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Banci Getah Bulanan (BGB)\1. Jadual Penerbitan\12  DISEMBER 2025\"/>
    </mc:Choice>
  </mc:AlternateContent>
  <xr:revisionPtr revIDLastSave="0" documentId="8_{ABF4B280-3759-4EAA-82CF-7C03D0F4F5E0}" xr6:coauthVersionLast="36" xr6:coauthVersionMax="36" xr10:uidLastSave="{00000000-0000-0000-0000-000000000000}"/>
  <bookViews>
    <workbookView xWindow="-105" yWindow="-105" windowWidth="23250" windowHeight="12570" activeTab="5" xr2:uid="{00000000-000D-0000-FFFF-FFFF00000000}"/>
  </bookViews>
  <sheets>
    <sheet name="Dis" sheetId="5" r:id="rId1"/>
    <sheet name="2024Tab15-Production" sheetId="1" r:id="rId2"/>
    <sheet name="2024Tab16-Export" sheetId="2" r:id="rId3"/>
    <sheet name="2024Tab16-Export2" sheetId="7" r:id="rId4"/>
    <sheet name="2024Tab17-Import" sheetId="3" r:id="rId5"/>
    <sheet name="2024Tab18-Comsumption" sheetId="4" r:id="rId6"/>
  </sheets>
  <definedNames>
    <definedName name="_xlnm.Print_Area" localSheetId="1">'2024Tab15-Production'!$A$1:$Z$56</definedName>
    <definedName name="_xlnm.Print_Area" localSheetId="2">'2024Tab16-Export'!$A$1:$AB$37,'2024Tab16-Export'!#REF!</definedName>
    <definedName name="_xlnm.Print_Area" localSheetId="3">'2024Tab16-Export2'!$A$1:$AQ$39</definedName>
    <definedName name="_xlnm.Print_Area" localSheetId="0">Dis!$A$1:$K$49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9" i="4" l="1"/>
  <c r="AC50" i="4"/>
  <c r="AC51" i="4"/>
  <c r="X48" i="1" l="1"/>
  <c r="L48" i="1"/>
  <c r="X47" i="1" l="1"/>
  <c r="P47" i="1"/>
  <c r="P48" i="1"/>
  <c r="L47" i="1"/>
  <c r="X46" i="1" l="1"/>
  <c r="P46" i="1"/>
  <c r="L46" i="1"/>
  <c r="J37" i="3" l="1"/>
  <c r="AC46" i="4" l="1"/>
  <c r="L33" i="1" l="1"/>
  <c r="L32" i="1"/>
  <c r="L31" i="1"/>
  <c r="L30" i="1"/>
  <c r="L28" i="1"/>
  <c r="L27" i="1"/>
  <c r="L26" i="1"/>
  <c r="L25" i="1"/>
  <c r="P28" i="1"/>
  <c r="P27" i="1"/>
  <c r="P26" i="1"/>
  <c r="P25" i="1"/>
  <c r="AD37" i="3" l="1"/>
  <c r="AB37" i="3"/>
  <c r="Z37" i="3"/>
  <c r="X37" i="3"/>
  <c r="V37" i="3"/>
  <c r="T37" i="3"/>
  <c r="R37" i="3"/>
  <c r="P37" i="3"/>
  <c r="N37" i="3"/>
  <c r="L37" i="3"/>
  <c r="H37" i="3"/>
  <c r="F37" i="3"/>
  <c r="E37" i="3"/>
  <c r="D37" i="3"/>
  <c r="X43" i="1"/>
  <c r="X42" i="1"/>
  <c r="X41" i="1"/>
  <c r="X40" i="1"/>
  <c r="X38" i="1"/>
  <c r="X37" i="1"/>
  <c r="X36" i="1"/>
  <c r="X35" i="1"/>
  <c r="X33" i="1"/>
  <c r="X32" i="1"/>
  <c r="X31" i="1"/>
  <c r="X30" i="1"/>
  <c r="P43" i="1"/>
  <c r="P42" i="1"/>
  <c r="P41" i="1"/>
  <c r="P40" i="1"/>
  <c r="P38" i="1"/>
  <c r="P37" i="1"/>
  <c r="P36" i="1"/>
  <c r="P35" i="1"/>
  <c r="P33" i="1"/>
  <c r="P32" i="1"/>
  <c r="P31" i="1"/>
  <c r="P30" i="1"/>
  <c r="X21" i="1"/>
  <c r="X19" i="1"/>
  <c r="X17" i="1"/>
  <c r="P21" i="1"/>
  <c r="P19" i="1"/>
  <c r="P17" i="1"/>
  <c r="L17" i="1"/>
  <c r="I41" i="2" l="1"/>
  <c r="AC45" i="4" l="1"/>
  <c r="AC44" i="4"/>
  <c r="AC43" i="4"/>
  <c r="AC41" i="4"/>
  <c r="AC40" i="4"/>
  <c r="AC39" i="4"/>
  <c r="AC38" i="4"/>
  <c r="AC36" i="4"/>
  <c r="AC35" i="4"/>
  <c r="AC34" i="4"/>
  <c r="AC33" i="4"/>
  <c r="AC31" i="4"/>
  <c r="AC30" i="4"/>
  <c r="AC29" i="4"/>
  <c r="AC28" i="4"/>
  <c r="AC20" i="4"/>
  <c r="AC24" i="4"/>
  <c r="AC22" i="4"/>
  <c r="L21" i="1"/>
  <c r="L19" i="1"/>
  <c r="L43" i="1"/>
  <c r="L42" i="1"/>
  <c r="L41" i="1"/>
  <c r="L40" i="1"/>
  <c r="L38" i="1"/>
  <c r="L37" i="1"/>
  <c r="L36" i="1"/>
  <c r="L35" i="1"/>
  <c r="L23" i="1" l="1"/>
  <c r="X23" i="1" l="1"/>
  <c r="P23" i="1"/>
  <c r="AC48" i="4" l="1"/>
  <c r="X45" i="1"/>
  <c r="P45" i="1"/>
  <c r="L45" i="1"/>
  <c r="AC26" i="4" l="1"/>
</calcChain>
</file>

<file path=xl/sharedStrings.xml><?xml version="1.0" encoding="utf-8"?>
<sst xmlns="http://schemas.openxmlformats.org/spreadsheetml/2006/main" count="376" uniqueCount="218">
  <si>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</si>
  <si>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</si>
  <si>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</si>
  <si>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</si>
  <si>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</si>
  <si>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</si>
  <si>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</si>
  <si>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</si>
  <si>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</si>
  <si>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</si>
  <si>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</si>
  <si>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</si>
  <si>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</si>
  <si>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</si>
  <si>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</si>
  <si>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</si>
  <si>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</si>
  <si>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</si>
  <si>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</si>
  <si>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</si>
  <si>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</si>
  <si>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</si>
  <si>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</si>
  <si>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</si>
  <si>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</si>
  <si>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</si>
  <si>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</si>
  <si>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</si>
  <si>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</si>
  <si>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</si>
  <si>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</si>
  <si>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</si>
  <si>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</si>
  <si>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</si>
  <si>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</si>
  <si>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</si>
  <si>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</si>
  <si>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</si>
  <si>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</si>
  <si>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</si>
  <si>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</si>
  <si>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</si>
  <si>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</si>
  <si>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</si>
  <si>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</si>
  <si>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</si>
  <si>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</si>
  <si>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</si>
  <si>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</si>
  <si>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</si>
  <si>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</si>
  <si>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</si>
  <si>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</si>
  <si>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t>Korea, Rep.</t>
  </si>
  <si>
    <t>Korea, Rep. of</t>
  </si>
  <si>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</si>
  <si>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Mexico</t>
  </si>
  <si>
    <t>Pakistan</t>
  </si>
  <si>
    <t>Poland</t>
  </si>
  <si>
    <t>Portugal</t>
  </si>
  <si>
    <t>Sweden</t>
  </si>
  <si>
    <t>Taiwan</t>
  </si>
  <si>
    <t>Ukraine</t>
  </si>
  <si>
    <t>United Kingdom</t>
  </si>
  <si>
    <t>Vietnam</t>
  </si>
  <si>
    <t>Negara lain</t>
  </si>
  <si>
    <t>Other countries</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</si>
  <si>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</si>
  <si>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</si>
  <si>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</si>
  <si>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</si>
  <si>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Indonesia Rep.</t>
  </si>
  <si>
    <t xml:space="preserve"> India</t>
  </si>
  <si>
    <t xml:space="preserve"> Myanmar</t>
  </si>
  <si>
    <t xml:space="preserve"> Thailand</t>
  </si>
  <si>
    <t xml:space="preserve"> Jumlah</t>
  </si>
  <si>
    <t xml:space="preserve"> Total</t>
  </si>
  <si>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</si>
  <si>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</si>
  <si>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</si>
  <si>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</si>
  <si>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</si>
  <si>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</si>
  <si>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</si>
  <si>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</si>
  <si>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</si>
  <si>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</si>
  <si>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</si>
  <si>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</si>
  <si>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</si>
  <si>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</si>
  <si>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</si>
  <si>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</si>
  <si>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</si>
  <si>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</si>
  <si>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</si>
  <si>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</si>
  <si>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</si>
  <si>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</si>
  <si>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</si>
  <si>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</si>
  <si>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</si>
  <si>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</si>
  <si>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</si>
  <si>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</si>
  <si>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</si>
  <si>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</si>
  <si>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</si>
  <si>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</si>
  <si>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</si>
  <si>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</si>
  <si>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</si>
  <si>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</si>
  <si>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</si>
  <si>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</si>
  <si>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</si>
  <si>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</si>
  <si>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</si>
  <si>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</si>
  <si>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</si>
  <si>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</si>
  <si>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</si>
  <si>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</si>
  <si>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</si>
  <si>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</si>
  <si>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</si>
  <si>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</si>
  <si>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</si>
  <si>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</si>
  <si>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</si>
  <si>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</si>
  <si>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</si>
  <si>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</si>
  <si>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</si>
  <si>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</si>
  <si>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</si>
  <si>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</si>
  <si>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</si>
  <si>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</si>
  <si>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</si>
  <si>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</si>
  <si>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</si>
  <si>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</si>
  <si>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</si>
  <si>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</si>
  <si>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</si>
  <si>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</si>
  <si>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</si>
  <si>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</si>
  <si>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</si>
  <si>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</si>
  <si>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</si>
  <si>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</si>
  <si>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</si>
  <si>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</si>
  <si>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</si>
  <si>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</si>
  <si>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</si>
  <si>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</si>
  <si>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</si>
  <si>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</si>
  <si>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</si>
  <si>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</si>
  <si>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</si>
  <si>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</si>
  <si>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</si>
  <si>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</si>
  <si>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</si>
  <si>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</si>
  <si>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</si>
  <si>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</si>
  <si>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</si>
  <si>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</si>
  <si>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</si>
  <si>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</si>
  <si>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</si>
  <si>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t xml:space="preserve"> Viet Nam</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</si>
  <si>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 xml:space="preserve">Provisional      </t>
    </r>
    <r>
      <rPr>
        <i/>
        <vertAlign val="superscript"/>
        <sz val="8"/>
        <rFont val="Arial"/>
        <family val="2"/>
      </rPr>
      <t xml:space="preserve"> </t>
    </r>
    <r>
      <rPr>
        <i/>
        <vertAlign val="superscript"/>
        <sz val="10"/>
        <rFont val="Arial"/>
        <family val="2"/>
      </rPr>
      <t xml:space="preserve"> r</t>
    </r>
    <r>
      <rPr>
        <i/>
        <sz val="8"/>
        <rFont val="Arial"/>
        <family val="2"/>
      </rPr>
      <t xml:space="preserve"> </t>
    </r>
    <r>
      <rPr>
        <b/>
        <sz val="8"/>
        <rFont val="Arial"/>
        <family val="2"/>
      </rPr>
      <t>Pindaan</t>
    </r>
    <r>
      <rPr>
        <i/>
        <sz val="8"/>
        <rFont val="Arial"/>
        <family val="2"/>
      </rPr>
      <t xml:space="preserve"> / Revised</t>
    </r>
  </si>
  <si>
    <r>
      <t xml:space="preserve"> Afrika Selatan/ </t>
    </r>
    <r>
      <rPr>
        <i/>
        <sz val="8"/>
        <rFont val="Arial"/>
        <family val="2"/>
      </rPr>
      <t>South Africa</t>
    </r>
  </si>
  <si>
    <t>Emiriah Arab Bersatu</t>
  </si>
  <si>
    <t>United Arab Emirates</t>
  </si>
  <si>
    <t>India</t>
  </si>
  <si>
    <r>
      <t xml:space="preserve">Afrika Selatan/ </t>
    </r>
    <r>
      <rPr>
        <i/>
        <sz val="8"/>
        <rFont val="Arial"/>
        <family val="2"/>
      </rPr>
      <t>South Africa</t>
    </r>
  </si>
  <si>
    <r>
      <t xml:space="preserve">Itali/ </t>
    </r>
    <r>
      <rPr>
        <i/>
        <sz val="8"/>
        <rFont val="Arial"/>
        <family val="2"/>
      </rPr>
      <t>Italy</t>
    </r>
  </si>
  <si>
    <r>
      <t xml:space="preserve">Jepun/ </t>
    </r>
    <r>
      <rPr>
        <i/>
        <sz val="8"/>
        <rFont val="Arial"/>
        <family val="2"/>
      </rPr>
      <t>Japan</t>
    </r>
  </si>
  <si>
    <r>
      <t xml:space="preserve">Jerman/ </t>
    </r>
    <r>
      <rPr>
        <i/>
        <sz val="8"/>
        <rFont val="Arial"/>
        <family val="2"/>
      </rPr>
      <t>Germany</t>
    </r>
  </si>
  <si>
    <r>
      <t xml:space="preserve">Kanada/ </t>
    </r>
    <r>
      <rPr>
        <i/>
        <sz val="8"/>
        <rFont val="Arial"/>
        <family val="2"/>
      </rPr>
      <t>Canada</t>
    </r>
  </si>
  <si>
    <r>
      <t>Singapura/</t>
    </r>
    <r>
      <rPr>
        <i/>
        <sz val="8"/>
        <rFont val="Arial"/>
        <family val="2"/>
      </rPr>
      <t xml:space="preserve"> Singapore</t>
    </r>
  </si>
  <si>
    <r>
      <t xml:space="preserve">Mesir/ </t>
    </r>
    <r>
      <rPr>
        <i/>
        <sz val="8"/>
        <rFont val="Arial"/>
        <family val="2"/>
      </rPr>
      <t>Egypt</t>
    </r>
  </si>
  <si>
    <r>
      <rPr>
        <b/>
        <sz val="8"/>
        <rFont val="Arial"/>
        <family val="2"/>
      </rPr>
      <t xml:space="preserve">Perancis/ </t>
    </r>
    <r>
      <rPr>
        <i/>
        <sz val="8"/>
        <rFont val="Arial"/>
        <family val="2"/>
      </rPr>
      <t>France</t>
    </r>
  </si>
  <si>
    <r>
      <t xml:space="preserve">Sepanyol/ </t>
    </r>
    <r>
      <rPr>
        <i/>
        <sz val="8"/>
        <rFont val="Arial"/>
        <family val="2"/>
      </rPr>
      <t>Spain</t>
    </r>
  </si>
  <si>
    <r>
      <t xml:space="preserve">Turki/ </t>
    </r>
    <r>
      <rPr>
        <i/>
        <sz val="8"/>
        <rFont val="Arial"/>
        <family val="2"/>
      </rPr>
      <t>Turkiye</t>
    </r>
  </si>
  <si>
    <t>ST</t>
  </si>
  <si>
    <t xml:space="preserve"> Argentina</t>
  </si>
  <si>
    <t xml:space="preserve"> Cameroon</t>
  </si>
  <si>
    <t xml:space="preserve"> China</t>
  </si>
  <si>
    <t xml:space="preserve"> Cote D'Ivoire</t>
  </si>
  <si>
    <t xml:space="preserve"> Congo</t>
  </si>
  <si>
    <t xml:space="preserve"> Filipina/ Philipines</t>
  </si>
  <si>
    <t xml:space="preserve"> Ghana</t>
  </si>
  <si>
    <t xml:space="preserve"> Guatemala</t>
  </si>
  <si>
    <t xml:space="preserve"> Guinea</t>
  </si>
  <si>
    <r>
      <t xml:space="preserve"> Kemboja/ </t>
    </r>
    <r>
      <rPr>
        <i/>
        <sz val="8"/>
        <rFont val="Arial"/>
        <family val="2"/>
      </rPr>
      <t>Cambodia</t>
    </r>
  </si>
  <si>
    <t xml:space="preserve"> Liberia</t>
  </si>
  <si>
    <t xml:space="preserve"> Nigeria</t>
  </si>
  <si>
    <t xml:space="preserve"> Papua New Guinea</t>
  </si>
  <si>
    <t xml:space="preserve"> Sri Lanka</t>
  </si>
  <si>
    <r>
      <t xml:space="preserve"> Negara lain/ </t>
    </r>
    <r>
      <rPr>
        <i/>
        <sz val="8"/>
        <rFont val="Arial"/>
        <family val="2"/>
      </rPr>
      <t>Other countries</t>
    </r>
  </si>
  <si>
    <r>
      <t>ST1</t>
    </r>
    <r>
      <rPr>
        <b/>
        <vertAlign val="superscript"/>
        <sz val="8"/>
        <rFont val="Arial"/>
        <family val="2"/>
      </rPr>
      <t xml:space="preserve"> </t>
    </r>
    <r>
      <rPr>
        <b/>
        <sz val="8"/>
        <rFont val="Arial"/>
        <family val="2"/>
      </rPr>
      <t xml:space="preserve">/ </t>
    </r>
    <r>
      <rPr>
        <i/>
        <sz val="8"/>
        <rFont val="Arial"/>
        <family val="2"/>
      </rPr>
      <t>Q1</t>
    </r>
  </si>
  <si>
    <r>
      <t>ST4</t>
    </r>
    <r>
      <rPr>
        <b/>
        <vertAlign val="superscript"/>
        <sz val="8"/>
        <rFont val="Arial"/>
        <family val="2"/>
      </rPr>
      <t>p</t>
    </r>
    <r>
      <rPr>
        <b/>
        <sz val="8"/>
        <rFont val="Arial"/>
        <family val="2"/>
      </rPr>
      <t xml:space="preserve"> / </t>
    </r>
    <r>
      <rPr>
        <i/>
        <sz val="8"/>
        <rFont val="Arial"/>
        <family val="2"/>
      </rPr>
      <t>Q4</t>
    </r>
    <r>
      <rPr>
        <i/>
        <vertAlign val="superscript"/>
        <sz val="8"/>
        <rFont val="Arial"/>
        <family val="2"/>
      </rPr>
      <t>p</t>
    </r>
  </si>
  <si>
    <r>
      <t>ST4</t>
    </r>
    <r>
      <rPr>
        <b/>
        <vertAlign val="superscript"/>
        <sz val="8"/>
        <rFont val="Arial"/>
        <family val="2"/>
      </rPr>
      <t>p</t>
    </r>
  </si>
  <si>
    <r>
      <t>Q4</t>
    </r>
    <r>
      <rPr>
        <i/>
        <vertAlign val="superscript"/>
        <sz val="8"/>
        <rFont val="Arial"/>
        <family val="2"/>
      </rPr>
      <t>p</t>
    </r>
  </si>
  <si>
    <r>
      <t>ST3</t>
    </r>
    <r>
      <rPr>
        <b/>
        <vertAlign val="superscript"/>
        <sz val="8"/>
        <rFont val="Arial"/>
        <family val="2"/>
      </rPr>
      <t>r</t>
    </r>
  </si>
  <si>
    <t>Q3r</t>
  </si>
  <si>
    <r>
      <t>ST3</t>
    </r>
    <r>
      <rPr>
        <b/>
        <vertAlign val="superscript"/>
        <sz val="8"/>
        <rFont val="Arial"/>
        <family val="2"/>
      </rPr>
      <t xml:space="preserve">r </t>
    </r>
    <r>
      <rPr>
        <b/>
        <sz val="8"/>
        <rFont val="Arial"/>
        <family val="2"/>
      </rPr>
      <t xml:space="preserve">/ </t>
    </r>
    <r>
      <rPr>
        <i/>
        <sz val="8"/>
        <rFont val="Arial"/>
        <family val="2"/>
      </rPr>
      <t>Q3</t>
    </r>
    <r>
      <rPr>
        <b/>
        <vertAlign val="superscript"/>
        <sz val="8"/>
        <rFont val="Arial"/>
        <family val="2"/>
      </rPr>
      <t>r</t>
    </r>
  </si>
  <si>
    <r>
      <t>ST2</t>
    </r>
    <r>
      <rPr>
        <b/>
        <vertAlign val="superscript"/>
        <sz val="8"/>
        <rFont val="Arial"/>
        <family val="2"/>
      </rPr>
      <t xml:space="preserve"> </t>
    </r>
    <r>
      <rPr>
        <b/>
        <sz val="8"/>
        <rFont val="Arial"/>
        <family val="2"/>
      </rPr>
      <t xml:space="preserve">/ </t>
    </r>
    <r>
      <rPr>
        <i/>
        <sz val="8"/>
        <rFont val="Arial"/>
        <family val="2"/>
      </rPr>
      <t>Q2</t>
    </r>
  </si>
  <si>
    <r>
      <t>ST3</t>
    </r>
    <r>
      <rPr>
        <b/>
        <vertAlign val="superscript"/>
        <sz val="8"/>
        <rFont val="Arial"/>
        <family val="2"/>
      </rPr>
      <t>r</t>
    </r>
    <r>
      <rPr>
        <b/>
        <sz val="8"/>
        <rFont val="Arial"/>
        <family val="2"/>
      </rPr>
      <t xml:space="preserve"> / </t>
    </r>
    <r>
      <rPr>
        <i/>
        <sz val="8"/>
        <rFont val="Arial"/>
        <family val="2"/>
      </rPr>
      <t>Q3</t>
    </r>
    <r>
      <rPr>
        <i/>
        <vertAlign val="superscript"/>
        <sz val="8"/>
        <rFont val="Arial"/>
        <family val="2"/>
      </rPr>
      <t>r</t>
    </r>
  </si>
  <si>
    <r>
      <t>Q3</t>
    </r>
    <r>
      <rPr>
        <i/>
        <vertAlign val="superscript"/>
        <sz val="8"/>
        <rFont val="Arial"/>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</si>
</sst>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4"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
      <sz val="10"/>
      <color theme="1"/>
      <name val="Calibri"/>
      <family val="2"/>
      <scheme val="minor"/>
    </font>
    <font>
      <i/>
      <vertAlign val="superscript"/>
      <sz val="10"/>
      <name val="Arial"/>
      <family val="2"/>
    </font>
    <font>
      <sz val="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34">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37" fontId="6" fillId="0" borderId="5" xfId="0" applyNumberFormat="1" applyFont="1" applyBorder="1"/>
    <xf numFmtId="0" fontId="6" fillId="0" borderId="5" xfId="0" applyFont="1" applyBorder="1"/>
    <xf numFmtId="166" fontId="6" fillId="0" borderId="0" xfId="0" applyNumberFormat="1" applyFont="1"/>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9" fillId="0" borderId="0" xfId="2" applyFont="1"/>
    <xf numFmtId="0" fontId="10" fillId="0" borderId="0" xfId="2" applyFont="1"/>
    <xf numFmtId="0" fontId="11"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0"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0" fontId="2" fillId="0" borderId="0" xfId="2" applyAlignment="1">
      <alignment horizontal="left" vertical="center" textRotation="180"/>
    </xf>
    <xf numFmtId="0" fontId="12"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3"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7" fillId="0" borderId="0" xfId="1" applyNumberFormat="1" applyFont="1" applyFill="1" applyBorder="1" applyAlignment="1" applyProtection="1">
      <alignment horizontal="left" indent="1"/>
      <protection locked="0"/>
    </xf>
    <xf numFmtId="165" fontId="12" fillId="0" borderId="0" xfId="1" applyNumberFormat="1" applyFont="1" applyFill="1" applyBorder="1" applyAlignment="1" applyProtection="1">
      <alignment horizontal="left" indent="1"/>
      <protection locked="0"/>
    </xf>
    <xf numFmtId="165" fontId="14" fillId="0" borderId="0" xfId="1" applyNumberFormat="1" applyFont="1" applyFill="1" applyBorder="1" applyProtection="1">
      <protection locked="0"/>
    </xf>
    <xf numFmtId="0" fontId="13" fillId="0" borderId="7" xfId="2" applyFont="1" applyBorder="1" applyProtection="1">
      <protection locked="0"/>
    </xf>
    <xf numFmtId="0" fontId="13" fillId="0" borderId="10" xfId="2" applyFont="1" applyBorder="1" applyProtection="1">
      <protection locked="0"/>
    </xf>
    <xf numFmtId="0" fontId="15" fillId="0" borderId="10" xfId="2" applyFont="1" applyBorder="1" applyProtection="1">
      <protection locked="0"/>
    </xf>
    <xf numFmtId="0" fontId="6" fillId="0" borderId="11" xfId="2" applyFont="1" applyBorder="1"/>
    <xf numFmtId="0" fontId="13" fillId="0" borderId="0" xfId="2" applyFont="1" applyProtection="1">
      <protection locked="0"/>
    </xf>
    <xf numFmtId="37" fontId="2" fillId="0" borderId="0" xfId="2" applyNumberFormat="1"/>
    <xf numFmtId="165" fontId="15" fillId="0" borderId="0" xfId="2" applyNumberFormat="1" applyFont="1" applyProtection="1">
      <protection locked="0"/>
    </xf>
    <xf numFmtId="0" fontId="6" fillId="0" borderId="0" xfId="2" applyFont="1" applyAlignment="1" applyProtection="1">
      <alignment horizontal="center"/>
      <protection locked="0"/>
    </xf>
    <xf numFmtId="165" fontId="10" fillId="0" borderId="0" xfId="2" applyNumberFormat="1" applyFont="1"/>
    <xf numFmtId="165" fontId="4" fillId="0" borderId="0" xfId="2" applyNumberFormat="1" applyFont="1" applyAlignment="1" applyProtection="1">
      <alignment horizontal="center"/>
      <protection locked="0"/>
    </xf>
    <xf numFmtId="0" fontId="10"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6" fillId="0" borderId="0" xfId="2" applyFont="1" applyAlignment="1" applyProtection="1">
      <alignment horizontal="center"/>
      <protection locked="0"/>
    </xf>
    <xf numFmtId="0" fontId="4" fillId="0" borderId="0" xfId="2" applyFont="1" applyAlignment="1">
      <alignment horizontal="justify"/>
    </xf>
    <xf numFmtId="0" fontId="17" fillId="0" borderId="0" xfId="2" applyFont="1" applyAlignment="1" applyProtection="1">
      <alignment horizontal="justify"/>
      <protection locked="0"/>
    </xf>
    <xf numFmtId="0" fontId="0" fillId="0" borderId="0" xfId="2" applyFont="1" applyAlignment="1">
      <alignment horizontal="justify"/>
    </xf>
    <xf numFmtId="0" fontId="17" fillId="0" borderId="0" xfId="2" applyFont="1" applyAlignment="1" applyProtection="1">
      <alignment horizontal="left"/>
      <protection locked="0"/>
    </xf>
    <xf numFmtId="0" fontId="17"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6" fillId="0" borderId="0" xfId="2" applyFont="1" applyAlignment="1">
      <alignment horizontal="left" indent="2"/>
    </xf>
    <xf numFmtId="0" fontId="4" fillId="0" borderId="0" xfId="0" applyFont="1" applyBorder="1" applyAlignment="1">
      <alignment horizontal="left" vertical="center"/>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6" fillId="2" borderId="0" xfId="2" applyFont="1" applyFill="1" applyBorder="1" applyAlignment="1">
      <alignment horizontal="right"/>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xf numFmtId="0" fontId="10" fillId="0" borderId="0" xfId="2" applyFont="1" applyBorder="1"/>
    <xf numFmtId="0" fontId="2" fillId="2" borderId="0" xfId="0" applyFont="1" applyFill="1" applyBorder="1"/>
    <xf numFmtId="0" fontId="13" fillId="0" borderId="0" xfId="2" applyFont="1" applyBorder="1" applyAlignment="1" applyProtection="1">
      <alignment horizontal="left"/>
      <protection locked="0"/>
    </xf>
    <xf numFmtId="0" fontId="13" fillId="0" borderId="0" xfId="2" applyFont="1" applyBorder="1" applyProtection="1">
      <protection locked="0"/>
    </xf>
    <xf numFmtId="0" fontId="15"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4" fillId="0" borderId="0" xfId="2" applyFont="1" applyFill="1" applyBorder="1" applyAlignment="1" applyProtection="1">
      <alignment horizontal="right" vertical="center"/>
      <protection locked="0"/>
    </xf>
    <xf numFmtId="0" fontId="6" fillId="0" borderId="0" xfId="2" applyFont="1" applyAlignment="1">
      <alignment wrapText="1"/>
    </xf>
    <xf numFmtId="49" fontId="4" fillId="0" borderId="0" xfId="3" applyNumberFormat="1" applyFont="1" applyFill="1" applyBorder="1" applyAlignment="1">
      <alignment horizontal="left" wrapText="1"/>
    </xf>
    <xf numFmtId="49" fontId="4" fillId="0" borderId="0" xfId="2" applyNumberFormat="1" applyFont="1" applyAlignment="1">
      <alignment horizontal="left"/>
    </xf>
    <xf numFmtId="49" fontId="4" fillId="0" borderId="0" xfId="3" applyNumberFormat="1" applyFont="1" applyFill="1" applyBorder="1" applyAlignment="1">
      <alignment horizontal="left"/>
    </xf>
    <xf numFmtId="49" fontId="4" fillId="0" borderId="0" xfId="3" applyNumberFormat="1" applyFont="1" applyFill="1" applyBorder="1" applyAlignment="1" applyProtection="1">
      <alignment horizontal="left"/>
      <protection locked="0"/>
    </xf>
    <xf numFmtId="49" fontId="7" fillId="0" borderId="0" xfId="3" applyNumberFormat="1" applyFont="1" applyFill="1" applyBorder="1" applyAlignment="1">
      <alignment horizontal="left"/>
    </xf>
    <xf numFmtId="0" fontId="7" fillId="0" borderId="0" xfId="2" applyFont="1" applyAlignment="1">
      <alignment horizontal="left"/>
    </xf>
    <xf numFmtId="0" fontId="12" fillId="0" borderId="0" xfId="2" applyFont="1" applyAlignment="1" applyProtection="1">
      <alignment horizontal="left"/>
      <protection locked="0"/>
    </xf>
    <xf numFmtId="0" fontId="7" fillId="0" borderId="0" xfId="2" applyFont="1" applyAlignment="1" applyProtection="1">
      <alignment horizontal="left"/>
      <protection locked="0"/>
    </xf>
    <xf numFmtId="0" fontId="13" fillId="0" borderId="8" xfId="2" applyFont="1" applyBorder="1" applyAlignment="1" applyProtection="1">
      <alignment horizontal="left" indent="1"/>
      <protection locked="0"/>
    </xf>
    <xf numFmtId="0" fontId="13" fillId="0" borderId="6" xfId="2" applyFont="1" applyBorder="1" applyAlignment="1" applyProtection="1">
      <alignment horizontal="left"/>
      <protection locked="0"/>
    </xf>
    <xf numFmtId="165" fontId="6" fillId="0" borderId="6" xfId="4" applyNumberFormat="1" applyFont="1" applyFill="1" applyBorder="1" applyProtection="1">
      <protection locked="0"/>
    </xf>
    <xf numFmtId="165" fontId="14" fillId="0" borderId="6" xfId="1" applyNumberFormat="1" applyFont="1" applyFill="1" applyBorder="1" applyProtection="1">
      <protection locked="0"/>
    </xf>
    <xf numFmtId="165" fontId="6" fillId="0" borderId="6" xfId="1" applyNumberFormat="1" applyFont="1" applyFill="1" applyBorder="1"/>
    <xf numFmtId="0" fontId="2" fillId="0" borderId="9" xfId="2" applyBorder="1"/>
    <xf numFmtId="0" fontId="4" fillId="0" borderId="4" xfId="2" applyFont="1" applyBorder="1" applyAlignment="1" applyProtection="1">
      <protection locked="0"/>
    </xf>
    <xf numFmtId="0" fontId="4" fillId="0" borderId="8" xfId="2" applyFont="1" applyBorder="1" applyAlignment="1" applyProtection="1">
      <alignment horizontal="left"/>
      <protection locked="0"/>
    </xf>
    <xf numFmtId="165" fontId="6" fillId="0" borderId="6" xfId="3" applyNumberFormat="1" applyFont="1" applyFill="1" applyBorder="1" applyAlignment="1">
      <alignment horizontal="right"/>
    </xf>
    <xf numFmtId="165" fontId="6" fillId="0" borderId="6" xfId="3" applyNumberFormat="1" applyFont="1" applyFill="1" applyBorder="1" applyAlignment="1" applyProtection="1">
      <alignment horizontal="right"/>
      <protection locked="0"/>
    </xf>
    <xf numFmtId="0" fontId="6" fillId="0" borderId="9" xfId="2" applyFont="1" applyBorder="1"/>
    <xf numFmtId="171" fontId="6" fillId="0" borderId="0" xfId="1" applyNumberFormat="1" applyFont="1" applyFill="1" applyBorder="1" applyAlignment="1">
      <alignment horizontal="right"/>
    </xf>
    <xf numFmtId="171" fontId="6" fillId="0" borderId="0" xfId="1" applyNumberFormat="1" applyFont="1" applyFill="1" applyBorder="1" applyProtection="1"/>
    <xf numFmtId="171" fontId="6" fillId="0" borderId="0" xfId="1" applyNumberFormat="1" applyFont="1" applyFill="1" applyBorder="1" applyAlignment="1" applyProtection="1">
      <alignment horizontal="center"/>
    </xf>
    <xf numFmtId="171" fontId="6" fillId="0" borderId="0" xfId="1" applyNumberFormat="1" applyFont="1" applyFill="1" applyBorder="1" applyAlignment="1">
      <alignment horizontal="center"/>
    </xf>
    <xf numFmtId="0" fontId="4" fillId="2" borderId="0" xfId="2" applyFont="1" applyFill="1" applyAlignment="1" applyProtection="1">
      <alignment horizontal="center" vertical="center"/>
      <protection locked="0"/>
    </xf>
    <xf numFmtId="165" fontId="3" fillId="0" borderId="0" xfId="2" applyNumberFormat="1" applyFont="1"/>
    <xf numFmtId="0" fontId="13" fillId="0" borderId="0" xfId="2" applyFont="1" applyAlignment="1" applyProtection="1">
      <protection locked="0"/>
    </xf>
    <xf numFmtId="0" fontId="6" fillId="0" borderId="0" xfId="2" applyFont="1" applyAlignment="1"/>
    <xf numFmtId="0" fontId="7" fillId="0" borderId="0" xfId="2" applyFont="1" applyAlignment="1">
      <alignment horizontal="right"/>
    </xf>
    <xf numFmtId="0" fontId="2" fillId="0" borderId="0" xfId="2" applyFont="1" applyBorder="1"/>
    <xf numFmtId="0" fontId="4" fillId="2" borderId="6" xfId="0" applyFont="1" applyFill="1" applyBorder="1" applyAlignment="1">
      <alignment horizontal="center"/>
    </xf>
    <xf numFmtId="0" fontId="4" fillId="0" borderId="0" xfId="2" applyFont="1" applyAlignment="1">
      <alignment horizontal="right"/>
    </xf>
    <xf numFmtId="0" fontId="4" fillId="2" borderId="6" xfId="0" applyFont="1" applyFill="1" applyBorder="1" applyAlignment="1"/>
    <xf numFmtId="0" fontId="4" fillId="2" borderId="6" xfId="2" applyFont="1" applyFill="1" applyBorder="1" applyAlignment="1">
      <alignment vertical="center"/>
    </xf>
    <xf numFmtId="165" fontId="23" fillId="0" borderId="6" xfId="3" applyNumberFormat="1" applyFont="1" applyFill="1" applyBorder="1"/>
    <xf numFmtId="0" fontId="23" fillId="0" borderId="6" xfId="2" applyFont="1" applyBorder="1"/>
    <xf numFmtId="0" fontId="4" fillId="0" borderId="4" xfId="0" applyFont="1" applyFill="1" applyBorder="1" applyAlignment="1">
      <alignment horizontal="right"/>
    </xf>
    <xf numFmtId="0" fontId="4" fillId="0" borderId="0" xfId="0" applyFont="1" applyFill="1" applyBorder="1"/>
    <xf numFmtId="0" fontId="4" fillId="0" borderId="0" xfId="0" applyFont="1" applyFill="1" applyBorder="1" applyAlignment="1">
      <alignment vertical="center"/>
    </xf>
    <xf numFmtId="3" fontId="6" fillId="0" borderId="0" xfId="0" applyNumberFormat="1" applyFont="1" applyFill="1" applyBorder="1"/>
    <xf numFmtId="0" fontId="6" fillId="0" borderId="5" xfId="0" applyFont="1" applyFill="1" applyBorder="1"/>
    <xf numFmtId="0" fontId="2" fillId="0" borderId="0" xfId="2" applyFill="1" applyBorder="1"/>
    <xf numFmtId="0" fontId="6" fillId="0" borderId="0" xfId="2" applyFont="1" applyFill="1" applyBorder="1" applyAlignment="1">
      <alignment horizontal="right"/>
    </xf>
    <xf numFmtId="165" fontId="6" fillId="0" borderId="0" xfId="2" applyNumberFormat="1" applyFont="1" applyFill="1" applyBorder="1" applyAlignment="1">
      <alignment horizontal="right"/>
    </xf>
    <xf numFmtId="0" fontId="6" fillId="0" borderId="0" xfId="2" applyFont="1" applyFill="1"/>
    <xf numFmtId="0" fontId="0" fillId="4" borderId="0" xfId="0" applyFill="1"/>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0" applyFont="1" applyFill="1" applyBorder="1" applyAlignment="1">
      <alignment horizont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21" fillId="0" borderId="0" xfId="2" quotePrefix="1" applyFont="1" applyAlignment="1">
      <alignment horizontal="left" vertical="center" textRotation="180"/>
    </xf>
    <xf numFmtId="0" fontId="21" fillId="0" borderId="0" xfId="2" applyFont="1" applyAlignment="1">
      <alignment horizontal="left" vertical="center" textRotation="180"/>
    </xf>
    <xf numFmtId="0" fontId="7" fillId="0" borderId="0" xfId="2" applyFont="1" applyAlignment="1">
      <alignment horizontal="right"/>
    </xf>
    <xf numFmtId="0" fontId="16" fillId="0" borderId="1" xfId="2" applyFont="1" applyBorder="1" applyAlignment="1">
      <alignment horizontal="right"/>
    </xf>
    <xf numFmtId="0" fontId="4" fillId="0" borderId="0" xfId="2" applyFont="1" applyAlignment="1">
      <alignment horizontal="left" wrapText="1"/>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587375</xdr:colOff>
      <xdr:row>49</xdr:row>
      <xdr:rowOff>35514</xdr:rowOff>
    </xdr:to>
    <xdr:pic>
      <xdr:nvPicPr>
        <xdr:cNvPr id="5" name="Picture 4">
          <a:extLst>
            <a:ext uri="{FF2B5EF4-FFF2-40B4-BE49-F238E27FC236}">
              <a16:creationId xmlns:a16="http://schemas.microsoft.com/office/drawing/2014/main" id="{2ECCBC6E-FABE-430A-96BD-FEFE3034B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24625" cy="9370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352425</xdr:colOff>
      <xdr:row>22</xdr:row>
      <xdr:rowOff>152400</xdr:rowOff>
    </xdr:from>
    <xdr:to>
      <xdr:col>2</xdr:col>
      <xdr:colOff>704850</xdr:colOff>
      <xdr:row>23</xdr:row>
      <xdr:rowOff>171450</xdr:rowOff>
    </xdr:to>
    <xdr:sp macro="" textlink="">
      <xdr:nvSpPr>
        <xdr:cNvPr id="2" name="TextBox 1">
          <a:extLst>
            <a:ext uri="{FF2B5EF4-FFF2-40B4-BE49-F238E27FC236}">
              <a16:creationId xmlns:a16="http://schemas.microsoft.com/office/drawing/2014/main" id="{2CEFF11C-10D8-44A0-A824-92926EC0980D}"/>
            </a:ext>
          </a:extLst>
        </xdr:cNvPr>
        <xdr:cNvSpPr txBox="1"/>
      </xdr:nvSpPr>
      <xdr:spPr>
        <a:xfrm>
          <a:off x="800100" y="3571875"/>
          <a:ext cx="3524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sheetPr>
    <pageSetUpPr fitToPage="1"/>
  </sheetPr>
  <dimension ref="A1"/>
  <sheetViews>
    <sheetView tabSelected="1" view="pageBreakPreview" topLeftCell="A7" zoomScale="60" zoomScaleNormal="76" workbookViewId="0">
      <selection activeCell="I66" sqref="I66"/>
    </sheetView>
  </sheetViews>
  <sheetFormatPr defaultRowHeight="15" x14ac:dyDescent="0.25"/>
  <cols>
    <col min="1" max="8" width="9.140625" style="319"/>
    <col min="9" max="9" width="7.5703125" style="319" customWidth="1"/>
    <col min="10" max="16384" width="9.140625" style="319"/>
  </cols>
  <sheetData/>
  <printOptions horizontalCentered="1" verticalCentered="1"/>
  <pageMargins left="0.31496062992125984" right="0.19685039370078741" top="0.35433070866141736" bottom="0.31496062992125984"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70"/>
  <sheetViews>
    <sheetView tabSelected="1" view="pageBreakPreview" topLeftCell="C1" zoomScale="115" zoomScaleNormal="130" zoomScaleSheetLayoutView="115" workbookViewId="0">
      <selection activeCell="I66" sqref="I66"/>
    </sheetView>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165</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166</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320" t="s">
        <v>175</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21"/>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21"/>
      <c r="B6" s="13"/>
      <c r="C6" s="214" t="s">
        <v>2</v>
      </c>
      <c r="D6" s="215"/>
      <c r="E6" s="215"/>
      <c r="F6" s="215" t="s">
        <v>3</v>
      </c>
      <c r="G6" s="10"/>
      <c r="H6" s="10"/>
      <c r="I6" s="10"/>
      <c r="J6" s="10"/>
      <c r="K6" s="10"/>
      <c r="L6" s="10"/>
      <c r="M6" s="10"/>
      <c r="N6" s="10"/>
      <c r="O6" s="10"/>
      <c r="P6" s="10"/>
      <c r="Q6" s="10"/>
      <c r="R6" s="215" t="s">
        <v>4</v>
      </c>
      <c r="S6" s="10"/>
      <c r="T6" s="10"/>
      <c r="U6" s="10"/>
      <c r="V6" s="10"/>
      <c r="W6" s="10"/>
      <c r="X6" s="10"/>
      <c r="Y6" s="215"/>
      <c r="Z6" s="12"/>
    </row>
    <row r="7" spans="1:26" ht="11.45" customHeight="1" x14ac:dyDescent="0.2">
      <c r="A7" s="321"/>
      <c r="B7" s="13"/>
      <c r="C7" s="17" t="s">
        <v>5</v>
      </c>
      <c r="D7" s="216"/>
      <c r="E7" s="216"/>
      <c r="F7" s="227" t="s">
        <v>6</v>
      </c>
      <c r="G7" s="20"/>
      <c r="H7" s="20"/>
      <c r="I7" s="20"/>
      <c r="J7" s="20"/>
      <c r="K7" s="20"/>
      <c r="L7" s="20"/>
      <c r="M7" s="20"/>
      <c r="N7" s="20"/>
      <c r="O7" s="20"/>
      <c r="P7" s="20"/>
      <c r="Q7" s="210"/>
      <c r="R7" s="227" t="s">
        <v>7</v>
      </c>
      <c r="S7" s="20"/>
      <c r="T7" s="20"/>
      <c r="U7" s="20"/>
      <c r="V7" s="20"/>
      <c r="W7" s="20"/>
      <c r="X7" s="20"/>
      <c r="Y7" s="217"/>
      <c r="Z7" s="16"/>
    </row>
    <row r="8" spans="1:26" ht="12" customHeight="1" x14ac:dyDescent="0.2">
      <c r="A8" s="321"/>
      <c r="B8" s="19"/>
      <c r="C8" s="14"/>
      <c r="D8" s="217"/>
      <c r="E8" s="217"/>
      <c r="F8" s="218" t="s">
        <v>157</v>
      </c>
      <c r="G8" s="210"/>
      <c r="H8" s="218" t="s">
        <v>9</v>
      </c>
      <c r="I8" s="217"/>
      <c r="J8" s="217" t="s">
        <v>10</v>
      </c>
      <c r="K8" s="210"/>
      <c r="L8" s="210"/>
      <c r="M8" s="210"/>
      <c r="N8" s="210"/>
      <c r="O8" s="210"/>
      <c r="P8" s="217" t="s">
        <v>11</v>
      </c>
      <c r="Q8" s="217"/>
      <c r="R8" s="217" t="s">
        <v>12</v>
      </c>
      <c r="S8" s="217"/>
      <c r="T8" s="217" t="s">
        <v>13</v>
      </c>
      <c r="U8" s="217"/>
      <c r="V8" s="218" t="s">
        <v>8</v>
      </c>
      <c r="W8" s="217"/>
      <c r="X8" s="218" t="s">
        <v>11</v>
      </c>
      <c r="Y8" s="216"/>
      <c r="Z8" s="16"/>
    </row>
    <row r="9" spans="1:26" ht="10.15" customHeight="1" x14ac:dyDescent="0.2">
      <c r="A9" s="321"/>
      <c r="B9" s="19"/>
      <c r="C9" s="17"/>
      <c r="D9" s="216"/>
      <c r="E9" s="216"/>
      <c r="F9" s="218" t="s">
        <v>14</v>
      </c>
      <c r="G9" s="210"/>
      <c r="H9" s="219" t="s">
        <v>15</v>
      </c>
      <c r="I9" s="216"/>
      <c r="J9" s="216" t="s">
        <v>16</v>
      </c>
      <c r="K9" s="210"/>
      <c r="L9" s="210"/>
      <c r="M9" s="210"/>
      <c r="N9" s="210"/>
      <c r="O9" s="210"/>
      <c r="P9" s="217" t="s">
        <v>3</v>
      </c>
      <c r="Q9" s="210"/>
      <c r="R9" s="216" t="s">
        <v>17</v>
      </c>
      <c r="S9" s="210"/>
      <c r="T9" s="217" t="s">
        <v>18</v>
      </c>
      <c r="U9" s="210"/>
      <c r="V9" s="218" t="s">
        <v>14</v>
      </c>
      <c r="W9" s="210"/>
      <c r="X9" s="218" t="s">
        <v>4</v>
      </c>
      <c r="Y9" s="216"/>
      <c r="Z9" s="16"/>
    </row>
    <row r="10" spans="1:26" ht="10.15" customHeight="1" x14ac:dyDescent="0.2">
      <c r="A10" s="321"/>
      <c r="B10" s="19"/>
      <c r="C10" s="19"/>
      <c r="D10" s="210"/>
      <c r="E10" s="210"/>
      <c r="F10" s="218" t="s">
        <v>19</v>
      </c>
      <c r="G10" s="210"/>
      <c r="H10" s="210"/>
      <c r="I10" s="210"/>
      <c r="J10" s="20"/>
      <c r="K10" s="20"/>
      <c r="L10" s="20"/>
      <c r="M10" s="20"/>
      <c r="N10" s="20"/>
      <c r="O10" s="210"/>
      <c r="P10" s="216" t="s">
        <v>20</v>
      </c>
      <c r="Q10" s="210"/>
      <c r="R10" s="210"/>
      <c r="S10" s="210"/>
      <c r="T10" s="216" t="s">
        <v>21</v>
      </c>
      <c r="U10" s="210"/>
      <c r="V10" s="218" t="s">
        <v>22</v>
      </c>
      <c r="W10" s="210"/>
      <c r="X10" s="219" t="s">
        <v>20</v>
      </c>
      <c r="Y10" s="216"/>
      <c r="Z10" s="16"/>
    </row>
    <row r="11" spans="1:26" ht="10.15" customHeight="1" x14ac:dyDescent="0.2">
      <c r="A11" s="321"/>
      <c r="B11" s="21"/>
      <c r="C11" s="21"/>
      <c r="D11" s="220"/>
      <c r="E11" s="220"/>
      <c r="F11" s="218" t="s">
        <v>23</v>
      </c>
      <c r="G11" s="220"/>
      <c r="H11" s="220"/>
      <c r="I11" s="220"/>
      <c r="J11" s="220"/>
      <c r="K11" s="220"/>
      <c r="L11" s="220"/>
      <c r="M11" s="220"/>
      <c r="N11" s="220"/>
      <c r="O11" s="220"/>
      <c r="P11" s="216" t="s">
        <v>6</v>
      </c>
      <c r="Q11" s="220"/>
      <c r="R11" s="220"/>
      <c r="S11" s="220"/>
      <c r="T11" s="216" t="s">
        <v>24</v>
      </c>
      <c r="U11" s="220"/>
      <c r="V11" s="218" t="s">
        <v>23</v>
      </c>
      <c r="W11" s="220"/>
      <c r="X11" s="219" t="s">
        <v>7</v>
      </c>
      <c r="Y11" s="220"/>
      <c r="Z11" s="23"/>
    </row>
    <row r="12" spans="1:26" ht="10.15" customHeight="1" x14ac:dyDescent="0.2">
      <c r="A12" s="321"/>
      <c r="B12" s="19"/>
      <c r="C12" s="19"/>
      <c r="D12" s="210"/>
      <c r="E12" s="210"/>
      <c r="F12" s="219" t="s">
        <v>25</v>
      </c>
      <c r="G12" s="210"/>
      <c r="H12" s="210"/>
      <c r="I12" s="210"/>
      <c r="J12" s="218" t="s">
        <v>26</v>
      </c>
      <c r="K12" s="217"/>
      <c r="L12" s="221" t="s">
        <v>160</v>
      </c>
      <c r="M12" s="210"/>
      <c r="N12" s="218" t="s">
        <v>11</v>
      </c>
      <c r="O12" s="210"/>
      <c r="P12" s="210"/>
      <c r="Q12" s="210"/>
      <c r="R12" s="210"/>
      <c r="S12" s="210"/>
      <c r="T12" s="210"/>
      <c r="U12" s="210"/>
      <c r="V12" s="219" t="s">
        <v>25</v>
      </c>
      <c r="W12" s="210"/>
      <c r="X12" s="210"/>
      <c r="Y12" s="210"/>
      <c r="Z12" s="16"/>
    </row>
    <row r="13" spans="1:26" ht="10.15" customHeight="1" x14ac:dyDescent="0.2">
      <c r="A13" s="321"/>
      <c r="B13" s="19"/>
      <c r="C13" s="19"/>
      <c r="D13" s="210"/>
      <c r="E13" s="210"/>
      <c r="F13" s="219" t="s">
        <v>27</v>
      </c>
      <c r="G13" s="210"/>
      <c r="H13" s="210"/>
      <c r="I13" s="210"/>
      <c r="J13" s="219" t="s">
        <v>28</v>
      </c>
      <c r="K13" s="216"/>
      <c r="L13" s="222" t="s">
        <v>29</v>
      </c>
      <c r="M13" s="210"/>
      <c r="N13" s="218" t="s">
        <v>10</v>
      </c>
      <c r="O13" s="210"/>
      <c r="P13" s="210"/>
      <c r="Q13" s="210"/>
      <c r="R13" s="210"/>
      <c r="S13" s="210"/>
      <c r="T13" s="210"/>
      <c r="U13" s="210"/>
      <c r="V13" s="219" t="s">
        <v>30</v>
      </c>
      <c r="W13" s="210"/>
      <c r="X13" s="210"/>
      <c r="Y13" s="210"/>
      <c r="Z13" s="16"/>
    </row>
    <row r="14" spans="1:26" ht="10.15" customHeight="1" x14ac:dyDescent="0.2">
      <c r="A14" s="321"/>
      <c r="B14" s="19"/>
      <c r="C14" s="19"/>
      <c r="D14" s="210"/>
      <c r="E14" s="210"/>
      <c r="F14" s="219" t="s">
        <v>31</v>
      </c>
      <c r="G14" s="210"/>
      <c r="H14" s="210"/>
      <c r="I14" s="210"/>
      <c r="J14" s="210"/>
      <c r="K14" s="210"/>
      <c r="L14" s="210"/>
      <c r="M14" s="210"/>
      <c r="N14" s="219" t="s">
        <v>20</v>
      </c>
      <c r="O14" s="210"/>
      <c r="P14" s="210"/>
      <c r="Q14" s="210"/>
      <c r="R14" s="210"/>
      <c r="S14" s="210"/>
      <c r="T14" s="210"/>
      <c r="U14" s="210"/>
      <c r="V14" s="219" t="s">
        <v>32</v>
      </c>
      <c r="W14" s="210"/>
      <c r="X14" s="210"/>
      <c r="Y14" s="210"/>
      <c r="Z14" s="16"/>
    </row>
    <row r="15" spans="1:26" ht="10.15" customHeight="1" x14ac:dyDescent="0.2">
      <c r="A15" s="321"/>
      <c r="B15" s="19"/>
      <c r="C15" s="19"/>
      <c r="D15" s="210"/>
      <c r="E15" s="210"/>
      <c r="F15" s="219" t="s">
        <v>33</v>
      </c>
      <c r="G15" s="210"/>
      <c r="H15" s="210"/>
      <c r="I15" s="210"/>
      <c r="J15" s="210"/>
      <c r="K15" s="210"/>
      <c r="L15" s="210"/>
      <c r="M15" s="210"/>
      <c r="N15" s="219" t="s">
        <v>16</v>
      </c>
      <c r="O15" s="210"/>
      <c r="P15" s="210"/>
      <c r="Q15" s="210"/>
      <c r="R15" s="210"/>
      <c r="S15" s="210"/>
      <c r="T15" s="210"/>
      <c r="U15" s="210"/>
      <c r="V15" s="219" t="s">
        <v>34</v>
      </c>
      <c r="W15" s="210"/>
      <c r="X15" s="210"/>
      <c r="Y15" s="210"/>
      <c r="Z15" s="16"/>
    </row>
    <row r="16" spans="1:26" ht="5.25" customHeight="1" thickBot="1" x14ac:dyDescent="0.25">
      <c r="A16" s="321"/>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1.25" customHeight="1" x14ac:dyDescent="0.2">
      <c r="A17" s="321"/>
      <c r="B17" s="28"/>
      <c r="C17" s="211">
        <v>2021</v>
      </c>
      <c r="D17" s="205"/>
      <c r="E17" s="205"/>
      <c r="F17" s="31">
        <v>249551</v>
      </c>
      <c r="G17" s="31"/>
      <c r="H17" s="31">
        <v>1207300.9527399999</v>
      </c>
      <c r="I17" s="31"/>
      <c r="J17" s="31">
        <v>45347.184000000001</v>
      </c>
      <c r="K17" s="30"/>
      <c r="L17" s="31">
        <f t="shared" ref="L17" si="0">N17-J17</f>
        <v>424321.64766904048</v>
      </c>
      <c r="M17" s="30"/>
      <c r="N17" s="30">
        <v>469668.83166904049</v>
      </c>
      <c r="O17" s="31"/>
      <c r="P17" s="31">
        <f>F17+H17+N17</f>
        <v>1926520.7844090404</v>
      </c>
      <c r="Q17" s="30"/>
      <c r="R17" s="31">
        <v>653245.26902800007</v>
      </c>
      <c r="S17" s="31"/>
      <c r="T17" s="31">
        <v>501961.30900000001</v>
      </c>
      <c r="U17" s="30"/>
      <c r="V17" s="31">
        <v>285244.63400000002</v>
      </c>
      <c r="W17" s="31"/>
      <c r="X17" s="31">
        <f>R17+T17+V17</f>
        <v>1440451.212028</v>
      </c>
      <c r="Y17" s="65"/>
      <c r="Z17" s="29"/>
    </row>
    <row r="18" spans="1:53" ht="5.45" customHeight="1" x14ac:dyDescent="0.2">
      <c r="A18" s="321"/>
      <c r="B18" s="28"/>
      <c r="C18" s="34"/>
      <c r="D18" s="65"/>
      <c r="E18" s="65"/>
      <c r="F18" s="33"/>
      <c r="G18" s="33"/>
      <c r="H18" s="33"/>
      <c r="I18" s="33"/>
      <c r="J18" s="33"/>
      <c r="K18" s="33"/>
      <c r="L18" s="31"/>
      <c r="M18" s="33"/>
      <c r="N18" s="33"/>
      <c r="O18" s="33"/>
      <c r="P18" s="33"/>
      <c r="Q18" s="33"/>
      <c r="R18" s="33"/>
      <c r="S18" s="33"/>
      <c r="T18" s="33"/>
      <c r="U18" s="33"/>
      <c r="V18" s="33"/>
      <c r="W18" s="33"/>
      <c r="X18" s="33"/>
      <c r="Y18" s="65"/>
      <c r="Z18" s="29"/>
    </row>
    <row r="19" spans="1:53" x14ac:dyDescent="0.2">
      <c r="A19" s="321"/>
      <c r="B19" s="28"/>
      <c r="C19" s="211">
        <v>2022</v>
      </c>
      <c r="D19" s="212"/>
      <c r="E19" s="212"/>
      <c r="F19" s="31">
        <v>285244.63400000002</v>
      </c>
      <c r="G19" s="31"/>
      <c r="H19" s="31">
        <v>1164882.592586</v>
      </c>
      <c r="I19" s="31"/>
      <c r="J19" s="31">
        <v>47387.067999999999</v>
      </c>
      <c r="K19" s="31"/>
      <c r="L19" s="31">
        <f>N19-J19</f>
        <v>329659.80175434262</v>
      </c>
      <c r="M19" s="31"/>
      <c r="N19" s="30">
        <v>377046.8697543426</v>
      </c>
      <c r="O19" s="31"/>
      <c r="P19" s="31">
        <f>F19+H19+N19</f>
        <v>1827174.0963403427</v>
      </c>
      <c r="Q19" s="31"/>
      <c r="R19" s="31">
        <v>621324.39980149991</v>
      </c>
      <c r="S19" s="31"/>
      <c r="T19" s="31">
        <v>426593.56099999993</v>
      </c>
      <c r="U19" s="31"/>
      <c r="V19" s="31">
        <v>201359.58800000002</v>
      </c>
      <c r="W19" s="31"/>
      <c r="X19" s="31">
        <f>R19+T19+V19</f>
        <v>1249277.5488014999</v>
      </c>
      <c r="Y19" s="65"/>
      <c r="Z19" s="29"/>
    </row>
    <row r="20" spans="1:53" ht="5.45" customHeight="1" x14ac:dyDescent="0.2">
      <c r="A20" s="321"/>
      <c r="B20" s="28"/>
      <c r="C20" s="34"/>
      <c r="D20" s="65"/>
      <c r="E20" s="65"/>
      <c r="F20" s="33"/>
      <c r="G20" s="33"/>
      <c r="H20" s="33"/>
      <c r="I20" s="33"/>
      <c r="J20" s="33"/>
      <c r="K20" s="33"/>
      <c r="L20" s="33"/>
      <c r="M20" s="33"/>
      <c r="N20" s="33"/>
      <c r="O20" s="33"/>
      <c r="P20" s="33"/>
      <c r="Q20" s="33"/>
      <c r="R20" s="33"/>
      <c r="S20" s="33"/>
      <c r="T20" s="33"/>
      <c r="U20" s="33"/>
      <c r="V20" s="33"/>
      <c r="W20" s="33"/>
      <c r="X20" s="33"/>
      <c r="Y20" s="65"/>
      <c r="Z20" s="29"/>
    </row>
    <row r="21" spans="1:53" x14ac:dyDescent="0.2">
      <c r="A21" s="321"/>
      <c r="B21" s="28"/>
      <c r="C21" s="211">
        <v>2023</v>
      </c>
      <c r="D21" s="212"/>
      <c r="E21" s="212"/>
      <c r="F21" s="31">
        <v>201359.58800000002</v>
      </c>
      <c r="G21" s="31"/>
      <c r="H21" s="31">
        <v>1002933.5368900001</v>
      </c>
      <c r="I21" s="31"/>
      <c r="J21" s="31">
        <v>50381.491999999998</v>
      </c>
      <c r="K21" s="31"/>
      <c r="L21" s="31">
        <f>N21-J21</f>
        <v>297474.29107085359</v>
      </c>
      <c r="M21" s="31"/>
      <c r="N21" s="30">
        <v>347855.78307085356</v>
      </c>
      <c r="O21" s="31"/>
      <c r="P21" s="31">
        <f>F21+H21+N21</f>
        <v>1552148.9079608535</v>
      </c>
      <c r="Q21" s="31"/>
      <c r="R21" s="31">
        <v>578682.64662050002</v>
      </c>
      <c r="S21" s="31"/>
      <c r="T21" s="31">
        <v>310397.935</v>
      </c>
      <c r="U21" s="31"/>
      <c r="V21" s="31">
        <v>191304.04399999999</v>
      </c>
      <c r="W21" s="31"/>
      <c r="X21" s="31">
        <f>R21+T21+V21</f>
        <v>1080384.6256205</v>
      </c>
      <c r="Y21" s="65"/>
      <c r="Z21" s="29"/>
    </row>
    <row r="22" spans="1:53" ht="5.45" customHeight="1" x14ac:dyDescent="0.2">
      <c r="A22" s="321"/>
      <c r="B22" s="28"/>
      <c r="C22" s="34"/>
      <c r="D22" s="65"/>
      <c r="E22" s="65"/>
      <c r="F22" s="33"/>
      <c r="G22" s="33"/>
      <c r="H22" s="33"/>
      <c r="I22" s="33"/>
      <c r="J22" s="33"/>
      <c r="K22" s="33"/>
      <c r="L22" s="33"/>
      <c r="M22" s="33"/>
      <c r="N22" s="33"/>
      <c r="O22" s="33"/>
      <c r="P22" s="33"/>
      <c r="Q22" s="33"/>
      <c r="R22" s="33"/>
      <c r="S22" s="33"/>
      <c r="T22" s="33"/>
      <c r="U22" s="33"/>
      <c r="V22" s="33"/>
      <c r="W22" s="33"/>
      <c r="X22" s="33"/>
      <c r="Y22" s="65"/>
      <c r="Z22" s="29"/>
    </row>
    <row r="23" spans="1:53" ht="12" customHeight="1" x14ac:dyDescent="0.2">
      <c r="A23" s="321"/>
      <c r="B23" s="35"/>
      <c r="C23" s="59">
        <v>2024</v>
      </c>
      <c r="D23" s="60"/>
      <c r="E23" s="60"/>
      <c r="F23" s="61">
        <v>191304.04399999999</v>
      </c>
      <c r="G23" s="61"/>
      <c r="H23" s="61">
        <v>1031724.70493</v>
      </c>
      <c r="I23" s="61"/>
      <c r="J23" s="61">
        <v>46318.714999999989</v>
      </c>
      <c r="K23" s="61"/>
      <c r="L23" s="61">
        <f>N23-J23</f>
        <v>340193.34759170748</v>
      </c>
      <c r="M23" s="61"/>
      <c r="N23" s="62">
        <v>386512.06259170745</v>
      </c>
      <c r="O23" s="61"/>
      <c r="P23" s="61">
        <f>F23+H23+N23</f>
        <v>1609540.8115217076</v>
      </c>
      <c r="Q23" s="61"/>
      <c r="R23" s="61">
        <v>577213.0822860999</v>
      </c>
      <c r="S23" s="61"/>
      <c r="T23" s="61">
        <v>270230.87099999998</v>
      </c>
      <c r="U23" s="61"/>
      <c r="V23" s="61">
        <v>167801.36700000003</v>
      </c>
      <c r="W23" s="61"/>
      <c r="X23" s="61">
        <f>R23+T23+V23</f>
        <v>1015245.3202861</v>
      </c>
      <c r="Y23" s="63"/>
      <c r="Z23" s="57"/>
    </row>
    <row r="24" spans="1:53" ht="6" customHeight="1" x14ac:dyDescent="0.2">
      <c r="A24" s="321"/>
      <c r="B24" s="35"/>
      <c r="C24" s="211"/>
      <c r="D24" s="212"/>
      <c r="E24" s="212"/>
      <c r="F24" s="31"/>
      <c r="G24" s="31"/>
      <c r="H24" s="31"/>
      <c r="I24" s="31"/>
      <c r="J24" s="31"/>
      <c r="K24" s="31"/>
      <c r="L24" s="31"/>
      <c r="M24" s="31"/>
      <c r="N24" s="30"/>
      <c r="O24" s="31"/>
      <c r="P24" s="31"/>
      <c r="Q24" s="31"/>
      <c r="R24" s="31"/>
      <c r="S24" s="31"/>
      <c r="T24" s="31"/>
      <c r="U24" s="31"/>
      <c r="V24" s="31"/>
      <c r="W24" s="31"/>
      <c r="X24" s="31"/>
      <c r="Y24" s="213"/>
      <c r="Z24" s="36"/>
    </row>
    <row r="25" spans="1:53" s="38" customFormat="1" ht="13.9" customHeight="1" x14ac:dyDescent="0.2">
      <c r="A25" s="321"/>
      <c r="B25" s="37"/>
      <c r="C25" s="44">
        <v>2021</v>
      </c>
      <c r="D25" s="226"/>
      <c r="E25" s="223" t="s">
        <v>146</v>
      </c>
      <c r="F25" s="32">
        <v>249551</v>
      </c>
      <c r="G25" s="32"/>
      <c r="H25" s="32">
        <v>350471.96846</v>
      </c>
      <c r="I25" s="32"/>
      <c r="J25" s="32">
        <v>13013.288</v>
      </c>
      <c r="K25" s="32"/>
      <c r="L25" s="31">
        <f t="shared" ref="L25:L28" si="1">N25-J25</f>
        <v>118629.77398693733</v>
      </c>
      <c r="M25" s="32"/>
      <c r="N25" s="32">
        <v>131643.06198693733</v>
      </c>
      <c r="O25" s="32"/>
      <c r="P25" s="31">
        <f t="shared" ref="P25:P28" si="2">F25+H25+N25</f>
        <v>731666.03044693731</v>
      </c>
      <c r="Q25" s="32"/>
      <c r="R25" s="32">
        <v>161609.40140999999</v>
      </c>
      <c r="S25" s="32"/>
      <c r="T25" s="32">
        <v>141540.56700000001</v>
      </c>
      <c r="U25" s="32"/>
      <c r="V25" s="32"/>
      <c r="W25" s="32"/>
      <c r="X25" s="31">
        <v>303149.96840999997</v>
      </c>
      <c r="Y25" s="224"/>
      <c r="Z25" s="39"/>
      <c r="AC25" s="30"/>
      <c r="AD25" s="30"/>
      <c r="AE25" s="30"/>
      <c r="AF25" s="31"/>
      <c r="AG25" s="30"/>
      <c r="AH25" s="31"/>
      <c r="AI25" s="30"/>
      <c r="AJ25" s="30"/>
      <c r="AK25" s="30"/>
      <c r="AL25" s="30"/>
      <c r="AM25" s="31"/>
      <c r="AN25" s="31"/>
      <c r="AO25" s="30"/>
      <c r="AP25" s="31"/>
      <c r="AQ25" s="31"/>
      <c r="AR25" s="30"/>
      <c r="AS25" s="30"/>
      <c r="AT25" s="31"/>
      <c r="AU25" s="32"/>
      <c r="AV25" s="31"/>
      <c r="AW25" s="30"/>
      <c r="AX25" s="30"/>
      <c r="AY25" s="31"/>
      <c r="AZ25" s="64"/>
      <c r="BA25" s="64"/>
    </row>
    <row r="26" spans="1:53" s="38" customFormat="1" ht="13.9" customHeight="1" x14ac:dyDescent="0.2">
      <c r="A26" s="321"/>
      <c r="B26" s="37"/>
      <c r="C26" s="44"/>
      <c r="D26" s="226"/>
      <c r="E26" s="223" t="s">
        <v>145</v>
      </c>
      <c r="F26" s="32"/>
      <c r="G26" s="32"/>
      <c r="H26" s="32">
        <v>295305.72289000003</v>
      </c>
      <c r="I26" s="32"/>
      <c r="J26" s="32">
        <v>9215.887999999999</v>
      </c>
      <c r="K26" s="32"/>
      <c r="L26" s="31">
        <f t="shared" si="1"/>
        <v>80768.632986747863</v>
      </c>
      <c r="M26" s="32"/>
      <c r="N26" s="32">
        <v>89984.52098674787</v>
      </c>
      <c r="O26" s="32"/>
      <c r="P26" s="31">
        <f t="shared" si="2"/>
        <v>385290.2438767479</v>
      </c>
      <c r="Q26" s="32"/>
      <c r="R26" s="32">
        <v>152395.31947000002</v>
      </c>
      <c r="S26" s="32"/>
      <c r="T26" s="32">
        <v>124209.573</v>
      </c>
      <c r="U26" s="32"/>
      <c r="V26" s="32"/>
      <c r="W26" s="32"/>
      <c r="X26" s="31">
        <v>276604.89247000002</v>
      </c>
      <c r="Y26" s="224"/>
      <c r="Z26" s="39"/>
      <c r="AC26" s="30"/>
      <c r="AD26" s="30"/>
      <c r="AE26" s="30"/>
      <c r="AF26" s="31"/>
      <c r="AG26" s="30"/>
      <c r="AH26" s="31"/>
      <c r="AI26" s="30"/>
      <c r="AJ26" s="30"/>
      <c r="AK26" s="31"/>
      <c r="AL26" s="31"/>
      <c r="AM26" s="30"/>
      <c r="AN26" s="31"/>
      <c r="AO26" s="31"/>
      <c r="AP26" s="30"/>
      <c r="AQ26" s="30"/>
      <c r="AR26" s="31"/>
      <c r="AS26" s="32"/>
      <c r="AT26" s="31"/>
      <c r="AU26" s="30"/>
      <c r="AV26" s="30"/>
      <c r="AW26" s="31"/>
      <c r="AX26" s="65"/>
      <c r="AY26" s="65"/>
      <c r="AZ26" s="64"/>
      <c r="BA26" s="64"/>
    </row>
    <row r="27" spans="1:53" s="38" customFormat="1" ht="13.9" customHeight="1" x14ac:dyDescent="0.2">
      <c r="A27" s="321"/>
      <c r="B27" s="37"/>
      <c r="C27" s="44"/>
      <c r="D27" s="226"/>
      <c r="E27" s="223" t="s">
        <v>147</v>
      </c>
      <c r="F27" s="32"/>
      <c r="G27" s="32"/>
      <c r="H27" s="32">
        <v>249968.84028999996</v>
      </c>
      <c r="I27" s="32"/>
      <c r="J27" s="32">
        <v>12036.963</v>
      </c>
      <c r="K27" s="32"/>
      <c r="L27" s="31">
        <f t="shared" si="1"/>
        <v>120694.62425069958</v>
      </c>
      <c r="M27" s="32"/>
      <c r="N27" s="32">
        <v>132731.58725069958</v>
      </c>
      <c r="O27" s="32"/>
      <c r="P27" s="31">
        <f t="shared" si="2"/>
        <v>382700.42754069954</v>
      </c>
      <c r="Q27" s="32"/>
      <c r="R27" s="32">
        <v>170148.77616000001</v>
      </c>
      <c r="S27" s="32"/>
      <c r="T27" s="32">
        <v>106741.40400000001</v>
      </c>
      <c r="U27" s="32"/>
      <c r="V27" s="32"/>
      <c r="W27" s="32"/>
      <c r="X27" s="31">
        <v>276890.18015999999</v>
      </c>
      <c r="Y27" s="32"/>
      <c r="Z27" s="40"/>
      <c r="AB27" s="41"/>
      <c r="AC27" s="65"/>
      <c r="AD27" s="65"/>
      <c r="AE27" s="65"/>
      <c r="AF27" s="65"/>
      <c r="AG27" s="65"/>
      <c r="AH27" s="65"/>
      <c r="AI27" s="65"/>
      <c r="AJ27" s="65"/>
      <c r="AK27" s="65"/>
      <c r="AL27" s="65"/>
      <c r="AM27" s="65"/>
      <c r="AN27" s="65"/>
      <c r="AO27" s="65"/>
      <c r="AP27" s="65"/>
      <c r="AQ27" s="65"/>
      <c r="AR27" s="65"/>
      <c r="AS27" s="65"/>
      <c r="AT27" s="65"/>
      <c r="AU27" s="65"/>
      <c r="AV27" s="65"/>
      <c r="AW27" s="65"/>
      <c r="AX27" s="33"/>
      <c r="AY27" s="33"/>
      <c r="AZ27" s="64"/>
      <c r="BA27" s="64"/>
    </row>
    <row r="28" spans="1:53" s="38" customFormat="1" ht="13.9" customHeight="1" x14ac:dyDescent="0.2">
      <c r="A28" s="321"/>
      <c r="B28" s="37"/>
      <c r="C28" s="44"/>
      <c r="D28" s="226"/>
      <c r="E28" s="223" t="s">
        <v>148</v>
      </c>
      <c r="F28" s="32"/>
      <c r="G28" s="32"/>
      <c r="H28" s="32">
        <v>311554.42716000002</v>
      </c>
      <c r="I28" s="32"/>
      <c r="J28" s="32">
        <v>11081.045</v>
      </c>
      <c r="K28" s="32"/>
      <c r="L28" s="31">
        <f t="shared" si="1"/>
        <v>104228.61644465577</v>
      </c>
      <c r="M28" s="32"/>
      <c r="N28" s="32">
        <v>115309.66144465577</v>
      </c>
      <c r="O28" s="32"/>
      <c r="P28" s="31">
        <f t="shared" si="2"/>
        <v>426864.08860465582</v>
      </c>
      <c r="Q28" s="32"/>
      <c r="R28" s="32">
        <v>169091.77198799999</v>
      </c>
      <c r="S28" s="32"/>
      <c r="T28" s="32">
        <v>129469.76500000003</v>
      </c>
      <c r="U28" s="32"/>
      <c r="V28" s="32">
        <v>285244.63400000002</v>
      </c>
      <c r="W28" s="32"/>
      <c r="X28" s="31">
        <v>583806.170988</v>
      </c>
      <c r="Y28" s="225"/>
      <c r="Z28" s="40"/>
      <c r="AB28" s="42"/>
      <c r="AC28" s="33"/>
      <c r="AD28" s="33"/>
      <c r="AE28" s="33"/>
      <c r="AF28" s="33"/>
      <c r="AG28" s="33"/>
      <c r="AH28" s="33"/>
      <c r="AI28" s="33"/>
      <c r="AJ28" s="33"/>
      <c r="AK28" s="33"/>
      <c r="AL28" s="32"/>
      <c r="AM28" s="32"/>
      <c r="AN28" s="33"/>
      <c r="AO28" s="33"/>
      <c r="AP28" s="33"/>
      <c r="AQ28" s="33"/>
      <c r="AR28" s="33"/>
      <c r="AS28" s="33"/>
      <c r="AT28" s="33"/>
      <c r="AU28" s="33"/>
      <c r="AV28" s="33"/>
      <c r="AW28" s="33"/>
      <c r="AX28" s="65"/>
      <c r="AY28" s="65"/>
      <c r="AZ28" s="64"/>
      <c r="BA28" s="64"/>
    </row>
    <row r="29" spans="1:53" s="38" customFormat="1" ht="9" customHeight="1" x14ac:dyDescent="0.2">
      <c r="A29" s="321"/>
      <c r="B29" s="37"/>
      <c r="C29" s="44"/>
      <c r="D29" s="226"/>
      <c r="E29" s="226"/>
      <c r="F29" s="32"/>
      <c r="G29" s="32"/>
      <c r="H29" s="32"/>
      <c r="I29" s="32"/>
      <c r="J29" s="32"/>
      <c r="K29" s="32"/>
      <c r="L29" s="31"/>
      <c r="M29" s="32"/>
      <c r="N29" s="32"/>
      <c r="O29" s="32"/>
      <c r="P29" s="31"/>
      <c r="Q29" s="32"/>
      <c r="R29" s="32"/>
      <c r="S29" s="32"/>
      <c r="T29" s="32"/>
      <c r="U29" s="32"/>
      <c r="V29" s="32"/>
      <c r="W29" s="32"/>
      <c r="X29" s="31"/>
      <c r="Y29" s="225"/>
      <c r="Z29" s="40"/>
      <c r="AB29" s="42"/>
      <c r="AC29" s="65"/>
      <c r="AD29" s="65"/>
      <c r="AE29" s="65"/>
      <c r="AF29" s="65"/>
      <c r="AG29" s="65"/>
      <c r="AH29" s="65"/>
      <c r="AI29" s="65"/>
      <c r="AJ29" s="65"/>
      <c r="AK29" s="65"/>
      <c r="AL29" s="65"/>
      <c r="AM29" s="65"/>
      <c r="AN29" s="65"/>
      <c r="AO29" s="65"/>
      <c r="AP29" s="65"/>
      <c r="AQ29" s="65"/>
      <c r="AR29" s="65"/>
      <c r="AS29" s="65"/>
      <c r="AT29" s="65"/>
      <c r="AU29" s="65"/>
      <c r="AV29" s="65"/>
      <c r="AW29" s="65"/>
      <c r="AX29" s="30"/>
      <c r="AY29" s="33"/>
      <c r="AZ29" s="64"/>
      <c r="BA29" s="64"/>
    </row>
    <row r="30" spans="1:53" s="38" customFormat="1" ht="13.9" customHeight="1" x14ac:dyDescent="0.2">
      <c r="A30" s="321"/>
      <c r="B30" s="37"/>
      <c r="C30" s="44">
        <v>2022</v>
      </c>
      <c r="D30" s="226"/>
      <c r="E30" s="223" t="s">
        <v>146</v>
      </c>
      <c r="F30" s="32">
        <v>285244.63400000002</v>
      </c>
      <c r="G30" s="32"/>
      <c r="H30" s="32">
        <v>372682.88545</v>
      </c>
      <c r="I30" s="32"/>
      <c r="J30" s="32">
        <v>12273.717999999999</v>
      </c>
      <c r="K30" s="32"/>
      <c r="L30" s="31">
        <f t="shared" ref="L30:L33" si="3">N30-J30</f>
        <v>88771.151979218819</v>
      </c>
      <c r="M30" s="32"/>
      <c r="N30" s="32">
        <v>101044.86997921881</v>
      </c>
      <c r="O30" s="32"/>
      <c r="P30" s="31">
        <f t="shared" ref="P30:P33" si="4">F30+H30+N30</f>
        <v>758972.38942921883</v>
      </c>
      <c r="Q30" s="32"/>
      <c r="R30" s="32">
        <v>151873.78028349997</v>
      </c>
      <c r="S30" s="32"/>
      <c r="T30" s="32">
        <v>128107.274</v>
      </c>
      <c r="U30" s="32"/>
      <c r="V30" s="32"/>
      <c r="W30" s="32"/>
      <c r="X30" s="31">
        <f t="shared" ref="X30:X33" si="5">R30+T30+V30</f>
        <v>279981.05428349995</v>
      </c>
      <c r="Y30" s="225"/>
      <c r="Z30" s="40"/>
      <c r="AB30" s="42"/>
      <c r="AC30" s="30"/>
      <c r="AD30" s="30"/>
      <c r="AE30" s="30"/>
      <c r="AF30" s="30"/>
      <c r="AG30" s="30"/>
      <c r="AH30" s="30"/>
      <c r="AI30" s="30"/>
      <c r="AJ30" s="30"/>
      <c r="AK30" s="31"/>
      <c r="AL30" s="30"/>
      <c r="AM30" s="30"/>
      <c r="AN30" s="31"/>
      <c r="AO30" s="33"/>
      <c r="AP30" s="30"/>
      <c r="AQ30" s="30"/>
      <c r="AR30" s="30"/>
      <c r="AS30" s="30"/>
      <c r="AT30" s="30"/>
      <c r="AU30" s="30"/>
      <c r="AV30" s="30"/>
      <c r="AW30" s="33"/>
      <c r="AX30" s="33"/>
      <c r="AY30" s="33"/>
      <c r="AZ30" s="64"/>
      <c r="BA30" s="64"/>
    </row>
    <row r="31" spans="1:53" s="38" customFormat="1" ht="13.9" customHeight="1" x14ac:dyDescent="0.2">
      <c r="A31" s="321"/>
      <c r="B31" s="37"/>
      <c r="C31" s="44"/>
      <c r="D31" s="226"/>
      <c r="E31" s="223" t="s">
        <v>145</v>
      </c>
      <c r="F31" s="32"/>
      <c r="G31" s="32"/>
      <c r="H31" s="32">
        <v>283814.96203</v>
      </c>
      <c r="I31" s="32"/>
      <c r="J31" s="32">
        <v>10257.967000000001</v>
      </c>
      <c r="K31" s="32"/>
      <c r="L31" s="31">
        <f t="shared" si="3"/>
        <v>64376.624151004333</v>
      </c>
      <c r="M31" s="32"/>
      <c r="N31" s="32">
        <v>74634.591151004337</v>
      </c>
      <c r="O31" s="32"/>
      <c r="P31" s="31">
        <f t="shared" si="4"/>
        <v>358449.55318100436</v>
      </c>
      <c r="Q31" s="32"/>
      <c r="R31" s="32">
        <v>160473.99435999998</v>
      </c>
      <c r="S31" s="32"/>
      <c r="T31" s="32">
        <v>115648.806</v>
      </c>
      <c r="U31" s="32"/>
      <c r="V31" s="32"/>
      <c r="W31" s="32"/>
      <c r="X31" s="31">
        <f t="shared" si="5"/>
        <v>276122.80035999999</v>
      </c>
      <c r="Y31" s="225"/>
      <c r="Z31" s="40"/>
      <c r="AB31" s="42"/>
      <c r="AC31" s="33"/>
      <c r="AD31" s="33"/>
      <c r="AE31" s="33"/>
      <c r="AF31" s="33"/>
      <c r="AG31" s="33"/>
      <c r="AH31" s="33"/>
      <c r="AI31" s="33"/>
      <c r="AJ31" s="33"/>
      <c r="AK31" s="33"/>
      <c r="AL31" s="33"/>
      <c r="AM31" s="33"/>
      <c r="AN31" s="33"/>
      <c r="AO31" s="33"/>
      <c r="AP31" s="33"/>
      <c r="AQ31" s="33"/>
      <c r="AR31" s="33"/>
      <c r="AS31" s="33"/>
      <c r="AT31" s="33"/>
      <c r="AU31" s="33"/>
      <c r="AV31" s="33"/>
      <c r="AW31" s="33"/>
      <c r="AX31" s="31"/>
      <c r="AY31" s="31"/>
      <c r="AZ31" s="64"/>
      <c r="BA31" s="64"/>
    </row>
    <row r="32" spans="1:53" s="38" customFormat="1" ht="13.9" customHeight="1" x14ac:dyDescent="0.2">
      <c r="A32" s="321"/>
      <c r="B32" s="37"/>
      <c r="C32" s="44"/>
      <c r="D32" s="226"/>
      <c r="E32" s="223" t="s">
        <v>147</v>
      </c>
      <c r="F32" s="32"/>
      <c r="G32" s="32"/>
      <c r="H32" s="32">
        <v>250895.11610000001</v>
      </c>
      <c r="I32" s="32"/>
      <c r="J32" s="32">
        <v>13306.64</v>
      </c>
      <c r="K32" s="32"/>
      <c r="L32" s="31">
        <f t="shared" si="3"/>
        <v>97662.154504501814</v>
      </c>
      <c r="M32" s="32"/>
      <c r="N32" s="32">
        <v>110968.79450450181</v>
      </c>
      <c r="O32" s="32"/>
      <c r="P32" s="31">
        <f t="shared" si="4"/>
        <v>361863.91060450184</v>
      </c>
      <c r="Q32" s="32"/>
      <c r="R32" s="32">
        <v>168463.75503099995</v>
      </c>
      <c r="S32" s="32"/>
      <c r="T32" s="32">
        <v>97475.138000000006</v>
      </c>
      <c r="U32" s="32"/>
      <c r="V32" s="32"/>
      <c r="W32" s="32"/>
      <c r="X32" s="31">
        <f t="shared" si="5"/>
        <v>265938.89303099993</v>
      </c>
      <c r="Y32" s="225"/>
      <c r="Z32" s="40"/>
      <c r="AB32" s="42"/>
      <c r="AC32" s="31"/>
      <c r="AD32" s="31"/>
      <c r="AE32" s="31"/>
      <c r="AF32" s="31"/>
      <c r="AG32" s="31"/>
      <c r="AH32" s="31"/>
      <c r="AI32" s="31"/>
      <c r="AJ32" s="31"/>
      <c r="AK32" s="31"/>
      <c r="AL32" s="31"/>
      <c r="AM32" s="30"/>
      <c r="AN32" s="31"/>
      <c r="AO32" s="31"/>
      <c r="AP32" s="31"/>
      <c r="AQ32" s="31"/>
      <c r="AR32" s="31"/>
      <c r="AS32" s="31"/>
      <c r="AT32" s="31"/>
      <c r="AU32" s="31"/>
      <c r="AV32" s="31"/>
      <c r="AW32" s="31"/>
      <c r="AX32" s="64"/>
      <c r="AY32" s="64"/>
      <c r="AZ32" s="64"/>
      <c r="BA32" s="64"/>
    </row>
    <row r="33" spans="1:51" s="38" customFormat="1" ht="13.9" customHeight="1" x14ac:dyDescent="0.2">
      <c r="A33" s="321"/>
      <c r="B33" s="37"/>
      <c r="C33" s="44"/>
      <c r="D33" s="226"/>
      <c r="E33" s="223" t="s">
        <v>148</v>
      </c>
      <c r="F33" s="32"/>
      <c r="G33" s="32"/>
      <c r="H33" s="32">
        <v>257489.629006</v>
      </c>
      <c r="I33" s="32"/>
      <c r="J33" s="32">
        <v>11548.743</v>
      </c>
      <c r="K33" s="32"/>
      <c r="L33" s="31">
        <f t="shared" si="3"/>
        <v>78849.87111961763</v>
      </c>
      <c r="M33" s="32"/>
      <c r="N33" s="32">
        <v>90398.614119617632</v>
      </c>
      <c r="O33" s="32"/>
      <c r="P33" s="31">
        <f t="shared" si="4"/>
        <v>347888.24312561762</v>
      </c>
      <c r="Q33" s="32"/>
      <c r="R33" s="32">
        <v>140512.829127</v>
      </c>
      <c r="S33" s="32"/>
      <c r="T33" s="32">
        <v>85362.342999999993</v>
      </c>
      <c r="U33" s="32"/>
      <c r="V33" s="32">
        <v>201359.58800000002</v>
      </c>
      <c r="W33" s="32"/>
      <c r="X33" s="31">
        <f t="shared" si="5"/>
        <v>427234.76012700005</v>
      </c>
      <c r="Y33" s="225"/>
      <c r="Z33" s="40"/>
      <c r="AB33" s="42"/>
      <c r="AC33" s="64"/>
      <c r="AD33" s="64"/>
      <c r="AE33" s="64"/>
      <c r="AF33" s="64"/>
      <c r="AG33" s="64"/>
      <c r="AH33" s="64"/>
      <c r="AI33" s="64"/>
      <c r="AJ33" s="64"/>
      <c r="AK33" s="64"/>
      <c r="AL33" s="64"/>
      <c r="AM33" s="64"/>
      <c r="AN33" s="64"/>
      <c r="AO33" s="64"/>
      <c r="AP33" s="64"/>
      <c r="AQ33" s="64"/>
      <c r="AR33" s="64"/>
      <c r="AS33" s="64"/>
      <c r="AT33" s="64"/>
      <c r="AU33" s="64"/>
      <c r="AV33" s="64"/>
      <c r="AW33" s="64"/>
      <c r="AX33" s="64"/>
      <c r="AY33" s="64"/>
    </row>
    <row r="34" spans="1:51" s="38" customFormat="1" ht="9" customHeight="1" x14ac:dyDescent="0.2">
      <c r="A34" s="321"/>
      <c r="B34" s="37"/>
      <c r="C34" s="44"/>
      <c r="D34" s="226"/>
      <c r="E34" s="226"/>
      <c r="F34" s="32"/>
      <c r="G34" s="32"/>
      <c r="H34" s="32"/>
      <c r="I34" s="32"/>
      <c r="J34" s="32"/>
      <c r="K34" s="32"/>
      <c r="L34" s="31"/>
      <c r="M34" s="32"/>
      <c r="N34" s="32"/>
      <c r="O34" s="32"/>
      <c r="P34" s="31"/>
      <c r="Q34" s="32"/>
      <c r="R34" s="32"/>
      <c r="S34" s="32"/>
      <c r="T34" s="32"/>
      <c r="U34" s="32"/>
      <c r="V34" s="32"/>
      <c r="W34" s="32"/>
      <c r="X34" s="31"/>
      <c r="Y34" s="225"/>
      <c r="Z34" s="40"/>
      <c r="AB34" s="42"/>
    </row>
    <row r="35" spans="1:51" s="38" customFormat="1" ht="13.9" customHeight="1" x14ac:dyDescent="0.2">
      <c r="A35" s="321"/>
      <c r="B35" s="37"/>
      <c r="C35" s="44">
        <v>2023</v>
      </c>
      <c r="D35" s="226"/>
      <c r="E35" s="223" t="s">
        <v>146</v>
      </c>
      <c r="F35" s="32">
        <v>201359.58800000002</v>
      </c>
      <c r="G35" s="32"/>
      <c r="H35" s="32">
        <v>299896.08554999996</v>
      </c>
      <c r="I35" s="32"/>
      <c r="J35" s="32">
        <v>11391.673999999999</v>
      </c>
      <c r="K35" s="32"/>
      <c r="L35" s="31">
        <f t="shared" ref="L35:L38" si="6">N35-J35</f>
        <v>72456.245568927596</v>
      </c>
      <c r="M35" s="32"/>
      <c r="N35" s="32">
        <v>83847.919568927595</v>
      </c>
      <c r="O35" s="32"/>
      <c r="P35" s="31">
        <f t="shared" ref="P35:P38" si="7">F35+H35+N35</f>
        <v>585103.59311892756</v>
      </c>
      <c r="Q35" s="32"/>
      <c r="R35" s="32">
        <v>135049.38842550002</v>
      </c>
      <c r="S35" s="32"/>
      <c r="T35" s="32">
        <v>83027.987999999998</v>
      </c>
      <c r="U35" s="32"/>
      <c r="V35" s="32"/>
      <c r="W35" s="32"/>
      <c r="X35" s="31">
        <f t="shared" ref="X35:X38" si="8">R35+T35+V35</f>
        <v>218077.37642550003</v>
      </c>
      <c r="Y35" s="225"/>
      <c r="Z35" s="40"/>
      <c r="AB35" s="42"/>
    </row>
    <row r="36" spans="1:51" s="38" customFormat="1" ht="13.9" customHeight="1" x14ac:dyDescent="0.2">
      <c r="A36" s="321"/>
      <c r="B36" s="37"/>
      <c r="C36" s="44"/>
      <c r="D36" s="226"/>
      <c r="E36" s="223" t="s">
        <v>145</v>
      </c>
      <c r="F36" s="32"/>
      <c r="G36" s="32"/>
      <c r="H36" s="32">
        <v>162844.44521999999</v>
      </c>
      <c r="I36" s="32"/>
      <c r="J36" s="32">
        <v>10530.698</v>
      </c>
      <c r="K36" s="32"/>
      <c r="L36" s="31">
        <f t="shared" si="6"/>
        <v>66922.545221422624</v>
      </c>
      <c r="M36" s="32"/>
      <c r="N36" s="32">
        <v>77453.243221422628</v>
      </c>
      <c r="O36" s="32"/>
      <c r="P36" s="31">
        <f t="shared" si="7"/>
        <v>240297.68844142262</v>
      </c>
      <c r="Q36" s="32"/>
      <c r="R36" s="32">
        <v>123638.94574650002</v>
      </c>
      <c r="S36" s="32"/>
      <c r="T36" s="32">
        <v>74525.762000000002</v>
      </c>
      <c r="U36" s="32"/>
      <c r="V36" s="32"/>
      <c r="W36" s="32"/>
      <c r="X36" s="31">
        <f t="shared" si="8"/>
        <v>198164.70774650003</v>
      </c>
      <c r="Y36" s="225"/>
      <c r="Z36" s="40"/>
      <c r="AB36" s="42"/>
    </row>
    <row r="37" spans="1:51" s="38" customFormat="1" ht="13.9" customHeight="1" x14ac:dyDescent="0.2">
      <c r="A37" s="321"/>
      <c r="B37" s="37"/>
      <c r="C37" s="44"/>
      <c r="D37" s="226"/>
      <c r="E37" s="223" t="s">
        <v>147</v>
      </c>
      <c r="F37" s="32"/>
      <c r="G37" s="32"/>
      <c r="H37" s="32">
        <v>204612.10371999998</v>
      </c>
      <c r="I37" s="32"/>
      <c r="J37" s="32">
        <v>14993.668000000001</v>
      </c>
      <c r="K37" s="32"/>
      <c r="L37" s="31">
        <f t="shared" si="6"/>
        <v>77605.365744139504</v>
      </c>
      <c r="M37" s="32"/>
      <c r="N37" s="32">
        <v>92599.03374413951</v>
      </c>
      <c r="O37" s="32"/>
      <c r="P37" s="31">
        <f t="shared" si="7"/>
        <v>297211.13746413949</v>
      </c>
      <c r="Q37" s="32"/>
      <c r="R37" s="32">
        <v>166300.51242799999</v>
      </c>
      <c r="S37" s="32"/>
      <c r="T37" s="32">
        <v>76082.491000000009</v>
      </c>
      <c r="U37" s="32"/>
      <c r="V37" s="32"/>
      <c r="W37" s="32"/>
      <c r="X37" s="31">
        <f t="shared" si="8"/>
        <v>242383.003428</v>
      </c>
      <c r="Y37" s="225"/>
      <c r="Z37" s="40"/>
      <c r="AB37" s="42"/>
    </row>
    <row r="38" spans="1:51" s="38" customFormat="1" ht="13.9" customHeight="1" x14ac:dyDescent="0.2">
      <c r="A38" s="321"/>
      <c r="B38" s="37"/>
      <c r="C38" s="44"/>
      <c r="D38" s="226"/>
      <c r="E38" s="223" t="s">
        <v>148</v>
      </c>
      <c r="F38" s="32"/>
      <c r="G38" s="32"/>
      <c r="H38" s="32">
        <v>335580.90240000002</v>
      </c>
      <c r="I38" s="32"/>
      <c r="J38" s="32">
        <v>13465.451999999999</v>
      </c>
      <c r="K38" s="32"/>
      <c r="L38" s="31">
        <f t="shared" si="6"/>
        <v>80490.134536363825</v>
      </c>
      <c r="M38" s="32"/>
      <c r="N38" s="32">
        <v>93955.58653636383</v>
      </c>
      <c r="O38" s="32"/>
      <c r="P38" s="31">
        <f t="shared" si="7"/>
        <v>429536.48893636384</v>
      </c>
      <c r="Q38" s="32"/>
      <c r="R38" s="32">
        <v>153693.80002050003</v>
      </c>
      <c r="S38" s="32"/>
      <c r="T38" s="32">
        <v>76761.694000000003</v>
      </c>
      <c r="U38" s="32"/>
      <c r="V38" s="32">
        <v>191304.04399999999</v>
      </c>
      <c r="W38" s="32"/>
      <c r="X38" s="31">
        <f t="shared" si="8"/>
        <v>421759.53802050004</v>
      </c>
      <c r="Y38" s="225"/>
      <c r="Z38" s="40"/>
      <c r="AB38" s="42"/>
    </row>
    <row r="39" spans="1:51" s="38" customFormat="1" ht="9" customHeight="1" x14ac:dyDescent="0.2">
      <c r="A39" s="321"/>
      <c r="B39" s="37"/>
      <c r="C39" s="44"/>
      <c r="D39" s="226"/>
      <c r="E39" s="226"/>
      <c r="F39" s="32"/>
      <c r="G39" s="32"/>
      <c r="H39" s="32"/>
      <c r="I39" s="32"/>
      <c r="J39" s="32"/>
      <c r="K39" s="32"/>
      <c r="L39" s="31"/>
      <c r="M39" s="32"/>
      <c r="N39" s="32"/>
      <c r="O39" s="32"/>
      <c r="P39" s="31"/>
      <c r="Q39" s="32"/>
      <c r="R39" s="32"/>
      <c r="S39" s="32"/>
      <c r="T39" s="32"/>
      <c r="U39" s="32"/>
      <c r="V39" s="32"/>
      <c r="W39" s="32"/>
      <c r="X39" s="31"/>
      <c r="Y39" s="225"/>
      <c r="Z39" s="40"/>
      <c r="AB39" s="42"/>
    </row>
    <row r="40" spans="1:51" s="38" customFormat="1" ht="13.9" customHeight="1" x14ac:dyDescent="0.2">
      <c r="A40" s="321"/>
      <c r="B40" s="37"/>
      <c r="C40" s="44">
        <v>2024</v>
      </c>
      <c r="D40" s="226"/>
      <c r="E40" s="223" t="s">
        <v>146</v>
      </c>
      <c r="F40" s="32">
        <v>191304.04399999999</v>
      </c>
      <c r="G40" s="32"/>
      <c r="H40" s="32">
        <v>343702.85385000001</v>
      </c>
      <c r="I40" s="32"/>
      <c r="J40" s="32">
        <v>11188.332</v>
      </c>
      <c r="K40" s="32"/>
      <c r="L40" s="31">
        <f t="shared" ref="L40:L43" si="9">N40-J40</f>
        <v>75755.395002623351</v>
      </c>
      <c r="M40" s="32"/>
      <c r="N40" s="32">
        <v>86943.727002623345</v>
      </c>
      <c r="O40" s="32"/>
      <c r="P40" s="31">
        <f t="shared" ref="P40:P43" si="10">F40+H40+N40</f>
        <v>621950.62485262344</v>
      </c>
      <c r="Q40" s="32"/>
      <c r="R40" s="32">
        <v>157158.52261499997</v>
      </c>
      <c r="S40" s="32"/>
      <c r="T40" s="32">
        <v>73905.047000000006</v>
      </c>
      <c r="U40" s="32"/>
      <c r="V40" s="32"/>
      <c r="W40" s="32"/>
      <c r="X40" s="31">
        <f t="shared" ref="X40:X43" si="11">R40+T40+V40</f>
        <v>231063.56961499999</v>
      </c>
      <c r="Y40" s="225"/>
      <c r="Z40" s="40"/>
      <c r="AB40" s="42"/>
    </row>
    <row r="41" spans="1:51" s="38" customFormat="1" ht="13.9" customHeight="1" x14ac:dyDescent="0.2">
      <c r="A41" s="321"/>
      <c r="B41" s="37"/>
      <c r="C41" s="44"/>
      <c r="D41" s="226"/>
      <c r="E41" s="223" t="s">
        <v>145</v>
      </c>
      <c r="F41" s="32"/>
      <c r="G41" s="32"/>
      <c r="H41" s="32">
        <v>195879.72809999998</v>
      </c>
      <c r="I41" s="32"/>
      <c r="J41" s="32">
        <v>9030.9329999999991</v>
      </c>
      <c r="K41" s="32"/>
      <c r="L41" s="31">
        <f t="shared" si="9"/>
        <v>67783.263382480567</v>
      </c>
      <c r="M41" s="32"/>
      <c r="N41" s="32">
        <v>76814.196382480572</v>
      </c>
      <c r="O41" s="32"/>
      <c r="P41" s="31">
        <f t="shared" si="10"/>
        <v>272693.92448248056</v>
      </c>
      <c r="Q41" s="32"/>
      <c r="R41" s="32">
        <v>138396.32265310001</v>
      </c>
      <c r="S41" s="32"/>
      <c r="T41" s="32">
        <v>61435.741999999998</v>
      </c>
      <c r="U41" s="32"/>
      <c r="V41" s="32"/>
      <c r="W41" s="32"/>
      <c r="X41" s="31">
        <f t="shared" si="11"/>
        <v>199832.06465310001</v>
      </c>
      <c r="Y41" s="225"/>
      <c r="Z41" s="40"/>
      <c r="AB41" s="42"/>
    </row>
    <row r="42" spans="1:51" s="38" customFormat="1" ht="13.9" customHeight="1" x14ac:dyDescent="0.2">
      <c r="A42" s="321"/>
      <c r="B42" s="37"/>
      <c r="C42" s="44"/>
      <c r="D42" s="226"/>
      <c r="E42" s="223" t="s">
        <v>147</v>
      </c>
      <c r="F42" s="32"/>
      <c r="G42" s="32"/>
      <c r="H42" s="32">
        <v>201308.15762999997</v>
      </c>
      <c r="I42" s="32"/>
      <c r="J42" s="32">
        <v>13388.996999999999</v>
      </c>
      <c r="K42" s="32"/>
      <c r="L42" s="31">
        <f t="shared" si="9"/>
        <v>92325.580420546554</v>
      </c>
      <c r="M42" s="32"/>
      <c r="N42" s="32">
        <v>105714.57742054656</v>
      </c>
      <c r="O42" s="32"/>
      <c r="P42" s="31">
        <f t="shared" si="10"/>
        <v>307022.73505054653</v>
      </c>
      <c r="Q42" s="32"/>
      <c r="R42" s="32">
        <v>145616.27913699998</v>
      </c>
      <c r="S42" s="32"/>
      <c r="T42" s="32">
        <v>66530.172999999995</v>
      </c>
      <c r="U42" s="32"/>
      <c r="V42" s="32"/>
      <c r="W42" s="32"/>
      <c r="X42" s="31">
        <f t="shared" si="11"/>
        <v>212146.45213699999</v>
      </c>
      <c r="Y42" s="225"/>
      <c r="Z42" s="40"/>
      <c r="AB42" s="42"/>
    </row>
    <row r="43" spans="1:51" s="38" customFormat="1" ht="13.9" customHeight="1" x14ac:dyDescent="0.2">
      <c r="A43" s="321"/>
      <c r="B43" s="37"/>
      <c r="C43" s="44"/>
      <c r="D43" s="226"/>
      <c r="E43" s="223" t="s">
        <v>148</v>
      </c>
      <c r="F43" s="32"/>
      <c r="G43" s="32"/>
      <c r="H43" s="32">
        <v>290833.96535000001</v>
      </c>
      <c r="I43" s="32"/>
      <c r="J43" s="32">
        <v>12710.453000000001</v>
      </c>
      <c r="K43" s="32"/>
      <c r="L43" s="31">
        <f t="shared" si="9"/>
        <v>104329.10878605692</v>
      </c>
      <c r="M43" s="32"/>
      <c r="N43" s="32">
        <v>117039.56178605692</v>
      </c>
      <c r="O43" s="32"/>
      <c r="P43" s="31">
        <f t="shared" si="10"/>
        <v>407873.52713605692</v>
      </c>
      <c r="Q43" s="32"/>
      <c r="R43" s="32">
        <v>136041.95788100001</v>
      </c>
      <c r="S43" s="32"/>
      <c r="T43" s="32">
        <v>68359.909</v>
      </c>
      <c r="U43" s="32"/>
      <c r="V43" s="32">
        <v>167801.36700000003</v>
      </c>
      <c r="W43" s="32"/>
      <c r="X43" s="31">
        <f t="shared" si="11"/>
        <v>372203.23388100002</v>
      </c>
      <c r="Y43" s="225"/>
      <c r="Z43" s="40"/>
      <c r="AB43" s="42"/>
    </row>
    <row r="44" spans="1:51" s="38" customFormat="1" ht="9" customHeight="1" x14ac:dyDescent="0.2">
      <c r="A44" s="321"/>
      <c r="B44" s="37"/>
      <c r="C44" s="44"/>
      <c r="D44" s="226"/>
      <c r="E44" s="226"/>
      <c r="F44" s="32"/>
      <c r="G44" s="32"/>
      <c r="H44" s="32"/>
      <c r="I44" s="32"/>
      <c r="J44" s="32"/>
      <c r="K44" s="32"/>
      <c r="L44" s="31"/>
      <c r="M44" s="32"/>
      <c r="N44" s="32"/>
      <c r="O44" s="32"/>
      <c r="P44" s="31"/>
      <c r="Q44" s="32"/>
      <c r="R44" s="32"/>
      <c r="S44" s="32"/>
      <c r="T44" s="32"/>
      <c r="U44" s="32"/>
      <c r="V44" s="32"/>
      <c r="W44" s="32"/>
      <c r="X44" s="31"/>
      <c r="Y44" s="225"/>
      <c r="Z44" s="40"/>
      <c r="AB44" s="42"/>
    </row>
    <row r="45" spans="1:51" s="38" customFormat="1" ht="13.5" customHeight="1" x14ac:dyDescent="0.2">
      <c r="A45" s="321"/>
      <c r="B45" s="37"/>
      <c r="C45" s="44">
        <v>2025</v>
      </c>
      <c r="D45" s="226"/>
      <c r="E45" s="223" t="s">
        <v>208</v>
      </c>
      <c r="F45" s="32">
        <v>167801.36700000003</v>
      </c>
      <c r="G45" s="32"/>
      <c r="H45" s="32">
        <v>300276.50109999999</v>
      </c>
      <c r="I45" s="32"/>
      <c r="J45" s="32">
        <v>10951.038</v>
      </c>
      <c r="K45" s="32"/>
      <c r="L45" s="31">
        <f t="shared" ref="L45:L48" si="12">N45-J45</f>
        <v>84149.714412451052</v>
      </c>
      <c r="M45" s="32"/>
      <c r="N45" s="32">
        <v>95100.752412451053</v>
      </c>
      <c r="O45" s="32"/>
      <c r="P45" s="31">
        <f t="shared" ref="P45:P48" si="13">F45+H45+N45</f>
        <v>563178.62051245105</v>
      </c>
      <c r="Q45" s="32"/>
      <c r="R45" s="32">
        <v>151715.07635000002</v>
      </c>
      <c r="S45" s="32"/>
      <c r="T45" s="32">
        <v>64517.885999999999</v>
      </c>
      <c r="U45" s="32"/>
      <c r="V45" s="32"/>
      <c r="W45" s="32"/>
      <c r="X45" s="31">
        <f t="shared" ref="X45:X48" si="14">R45+T45+V45</f>
        <v>216232.96235000002</v>
      </c>
      <c r="Y45" s="225"/>
      <c r="Z45" s="40"/>
      <c r="AB45" s="42"/>
    </row>
    <row r="46" spans="1:51" s="38" customFormat="1" ht="13.5" customHeight="1" x14ac:dyDescent="0.2">
      <c r="A46" s="321"/>
      <c r="B46" s="37"/>
      <c r="C46" s="44"/>
      <c r="D46" s="226"/>
      <c r="E46" s="223" t="s">
        <v>215</v>
      </c>
      <c r="F46" s="32"/>
      <c r="G46" s="32"/>
      <c r="H46" s="32">
        <v>184266.14404999997</v>
      </c>
      <c r="I46" s="32"/>
      <c r="J46" s="32">
        <v>9726.8179999999993</v>
      </c>
      <c r="K46" s="32"/>
      <c r="L46" s="31">
        <f t="shared" si="12"/>
        <v>58786.233850641089</v>
      </c>
      <c r="M46" s="32"/>
      <c r="N46" s="32">
        <v>68513.051850641088</v>
      </c>
      <c r="O46" s="32"/>
      <c r="P46" s="31">
        <f t="shared" si="13"/>
        <v>252779.19590064106</v>
      </c>
      <c r="Q46" s="32"/>
      <c r="R46" s="32">
        <v>101557.86792500001</v>
      </c>
      <c r="S46" s="32"/>
      <c r="T46" s="32">
        <v>59040.309000000008</v>
      </c>
      <c r="U46" s="32"/>
      <c r="V46" s="32"/>
      <c r="W46" s="32"/>
      <c r="X46" s="31">
        <f t="shared" si="14"/>
        <v>160598.17692500004</v>
      </c>
      <c r="Y46" s="225"/>
      <c r="Z46" s="40"/>
      <c r="AB46" s="42"/>
    </row>
    <row r="47" spans="1:51" s="38" customFormat="1" ht="13.5" customHeight="1" x14ac:dyDescent="0.2">
      <c r="A47" s="321"/>
      <c r="B47" s="37"/>
      <c r="C47" s="310"/>
      <c r="D47" s="311"/>
      <c r="E47" s="312" t="s">
        <v>216</v>
      </c>
      <c r="F47" s="32"/>
      <c r="G47" s="32"/>
      <c r="H47" s="32">
        <v>182024.65432999999</v>
      </c>
      <c r="I47" s="32"/>
      <c r="J47" s="32">
        <v>12902.619999999999</v>
      </c>
      <c r="K47" s="32"/>
      <c r="L47" s="31">
        <f t="shared" si="12"/>
        <v>80912.079336337527</v>
      </c>
      <c r="M47" s="32"/>
      <c r="N47" s="32">
        <v>93814.699336337522</v>
      </c>
      <c r="O47" s="32"/>
      <c r="P47" s="31">
        <f t="shared" si="13"/>
        <v>275839.3536663375</v>
      </c>
      <c r="Q47" s="32"/>
      <c r="R47" s="32">
        <v>110264.247376</v>
      </c>
      <c r="S47" s="32"/>
      <c r="T47" s="32">
        <v>71118.64899999999</v>
      </c>
      <c r="U47" s="32"/>
      <c r="V47" s="32"/>
      <c r="W47" s="32"/>
      <c r="X47" s="31">
        <f t="shared" si="14"/>
        <v>181382.89637599999</v>
      </c>
      <c r="Y47" s="313"/>
      <c r="Z47" s="314"/>
      <c r="AB47" s="42"/>
    </row>
    <row r="48" spans="1:51" s="38" customFormat="1" ht="13.5" customHeight="1" x14ac:dyDescent="0.2">
      <c r="A48" s="321"/>
      <c r="B48" s="37"/>
      <c r="C48" s="44"/>
      <c r="D48" s="226"/>
      <c r="E48" s="312" t="s">
        <v>209</v>
      </c>
      <c r="F48" s="32"/>
      <c r="G48" s="32"/>
      <c r="H48" s="32">
        <v>203602.77058000001</v>
      </c>
      <c r="I48" s="32"/>
      <c r="J48" s="32">
        <v>11174.359</v>
      </c>
      <c r="K48" s="32"/>
      <c r="L48" s="31">
        <f t="shared" si="12"/>
        <v>68072.752592917139</v>
      </c>
      <c r="M48" s="32"/>
      <c r="N48" s="32">
        <v>79247.111592917136</v>
      </c>
      <c r="O48" s="32"/>
      <c r="P48" s="31">
        <f t="shared" si="13"/>
        <v>282849.88217291713</v>
      </c>
      <c r="Q48" s="32"/>
      <c r="R48" s="32">
        <v>121891.4077125</v>
      </c>
      <c r="S48" s="32"/>
      <c r="T48" s="32">
        <v>74404.535000000003</v>
      </c>
      <c r="U48" s="32"/>
      <c r="V48" s="32">
        <v>121686.46600000001</v>
      </c>
      <c r="W48" s="32"/>
      <c r="X48" s="31">
        <f t="shared" si="14"/>
        <v>317982.40871250001</v>
      </c>
      <c r="Y48" s="225"/>
      <c r="Z48" s="40"/>
      <c r="AB48" s="42"/>
    </row>
    <row r="49" spans="1:26" ht="6" customHeight="1" thickBot="1" x14ac:dyDescent="0.25">
      <c r="A49" s="321"/>
      <c r="B49" s="45"/>
      <c r="C49" s="45"/>
      <c r="D49" s="46"/>
      <c r="E49" s="46"/>
      <c r="F49" s="47"/>
      <c r="G49" s="48"/>
      <c r="H49" s="47"/>
      <c r="I49" s="48"/>
      <c r="J49" s="47"/>
      <c r="K49" s="48"/>
      <c r="L49" s="47"/>
      <c r="M49" s="47"/>
      <c r="N49" s="47"/>
      <c r="O49" s="47"/>
      <c r="P49" s="47"/>
      <c r="Q49" s="47"/>
      <c r="R49" s="47"/>
      <c r="S49" s="47"/>
      <c r="T49" s="46"/>
      <c r="U49" s="47"/>
      <c r="V49" s="47"/>
      <c r="W49" s="47"/>
      <c r="X49" s="46"/>
      <c r="Y49" s="49"/>
      <c r="Z49" s="50"/>
    </row>
    <row r="50" spans="1:26" ht="15" customHeight="1" x14ac:dyDescent="0.2">
      <c r="A50" s="321"/>
      <c r="C50" s="232" t="s">
        <v>177</v>
      </c>
      <c r="D50" s="2"/>
      <c r="H50" s="2"/>
      <c r="I50" s="274"/>
      <c r="L50" s="5" t="s">
        <v>154</v>
      </c>
      <c r="R50" s="322" t="s">
        <v>35</v>
      </c>
      <c r="S50" s="322"/>
      <c r="T50" s="322"/>
      <c r="U50" s="322"/>
      <c r="V50" s="322"/>
      <c r="W50" s="322"/>
      <c r="X50" s="322"/>
      <c r="Y50" s="322"/>
    </row>
    <row r="51" spans="1:26" ht="12.75" customHeight="1" x14ac:dyDescent="0.2">
      <c r="E51" s="51" t="s">
        <v>36</v>
      </c>
      <c r="F51" s="2"/>
    </row>
    <row r="52" spans="1:26" ht="10.5" customHeight="1" x14ac:dyDescent="0.2">
      <c r="E52" s="52" t="s">
        <v>37</v>
      </c>
      <c r="F52" s="9"/>
      <c r="T52" s="2"/>
    </row>
    <row r="53" spans="1:26" ht="10.5" customHeight="1" x14ac:dyDescent="0.2">
      <c r="E53" s="234" t="s">
        <v>161</v>
      </c>
      <c r="F53" s="9"/>
      <c r="T53" s="2"/>
    </row>
    <row r="54" spans="1:26" ht="10.5" customHeight="1" x14ac:dyDescent="0.2">
      <c r="E54" s="52" t="s">
        <v>162</v>
      </c>
      <c r="F54" s="9"/>
      <c r="T54" s="2"/>
    </row>
    <row r="55" spans="1:26" x14ac:dyDescent="0.2">
      <c r="E55" s="51" t="s">
        <v>159</v>
      </c>
      <c r="F55" s="2"/>
    </row>
    <row r="56" spans="1:26" x14ac:dyDescent="0.2">
      <c r="E56" s="52" t="s">
        <v>38</v>
      </c>
      <c r="F56" s="9"/>
    </row>
    <row r="57" spans="1:26" ht="6.6" customHeight="1" x14ac:dyDescent="0.2">
      <c r="R57" s="33"/>
    </row>
    <row r="58" spans="1:26" x14ac:dyDescent="0.2">
      <c r="D58" s="2"/>
      <c r="E58" s="2"/>
      <c r="P58" s="53"/>
    </row>
    <row r="59" spans="1:26" x14ac:dyDescent="0.2">
      <c r="E59" s="9"/>
    </row>
    <row r="60" spans="1:26" x14ac:dyDescent="0.2">
      <c r="F60" s="54"/>
      <c r="G60" s="54"/>
      <c r="H60" s="54"/>
      <c r="I60" s="54"/>
      <c r="J60" s="54"/>
      <c r="K60" s="54"/>
      <c r="L60" s="54"/>
      <c r="M60" s="54"/>
      <c r="N60" s="54"/>
      <c r="O60" s="54"/>
      <c r="P60" s="54"/>
      <c r="Q60" s="54"/>
      <c r="R60" s="54"/>
      <c r="S60" s="54"/>
      <c r="T60" s="54"/>
      <c r="U60" s="54"/>
      <c r="V60" s="54"/>
      <c r="W60" s="54"/>
      <c r="X60" s="54"/>
    </row>
    <row r="64" spans="1:26" x14ac:dyDescent="0.2">
      <c r="P64" s="55"/>
      <c r="R64" s="55"/>
      <c r="T64" s="55"/>
    </row>
    <row r="66" spans="16:20" x14ac:dyDescent="0.2">
      <c r="P66" s="53"/>
      <c r="R66" s="53"/>
    </row>
    <row r="67" spans="16:20" x14ac:dyDescent="0.2">
      <c r="P67" s="55"/>
      <c r="R67" s="55"/>
      <c r="T67" s="55"/>
    </row>
    <row r="69" spans="16:20" x14ac:dyDescent="0.2">
      <c r="P69" s="53"/>
      <c r="R69" s="53"/>
    </row>
    <row r="70" spans="16:20" x14ac:dyDescent="0.2">
      <c r="P70" s="55"/>
      <c r="R70" s="55"/>
      <c r="T70" s="55"/>
    </row>
  </sheetData>
  <mergeCells count="2">
    <mergeCell ref="A4:A50"/>
    <mergeCell ref="R50:Y50"/>
  </mergeCells>
  <phoneticPr fontId="18" type="noConversion"/>
  <printOptions horizontalCentered="1" verticalCentered="1"/>
  <pageMargins left="0.31496062992125984" right="0.19685039370078741" top="0.35433070866141736" bottom="0.31496062992125984"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53"/>
  <sheetViews>
    <sheetView tabSelected="1" view="pageBreakPreview" zoomScaleNormal="90" zoomScaleSheetLayoutView="100" workbookViewId="0">
      <pane xSplit="3" ySplit="12" topLeftCell="H13" activePane="bottomRight" state="frozen"/>
      <selection activeCell="I66" sqref="I66"/>
      <selection pane="topRight" activeCell="I66" sqref="I66"/>
      <selection pane="bottomLeft" activeCell="I66" sqref="I66"/>
      <selection pane="bottomRight" activeCell="I66" sqref="I66"/>
    </sheetView>
  </sheetViews>
  <sheetFormatPr defaultColWidth="9.28515625" defaultRowHeight="15" x14ac:dyDescent="0.25"/>
  <cols>
    <col min="1" max="1" width="5.42578125" style="66" customWidth="1"/>
    <col min="2" max="2" width="1.28515625" style="66" customWidth="1"/>
    <col min="3" max="3" width="21.5703125" style="66" customWidth="1"/>
    <col min="4" max="4" width="9.7109375" style="70" customWidth="1"/>
    <col min="5" max="5" width="0.85546875" style="70" customWidth="1"/>
    <col min="6" max="6" width="9.7109375" style="66" customWidth="1"/>
    <col min="7" max="7" width="0.85546875" style="66" customWidth="1"/>
    <col min="8" max="8" width="9.7109375" style="66" customWidth="1"/>
    <col min="9" max="9" width="0.85546875" style="66" customWidth="1"/>
    <col min="10" max="10" width="9.7109375" style="66" customWidth="1"/>
    <col min="11" max="11" width="0.85546875" style="66" customWidth="1"/>
    <col min="12" max="12" width="7.7109375" style="66" customWidth="1"/>
    <col min="13" max="13" width="0.85546875" style="66" customWidth="1"/>
    <col min="14" max="14" width="7.7109375" style="66" customWidth="1"/>
    <col min="15" max="15" width="0.85546875" style="66" customWidth="1"/>
    <col min="16" max="16" width="7.7109375" style="66" customWidth="1"/>
    <col min="17" max="17" width="0.85546875" style="66" customWidth="1"/>
    <col min="18" max="18" width="7.7109375" style="66" customWidth="1"/>
    <col min="19" max="19" width="0.85546875" style="66" customWidth="1"/>
    <col min="20" max="20" width="7.7109375" style="66" customWidth="1"/>
    <col min="21" max="21" width="0.85546875" style="66" customWidth="1"/>
    <col min="22" max="22" width="7.7109375" style="66" customWidth="1"/>
    <col min="23" max="23" width="0.85546875" style="66" customWidth="1"/>
    <col min="24" max="24" width="7.7109375" style="66" customWidth="1"/>
    <col min="25" max="25" width="0.85546875" style="66" customWidth="1"/>
    <col min="26" max="26" width="7.7109375" style="66" customWidth="1"/>
    <col min="27" max="27" width="0.85546875" style="66" customWidth="1"/>
    <col min="28" max="28" width="7.7109375" style="66" customWidth="1"/>
    <col min="29" max="29" width="0.85546875" style="66" customWidth="1"/>
    <col min="30" max="30" width="7.7109375" style="66" customWidth="1"/>
    <col min="31" max="31" width="0.85546875" style="66" customWidth="1"/>
    <col min="32" max="32" width="7.7109375" style="66" customWidth="1"/>
    <col min="33" max="33" width="0.85546875" style="66" customWidth="1"/>
    <col min="34" max="34" width="7.7109375" style="66" customWidth="1"/>
    <col min="35" max="35" width="0.85546875" style="66" customWidth="1"/>
    <col min="36" max="36" width="7.7109375" style="66" customWidth="1"/>
    <col min="37" max="37" width="0.85546875" style="66" customWidth="1"/>
    <col min="38" max="38" width="7.7109375" style="66" customWidth="1"/>
    <col min="39" max="39" width="0.85546875" style="66" customWidth="1"/>
    <col min="40" max="40" width="7.7109375" style="66" customWidth="1"/>
    <col min="41" max="41" width="0.85546875" style="66" customWidth="1"/>
    <col min="42" max="42" width="7.7109375" style="66" customWidth="1"/>
    <col min="43" max="43" width="0.85546875" style="66" customWidth="1"/>
    <col min="47" max="16384" width="9.28515625" style="66"/>
  </cols>
  <sheetData>
    <row r="1" spans="1:49" ht="12" customHeight="1" x14ac:dyDescent="0.25">
      <c r="B1" s="67" t="s">
        <v>167</v>
      </c>
      <c r="C1" s="67"/>
      <c r="D1" s="67"/>
      <c r="E1" s="67"/>
    </row>
    <row r="2" spans="1:49" ht="12" customHeight="1" x14ac:dyDescent="0.25">
      <c r="B2" s="68" t="s">
        <v>168</v>
      </c>
      <c r="C2" s="68"/>
      <c r="D2" s="69"/>
      <c r="E2" s="69"/>
    </row>
    <row r="3" spans="1:49" ht="10.15" customHeight="1" x14ac:dyDescent="0.25">
      <c r="AQ3" s="269" t="s">
        <v>0</v>
      </c>
    </row>
    <row r="4" spans="1:49" ht="12" customHeight="1" x14ac:dyDescent="0.25">
      <c r="A4" s="323" t="s">
        <v>163</v>
      </c>
      <c r="B4" s="71"/>
      <c r="C4" s="5"/>
      <c r="D4" s="2"/>
      <c r="E4" s="2"/>
      <c r="F4" s="5"/>
      <c r="G4" s="5"/>
      <c r="H4" s="5"/>
      <c r="I4" s="5"/>
      <c r="J4" s="5"/>
      <c r="K4" s="5"/>
      <c r="L4" s="5"/>
      <c r="M4" s="5"/>
      <c r="N4" s="5"/>
      <c r="O4" s="5"/>
      <c r="P4" s="5"/>
      <c r="Q4" s="5"/>
      <c r="R4" s="5"/>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68" t="s">
        <v>153</v>
      </c>
    </row>
    <row r="5" spans="1:49" ht="5.85" customHeight="1" thickBot="1" x14ac:dyDescent="0.3">
      <c r="A5" s="324"/>
      <c r="B5" s="71"/>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9" ht="6" customHeight="1" x14ac:dyDescent="0.25">
      <c r="A6" s="324"/>
      <c r="B6" s="72"/>
      <c r="C6" s="73"/>
      <c r="D6" s="74"/>
      <c r="E6" s="74"/>
      <c r="F6" s="73"/>
      <c r="G6" s="73"/>
      <c r="H6" s="73"/>
      <c r="I6" s="73"/>
      <c r="J6" s="73"/>
      <c r="K6" s="73"/>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264"/>
    </row>
    <row r="7" spans="1:49" ht="11.45" customHeight="1" x14ac:dyDescent="0.25">
      <c r="A7" s="324"/>
      <c r="B7" s="77"/>
      <c r="C7" s="249" t="s">
        <v>40</v>
      </c>
      <c r="D7" s="250">
        <v>2021</v>
      </c>
      <c r="E7" s="250"/>
      <c r="F7" s="250">
        <v>2022</v>
      </c>
      <c r="G7" s="250"/>
      <c r="H7" s="165">
        <v>2023</v>
      </c>
      <c r="I7" s="250"/>
      <c r="J7" s="165">
        <v>2024</v>
      </c>
      <c r="K7" s="220"/>
      <c r="L7" s="325">
        <v>2022</v>
      </c>
      <c r="M7" s="325"/>
      <c r="N7" s="325"/>
      <c r="O7" s="325"/>
      <c r="P7" s="325"/>
      <c r="Q7" s="325"/>
      <c r="R7" s="325"/>
      <c r="S7" s="251"/>
      <c r="T7" s="325">
        <v>2023</v>
      </c>
      <c r="U7" s="325"/>
      <c r="V7" s="325"/>
      <c r="W7" s="325"/>
      <c r="X7" s="325"/>
      <c r="Y7" s="325"/>
      <c r="Z7" s="325"/>
      <c r="AA7" s="251"/>
      <c r="AB7" s="325">
        <v>2024</v>
      </c>
      <c r="AC7" s="325"/>
      <c r="AD7" s="325"/>
      <c r="AE7" s="325"/>
      <c r="AF7" s="325"/>
      <c r="AG7" s="325"/>
      <c r="AH7" s="325"/>
      <c r="AI7" s="239"/>
      <c r="AJ7" s="325">
        <v>2025</v>
      </c>
      <c r="AK7" s="325"/>
      <c r="AL7" s="325"/>
      <c r="AM7" s="325"/>
      <c r="AN7" s="325"/>
      <c r="AO7" s="306"/>
      <c r="AP7" s="306"/>
      <c r="AQ7" s="79"/>
    </row>
    <row r="8" spans="1:49" ht="11.25" customHeight="1" x14ac:dyDescent="0.25">
      <c r="A8" s="324"/>
      <c r="B8" s="80"/>
      <c r="C8" s="252" t="s">
        <v>41</v>
      </c>
      <c r="D8" s="249"/>
      <c r="E8" s="249"/>
      <c r="F8" s="249"/>
      <c r="G8" s="249"/>
      <c r="H8" s="249"/>
      <c r="I8" s="249"/>
      <c r="J8" s="249"/>
      <c r="K8" s="220"/>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79"/>
    </row>
    <row r="9" spans="1:49" ht="2.25" customHeight="1" x14ac:dyDescent="0.25">
      <c r="A9" s="324"/>
      <c r="B9" s="81"/>
      <c r="C9" s="253"/>
      <c r="D9" s="249"/>
      <c r="E9" s="249"/>
      <c r="F9" s="249"/>
      <c r="G9" s="249"/>
      <c r="H9" s="249"/>
      <c r="I9" s="249"/>
      <c r="J9" s="249"/>
      <c r="K9" s="220"/>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79"/>
    </row>
    <row r="10" spans="1:49" x14ac:dyDescent="0.25">
      <c r="A10" s="324"/>
      <c r="B10" s="81"/>
      <c r="C10" s="253"/>
      <c r="D10" s="249"/>
      <c r="E10" s="249"/>
      <c r="F10" s="249"/>
      <c r="G10" s="249"/>
      <c r="H10" s="249"/>
      <c r="I10" s="249"/>
      <c r="J10" s="249"/>
      <c r="K10" s="220"/>
      <c r="L10" s="239" t="s">
        <v>141</v>
      </c>
      <c r="M10" s="239"/>
      <c r="N10" s="239" t="s">
        <v>142</v>
      </c>
      <c r="O10" s="239"/>
      <c r="P10" s="239" t="s">
        <v>143</v>
      </c>
      <c r="Q10" s="239"/>
      <c r="R10" s="239" t="s">
        <v>144</v>
      </c>
      <c r="S10" s="239"/>
      <c r="T10" s="239" t="s">
        <v>141</v>
      </c>
      <c r="U10" s="239"/>
      <c r="V10" s="239" t="s">
        <v>142</v>
      </c>
      <c r="W10" s="239"/>
      <c r="X10" s="239" t="s">
        <v>143</v>
      </c>
      <c r="Y10" s="239"/>
      <c r="Z10" s="239" t="s">
        <v>192</v>
      </c>
      <c r="AA10" s="239"/>
      <c r="AB10" s="239" t="s">
        <v>141</v>
      </c>
      <c r="AC10" s="239"/>
      <c r="AD10" s="239" t="s">
        <v>142</v>
      </c>
      <c r="AE10" s="239"/>
      <c r="AF10" s="239" t="s">
        <v>143</v>
      </c>
      <c r="AG10" s="239"/>
      <c r="AH10" s="239" t="s">
        <v>144</v>
      </c>
      <c r="AI10" s="239"/>
      <c r="AJ10" s="239" t="s">
        <v>141</v>
      </c>
      <c r="AK10" s="239"/>
      <c r="AL10" s="239" t="s">
        <v>142</v>
      </c>
      <c r="AM10" s="239"/>
      <c r="AN10" s="239" t="s">
        <v>212</v>
      </c>
      <c r="AO10" s="239"/>
      <c r="AP10" s="239" t="s">
        <v>210</v>
      </c>
      <c r="AQ10" s="79"/>
    </row>
    <row r="11" spans="1:49" ht="16.149999999999999" customHeight="1" x14ac:dyDescent="0.25">
      <c r="A11" s="324"/>
      <c r="B11" s="81"/>
      <c r="C11" s="253"/>
      <c r="D11" s="249"/>
      <c r="E11" s="249"/>
      <c r="F11" s="249"/>
      <c r="G11" s="249"/>
      <c r="H11" s="249"/>
      <c r="I11" s="249"/>
      <c r="J11" s="249"/>
      <c r="K11" s="249"/>
      <c r="L11" s="230" t="s">
        <v>149</v>
      </c>
      <c r="M11" s="230"/>
      <c r="N11" s="230" t="s">
        <v>150</v>
      </c>
      <c r="O11" s="230"/>
      <c r="P11" s="230" t="s">
        <v>151</v>
      </c>
      <c r="Q11" s="230"/>
      <c r="R11" s="230" t="s">
        <v>152</v>
      </c>
      <c r="S11" s="217"/>
      <c r="T11" s="230" t="s">
        <v>149</v>
      </c>
      <c r="U11" s="230"/>
      <c r="V11" s="230" t="s">
        <v>150</v>
      </c>
      <c r="W11" s="230"/>
      <c r="X11" s="230" t="s">
        <v>151</v>
      </c>
      <c r="Y11" s="230"/>
      <c r="Z11" s="230" t="s">
        <v>152</v>
      </c>
      <c r="AA11" s="217"/>
      <c r="AB11" s="230" t="s">
        <v>149</v>
      </c>
      <c r="AC11" s="230"/>
      <c r="AD11" s="230" t="s">
        <v>150</v>
      </c>
      <c r="AE11" s="230"/>
      <c r="AF11" s="230" t="s">
        <v>151</v>
      </c>
      <c r="AG11" s="230"/>
      <c r="AH11" s="230" t="s">
        <v>152</v>
      </c>
      <c r="AI11" s="230"/>
      <c r="AJ11" s="230" t="s">
        <v>149</v>
      </c>
      <c r="AK11" s="230"/>
      <c r="AL11" s="230" t="s">
        <v>150</v>
      </c>
      <c r="AM11" s="230"/>
      <c r="AN11" s="230" t="s">
        <v>213</v>
      </c>
      <c r="AO11" s="230"/>
      <c r="AP11" s="230" t="s">
        <v>211</v>
      </c>
      <c r="AQ11" s="79"/>
    </row>
    <row r="12" spans="1:49" ht="3.75" customHeight="1" x14ac:dyDescent="0.25">
      <c r="A12" s="324"/>
      <c r="B12" s="82"/>
      <c r="C12" s="254"/>
      <c r="D12" s="255"/>
      <c r="E12" s="255"/>
      <c r="F12" s="255"/>
      <c r="G12" s="255"/>
      <c r="H12" s="255"/>
      <c r="I12" s="255"/>
      <c r="J12" s="255"/>
      <c r="K12" s="205"/>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303"/>
      <c r="AI12" s="256"/>
      <c r="AJ12" s="256"/>
      <c r="AK12" s="256"/>
      <c r="AL12" s="256"/>
      <c r="AM12" s="256"/>
      <c r="AN12" s="315"/>
      <c r="AO12" s="256"/>
      <c r="AP12" s="303"/>
      <c r="AQ12" s="122"/>
    </row>
    <row r="13" spans="1:49" ht="16.5" customHeight="1" x14ac:dyDescent="0.25">
      <c r="A13" s="324"/>
      <c r="B13" s="84"/>
      <c r="C13" s="275" t="s">
        <v>182</v>
      </c>
      <c r="D13" s="295">
        <v>4506.0010160000002</v>
      </c>
      <c r="E13" s="296"/>
      <c r="F13" s="295">
        <v>3088.6148800000001</v>
      </c>
      <c r="G13" s="296"/>
      <c r="H13" s="295">
        <v>1829.16912</v>
      </c>
      <c r="I13" s="296"/>
      <c r="J13" s="295">
        <v>2246.4454000000001</v>
      </c>
      <c r="K13" s="88"/>
      <c r="L13" s="32">
        <v>1129.6571999999999</v>
      </c>
      <c r="M13" s="32"/>
      <c r="N13" s="32">
        <v>902.98239999999987</v>
      </c>
      <c r="O13" s="32"/>
      <c r="P13" s="32">
        <v>476.38188000000002</v>
      </c>
      <c r="Q13" s="32"/>
      <c r="R13" s="32">
        <v>579.59339999999997</v>
      </c>
      <c r="S13" s="89"/>
      <c r="T13" s="32">
        <v>332.93699999999995</v>
      </c>
      <c r="U13" s="32"/>
      <c r="V13" s="32">
        <v>490.25232</v>
      </c>
      <c r="W13" s="32"/>
      <c r="X13" s="32">
        <v>526.12464</v>
      </c>
      <c r="Y13" s="32"/>
      <c r="Z13" s="32">
        <v>479.85515999999996</v>
      </c>
      <c r="AA13" s="89"/>
      <c r="AB13" s="32">
        <v>731.56140000000005</v>
      </c>
      <c r="AC13" s="32"/>
      <c r="AD13" s="32">
        <v>411.04300000000001</v>
      </c>
      <c r="AE13" s="32"/>
      <c r="AF13" s="32">
        <v>766.07999999999993</v>
      </c>
      <c r="AG13" s="32"/>
      <c r="AH13" s="32">
        <v>337.76099999999997</v>
      </c>
      <c r="AI13" s="32"/>
      <c r="AJ13" s="32">
        <v>604.79999999999995</v>
      </c>
      <c r="AK13" s="32"/>
      <c r="AL13" s="32">
        <v>838.92611999999997</v>
      </c>
      <c r="AM13" s="32"/>
      <c r="AN13" s="32">
        <v>644.18579999999997</v>
      </c>
      <c r="AO13" s="32"/>
      <c r="AP13" s="32">
        <v>711.64239999999995</v>
      </c>
      <c r="AQ13" s="90"/>
      <c r="AU13" s="87"/>
      <c r="AV13" s="86"/>
      <c r="AW13" s="85"/>
    </row>
    <row r="14" spans="1:49" ht="16.5" customHeight="1" x14ac:dyDescent="0.25">
      <c r="A14" s="324"/>
      <c r="B14" s="91"/>
      <c r="C14" s="276" t="s">
        <v>42</v>
      </c>
      <c r="D14" s="266">
        <v>39186.246759999995</v>
      </c>
      <c r="E14" s="297"/>
      <c r="F14" s="266">
        <v>34182.16917999999</v>
      </c>
      <c r="G14" s="297"/>
      <c r="H14" s="266">
        <v>15707.627173000001</v>
      </c>
      <c r="I14" s="297"/>
      <c r="J14" s="266">
        <v>34038.517202000003</v>
      </c>
      <c r="K14" s="88"/>
      <c r="L14" s="32">
        <v>7583.2429570000004</v>
      </c>
      <c r="M14" s="32"/>
      <c r="N14" s="32">
        <v>15417.295223000001</v>
      </c>
      <c r="O14" s="32"/>
      <c r="P14" s="32">
        <v>6323.0709999999999</v>
      </c>
      <c r="Q14" s="32"/>
      <c r="R14" s="32">
        <v>4858.5600000000004</v>
      </c>
      <c r="S14" s="89"/>
      <c r="T14" s="32">
        <v>3201.26</v>
      </c>
      <c r="U14" s="32"/>
      <c r="V14" s="32">
        <v>3346.86</v>
      </c>
      <c r="W14" s="32"/>
      <c r="X14" s="32">
        <v>4686.2071729999998</v>
      </c>
      <c r="Y14" s="32"/>
      <c r="Z14" s="32">
        <v>4473.3</v>
      </c>
      <c r="AA14" s="89"/>
      <c r="AB14" s="32">
        <v>6050.6884200000004</v>
      </c>
      <c r="AC14" s="32"/>
      <c r="AD14" s="32">
        <v>8092.16</v>
      </c>
      <c r="AE14" s="32"/>
      <c r="AF14" s="32">
        <v>11379.090702</v>
      </c>
      <c r="AG14" s="32"/>
      <c r="AH14" s="32">
        <v>8516.5780799999993</v>
      </c>
      <c r="AI14" s="32"/>
      <c r="AJ14" s="32">
        <v>9894.7800000000007</v>
      </c>
      <c r="AK14" s="32"/>
      <c r="AL14" s="32">
        <v>6894.46</v>
      </c>
      <c r="AM14" s="32"/>
      <c r="AN14" s="32">
        <v>6367.0976959999998</v>
      </c>
      <c r="AO14" s="32"/>
      <c r="AP14" s="32">
        <v>6826.5612000000001</v>
      </c>
      <c r="AQ14" s="93"/>
      <c r="AV14" s="88"/>
    </row>
    <row r="15" spans="1:49" ht="16.5" customHeight="1" x14ac:dyDescent="0.25">
      <c r="A15" s="324"/>
      <c r="B15" s="94"/>
      <c r="C15" s="277" t="s">
        <v>43</v>
      </c>
      <c r="D15" s="295">
        <v>5796.4436000000005</v>
      </c>
      <c r="E15" s="296"/>
      <c r="F15" s="295">
        <v>4530.2353999999996</v>
      </c>
      <c r="G15" s="296"/>
      <c r="H15" s="295">
        <v>4948.9363200000007</v>
      </c>
      <c r="I15" s="296"/>
      <c r="J15" s="295">
        <v>3807.1341999999995</v>
      </c>
      <c r="K15" s="88"/>
      <c r="L15" s="32">
        <v>1571.4228000000001</v>
      </c>
      <c r="M15" s="32"/>
      <c r="N15" s="32">
        <v>1274.6608000000001</v>
      </c>
      <c r="O15" s="32"/>
      <c r="P15" s="32">
        <v>725.53499999999985</v>
      </c>
      <c r="Q15" s="32"/>
      <c r="R15" s="32">
        <v>958.6167999999999</v>
      </c>
      <c r="S15" s="89"/>
      <c r="T15" s="32">
        <v>1109.7311999999999</v>
      </c>
      <c r="U15" s="32"/>
      <c r="V15" s="32">
        <v>1189.1379999999999</v>
      </c>
      <c r="W15" s="32"/>
      <c r="X15" s="32">
        <v>1523.6472000000001</v>
      </c>
      <c r="Y15" s="32"/>
      <c r="Z15" s="32">
        <v>1126.41992</v>
      </c>
      <c r="AA15" s="89"/>
      <c r="AB15" s="32">
        <v>1113.0568000000001</v>
      </c>
      <c r="AC15" s="32"/>
      <c r="AD15" s="32">
        <v>806.4</v>
      </c>
      <c r="AE15" s="32"/>
      <c r="AF15" s="32">
        <v>710.36400000000003</v>
      </c>
      <c r="AG15" s="32"/>
      <c r="AH15" s="32">
        <v>1177.3134</v>
      </c>
      <c r="AI15" s="32"/>
      <c r="AJ15" s="32">
        <v>642.80539999999996</v>
      </c>
      <c r="AK15" s="32"/>
      <c r="AL15" s="32">
        <v>637.76160000000004</v>
      </c>
      <c r="AM15" s="32"/>
      <c r="AN15" s="32">
        <v>407.9178</v>
      </c>
      <c r="AO15" s="32"/>
      <c r="AP15" s="32">
        <v>603.07349999999997</v>
      </c>
      <c r="AQ15" s="90"/>
      <c r="AU15" s="87"/>
      <c r="AV15" s="86"/>
      <c r="AW15" s="85"/>
    </row>
    <row r="16" spans="1:49" ht="16.5" customHeight="1" x14ac:dyDescent="0.25">
      <c r="A16" s="324"/>
      <c r="B16" s="84"/>
      <c r="C16" s="276" t="s">
        <v>44</v>
      </c>
      <c r="D16" s="295">
        <v>1079.22668</v>
      </c>
      <c r="E16" s="296"/>
      <c r="F16" s="295">
        <v>824.6927159999999</v>
      </c>
      <c r="G16" s="296"/>
      <c r="H16" s="295">
        <v>1554.5499519999998</v>
      </c>
      <c r="I16" s="296"/>
      <c r="J16" s="295">
        <v>517.05782799999997</v>
      </c>
      <c r="K16" s="88"/>
      <c r="L16" s="32">
        <v>242.736378</v>
      </c>
      <c r="M16" s="32"/>
      <c r="N16" s="32">
        <v>269.150038</v>
      </c>
      <c r="O16" s="32"/>
      <c r="P16" s="32">
        <v>106.664</v>
      </c>
      <c r="Q16" s="32"/>
      <c r="R16" s="32">
        <v>206.14230000000001</v>
      </c>
      <c r="S16" s="89"/>
      <c r="T16" s="32">
        <v>820.96149200000002</v>
      </c>
      <c r="U16" s="32"/>
      <c r="V16" s="32">
        <v>212.01438200000001</v>
      </c>
      <c r="W16" s="32"/>
      <c r="X16" s="32">
        <v>393.130314</v>
      </c>
      <c r="Y16" s="32"/>
      <c r="Z16" s="32">
        <v>128.44376399999999</v>
      </c>
      <c r="AA16" s="89"/>
      <c r="AB16" s="32">
        <v>350.99672799999996</v>
      </c>
      <c r="AC16" s="32"/>
      <c r="AD16" s="32">
        <v>79.548307999999992</v>
      </c>
      <c r="AE16" s="32"/>
      <c r="AF16" s="32">
        <v>73.005297999999996</v>
      </c>
      <c r="AG16" s="32"/>
      <c r="AH16" s="32">
        <v>13.507494000000001</v>
      </c>
      <c r="AI16" s="32"/>
      <c r="AJ16" s="32">
        <v>113.30180999999999</v>
      </c>
      <c r="AK16" s="32"/>
      <c r="AL16" s="32">
        <v>123.128416</v>
      </c>
      <c r="AM16" s="32"/>
      <c r="AN16" s="32">
        <v>120.53742000000001</v>
      </c>
      <c r="AO16" s="32"/>
      <c r="AP16" s="32">
        <v>73.739040000000003</v>
      </c>
      <c r="AQ16" s="90"/>
      <c r="AU16" s="87"/>
      <c r="AV16" s="86"/>
      <c r="AW16" s="85"/>
    </row>
    <row r="17" spans="1:50" ht="16.5" customHeight="1" x14ac:dyDescent="0.25">
      <c r="A17" s="324"/>
      <c r="B17" s="94"/>
      <c r="C17" s="278" t="s">
        <v>45</v>
      </c>
      <c r="D17" s="294">
        <v>7481.1535599999997</v>
      </c>
      <c r="E17" s="296"/>
      <c r="F17" s="294">
        <v>131.08682400000001</v>
      </c>
      <c r="G17" s="296"/>
      <c r="H17" s="294">
        <v>213.31498000000005</v>
      </c>
      <c r="I17" s="296"/>
      <c r="J17" s="294">
        <v>316.09047700000002</v>
      </c>
      <c r="K17" s="98"/>
      <c r="L17" s="32">
        <v>62.898344000000009</v>
      </c>
      <c r="M17" s="32"/>
      <c r="N17" s="32">
        <v>0</v>
      </c>
      <c r="O17" s="32"/>
      <c r="P17" s="32">
        <v>55.483439999999995</v>
      </c>
      <c r="Q17" s="32"/>
      <c r="R17" s="32">
        <v>12.70504</v>
      </c>
      <c r="S17" s="89"/>
      <c r="T17" s="32">
        <v>60.24096500000001</v>
      </c>
      <c r="U17" s="32"/>
      <c r="V17" s="32">
        <v>77.960306000000003</v>
      </c>
      <c r="W17" s="32"/>
      <c r="X17" s="32">
        <v>37.859043</v>
      </c>
      <c r="Y17" s="32"/>
      <c r="Z17" s="32">
        <v>37.254666</v>
      </c>
      <c r="AA17" s="89"/>
      <c r="AB17" s="32">
        <v>112.38442399999998</v>
      </c>
      <c r="AC17" s="32"/>
      <c r="AD17" s="32">
        <v>51.804769999999998</v>
      </c>
      <c r="AE17" s="32"/>
      <c r="AF17" s="32">
        <v>38.878663000000003</v>
      </c>
      <c r="AG17" s="32"/>
      <c r="AH17" s="32">
        <v>113.02262</v>
      </c>
      <c r="AI17" s="32"/>
      <c r="AJ17" s="32">
        <v>36.419038</v>
      </c>
      <c r="AK17" s="32"/>
      <c r="AL17" s="32">
        <v>25.95317</v>
      </c>
      <c r="AM17" s="32"/>
      <c r="AN17" s="32">
        <v>33.366599999999998</v>
      </c>
      <c r="AO17" s="32"/>
      <c r="AP17" s="32">
        <v>0</v>
      </c>
      <c r="AQ17" s="96"/>
      <c r="AU17" s="87"/>
      <c r="AV17" s="86"/>
      <c r="AW17" s="92"/>
    </row>
    <row r="18" spans="1:50" ht="16.5" customHeight="1" x14ac:dyDescent="0.25">
      <c r="A18" s="324"/>
      <c r="B18" s="94"/>
      <c r="C18" s="277" t="s">
        <v>46</v>
      </c>
      <c r="D18" s="294">
        <v>12035.581759999999</v>
      </c>
      <c r="E18" s="296"/>
      <c r="F18" s="294">
        <v>15658.743710000001</v>
      </c>
      <c r="G18" s="296"/>
      <c r="H18" s="294">
        <v>10681.16669</v>
      </c>
      <c r="I18" s="296"/>
      <c r="J18" s="294">
        <v>13403.216195000003</v>
      </c>
      <c r="K18" s="98"/>
      <c r="L18" s="32">
        <v>3763.45298</v>
      </c>
      <c r="M18" s="32"/>
      <c r="N18" s="32">
        <v>3790.08</v>
      </c>
      <c r="O18" s="32"/>
      <c r="P18" s="32">
        <v>4517.8426099999997</v>
      </c>
      <c r="Q18" s="32"/>
      <c r="R18" s="32">
        <v>3587.3681200000001</v>
      </c>
      <c r="S18" s="89"/>
      <c r="T18" s="32">
        <v>2383.92</v>
      </c>
      <c r="U18" s="32"/>
      <c r="V18" s="32">
        <v>2574.0075599999996</v>
      </c>
      <c r="W18" s="32"/>
      <c r="X18" s="32">
        <v>2993.8451300000002</v>
      </c>
      <c r="Y18" s="32"/>
      <c r="Z18" s="32">
        <v>2729.3940000000002</v>
      </c>
      <c r="AA18" s="89"/>
      <c r="AB18" s="32">
        <v>3434.6127240000001</v>
      </c>
      <c r="AC18" s="32"/>
      <c r="AD18" s="32">
        <v>3147.730188</v>
      </c>
      <c r="AE18" s="32"/>
      <c r="AF18" s="32">
        <v>3721.4741949999998</v>
      </c>
      <c r="AG18" s="32"/>
      <c r="AH18" s="32">
        <v>3099.3990880000001</v>
      </c>
      <c r="AI18" s="32"/>
      <c r="AJ18" s="32">
        <v>3606.2552800000003</v>
      </c>
      <c r="AK18" s="32"/>
      <c r="AL18" s="32">
        <v>2531.8315419999999</v>
      </c>
      <c r="AM18" s="32"/>
      <c r="AN18" s="32">
        <v>2351.1875399999999</v>
      </c>
      <c r="AO18" s="32"/>
      <c r="AP18" s="32">
        <v>2863.6864620000001</v>
      </c>
      <c r="AQ18" s="96"/>
      <c r="AU18" s="87"/>
      <c r="AV18" s="86"/>
      <c r="AW18" s="92"/>
    </row>
    <row r="19" spans="1:50" ht="16.5" customHeight="1" x14ac:dyDescent="0.25">
      <c r="A19" s="324"/>
      <c r="B19" s="94"/>
      <c r="C19" s="277" t="s">
        <v>47</v>
      </c>
      <c r="D19" s="294">
        <v>315556.0461700001</v>
      </c>
      <c r="E19" s="296"/>
      <c r="F19" s="294">
        <v>285716.35194000008</v>
      </c>
      <c r="G19" s="296"/>
      <c r="H19" s="294">
        <v>279037.66386000003</v>
      </c>
      <c r="I19" s="296"/>
      <c r="J19" s="294">
        <v>230869.155462</v>
      </c>
      <c r="K19" s="98"/>
      <c r="L19" s="32">
        <v>70323.367880000005</v>
      </c>
      <c r="M19" s="32"/>
      <c r="N19" s="32">
        <v>65963.280800000008</v>
      </c>
      <c r="O19" s="32"/>
      <c r="P19" s="32">
        <v>75586.606679999997</v>
      </c>
      <c r="Q19" s="32"/>
      <c r="R19" s="32">
        <v>73843.096579999998</v>
      </c>
      <c r="S19" s="89"/>
      <c r="T19" s="32">
        <v>67692.992760000008</v>
      </c>
      <c r="U19" s="32"/>
      <c r="V19" s="32">
        <v>58525.560920000004</v>
      </c>
      <c r="W19" s="32"/>
      <c r="X19" s="32">
        <v>75794.124299999996</v>
      </c>
      <c r="Y19" s="32"/>
      <c r="Z19" s="32">
        <v>77024.985880000007</v>
      </c>
      <c r="AA19" s="89"/>
      <c r="AB19" s="32">
        <v>71444.536322</v>
      </c>
      <c r="AC19" s="32"/>
      <c r="AD19" s="32">
        <v>55581.513560000007</v>
      </c>
      <c r="AE19" s="32"/>
      <c r="AF19" s="32">
        <v>42092.05444</v>
      </c>
      <c r="AG19" s="32"/>
      <c r="AH19" s="32">
        <v>61751.051139999996</v>
      </c>
      <c r="AI19" s="32"/>
      <c r="AJ19" s="32">
        <v>73134.273879999993</v>
      </c>
      <c r="AK19" s="32"/>
      <c r="AL19" s="32">
        <v>33426.474679999999</v>
      </c>
      <c r="AM19" s="32"/>
      <c r="AN19" s="32">
        <v>47799.977347</v>
      </c>
      <c r="AO19" s="32"/>
      <c r="AP19" s="32">
        <v>64195.824279999993</v>
      </c>
      <c r="AQ19" s="96"/>
      <c r="AU19" s="87"/>
      <c r="AV19" s="86"/>
      <c r="AW19" s="92"/>
    </row>
    <row r="20" spans="1:50" ht="16.5" customHeight="1" x14ac:dyDescent="0.25">
      <c r="A20" s="324"/>
      <c r="B20" s="94"/>
      <c r="C20" s="277" t="s">
        <v>179</v>
      </c>
      <c r="D20" s="294">
        <v>36860.081459999994</v>
      </c>
      <c r="E20" s="296"/>
      <c r="F20" s="294">
        <v>51664.520919999995</v>
      </c>
      <c r="G20" s="296"/>
      <c r="H20" s="294">
        <v>57439.260280000002</v>
      </c>
      <c r="I20" s="296"/>
      <c r="J20" s="294">
        <v>57767.065999999999</v>
      </c>
      <c r="K20" s="98"/>
      <c r="L20" s="32">
        <v>14389.636399999999</v>
      </c>
      <c r="M20" s="32"/>
      <c r="N20" s="32">
        <v>10654.316999999999</v>
      </c>
      <c r="O20" s="32"/>
      <c r="P20" s="32">
        <v>14030.925999999999</v>
      </c>
      <c r="Q20" s="32"/>
      <c r="R20" s="32">
        <v>12589.641520000001</v>
      </c>
      <c r="S20" s="89"/>
      <c r="T20" s="32">
        <v>11188.8001</v>
      </c>
      <c r="U20" s="32"/>
      <c r="V20" s="32">
        <v>7158.8809999999994</v>
      </c>
      <c r="W20" s="32"/>
      <c r="X20" s="32">
        <v>25605.601500000004</v>
      </c>
      <c r="Y20" s="32"/>
      <c r="Z20" s="32">
        <v>13485.97768</v>
      </c>
      <c r="AA20" s="89"/>
      <c r="AB20" s="32">
        <v>14598.450999999999</v>
      </c>
      <c r="AC20" s="32"/>
      <c r="AD20" s="32">
        <v>8038.5789999999997</v>
      </c>
      <c r="AE20" s="32"/>
      <c r="AF20" s="32">
        <v>23728.150999999998</v>
      </c>
      <c r="AG20" s="32"/>
      <c r="AH20" s="32">
        <v>11401.885</v>
      </c>
      <c r="AI20" s="32"/>
      <c r="AJ20" s="32">
        <v>12079.983</v>
      </c>
      <c r="AK20" s="32"/>
      <c r="AL20" s="32">
        <v>13220.731360000002</v>
      </c>
      <c r="AM20" s="32"/>
      <c r="AN20" s="32">
        <v>9445.902</v>
      </c>
      <c r="AO20" s="32"/>
      <c r="AP20" s="32">
        <v>10781.598</v>
      </c>
      <c r="AQ20" s="96"/>
      <c r="AU20" s="87"/>
      <c r="AV20" s="86"/>
      <c r="AW20" s="92"/>
    </row>
    <row r="21" spans="1:50" ht="9.75" customHeight="1" x14ac:dyDescent="0.25">
      <c r="A21" s="324"/>
      <c r="B21" s="94"/>
      <c r="C21" s="279" t="s">
        <v>180</v>
      </c>
      <c r="D21" s="294"/>
      <c r="E21" s="296"/>
      <c r="F21" s="294"/>
      <c r="G21" s="296"/>
      <c r="H21" s="294"/>
      <c r="I21" s="296"/>
      <c r="K21" s="98"/>
      <c r="L21" s="32"/>
      <c r="M21" s="32"/>
      <c r="N21" s="32"/>
      <c r="O21" s="32"/>
      <c r="P21" s="32"/>
      <c r="Q21" s="32"/>
      <c r="R21" s="32"/>
      <c r="S21" s="89"/>
      <c r="T21" s="32"/>
      <c r="U21" s="32"/>
      <c r="V21" s="32"/>
      <c r="W21" s="32"/>
      <c r="X21" s="32"/>
      <c r="Y21" s="32"/>
      <c r="Z21" s="32"/>
      <c r="AA21" s="89"/>
      <c r="AB21" s="32"/>
      <c r="AC21" s="32"/>
      <c r="AD21" s="32"/>
      <c r="AE21" s="32"/>
      <c r="AF21" s="32"/>
      <c r="AG21" s="32"/>
      <c r="AH21" s="32"/>
      <c r="AI21" s="32"/>
      <c r="AK21" s="32"/>
      <c r="AM21" s="32"/>
      <c r="AN21" s="32"/>
      <c r="AO21" s="32"/>
      <c r="AP21" s="32"/>
      <c r="AQ21" s="96"/>
      <c r="AU21" s="87"/>
      <c r="AV21" s="86"/>
      <c r="AW21" s="92"/>
    </row>
    <row r="22" spans="1:50" ht="16.5" customHeight="1" x14ac:dyDescent="0.25">
      <c r="A22" s="324"/>
      <c r="B22" s="99"/>
      <c r="C22" s="277" t="s">
        <v>48</v>
      </c>
      <c r="D22" s="295">
        <v>25885.439999999999</v>
      </c>
      <c r="E22" s="296"/>
      <c r="F22" s="295">
        <v>18185.580000000002</v>
      </c>
      <c r="G22" s="296"/>
      <c r="H22" s="295">
        <v>6390.72</v>
      </c>
      <c r="I22" s="296"/>
      <c r="J22" s="294">
        <v>1552.32</v>
      </c>
      <c r="K22" s="98"/>
      <c r="L22" s="32">
        <v>5785.92</v>
      </c>
      <c r="M22" s="32"/>
      <c r="N22" s="32">
        <v>6451.2</v>
      </c>
      <c r="O22" s="32"/>
      <c r="P22" s="32">
        <v>3729.6000000000004</v>
      </c>
      <c r="Q22" s="32"/>
      <c r="R22" s="32">
        <v>2218.86</v>
      </c>
      <c r="S22" s="89"/>
      <c r="T22" s="32">
        <v>745.92</v>
      </c>
      <c r="U22" s="32"/>
      <c r="V22" s="32">
        <v>1108.8</v>
      </c>
      <c r="W22" s="32"/>
      <c r="X22" s="32">
        <v>2419.1999999999998</v>
      </c>
      <c r="Y22" s="32"/>
      <c r="Z22" s="32">
        <v>2116.8000000000002</v>
      </c>
      <c r="AA22" s="89"/>
      <c r="AB22" s="32">
        <v>705.59999999999991</v>
      </c>
      <c r="AC22" s="32"/>
      <c r="AD22" s="32">
        <v>846.72</v>
      </c>
      <c r="AE22" s="32"/>
      <c r="AF22" s="32">
        <v>0</v>
      </c>
      <c r="AG22" s="32"/>
      <c r="AH22" s="32">
        <v>0</v>
      </c>
      <c r="AI22" s="32"/>
      <c r="AJ22" s="32">
        <v>0</v>
      </c>
      <c r="AK22" s="32"/>
      <c r="AL22" s="32">
        <v>0</v>
      </c>
      <c r="AM22" s="32"/>
      <c r="AN22" s="32">
        <v>0</v>
      </c>
      <c r="AO22" s="32"/>
      <c r="AP22" s="32">
        <v>0</v>
      </c>
      <c r="AQ22" s="96"/>
      <c r="AU22" s="87"/>
      <c r="AV22" s="86"/>
      <c r="AW22" s="85"/>
      <c r="AX22" s="70"/>
    </row>
    <row r="23" spans="1:50" ht="16.5" customHeight="1" x14ac:dyDescent="0.25">
      <c r="A23" s="324"/>
      <c r="B23" s="84"/>
      <c r="C23" s="277" t="s">
        <v>49</v>
      </c>
      <c r="D23" s="295">
        <v>272.67115000000001</v>
      </c>
      <c r="E23" s="296"/>
      <c r="F23" s="295">
        <v>148.22708</v>
      </c>
      <c r="G23" s="296"/>
      <c r="H23" s="295">
        <v>99.801719999999989</v>
      </c>
      <c r="I23" s="296"/>
      <c r="J23" s="295">
        <v>134.0976</v>
      </c>
      <c r="K23" s="88"/>
      <c r="L23" s="32">
        <v>78.803200000000004</v>
      </c>
      <c r="M23" s="32"/>
      <c r="N23" s="32">
        <v>21.3704</v>
      </c>
      <c r="O23" s="32"/>
      <c r="P23" s="32">
        <v>36.777600000000007</v>
      </c>
      <c r="Q23" s="32"/>
      <c r="R23" s="32">
        <v>11.275879999999999</v>
      </c>
      <c r="S23" s="89"/>
      <c r="T23" s="32">
        <v>49.650999999999996</v>
      </c>
      <c r="U23" s="32"/>
      <c r="V23" s="32">
        <v>27.587199999999999</v>
      </c>
      <c r="W23" s="32"/>
      <c r="X23" s="32">
        <v>22.56352</v>
      </c>
      <c r="Y23" s="32"/>
      <c r="Z23" s="32">
        <v>0</v>
      </c>
      <c r="AA23" s="89"/>
      <c r="AB23" s="32">
        <v>78.907200000000003</v>
      </c>
      <c r="AC23" s="32"/>
      <c r="AD23" s="32">
        <v>18.329599999999999</v>
      </c>
      <c r="AE23" s="32"/>
      <c r="AF23" s="32">
        <v>18.379200000000001</v>
      </c>
      <c r="AG23" s="32"/>
      <c r="AH23" s="32">
        <v>18.4816</v>
      </c>
      <c r="AI23" s="32"/>
      <c r="AJ23" s="32">
        <v>27.465879999999999</v>
      </c>
      <c r="AK23" s="32"/>
      <c r="AL23" s="32">
        <v>9.2287999999999997</v>
      </c>
      <c r="AM23" s="32"/>
      <c r="AN23" s="32">
        <v>20.443640000000002</v>
      </c>
      <c r="AO23" s="32"/>
      <c r="AP23" s="32">
        <v>20.291760000000004</v>
      </c>
      <c r="AQ23" s="96"/>
      <c r="AU23" s="87"/>
      <c r="AV23" s="86"/>
      <c r="AW23" s="85"/>
      <c r="AX23" s="70"/>
    </row>
    <row r="24" spans="1:50" ht="16.5" customHeight="1" x14ac:dyDescent="0.25">
      <c r="A24" s="324"/>
      <c r="B24" s="84"/>
      <c r="C24" s="277" t="s">
        <v>50</v>
      </c>
      <c r="D24" s="295">
        <v>40.531199999999998</v>
      </c>
      <c r="E24" s="296"/>
      <c r="F24" s="295">
        <v>44.597999999999999</v>
      </c>
      <c r="G24" s="296"/>
      <c r="H24" s="295">
        <v>2.7879999999999998</v>
      </c>
      <c r="I24" s="296"/>
      <c r="J24" s="295">
        <v>10.78</v>
      </c>
      <c r="K24" s="88"/>
      <c r="L24" s="32">
        <v>19.68</v>
      </c>
      <c r="M24" s="32"/>
      <c r="N24" s="32">
        <v>3.798</v>
      </c>
      <c r="O24" s="32"/>
      <c r="P24" s="32">
        <v>13.38</v>
      </c>
      <c r="Q24" s="32"/>
      <c r="R24" s="32">
        <v>7.74</v>
      </c>
      <c r="S24" s="89"/>
      <c r="T24" s="32">
        <v>0</v>
      </c>
      <c r="U24" s="32"/>
      <c r="V24" s="32">
        <v>2.7879999999999998</v>
      </c>
      <c r="W24" s="32"/>
      <c r="X24" s="32">
        <v>0</v>
      </c>
      <c r="Y24" s="32"/>
      <c r="Z24" s="32">
        <v>0</v>
      </c>
      <c r="AA24" s="89"/>
      <c r="AB24" s="32">
        <v>2.7</v>
      </c>
      <c r="AC24" s="32"/>
      <c r="AD24" s="32">
        <v>0</v>
      </c>
      <c r="AE24" s="32"/>
      <c r="AF24" s="32">
        <v>7.6379999999999999</v>
      </c>
      <c r="AG24" s="32"/>
      <c r="AH24" s="32">
        <v>0.442</v>
      </c>
      <c r="AI24" s="32"/>
      <c r="AJ24" s="32">
        <v>2.5499999999999998</v>
      </c>
      <c r="AK24" s="32"/>
      <c r="AL24" s="32">
        <v>0</v>
      </c>
      <c r="AM24" s="32"/>
      <c r="AN24" s="32">
        <v>0</v>
      </c>
      <c r="AO24" s="32"/>
      <c r="AP24" s="32">
        <v>0</v>
      </c>
      <c r="AQ24" s="96"/>
      <c r="AU24" s="87"/>
      <c r="AV24" s="86"/>
      <c r="AW24" s="85"/>
    </row>
    <row r="25" spans="1:50" ht="16.5" customHeight="1" x14ac:dyDescent="0.25">
      <c r="A25" s="324"/>
      <c r="B25" s="84"/>
      <c r="C25" s="277" t="s">
        <v>181</v>
      </c>
      <c r="D25" s="295">
        <v>22732.542020000001</v>
      </c>
      <c r="E25" s="296"/>
      <c r="F25" s="295">
        <v>24565.90726</v>
      </c>
      <c r="G25" s="296"/>
      <c r="H25" s="295">
        <v>29170.795340000004</v>
      </c>
      <c r="I25" s="296"/>
      <c r="J25" s="295">
        <v>39882.712599999999</v>
      </c>
      <c r="K25" s="88"/>
      <c r="L25" s="32">
        <v>3928.5618399999998</v>
      </c>
      <c r="M25" s="32"/>
      <c r="N25" s="32">
        <v>5870.4824200000003</v>
      </c>
      <c r="O25" s="32"/>
      <c r="P25" s="32">
        <v>8675.6115800000007</v>
      </c>
      <c r="Q25" s="32"/>
      <c r="R25" s="32">
        <v>6091.2514200000005</v>
      </c>
      <c r="S25" s="89"/>
      <c r="T25" s="32">
        <v>5812.08</v>
      </c>
      <c r="U25" s="32"/>
      <c r="V25" s="32">
        <v>9205.3493199999994</v>
      </c>
      <c r="W25" s="32"/>
      <c r="X25" s="32">
        <v>9125.6832800000011</v>
      </c>
      <c r="Y25" s="32"/>
      <c r="Z25" s="32">
        <v>5027.6827400000002</v>
      </c>
      <c r="AA25" s="89"/>
      <c r="AB25" s="32">
        <v>8601.8334999999988</v>
      </c>
      <c r="AC25" s="32"/>
      <c r="AD25" s="32">
        <v>15234.40616</v>
      </c>
      <c r="AE25" s="32"/>
      <c r="AF25" s="32">
        <v>12257.552940000001</v>
      </c>
      <c r="AG25" s="32"/>
      <c r="AH25" s="32">
        <v>3788.92</v>
      </c>
      <c r="AI25" s="32"/>
      <c r="AJ25" s="32">
        <v>3392.5740000000001</v>
      </c>
      <c r="AK25" s="32"/>
      <c r="AL25" s="32">
        <v>5827.9340000000002</v>
      </c>
      <c r="AM25" s="32"/>
      <c r="AN25" s="32">
        <v>4109.3269999999993</v>
      </c>
      <c r="AO25" s="32"/>
      <c r="AP25" s="32">
        <v>1574.174</v>
      </c>
      <c r="AQ25" s="96"/>
      <c r="AU25" s="87"/>
      <c r="AV25" s="86"/>
      <c r="AW25" s="85"/>
    </row>
    <row r="26" spans="1:50" ht="16.5" customHeight="1" x14ac:dyDescent="0.25">
      <c r="A26" s="324"/>
      <c r="B26" s="84"/>
      <c r="C26" s="277" t="s">
        <v>51</v>
      </c>
      <c r="D26" s="295">
        <v>15076.088</v>
      </c>
      <c r="E26" s="296"/>
      <c r="F26" s="295">
        <v>17744.746899999998</v>
      </c>
      <c r="G26" s="296"/>
      <c r="H26" s="295">
        <v>14796.24</v>
      </c>
      <c r="I26" s="296"/>
      <c r="J26" s="295">
        <v>4616.3092200000001</v>
      </c>
      <c r="K26" s="88"/>
      <c r="L26" s="32">
        <v>4351.7759999999998</v>
      </c>
      <c r="M26" s="32"/>
      <c r="N26" s="32">
        <v>3906.2719999999999</v>
      </c>
      <c r="O26" s="32"/>
      <c r="P26" s="32">
        <v>5552.8320000000003</v>
      </c>
      <c r="Q26" s="32"/>
      <c r="R26" s="32">
        <v>3933.8669</v>
      </c>
      <c r="S26" s="89"/>
      <c r="T26" s="32">
        <v>2031.68</v>
      </c>
      <c r="U26" s="32"/>
      <c r="V26" s="32">
        <v>2067.36</v>
      </c>
      <c r="W26" s="32"/>
      <c r="X26" s="32">
        <v>4011.3599999999997</v>
      </c>
      <c r="Y26" s="32"/>
      <c r="Z26" s="32">
        <v>6685.84</v>
      </c>
      <c r="AA26" s="89"/>
      <c r="AB26" s="32">
        <v>1994.3200000000002</v>
      </c>
      <c r="AC26" s="32"/>
      <c r="AD26" s="32">
        <v>1435.66922</v>
      </c>
      <c r="AE26" s="32"/>
      <c r="AF26" s="32">
        <v>220.24</v>
      </c>
      <c r="AG26" s="32"/>
      <c r="AH26" s="32">
        <v>966.07999999999993</v>
      </c>
      <c r="AI26" s="32"/>
      <c r="AJ26" s="32">
        <v>1622.88</v>
      </c>
      <c r="AK26" s="32"/>
      <c r="AL26" s="32">
        <v>1531.52</v>
      </c>
      <c r="AM26" s="32"/>
      <c r="AN26" s="32">
        <v>1128.48</v>
      </c>
      <c r="AO26" s="32"/>
      <c r="AP26" s="32">
        <v>160</v>
      </c>
      <c r="AQ26" s="96"/>
      <c r="AU26" s="87"/>
      <c r="AV26" s="86"/>
      <c r="AW26" s="85"/>
    </row>
    <row r="27" spans="1:50" ht="12.75" customHeight="1" x14ac:dyDescent="0.25">
      <c r="A27" s="324"/>
      <c r="B27" s="84"/>
      <c r="C27" s="279" t="s">
        <v>52</v>
      </c>
      <c r="D27" s="295"/>
      <c r="E27" s="296"/>
      <c r="F27" s="295"/>
      <c r="G27" s="296"/>
      <c r="H27" s="295"/>
      <c r="I27" s="296"/>
      <c r="J27" s="295"/>
      <c r="K27" s="88"/>
      <c r="L27" s="32"/>
      <c r="M27" s="32"/>
      <c r="N27" s="32"/>
      <c r="O27" s="32"/>
      <c r="P27" s="32"/>
      <c r="Q27" s="32"/>
      <c r="R27" s="32"/>
      <c r="S27" s="89"/>
      <c r="T27" s="32"/>
      <c r="U27" s="32"/>
      <c r="V27" s="32"/>
      <c r="W27" s="32"/>
      <c r="X27" s="32"/>
      <c r="Y27" s="32"/>
      <c r="Z27" s="32"/>
      <c r="AA27" s="89"/>
      <c r="AB27" s="32"/>
      <c r="AC27" s="32"/>
      <c r="AD27" s="32"/>
      <c r="AE27" s="32"/>
      <c r="AF27" s="32"/>
      <c r="AG27" s="32"/>
      <c r="AH27" s="32"/>
      <c r="AI27" s="32"/>
      <c r="AJ27" s="32"/>
      <c r="AK27" s="32"/>
      <c r="AL27" s="32"/>
      <c r="AM27" s="32"/>
      <c r="AN27" s="32">
        <v>0</v>
      </c>
      <c r="AO27" s="32"/>
      <c r="AP27" s="32">
        <v>0</v>
      </c>
      <c r="AQ27" s="96"/>
      <c r="AU27" s="87"/>
      <c r="AV27" s="86"/>
      <c r="AW27" s="85"/>
    </row>
    <row r="28" spans="1:50" ht="16.5" customHeight="1" x14ac:dyDescent="0.25">
      <c r="A28" s="324"/>
      <c r="B28" s="84"/>
      <c r="C28" s="276" t="s">
        <v>183</v>
      </c>
      <c r="D28" s="295">
        <v>5216.115796</v>
      </c>
      <c r="E28" s="296"/>
      <c r="F28" s="295">
        <v>4625.6524650000001</v>
      </c>
      <c r="G28" s="296"/>
      <c r="H28" s="295">
        <v>5133.9326499999997</v>
      </c>
      <c r="I28" s="296"/>
      <c r="J28" s="295">
        <v>3052.7154380000002</v>
      </c>
      <c r="K28" s="88"/>
      <c r="L28" s="32">
        <v>1382.009595</v>
      </c>
      <c r="M28" s="32"/>
      <c r="N28" s="32">
        <v>1344.3896410000002</v>
      </c>
      <c r="O28" s="32"/>
      <c r="P28" s="32">
        <v>1383.651777</v>
      </c>
      <c r="Q28" s="32"/>
      <c r="R28" s="32">
        <v>515.60145199999999</v>
      </c>
      <c r="S28" s="89"/>
      <c r="T28" s="32">
        <v>1601.4958170000002</v>
      </c>
      <c r="U28" s="32"/>
      <c r="V28" s="32">
        <v>1270.002125</v>
      </c>
      <c r="W28" s="32"/>
      <c r="X28" s="32">
        <v>1201.7540180000001</v>
      </c>
      <c r="Y28" s="32"/>
      <c r="Z28" s="32">
        <v>1060.6806899999999</v>
      </c>
      <c r="AA28" s="89"/>
      <c r="AB28" s="32">
        <v>933.09693100000004</v>
      </c>
      <c r="AC28" s="32"/>
      <c r="AD28" s="32">
        <v>658.47981500000003</v>
      </c>
      <c r="AE28" s="32"/>
      <c r="AF28" s="32">
        <v>814.16820600000005</v>
      </c>
      <c r="AG28" s="32"/>
      <c r="AH28" s="32">
        <v>646.97048599999994</v>
      </c>
      <c r="AI28" s="32"/>
      <c r="AJ28" s="32">
        <v>750.082359</v>
      </c>
      <c r="AK28" s="32"/>
      <c r="AL28" s="32">
        <v>613.28452900000002</v>
      </c>
      <c r="AM28" s="32"/>
      <c r="AN28" s="32">
        <v>1233.7873939999999</v>
      </c>
      <c r="AO28" s="32"/>
      <c r="AP28" s="32">
        <v>356.78656000000001</v>
      </c>
      <c r="AQ28" s="96"/>
      <c r="AU28" s="87"/>
      <c r="AV28" s="86"/>
      <c r="AW28" s="85"/>
    </row>
    <row r="29" spans="1:50" ht="16.5" customHeight="1" x14ac:dyDescent="0.25">
      <c r="A29" s="324"/>
      <c r="B29" s="91"/>
      <c r="C29" s="276" t="s">
        <v>184</v>
      </c>
      <c r="D29" s="295">
        <v>5080.7309999999998</v>
      </c>
      <c r="E29" s="296"/>
      <c r="F29" s="295">
        <v>5709.8159999999998</v>
      </c>
      <c r="G29" s="296"/>
      <c r="H29" s="295">
        <v>69.316999999999993</v>
      </c>
      <c r="I29" s="296"/>
      <c r="J29" s="295">
        <v>2487.5169999999998</v>
      </c>
      <c r="K29" s="88"/>
      <c r="L29" s="32">
        <v>1462.7460000000001</v>
      </c>
      <c r="M29" s="32"/>
      <c r="N29" s="32">
        <v>1522.26</v>
      </c>
      <c r="O29" s="32"/>
      <c r="P29" s="32">
        <v>1325.64</v>
      </c>
      <c r="Q29" s="32"/>
      <c r="R29" s="32">
        <v>1399.1699999999998</v>
      </c>
      <c r="S29" s="89"/>
      <c r="T29" s="32">
        <v>19.2</v>
      </c>
      <c r="U29" s="32"/>
      <c r="V29" s="32">
        <v>9.6</v>
      </c>
      <c r="W29" s="32"/>
      <c r="X29" s="32">
        <v>21.317</v>
      </c>
      <c r="Y29" s="32"/>
      <c r="Z29" s="32">
        <v>19.2</v>
      </c>
      <c r="AA29" s="89"/>
      <c r="AB29" s="32">
        <v>49.739999999999995</v>
      </c>
      <c r="AC29" s="32"/>
      <c r="AD29" s="32">
        <v>63.210999999999999</v>
      </c>
      <c r="AE29" s="32"/>
      <c r="AF29" s="32">
        <v>413.25299999999999</v>
      </c>
      <c r="AG29" s="32"/>
      <c r="AH29" s="32">
        <v>1961.3130000000001</v>
      </c>
      <c r="AI29" s="32"/>
      <c r="AJ29" s="32">
        <v>520.33310000000006</v>
      </c>
      <c r="AK29" s="32"/>
      <c r="AL29" s="32">
        <v>945.7</v>
      </c>
      <c r="AM29" s="32"/>
      <c r="AN29" s="32">
        <v>30.573</v>
      </c>
      <c r="AO29" s="32"/>
      <c r="AP29" s="32">
        <v>29.200000000000003</v>
      </c>
      <c r="AQ29" s="93"/>
      <c r="AU29" s="87"/>
      <c r="AV29" s="86"/>
      <c r="AW29" s="85"/>
    </row>
    <row r="30" spans="1:50" ht="16.5" customHeight="1" x14ac:dyDescent="0.25">
      <c r="A30" s="324"/>
      <c r="B30" s="94"/>
      <c r="C30" s="277" t="s">
        <v>185</v>
      </c>
      <c r="D30" s="295">
        <v>28595.850098999999</v>
      </c>
      <c r="E30" s="296"/>
      <c r="F30" s="295">
        <v>26314.360281500001</v>
      </c>
      <c r="G30" s="296"/>
      <c r="H30" s="295">
        <v>54767.552249499997</v>
      </c>
      <c r="I30" s="296"/>
      <c r="J30" s="295">
        <v>60780.434922099994</v>
      </c>
      <c r="K30" s="88"/>
      <c r="L30" s="32">
        <v>5137.9886024999996</v>
      </c>
      <c r="M30" s="32"/>
      <c r="N30" s="32">
        <v>5073.5330990000002</v>
      </c>
      <c r="O30" s="32"/>
      <c r="P30" s="32">
        <v>9210.7487999999994</v>
      </c>
      <c r="Q30" s="32"/>
      <c r="R30" s="32">
        <v>6892.0897800000002</v>
      </c>
      <c r="S30" s="89"/>
      <c r="T30" s="32">
        <v>12379.240169999999</v>
      </c>
      <c r="U30" s="32"/>
      <c r="V30" s="32">
        <v>14245.009989999999</v>
      </c>
      <c r="W30" s="32"/>
      <c r="X30" s="32">
        <v>12963.760452</v>
      </c>
      <c r="Y30" s="32"/>
      <c r="Z30" s="32">
        <v>15179.5416375</v>
      </c>
      <c r="AA30" s="89"/>
      <c r="AB30" s="32">
        <v>16012.930185000001</v>
      </c>
      <c r="AC30" s="32"/>
      <c r="AD30" s="32">
        <v>13295.2912371</v>
      </c>
      <c r="AE30" s="32"/>
      <c r="AF30" s="32">
        <v>15611.9853</v>
      </c>
      <c r="AG30" s="32"/>
      <c r="AH30" s="32">
        <v>15860.228200000001</v>
      </c>
      <c r="AI30" s="32"/>
      <c r="AJ30" s="32">
        <v>14083.599881999999</v>
      </c>
      <c r="AK30" s="32"/>
      <c r="AL30" s="32">
        <v>16153.885278999998</v>
      </c>
      <c r="AM30" s="32"/>
      <c r="AN30" s="32">
        <v>16227.287009</v>
      </c>
      <c r="AO30" s="32"/>
      <c r="AP30" s="32">
        <v>15855.41862</v>
      </c>
      <c r="AQ30" s="96"/>
      <c r="AU30" s="87"/>
      <c r="AV30" s="86"/>
      <c r="AW30" s="85"/>
    </row>
    <row r="31" spans="1:50" ht="16.5" customHeight="1" x14ac:dyDescent="0.25">
      <c r="A31" s="324"/>
      <c r="B31" s="94"/>
      <c r="C31" s="276" t="s">
        <v>186</v>
      </c>
      <c r="D31" s="295">
        <v>3560.76</v>
      </c>
      <c r="E31" s="296"/>
      <c r="F31" s="295">
        <v>2238.56</v>
      </c>
      <c r="G31" s="296"/>
      <c r="H31" s="295">
        <v>1387.26</v>
      </c>
      <c r="I31" s="296"/>
      <c r="J31" s="295">
        <v>2001.8675000000001</v>
      </c>
      <c r="K31" s="88"/>
      <c r="L31" s="32">
        <v>645.91999999999996</v>
      </c>
      <c r="M31" s="32"/>
      <c r="N31" s="32">
        <v>987.84</v>
      </c>
      <c r="O31" s="32"/>
      <c r="P31" s="32">
        <v>241.92</v>
      </c>
      <c r="Q31" s="32"/>
      <c r="R31" s="32">
        <v>362.88</v>
      </c>
      <c r="S31" s="89"/>
      <c r="T31" s="32">
        <v>480.05999999999995</v>
      </c>
      <c r="U31" s="32"/>
      <c r="V31" s="32">
        <v>504</v>
      </c>
      <c r="W31" s="32"/>
      <c r="X31" s="32">
        <v>120.96000000000001</v>
      </c>
      <c r="Y31" s="32"/>
      <c r="Z31" s="32">
        <v>282.24</v>
      </c>
      <c r="AA31" s="89"/>
      <c r="AB31" s="32">
        <v>530.1875</v>
      </c>
      <c r="AC31" s="32"/>
      <c r="AD31" s="32">
        <v>181.44</v>
      </c>
      <c r="AE31" s="32"/>
      <c r="AF31" s="32">
        <v>665.28</v>
      </c>
      <c r="AG31" s="32"/>
      <c r="AH31" s="32">
        <v>624.96</v>
      </c>
      <c r="AI31" s="32"/>
      <c r="AJ31" s="32">
        <v>504</v>
      </c>
      <c r="AK31" s="32"/>
      <c r="AL31" s="32">
        <v>342.71999999999997</v>
      </c>
      <c r="AM31" s="32"/>
      <c r="AN31" s="32">
        <v>312.48</v>
      </c>
      <c r="AO31" s="32"/>
      <c r="AP31" s="32">
        <v>381.78</v>
      </c>
      <c r="AQ31" s="96"/>
      <c r="AU31" s="87"/>
      <c r="AV31" s="86"/>
      <c r="AW31" s="85"/>
    </row>
    <row r="32" spans="1:50" ht="16.5" customHeight="1" x14ac:dyDescent="0.25">
      <c r="A32" s="324"/>
      <c r="B32" s="84"/>
      <c r="C32" s="101" t="s">
        <v>53</v>
      </c>
      <c r="D32" s="295">
        <v>8574.7002800000009</v>
      </c>
      <c r="E32" s="296"/>
      <c r="F32" s="295">
        <v>5945.9944000000005</v>
      </c>
      <c r="G32" s="296"/>
      <c r="H32" s="295">
        <v>6034.21</v>
      </c>
      <c r="I32" s="296"/>
      <c r="J32" s="295">
        <v>10657.57474</v>
      </c>
      <c r="K32" s="88"/>
      <c r="L32" s="32">
        <v>1626.96</v>
      </c>
      <c r="M32" s="32"/>
      <c r="N32" s="32">
        <v>1005.12</v>
      </c>
      <c r="O32" s="32"/>
      <c r="P32" s="32">
        <v>1524.5544</v>
      </c>
      <c r="Q32" s="32"/>
      <c r="R32" s="32">
        <v>1789.3600000000001</v>
      </c>
      <c r="S32" s="89"/>
      <c r="T32" s="32">
        <v>1434.66</v>
      </c>
      <c r="U32" s="32"/>
      <c r="V32" s="32">
        <v>1612.8700000000001</v>
      </c>
      <c r="W32" s="32"/>
      <c r="X32" s="32">
        <v>1598.4</v>
      </c>
      <c r="Y32" s="32"/>
      <c r="Z32" s="32">
        <v>1388.28</v>
      </c>
      <c r="AA32" s="89"/>
      <c r="AB32" s="32">
        <v>1751.28</v>
      </c>
      <c r="AC32" s="32"/>
      <c r="AD32" s="32">
        <v>4054.0929000000006</v>
      </c>
      <c r="AE32" s="32"/>
      <c r="AF32" s="32">
        <v>1974.7200000000003</v>
      </c>
      <c r="AG32" s="32"/>
      <c r="AH32" s="32">
        <v>2877.4818400000004</v>
      </c>
      <c r="AI32" s="32"/>
      <c r="AJ32" s="32">
        <v>2624.1579999999999</v>
      </c>
      <c r="AK32" s="32"/>
      <c r="AL32" s="32">
        <v>2198.88</v>
      </c>
      <c r="AM32" s="32"/>
      <c r="AN32" s="32">
        <v>1593.7911999999999</v>
      </c>
      <c r="AO32" s="32"/>
      <c r="AP32" s="32">
        <v>1469.444</v>
      </c>
      <c r="AQ32" s="96"/>
      <c r="AU32" s="87"/>
      <c r="AV32" s="86"/>
      <c r="AW32" s="85"/>
    </row>
    <row r="33" spans="1:49" ht="12" customHeight="1" x14ac:dyDescent="0.25">
      <c r="A33" s="324"/>
      <c r="B33" s="94"/>
      <c r="C33" s="280" t="s">
        <v>54</v>
      </c>
      <c r="D33" s="85"/>
      <c r="E33" s="86"/>
      <c r="F33" s="85"/>
      <c r="G33" s="86"/>
      <c r="H33" s="85"/>
      <c r="I33" s="86"/>
      <c r="J33" s="85"/>
      <c r="K33" s="88"/>
      <c r="L33" s="87"/>
      <c r="M33" s="87"/>
      <c r="N33" s="87"/>
      <c r="O33" s="33"/>
      <c r="P33" s="266"/>
      <c r="Q33" s="266"/>
      <c r="R33" s="266"/>
      <c r="S33" s="89"/>
      <c r="T33" s="32"/>
      <c r="U33" s="32"/>
      <c r="V33" s="32"/>
      <c r="W33" s="32"/>
      <c r="X33" s="32"/>
      <c r="Y33" s="32"/>
      <c r="Z33" s="32"/>
      <c r="AA33" s="89"/>
      <c r="AB33" s="32"/>
      <c r="AC33" s="32"/>
      <c r="AD33" s="32"/>
      <c r="AE33" s="32"/>
      <c r="AF33" s="32"/>
      <c r="AG33" s="32"/>
      <c r="AH33" s="32"/>
      <c r="AI33" s="32"/>
      <c r="AJ33" s="32"/>
      <c r="AK33" s="32"/>
      <c r="AL33" s="32"/>
      <c r="AM33" s="32"/>
      <c r="AN33" s="32"/>
      <c r="AO33" s="32"/>
      <c r="AP33" s="32"/>
      <c r="AQ33" s="96"/>
      <c r="AU33" s="87"/>
      <c r="AV33" s="86"/>
      <c r="AW33" s="85"/>
    </row>
    <row r="34" spans="1:49" ht="9" customHeight="1" thickBot="1" x14ac:dyDescent="0.3">
      <c r="A34" s="324"/>
      <c r="B34" s="107"/>
      <c r="C34" s="48"/>
      <c r="D34" s="108"/>
      <c r="E34" s="108"/>
      <c r="F34" s="109"/>
      <c r="G34" s="109"/>
      <c r="H34" s="109"/>
      <c r="I34" s="109"/>
      <c r="J34" s="109"/>
      <c r="K34" s="110"/>
      <c r="L34" s="109"/>
      <c r="M34" s="109"/>
      <c r="N34" s="109"/>
      <c r="O34" s="109"/>
      <c r="P34" s="109"/>
      <c r="Q34" s="111"/>
      <c r="R34" s="109"/>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265"/>
      <c r="AV34" s="70"/>
    </row>
    <row r="35" spans="1:49" ht="14.25" customHeight="1" x14ac:dyDescent="0.25">
      <c r="A35" s="324"/>
      <c r="B35" s="232" t="s">
        <v>177</v>
      </c>
      <c r="C35" s="232"/>
      <c r="D35" s="2"/>
      <c r="E35" s="2"/>
      <c r="F35" s="5"/>
      <c r="G35" s="5"/>
      <c r="H35" s="5"/>
      <c r="I35" s="5"/>
      <c r="J35" s="112"/>
      <c r="K35" s="112"/>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V35" s="70"/>
    </row>
    <row r="36" spans="1:49" ht="15.6" customHeight="1" x14ac:dyDescent="0.25">
      <c r="A36" s="324"/>
      <c r="B36" s="5" t="s">
        <v>55</v>
      </c>
      <c r="C36" s="300"/>
      <c r="D36" s="97"/>
      <c r="E36" s="97"/>
      <c r="F36" s="113"/>
      <c r="G36" s="114"/>
      <c r="H36" s="115"/>
      <c r="I36" s="114"/>
      <c r="J36" s="115"/>
      <c r="K36" s="114"/>
      <c r="L36" s="114"/>
      <c r="M36" s="114"/>
      <c r="N36" s="114"/>
      <c r="O36" s="114"/>
      <c r="P36" s="114"/>
      <c r="Q36" s="115"/>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row>
    <row r="37" spans="1:49" ht="13.15" customHeight="1" x14ac:dyDescent="0.25">
      <c r="A37" s="116"/>
      <c r="B37" s="2"/>
      <c r="C37" s="232" t="s">
        <v>68</v>
      </c>
      <c r="D37" s="117"/>
      <c r="E37" s="117"/>
      <c r="F37" s="118"/>
      <c r="G37" s="118"/>
      <c r="H37" s="53"/>
      <c r="I37" s="86"/>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V37" s="70"/>
    </row>
    <row r="38" spans="1:49" ht="14.45" customHeight="1" x14ac:dyDescent="0.25">
      <c r="A38" s="116"/>
      <c r="B38" s="116"/>
      <c r="C38" s="301" t="s">
        <v>155</v>
      </c>
      <c r="D38" s="117"/>
      <c r="E38" s="117"/>
      <c r="F38" s="5"/>
      <c r="G38" s="5"/>
      <c r="H38" s="5"/>
      <c r="I38" s="5"/>
      <c r="J38" s="112"/>
      <c r="K38" s="112"/>
      <c r="L38" s="5"/>
      <c r="M38" s="5"/>
      <c r="N38" s="5"/>
      <c r="O38" s="5"/>
      <c r="P38" s="5"/>
      <c r="Q38" s="31"/>
      <c r="R38" s="119"/>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V38" s="70"/>
    </row>
    <row r="41" spans="1:49" x14ac:dyDescent="0.25">
      <c r="D41" s="141"/>
      <c r="E41" s="141"/>
      <c r="F41" s="141"/>
      <c r="G41" s="141"/>
      <c r="H41" s="141"/>
      <c r="I41" s="141">
        <f t="shared" ref="I41" si="0">SUM(I13:I32)</f>
        <v>0</v>
      </c>
      <c r="J41" s="141"/>
      <c r="K41" s="141"/>
      <c r="L41" s="141"/>
      <c r="M41" s="141"/>
      <c r="N41" s="141"/>
      <c r="O41" s="141"/>
      <c r="P41" s="141"/>
      <c r="Q41" s="141"/>
      <c r="R41" s="141"/>
      <c r="S41" s="141"/>
      <c r="T41" s="141"/>
      <c r="U41" s="141"/>
      <c r="V41" s="141"/>
      <c r="W41" s="141"/>
      <c r="X41" s="118"/>
      <c r="Y41" s="141"/>
      <c r="Z41" s="299"/>
      <c r="AA41" s="141"/>
      <c r="AB41" s="141"/>
      <c r="AC41" s="141"/>
      <c r="AD41" s="141"/>
      <c r="AE41" s="141"/>
      <c r="AF41" s="141"/>
      <c r="AG41" s="141"/>
      <c r="AH41" s="141"/>
      <c r="AI41" s="141"/>
      <c r="AJ41" s="141"/>
      <c r="AK41" s="141"/>
      <c r="AL41" s="141"/>
      <c r="AM41" s="141"/>
      <c r="AN41" s="141"/>
      <c r="AO41" s="141"/>
      <c r="AP41" s="141"/>
    </row>
    <row r="52" spans="4:10" x14ac:dyDescent="0.25">
      <c r="D52" s="141"/>
      <c r="E52" s="141"/>
    </row>
    <row r="53" spans="4:10" x14ac:dyDescent="0.25">
      <c r="D53" s="141"/>
      <c r="E53" s="141"/>
      <c r="F53" s="141"/>
      <c r="G53" s="141"/>
      <c r="H53" s="138"/>
      <c r="I53" s="138"/>
      <c r="J53" s="138"/>
    </row>
  </sheetData>
  <mergeCells count="5">
    <mergeCell ref="A4:A36"/>
    <mergeCell ref="L7:R7"/>
    <mergeCell ref="T7:Z7"/>
    <mergeCell ref="AB7:AH7"/>
    <mergeCell ref="AJ7:AN7"/>
  </mergeCells>
  <phoneticPr fontId="18" type="noConversion"/>
  <printOptions horizontalCentered="1" verticalCentered="1"/>
  <pageMargins left="0.31496062992125984" right="0.19685039370078741" top="0.35433070866141736" bottom="0.31496062992125984"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pageSetUpPr fitToPage="1"/>
  </sheetPr>
  <dimension ref="A1:AW73"/>
  <sheetViews>
    <sheetView tabSelected="1" view="pageBreakPreview" topLeftCell="K19" zoomScale="130" zoomScaleNormal="130" zoomScaleSheetLayoutView="130" workbookViewId="0">
      <selection activeCell="I66" sqref="I66"/>
    </sheetView>
  </sheetViews>
  <sheetFormatPr defaultColWidth="9.28515625" defaultRowHeight="12.75" x14ac:dyDescent="0.2"/>
  <cols>
    <col min="1" max="1" width="5.42578125" style="66" customWidth="1"/>
    <col min="2" max="2" width="1.28515625" style="66" customWidth="1"/>
    <col min="3" max="3" width="21.5703125" style="66" customWidth="1"/>
    <col min="4" max="4" width="9.7109375" style="70" customWidth="1"/>
    <col min="5" max="5" width="0.85546875" style="70" customWidth="1"/>
    <col min="6" max="6" width="9.7109375" style="66" customWidth="1"/>
    <col min="7" max="7" width="0.85546875" style="66" customWidth="1"/>
    <col min="8" max="8" width="9.7109375" style="66" customWidth="1"/>
    <col min="9" max="9" width="0.85546875" style="66" customWidth="1"/>
    <col min="10" max="10" width="9.7109375" style="66" customWidth="1"/>
    <col min="11" max="11" width="0.85546875" style="66" customWidth="1"/>
    <col min="12" max="12" width="7.7109375" style="66" customWidth="1"/>
    <col min="13" max="13" width="0.85546875" style="66" customWidth="1"/>
    <col min="14" max="14" width="7.7109375" style="66" customWidth="1"/>
    <col min="15" max="15" width="0.85546875" style="66" customWidth="1"/>
    <col min="16" max="16" width="7.7109375" style="66" customWidth="1"/>
    <col min="17" max="17" width="0.85546875" style="66" customWidth="1"/>
    <col min="18" max="18" width="7.7109375" style="66" customWidth="1"/>
    <col min="19" max="19" width="0.85546875" style="66" customWidth="1"/>
    <col min="20" max="20" width="7.7109375" style="66" customWidth="1"/>
    <col min="21" max="21" width="0.85546875" style="66" customWidth="1"/>
    <col min="22" max="22" width="7.7109375" style="66" customWidth="1"/>
    <col min="23" max="23" width="0.85546875" style="66" customWidth="1"/>
    <col min="24" max="24" width="7.7109375" style="66" customWidth="1"/>
    <col min="25" max="25" width="0.85546875" style="66" customWidth="1"/>
    <col min="26" max="26" width="7.7109375" style="66" customWidth="1"/>
    <col min="27" max="27" width="0.85546875" style="66" customWidth="1"/>
    <col min="28" max="28" width="7.7109375" style="66" customWidth="1"/>
    <col min="29" max="29" width="0.85546875" style="66" customWidth="1"/>
    <col min="30" max="30" width="7.7109375" style="66" customWidth="1"/>
    <col min="31" max="31" width="0.85546875" style="66" customWidth="1"/>
    <col min="32" max="32" width="7.7109375" style="66" customWidth="1"/>
    <col min="33" max="33" width="0.85546875" style="66" customWidth="1"/>
    <col min="34" max="34" width="7.7109375" style="66" customWidth="1"/>
    <col min="35" max="35" width="0.85546875" style="66" customWidth="1"/>
    <col min="36" max="36" width="7.7109375" style="66" customWidth="1"/>
    <col min="37" max="37" width="0.85546875" style="66" customWidth="1"/>
    <col min="38" max="38" width="7.7109375" style="66" customWidth="1"/>
    <col min="39" max="39" width="0.85546875" style="66" customWidth="1"/>
    <col min="40" max="40" width="7.7109375" style="66" customWidth="1"/>
    <col min="41" max="41" width="0.85546875" style="66" customWidth="1"/>
    <col min="42" max="42" width="7.7109375" style="66" customWidth="1"/>
    <col min="43" max="43" width="0.85546875" style="66" customWidth="1"/>
    <col min="44" max="16384" width="9.28515625" style="66"/>
  </cols>
  <sheetData>
    <row r="1" spans="1:49" ht="12" customHeight="1" x14ac:dyDescent="0.2">
      <c r="B1" s="67" t="s">
        <v>173</v>
      </c>
      <c r="C1" s="67"/>
      <c r="D1" s="67"/>
      <c r="E1" s="67"/>
    </row>
    <row r="2" spans="1:49" ht="12" customHeight="1" x14ac:dyDescent="0.2">
      <c r="B2" s="68" t="s">
        <v>174</v>
      </c>
      <c r="C2" s="68"/>
      <c r="D2" s="69"/>
      <c r="E2" s="69"/>
    </row>
    <row r="3" spans="1:49" ht="13.15" customHeight="1" x14ac:dyDescent="0.2">
      <c r="A3" s="267"/>
      <c r="B3" s="267"/>
      <c r="C3" s="9"/>
      <c r="D3" s="117"/>
      <c r="E3" s="117"/>
      <c r="F3" s="5"/>
      <c r="G3" s="5"/>
      <c r="H3" s="5"/>
      <c r="I3" s="5"/>
      <c r="J3" s="112"/>
      <c r="K3" s="112"/>
      <c r="L3" s="5"/>
      <c r="M3" s="5"/>
      <c r="N3" s="5"/>
      <c r="O3" s="5"/>
      <c r="P3" s="5"/>
      <c r="Q3" s="31"/>
      <c r="R3" s="119"/>
      <c r="S3" s="31"/>
      <c r="T3" s="31"/>
      <c r="U3" s="31"/>
      <c r="V3" s="31"/>
      <c r="W3" s="31"/>
      <c r="X3" s="31"/>
      <c r="Y3" s="31"/>
      <c r="Z3" s="31"/>
      <c r="AA3" s="31"/>
      <c r="AB3" s="31"/>
      <c r="AC3" s="31"/>
      <c r="AD3" s="31"/>
      <c r="AE3" s="31"/>
      <c r="AF3" s="31"/>
      <c r="AG3" s="31"/>
      <c r="AH3" s="31"/>
      <c r="AI3" s="31"/>
      <c r="AJ3" s="31"/>
      <c r="AK3" s="31"/>
      <c r="AL3" s="31"/>
      <c r="AM3" s="31"/>
      <c r="AN3" s="31"/>
      <c r="AO3" s="31"/>
      <c r="AP3" s="31"/>
      <c r="AQ3" s="269" t="s">
        <v>0</v>
      </c>
      <c r="AT3" s="70"/>
      <c r="AV3" s="70"/>
    </row>
    <row r="4" spans="1:49" ht="12.75" customHeight="1" x14ac:dyDescent="0.2">
      <c r="B4" s="71"/>
      <c r="C4" s="5"/>
      <c r="D4" s="2"/>
      <c r="E4" s="2"/>
      <c r="F4" s="5"/>
      <c r="G4" s="5"/>
      <c r="H4" s="5"/>
      <c r="I4" s="5"/>
      <c r="J4" s="5"/>
      <c r="K4" s="5"/>
      <c r="L4" s="5"/>
      <c r="M4" s="5"/>
      <c r="N4" s="5"/>
      <c r="O4" s="5"/>
      <c r="P4" s="5"/>
      <c r="Q4" s="5"/>
      <c r="R4" s="5"/>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302" t="s">
        <v>153</v>
      </c>
      <c r="AT4" s="70"/>
      <c r="AV4" s="70"/>
    </row>
    <row r="5" spans="1:49" ht="6.75" customHeight="1" thickBot="1" x14ac:dyDescent="0.25">
      <c r="A5" s="324">
        <v>32</v>
      </c>
      <c r="B5" s="5"/>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T5" s="70"/>
      <c r="AV5" s="70"/>
    </row>
    <row r="6" spans="1:49" ht="4.5" customHeight="1" x14ac:dyDescent="0.2">
      <c r="A6" s="324"/>
      <c r="B6" s="72"/>
      <c r="C6" s="73"/>
      <c r="D6" s="74"/>
      <c r="E6" s="74"/>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264"/>
      <c r="AT6" s="70"/>
      <c r="AV6" s="70"/>
    </row>
    <row r="7" spans="1:49" ht="13.5" customHeight="1" x14ac:dyDescent="0.2">
      <c r="A7" s="324"/>
      <c r="B7" s="77"/>
      <c r="C7" s="249" t="s">
        <v>40</v>
      </c>
      <c r="D7" s="238">
        <v>2021</v>
      </c>
      <c r="E7" s="238"/>
      <c r="F7" s="238">
        <v>2022</v>
      </c>
      <c r="G7" s="238"/>
      <c r="H7" s="24">
        <v>2023</v>
      </c>
      <c r="I7" s="238"/>
      <c r="J7" s="24">
        <v>2024</v>
      </c>
      <c r="K7" s="220"/>
      <c r="L7" s="325">
        <v>2022</v>
      </c>
      <c r="M7" s="325"/>
      <c r="N7" s="325"/>
      <c r="O7" s="325"/>
      <c r="P7" s="325"/>
      <c r="Q7" s="325"/>
      <c r="R7" s="325"/>
      <c r="S7" s="251"/>
      <c r="T7" s="325">
        <v>2023</v>
      </c>
      <c r="U7" s="325"/>
      <c r="V7" s="325"/>
      <c r="W7" s="325"/>
      <c r="X7" s="325"/>
      <c r="Y7" s="325"/>
      <c r="Z7" s="325"/>
      <c r="AA7" s="239"/>
      <c r="AB7" s="325">
        <v>2024</v>
      </c>
      <c r="AC7" s="325"/>
      <c r="AD7" s="325"/>
      <c r="AE7" s="325"/>
      <c r="AF7" s="325"/>
      <c r="AG7" s="325"/>
      <c r="AH7" s="325"/>
      <c r="AI7" s="239"/>
      <c r="AJ7" s="325">
        <v>2025</v>
      </c>
      <c r="AK7" s="325"/>
      <c r="AL7" s="325"/>
      <c r="AM7" s="304"/>
      <c r="AN7" s="304"/>
      <c r="AO7" s="304"/>
      <c r="AP7" s="304"/>
      <c r="AQ7" s="79"/>
      <c r="AT7" s="70"/>
      <c r="AV7" s="70"/>
    </row>
    <row r="8" spans="1:49" ht="11.25" customHeight="1" x14ac:dyDescent="0.2">
      <c r="A8" s="324"/>
      <c r="B8" s="80"/>
      <c r="C8" s="252" t="s">
        <v>41</v>
      </c>
      <c r="D8" s="249"/>
      <c r="E8" s="249"/>
      <c r="F8" s="249"/>
      <c r="G8" s="249"/>
      <c r="H8" s="249"/>
      <c r="I8" s="249"/>
      <c r="J8" s="249"/>
      <c r="K8" s="220"/>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79"/>
      <c r="AT8" s="70"/>
      <c r="AV8" s="70"/>
    </row>
    <row r="9" spans="1:49" ht="6" customHeight="1" x14ac:dyDescent="0.2">
      <c r="A9" s="324"/>
      <c r="B9" s="81"/>
      <c r="C9" s="253"/>
      <c r="D9" s="249"/>
      <c r="E9" s="249"/>
      <c r="F9" s="249"/>
      <c r="G9" s="249"/>
      <c r="H9" s="249"/>
      <c r="I9" s="249"/>
      <c r="J9" s="249"/>
      <c r="K9" s="220"/>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79"/>
      <c r="AT9" s="70"/>
      <c r="AV9" s="70"/>
    </row>
    <row r="10" spans="1:49" x14ac:dyDescent="0.2">
      <c r="A10" s="324"/>
      <c r="B10" s="81"/>
      <c r="C10" s="253"/>
      <c r="D10" s="249"/>
      <c r="E10" s="249"/>
      <c r="F10" s="249"/>
      <c r="G10" s="249"/>
      <c r="H10" s="249"/>
      <c r="I10" s="249"/>
      <c r="J10" s="249"/>
      <c r="K10" s="220"/>
      <c r="L10" s="239" t="s">
        <v>141</v>
      </c>
      <c r="M10" s="239"/>
      <c r="N10" s="239" t="s">
        <v>142</v>
      </c>
      <c r="O10" s="239"/>
      <c r="P10" s="239" t="s">
        <v>143</v>
      </c>
      <c r="Q10" s="239"/>
      <c r="R10" s="239" t="s">
        <v>144</v>
      </c>
      <c r="S10" s="239"/>
      <c r="T10" s="239" t="s">
        <v>141</v>
      </c>
      <c r="U10" s="239"/>
      <c r="V10" s="239" t="s">
        <v>142</v>
      </c>
      <c r="W10" s="239"/>
      <c r="X10" s="239" t="s">
        <v>143</v>
      </c>
      <c r="Y10" s="239"/>
      <c r="Z10" s="239" t="s">
        <v>144</v>
      </c>
      <c r="AA10" s="239"/>
      <c r="AB10" s="239" t="s">
        <v>141</v>
      </c>
      <c r="AC10" s="239"/>
      <c r="AD10" s="239" t="s">
        <v>142</v>
      </c>
      <c r="AE10" s="239"/>
      <c r="AF10" s="239" t="s">
        <v>143</v>
      </c>
      <c r="AG10" s="239"/>
      <c r="AH10" s="239" t="s">
        <v>144</v>
      </c>
      <c r="AI10" s="239"/>
      <c r="AJ10" s="239" t="s">
        <v>141</v>
      </c>
      <c r="AK10" s="239"/>
      <c r="AL10" s="239" t="s">
        <v>142</v>
      </c>
      <c r="AM10" s="239"/>
      <c r="AN10" s="239" t="s">
        <v>212</v>
      </c>
      <c r="AO10" s="239"/>
      <c r="AP10" s="239" t="s">
        <v>210</v>
      </c>
      <c r="AQ10" s="79"/>
      <c r="AT10" s="70"/>
      <c r="AV10" s="70"/>
    </row>
    <row r="11" spans="1:49" ht="15" x14ac:dyDescent="0.25">
      <c r="A11" s="324"/>
      <c r="B11" s="81"/>
      <c r="C11" s="253"/>
      <c r="D11" s="250"/>
      <c r="E11" s="250"/>
      <c r="F11" s="250"/>
      <c r="G11" s="250"/>
      <c r="H11" s="250"/>
      <c r="I11" s="250"/>
      <c r="J11" s="250"/>
      <c r="K11" s="250"/>
      <c r="L11" s="240" t="s">
        <v>149</v>
      </c>
      <c r="M11" s="240"/>
      <c r="N11" s="240" t="s">
        <v>150</v>
      </c>
      <c r="O11" s="240"/>
      <c r="P11" s="240" t="s">
        <v>151</v>
      </c>
      <c r="Q11" s="240"/>
      <c r="R11" s="240" t="s">
        <v>152</v>
      </c>
      <c r="S11" s="259"/>
      <c r="T11" s="240" t="s">
        <v>149</v>
      </c>
      <c r="U11" s="240"/>
      <c r="V11" s="240" t="s">
        <v>150</v>
      </c>
      <c r="W11" s="240"/>
      <c r="X11" s="240" t="s">
        <v>151</v>
      </c>
      <c r="Y11" s="240"/>
      <c r="Z11" s="240" t="s">
        <v>152</v>
      </c>
      <c r="AA11" s="240"/>
      <c r="AB11" s="240" t="s">
        <v>149</v>
      </c>
      <c r="AC11" s="240"/>
      <c r="AD11" s="240" t="s">
        <v>150</v>
      </c>
      <c r="AE11" s="240"/>
      <c r="AF11" s="240" t="s">
        <v>151</v>
      </c>
      <c r="AG11" s="240"/>
      <c r="AH11" s="230" t="s">
        <v>152</v>
      </c>
      <c r="AI11" s="240"/>
      <c r="AJ11" s="230" t="s">
        <v>149</v>
      </c>
      <c r="AK11" s="230"/>
      <c r="AL11" s="230" t="s">
        <v>150</v>
      </c>
      <c r="AM11" s="230"/>
      <c r="AN11" s="230" t="s">
        <v>217</v>
      </c>
      <c r="AO11" s="230"/>
      <c r="AP11" s="230" t="s">
        <v>211</v>
      </c>
      <c r="AQ11" s="79"/>
      <c r="AR11" s="120"/>
      <c r="AS11"/>
      <c r="AT11"/>
      <c r="AU11"/>
      <c r="AV11"/>
    </row>
    <row r="12" spans="1:49" ht="3" customHeight="1" x14ac:dyDescent="0.25">
      <c r="A12" s="324"/>
      <c r="B12" s="81"/>
      <c r="C12" s="253"/>
      <c r="D12" s="249"/>
      <c r="E12" s="249"/>
      <c r="F12" s="249"/>
      <c r="G12" s="249"/>
      <c r="H12" s="249"/>
      <c r="I12" s="249"/>
      <c r="J12" s="249"/>
      <c r="K12" s="249"/>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79"/>
      <c r="AS12"/>
      <c r="AT12"/>
      <c r="AU12"/>
      <c r="AV12"/>
    </row>
    <row r="13" spans="1:49" ht="5.25" customHeight="1" x14ac:dyDescent="0.25">
      <c r="A13" s="324"/>
      <c r="B13" s="121"/>
      <c r="C13" s="256"/>
      <c r="D13" s="258"/>
      <c r="E13" s="258"/>
      <c r="F13" s="258"/>
      <c r="G13" s="258"/>
      <c r="H13" s="258"/>
      <c r="I13" s="258"/>
      <c r="J13" s="258"/>
      <c r="K13" s="258"/>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315"/>
      <c r="AO13" s="256"/>
      <c r="AP13" s="256"/>
      <c r="AQ13" s="122"/>
      <c r="AS13"/>
      <c r="AT13"/>
      <c r="AU13"/>
      <c r="AV13"/>
    </row>
    <row r="14" spans="1:49" ht="15.95" customHeight="1" x14ac:dyDescent="0.25">
      <c r="A14" s="324"/>
      <c r="B14" s="100"/>
      <c r="C14" s="101" t="s">
        <v>188</v>
      </c>
      <c r="D14" s="102">
        <v>8715.1039999999994</v>
      </c>
      <c r="E14" s="257"/>
      <c r="F14" s="102">
        <v>10899.605</v>
      </c>
      <c r="G14" s="257"/>
      <c r="H14" s="102">
        <v>9374.7929999999997</v>
      </c>
      <c r="I14" s="257"/>
      <c r="J14" s="102">
        <v>10170.136</v>
      </c>
      <c r="K14" s="103"/>
      <c r="L14" s="32">
        <v>2545.98</v>
      </c>
      <c r="M14" s="32"/>
      <c r="N14" s="32">
        <v>3429.7200000000003</v>
      </c>
      <c r="O14" s="32"/>
      <c r="P14" s="32">
        <v>2593.08</v>
      </c>
      <c r="Q14" s="32"/>
      <c r="R14" s="32">
        <v>2330.8249999999998</v>
      </c>
      <c r="S14" s="89"/>
      <c r="T14" s="32">
        <v>2404.08</v>
      </c>
      <c r="U14" s="32"/>
      <c r="V14" s="32">
        <v>2172.6329999999998</v>
      </c>
      <c r="W14" s="32"/>
      <c r="X14" s="32">
        <v>2378.88</v>
      </c>
      <c r="Y14" s="32"/>
      <c r="Z14" s="32">
        <v>2419.2000000000003</v>
      </c>
      <c r="AA14" s="32"/>
      <c r="AB14" s="32">
        <v>2759.3999999999996</v>
      </c>
      <c r="AC14" s="32"/>
      <c r="AD14" s="32">
        <v>2831.8960000000002</v>
      </c>
      <c r="AE14" s="32"/>
      <c r="AF14" s="32">
        <v>2084.04</v>
      </c>
      <c r="AG14" s="32"/>
      <c r="AH14" s="32">
        <v>2494.8000000000002</v>
      </c>
      <c r="AI14" s="32"/>
      <c r="AJ14" s="32">
        <v>3830.4</v>
      </c>
      <c r="AK14" s="32"/>
      <c r="AL14" s="32">
        <v>1859.76</v>
      </c>
      <c r="AM14" s="32"/>
      <c r="AN14" s="32">
        <v>3139.92</v>
      </c>
      <c r="AO14" s="32"/>
      <c r="AP14" s="32">
        <v>3162.6000000000004</v>
      </c>
      <c r="AQ14" s="122"/>
      <c r="AR14"/>
      <c r="AS14"/>
      <c r="AT14"/>
      <c r="AU14"/>
      <c r="AV14"/>
    </row>
    <row r="15" spans="1:49" ht="15.95" customHeight="1" x14ac:dyDescent="0.25">
      <c r="A15" s="324"/>
      <c r="B15" s="100"/>
      <c r="C15" s="101" t="s">
        <v>56</v>
      </c>
      <c r="D15" s="102">
        <v>1770.74596</v>
      </c>
      <c r="E15" s="257"/>
      <c r="F15" s="102">
        <v>2867.1727599999999</v>
      </c>
      <c r="G15" s="257"/>
      <c r="H15" s="102">
        <v>1730.1306399999999</v>
      </c>
      <c r="I15" s="257"/>
      <c r="J15" s="102">
        <v>5563.2305199999992</v>
      </c>
      <c r="K15" s="103"/>
      <c r="L15" s="32">
        <v>1146.3072</v>
      </c>
      <c r="M15" s="32"/>
      <c r="N15" s="32">
        <v>482.0856</v>
      </c>
      <c r="O15" s="32"/>
      <c r="P15" s="32">
        <v>974.09075999999993</v>
      </c>
      <c r="Q15" s="32"/>
      <c r="R15" s="32">
        <v>264.68920000000003</v>
      </c>
      <c r="S15" s="89"/>
      <c r="T15" s="32">
        <v>730.17275999999993</v>
      </c>
      <c r="U15" s="32"/>
      <c r="V15" s="32">
        <v>302.39999999999998</v>
      </c>
      <c r="W15" s="32"/>
      <c r="X15" s="32">
        <v>548.65383999999995</v>
      </c>
      <c r="Y15" s="32"/>
      <c r="Z15" s="32">
        <v>148.90404000000001</v>
      </c>
      <c r="AA15" s="32"/>
      <c r="AB15" s="32">
        <v>954.44079999999997</v>
      </c>
      <c r="AC15" s="32"/>
      <c r="AD15" s="32">
        <v>541.08480000000009</v>
      </c>
      <c r="AE15" s="32"/>
      <c r="AF15" s="32">
        <v>2132.34492</v>
      </c>
      <c r="AG15" s="32"/>
      <c r="AH15" s="32">
        <v>1935.3600000000001</v>
      </c>
      <c r="AI15" s="32"/>
      <c r="AJ15" s="32">
        <v>3729.6</v>
      </c>
      <c r="AK15" s="32"/>
      <c r="AL15" s="32">
        <v>1398.848</v>
      </c>
      <c r="AM15" s="32"/>
      <c r="AN15" s="32">
        <v>977.18216000000007</v>
      </c>
      <c r="AO15" s="32"/>
      <c r="AP15" s="32">
        <v>1649.8048000000001</v>
      </c>
      <c r="AQ15" s="96"/>
      <c r="AR15" s="2"/>
      <c r="AS15"/>
      <c r="AT15"/>
      <c r="AU15"/>
      <c r="AV15"/>
      <c r="AW15" s="102"/>
    </row>
    <row r="16" spans="1:49" ht="15.95" customHeight="1" x14ac:dyDescent="0.25">
      <c r="A16" s="324"/>
      <c r="B16" s="100"/>
      <c r="C16" s="101" t="s">
        <v>57</v>
      </c>
      <c r="D16" s="102">
        <v>10997.874</v>
      </c>
      <c r="E16" s="257"/>
      <c r="F16" s="102">
        <v>8622.56</v>
      </c>
      <c r="G16" s="257"/>
      <c r="H16" s="102">
        <v>17128.727119999996</v>
      </c>
      <c r="I16" s="257"/>
      <c r="J16" s="102">
        <v>18042.375840000001</v>
      </c>
      <c r="K16" s="103"/>
      <c r="L16" s="32">
        <v>1816.4</v>
      </c>
      <c r="M16" s="32"/>
      <c r="N16" s="32">
        <v>2917.9199999999996</v>
      </c>
      <c r="O16" s="32"/>
      <c r="P16" s="32">
        <v>2946</v>
      </c>
      <c r="Q16" s="32"/>
      <c r="R16" s="32">
        <v>942.24</v>
      </c>
      <c r="S16" s="89"/>
      <c r="T16" s="32">
        <v>2000.6220000000001</v>
      </c>
      <c r="U16" s="32"/>
      <c r="V16" s="32">
        <v>4965.5439999999999</v>
      </c>
      <c r="W16" s="32"/>
      <c r="X16" s="32">
        <v>6831.5596800000003</v>
      </c>
      <c r="Y16" s="32"/>
      <c r="Z16" s="32">
        <v>3331.00144</v>
      </c>
      <c r="AA16" s="32"/>
      <c r="AB16" s="32">
        <v>5578.7758399999993</v>
      </c>
      <c r="AC16" s="32"/>
      <c r="AD16" s="32">
        <v>5458</v>
      </c>
      <c r="AE16" s="32"/>
      <c r="AF16" s="32">
        <v>3036.96</v>
      </c>
      <c r="AG16" s="32"/>
      <c r="AH16" s="32">
        <v>3968.6400000000003</v>
      </c>
      <c r="AI16" s="32"/>
      <c r="AJ16" s="32">
        <v>3966.3279999999995</v>
      </c>
      <c r="AK16" s="32"/>
      <c r="AL16" s="32">
        <v>2367.355</v>
      </c>
      <c r="AM16" s="32"/>
      <c r="AN16" s="32">
        <v>2315.5202399999998</v>
      </c>
      <c r="AO16" s="32"/>
      <c r="AP16" s="32">
        <v>1649.76</v>
      </c>
      <c r="AQ16" s="96"/>
      <c r="AR16" s="2"/>
      <c r="AS16"/>
      <c r="AT16"/>
      <c r="AU16"/>
      <c r="AV16"/>
      <c r="AW16" s="102"/>
    </row>
    <row r="17" spans="1:49" ht="15.95" customHeight="1" x14ac:dyDescent="0.25">
      <c r="A17" s="324"/>
      <c r="B17" s="100"/>
      <c r="C17" s="281" t="s">
        <v>189</v>
      </c>
      <c r="D17" s="102">
        <v>9650.2263380000022</v>
      </c>
      <c r="E17" s="257"/>
      <c r="F17" s="102">
        <v>3062.4122830000001</v>
      </c>
      <c r="G17" s="257"/>
      <c r="H17" s="102">
        <v>3077.2366975</v>
      </c>
      <c r="I17" s="257"/>
      <c r="J17" s="102">
        <v>4272.7950680000013</v>
      </c>
      <c r="K17" s="103"/>
      <c r="L17" s="32">
        <v>1417.8087110000001</v>
      </c>
      <c r="M17" s="32"/>
      <c r="N17" s="32">
        <v>622.03892900000005</v>
      </c>
      <c r="O17" s="32"/>
      <c r="P17" s="32">
        <v>581.51594899999998</v>
      </c>
      <c r="Q17" s="32"/>
      <c r="R17" s="32">
        <v>441.04869400000001</v>
      </c>
      <c r="S17" s="89"/>
      <c r="T17" s="32">
        <v>1586.6324625000002</v>
      </c>
      <c r="U17" s="32"/>
      <c r="V17" s="32">
        <v>362.54840000000002</v>
      </c>
      <c r="W17" s="32"/>
      <c r="X17" s="32">
        <v>849.16225499999996</v>
      </c>
      <c r="Y17" s="32"/>
      <c r="Z17" s="32">
        <v>278.89357999999999</v>
      </c>
      <c r="AA17" s="32"/>
      <c r="AB17" s="32">
        <v>1257.8883440000002</v>
      </c>
      <c r="AC17" s="32"/>
      <c r="AD17" s="32">
        <v>840.50716699999998</v>
      </c>
      <c r="AE17" s="32"/>
      <c r="AF17" s="32">
        <v>1538.8374140000001</v>
      </c>
      <c r="AG17" s="32"/>
      <c r="AH17" s="32">
        <v>635.56214299999999</v>
      </c>
      <c r="AI17" s="32"/>
      <c r="AJ17" s="32">
        <v>86.892250000000004</v>
      </c>
      <c r="AK17" s="32"/>
      <c r="AL17" s="32">
        <v>209.141164</v>
      </c>
      <c r="AM17" s="32"/>
      <c r="AN17" s="32">
        <v>1121.7520199999999</v>
      </c>
      <c r="AO17" s="32"/>
      <c r="AP17" s="32">
        <v>322.74761449999994</v>
      </c>
      <c r="AQ17" s="96"/>
      <c r="AR17" s="2"/>
      <c r="AS17"/>
      <c r="AT17"/>
      <c r="AU17"/>
      <c r="AV17"/>
      <c r="AW17" s="102"/>
    </row>
    <row r="18" spans="1:49" ht="15.95" customHeight="1" x14ac:dyDescent="0.25">
      <c r="A18" s="324"/>
      <c r="B18" s="123"/>
      <c r="C18" s="124" t="s">
        <v>58</v>
      </c>
      <c r="D18" s="102">
        <v>1236.6616000000001</v>
      </c>
      <c r="E18" s="257"/>
      <c r="F18" s="102">
        <v>947.82248399999992</v>
      </c>
      <c r="G18" s="257"/>
      <c r="H18" s="102">
        <v>913.20678200000009</v>
      </c>
      <c r="I18" s="257"/>
      <c r="J18" s="102">
        <v>484.10240000000005</v>
      </c>
      <c r="K18" s="125"/>
      <c r="L18" s="32">
        <v>301.91272500000002</v>
      </c>
      <c r="M18" s="32"/>
      <c r="N18" s="32">
        <v>268.658704</v>
      </c>
      <c r="O18" s="32"/>
      <c r="P18" s="32">
        <v>295.758735</v>
      </c>
      <c r="Q18" s="32"/>
      <c r="R18" s="32">
        <v>81.492319999999992</v>
      </c>
      <c r="S18" s="89"/>
      <c r="T18" s="32">
        <v>224.23842200000001</v>
      </c>
      <c r="U18" s="32"/>
      <c r="V18" s="32">
        <v>335.46972</v>
      </c>
      <c r="W18" s="32"/>
      <c r="X18" s="32">
        <v>181.77444</v>
      </c>
      <c r="Y18" s="32"/>
      <c r="Z18" s="32">
        <v>171.7242</v>
      </c>
      <c r="AA18" s="32"/>
      <c r="AB18" s="32">
        <v>190.69120000000001</v>
      </c>
      <c r="AC18" s="32"/>
      <c r="AD18" s="32">
        <v>114.236</v>
      </c>
      <c r="AE18" s="32"/>
      <c r="AF18" s="32">
        <v>179.17520000000002</v>
      </c>
      <c r="AG18" s="32"/>
      <c r="AH18" s="32">
        <v>0</v>
      </c>
      <c r="AI18" s="32"/>
      <c r="AJ18" s="32">
        <v>103.2115</v>
      </c>
      <c r="AK18" s="32"/>
      <c r="AL18" s="32">
        <v>139.06360000000001</v>
      </c>
      <c r="AM18" s="32"/>
      <c r="AN18" s="32">
        <v>465.27968800000002</v>
      </c>
      <c r="AO18" s="32"/>
      <c r="AP18" s="32">
        <v>140.32</v>
      </c>
      <c r="AQ18" s="96"/>
      <c r="AR18" s="2"/>
      <c r="AS18"/>
      <c r="AT18"/>
      <c r="AU18"/>
      <c r="AV18"/>
      <c r="AW18" s="102"/>
    </row>
    <row r="19" spans="1:49" ht="15.95" customHeight="1" x14ac:dyDescent="0.25">
      <c r="A19" s="324"/>
      <c r="B19" s="123"/>
      <c r="C19" s="124" t="s">
        <v>59</v>
      </c>
      <c r="D19" s="102">
        <v>3327.3371200000001</v>
      </c>
      <c r="E19" s="257"/>
      <c r="F19" s="102">
        <v>2833.5632000000001</v>
      </c>
      <c r="G19" s="257"/>
      <c r="H19" s="102">
        <v>10356.52333</v>
      </c>
      <c r="I19" s="257"/>
      <c r="J19" s="102">
        <v>14810.824319999998</v>
      </c>
      <c r="K19" s="125"/>
      <c r="L19" s="32">
        <v>846.72</v>
      </c>
      <c r="M19" s="32"/>
      <c r="N19" s="32">
        <v>374.04320000000001</v>
      </c>
      <c r="O19" s="32"/>
      <c r="P19" s="32">
        <v>1028.1599999999999</v>
      </c>
      <c r="Q19" s="32"/>
      <c r="R19" s="32">
        <v>584.64</v>
      </c>
      <c r="S19" s="89"/>
      <c r="T19" s="32">
        <v>1250.848</v>
      </c>
      <c r="U19" s="32"/>
      <c r="V19" s="32">
        <v>2661.12</v>
      </c>
      <c r="W19" s="32"/>
      <c r="X19" s="32">
        <v>3932.04</v>
      </c>
      <c r="Y19" s="32"/>
      <c r="Z19" s="32">
        <v>2512.5153300000002</v>
      </c>
      <c r="AA19" s="32"/>
      <c r="AB19" s="32">
        <v>3528</v>
      </c>
      <c r="AC19" s="32"/>
      <c r="AD19" s="32">
        <v>3446.4482399999997</v>
      </c>
      <c r="AE19" s="32"/>
      <c r="AF19" s="32">
        <v>3931.2</v>
      </c>
      <c r="AG19" s="32"/>
      <c r="AH19" s="32">
        <v>3905.1760800000002</v>
      </c>
      <c r="AI19" s="32"/>
      <c r="AJ19" s="32">
        <v>2802.2400000000002</v>
      </c>
      <c r="AK19" s="32"/>
      <c r="AL19" s="32">
        <v>2782.08</v>
      </c>
      <c r="AM19" s="32"/>
      <c r="AN19" s="32">
        <v>3568.3199999999997</v>
      </c>
      <c r="AO19" s="32"/>
      <c r="AP19" s="32">
        <v>2661.12</v>
      </c>
      <c r="AQ19" s="96"/>
      <c r="AR19" s="2"/>
      <c r="AS19"/>
      <c r="AT19"/>
      <c r="AU19"/>
      <c r="AV19"/>
      <c r="AW19" s="102"/>
    </row>
    <row r="20" spans="1:49" ht="15.95" customHeight="1" x14ac:dyDescent="0.25">
      <c r="A20" s="324"/>
      <c r="B20" s="100"/>
      <c r="C20" s="101" t="s">
        <v>190</v>
      </c>
      <c r="D20" s="102">
        <v>2303.9578530000003</v>
      </c>
      <c r="E20" s="257"/>
      <c r="F20" s="102">
        <v>1042.120572</v>
      </c>
      <c r="G20" s="257"/>
      <c r="H20" s="102">
        <v>1461.42806</v>
      </c>
      <c r="I20" s="257"/>
      <c r="J20" s="102">
        <v>1574.1402949999999</v>
      </c>
      <c r="K20" s="103"/>
      <c r="L20" s="32">
        <v>143.79822100000001</v>
      </c>
      <c r="M20" s="32"/>
      <c r="N20" s="32">
        <v>355.26421399999998</v>
      </c>
      <c r="O20" s="32"/>
      <c r="P20" s="32">
        <v>323.95193399999999</v>
      </c>
      <c r="Q20" s="32"/>
      <c r="R20" s="32">
        <v>219.10620299999999</v>
      </c>
      <c r="S20" s="89"/>
      <c r="T20" s="32">
        <v>435.03798399999999</v>
      </c>
      <c r="U20" s="32"/>
      <c r="V20" s="32">
        <v>309.03353700000002</v>
      </c>
      <c r="W20" s="32"/>
      <c r="X20" s="32">
        <v>382.61704300000002</v>
      </c>
      <c r="Y20" s="32"/>
      <c r="Z20" s="32">
        <v>334.73949600000003</v>
      </c>
      <c r="AA20" s="32"/>
      <c r="AB20" s="32">
        <v>512.40694699999995</v>
      </c>
      <c r="AC20" s="32"/>
      <c r="AD20" s="32">
        <v>265.65835300000003</v>
      </c>
      <c r="AE20" s="32"/>
      <c r="AF20" s="32">
        <v>461.22774099999998</v>
      </c>
      <c r="AG20" s="32"/>
      <c r="AH20" s="32">
        <v>334.84725400000002</v>
      </c>
      <c r="AI20" s="32"/>
      <c r="AJ20" s="32">
        <v>495.03245899999996</v>
      </c>
      <c r="AK20" s="32"/>
      <c r="AL20" s="32">
        <v>386.14094899999998</v>
      </c>
      <c r="AM20" s="32"/>
      <c r="AN20" s="32">
        <v>489.10026800000003</v>
      </c>
      <c r="AO20" s="32"/>
      <c r="AP20" s="32">
        <v>271.59578199999999</v>
      </c>
      <c r="AQ20" s="96"/>
      <c r="AR20" s="2"/>
      <c r="AS20"/>
      <c r="AT20"/>
      <c r="AU20"/>
      <c r="AV20"/>
      <c r="AW20" s="102"/>
    </row>
    <row r="21" spans="1:49" ht="15.95" customHeight="1" x14ac:dyDescent="0.25">
      <c r="A21" s="324"/>
      <c r="B21" s="100"/>
      <c r="C21" s="101" t="s">
        <v>187</v>
      </c>
      <c r="D21" s="102">
        <v>51.78922</v>
      </c>
      <c r="E21" s="257"/>
      <c r="F21" s="102">
        <v>37.080169999999995</v>
      </c>
      <c r="G21" s="257"/>
      <c r="H21" s="102">
        <v>75.815970000000007</v>
      </c>
      <c r="I21" s="257"/>
      <c r="J21" s="102">
        <v>75.129390000000001</v>
      </c>
      <c r="K21" s="103"/>
      <c r="L21" s="32">
        <v>13.529</v>
      </c>
      <c r="M21" s="32"/>
      <c r="N21" s="32">
        <v>10.31648</v>
      </c>
      <c r="O21" s="32"/>
      <c r="P21" s="32">
        <v>7.9820000000000002</v>
      </c>
      <c r="Q21" s="32"/>
      <c r="R21" s="32">
        <v>5.2526900000000003</v>
      </c>
      <c r="S21" s="89"/>
      <c r="T21" s="32">
        <v>17.142450000000004</v>
      </c>
      <c r="U21" s="32"/>
      <c r="V21" s="32">
        <v>19.922000000000001</v>
      </c>
      <c r="W21" s="32"/>
      <c r="X21" s="32">
        <v>15.994140000000002</v>
      </c>
      <c r="Y21" s="32"/>
      <c r="Z21" s="32">
        <v>22.757379999999998</v>
      </c>
      <c r="AA21" s="32"/>
      <c r="AB21" s="32">
        <v>14.924939999999999</v>
      </c>
      <c r="AC21" s="32"/>
      <c r="AD21" s="32">
        <v>25.722949999999997</v>
      </c>
      <c r="AE21" s="32"/>
      <c r="AF21" s="32">
        <v>29.568199999999997</v>
      </c>
      <c r="AG21" s="32"/>
      <c r="AH21" s="32">
        <v>4.9132999999999996</v>
      </c>
      <c r="AI21" s="32"/>
      <c r="AJ21" s="32">
        <v>15.291</v>
      </c>
      <c r="AK21" s="32"/>
      <c r="AL21" s="32">
        <v>6.2876500000000002</v>
      </c>
      <c r="AM21" s="32"/>
      <c r="AN21" s="32">
        <v>26.586500000000001</v>
      </c>
      <c r="AO21" s="32"/>
      <c r="AP21" s="32">
        <v>4.4894999999999996</v>
      </c>
      <c r="AQ21" s="96"/>
      <c r="AR21" s="2"/>
      <c r="AS21"/>
      <c r="AT21"/>
      <c r="AU21"/>
      <c r="AV21"/>
      <c r="AW21" s="102"/>
    </row>
    <row r="22" spans="1:49" ht="15.95" customHeight="1" x14ac:dyDescent="0.25">
      <c r="A22" s="324"/>
      <c r="B22" s="104"/>
      <c r="C22" s="101" t="s">
        <v>60</v>
      </c>
      <c r="D22" s="102">
        <v>425.92842799999994</v>
      </c>
      <c r="E22" s="257"/>
      <c r="F22" s="102">
        <v>184.796674</v>
      </c>
      <c r="G22" s="257"/>
      <c r="H22" s="102">
        <v>90.790247000000008</v>
      </c>
      <c r="I22" s="257"/>
      <c r="J22" s="102">
        <v>107.474194</v>
      </c>
      <c r="K22" s="106"/>
      <c r="L22" s="32">
        <v>66.680011999999991</v>
      </c>
      <c r="M22" s="32"/>
      <c r="N22" s="32">
        <v>32.684992000000001</v>
      </c>
      <c r="O22" s="32"/>
      <c r="P22" s="32">
        <v>22.551940000000002</v>
      </c>
      <c r="Q22" s="32"/>
      <c r="R22" s="32">
        <v>62.879729999999995</v>
      </c>
      <c r="S22" s="89"/>
      <c r="T22" s="32">
        <v>25.531286999999999</v>
      </c>
      <c r="U22" s="32"/>
      <c r="V22" s="32">
        <v>22.54702</v>
      </c>
      <c r="W22" s="32"/>
      <c r="X22" s="32">
        <v>20.16</v>
      </c>
      <c r="Y22" s="32"/>
      <c r="Z22" s="32">
        <v>22.551939999999998</v>
      </c>
      <c r="AA22" s="32"/>
      <c r="AB22" s="32">
        <v>20.16</v>
      </c>
      <c r="AC22" s="32"/>
      <c r="AD22" s="32">
        <v>45.082610000000003</v>
      </c>
      <c r="AE22" s="32"/>
      <c r="AF22" s="32">
        <v>0</v>
      </c>
      <c r="AG22" s="32"/>
      <c r="AH22" s="32">
        <v>42.231583999999998</v>
      </c>
      <c r="AI22" s="32"/>
      <c r="AJ22" s="32">
        <v>20.16</v>
      </c>
      <c r="AK22" s="32"/>
      <c r="AL22" s="32">
        <v>11.5</v>
      </c>
      <c r="AM22" s="32"/>
      <c r="AN22" s="32">
        <v>1.9053520000000002</v>
      </c>
      <c r="AO22" s="32"/>
      <c r="AP22" s="32">
        <v>40.32</v>
      </c>
      <c r="AQ22" s="96"/>
      <c r="AR22" s="2"/>
      <c r="AS22"/>
      <c r="AT22"/>
      <c r="AU22"/>
      <c r="AV22"/>
      <c r="AW22" s="102"/>
    </row>
    <row r="23" spans="1:49" ht="15.95" customHeight="1" x14ac:dyDescent="0.25">
      <c r="A23" s="324"/>
      <c r="B23" s="104"/>
      <c r="C23" s="101" t="s">
        <v>61</v>
      </c>
      <c r="D23" s="102">
        <v>4067.73999</v>
      </c>
      <c r="E23" s="257"/>
      <c r="F23" s="102">
        <v>3600.89264</v>
      </c>
      <c r="G23" s="257"/>
      <c r="H23" s="102">
        <v>2448.4854105000004</v>
      </c>
      <c r="I23" s="257"/>
      <c r="J23" s="102">
        <v>2315.14356</v>
      </c>
      <c r="K23" s="106"/>
      <c r="L23" s="32">
        <v>821.14064000000008</v>
      </c>
      <c r="M23" s="32"/>
      <c r="N23" s="32">
        <v>698.29600000000005</v>
      </c>
      <c r="O23" s="32"/>
      <c r="P23" s="32">
        <v>1417.52</v>
      </c>
      <c r="Q23" s="32"/>
      <c r="R23" s="32">
        <v>663.93600000000004</v>
      </c>
      <c r="S23" s="89"/>
      <c r="T23" s="32">
        <v>351.62514800000002</v>
      </c>
      <c r="U23" s="32"/>
      <c r="V23" s="32">
        <v>793.03074449999997</v>
      </c>
      <c r="W23" s="32"/>
      <c r="X23" s="32">
        <v>501.14080000000001</v>
      </c>
      <c r="Y23" s="32"/>
      <c r="Z23" s="32">
        <v>802.68871799999999</v>
      </c>
      <c r="AA23" s="32"/>
      <c r="AB23" s="32">
        <v>775.18004000000008</v>
      </c>
      <c r="AC23" s="32"/>
      <c r="AD23" s="32">
        <v>533.04</v>
      </c>
      <c r="AE23" s="32"/>
      <c r="AF23" s="32">
        <v>507.87471999999997</v>
      </c>
      <c r="AG23" s="32"/>
      <c r="AH23" s="32">
        <v>499.04880000000003</v>
      </c>
      <c r="AI23" s="32"/>
      <c r="AJ23" s="32">
        <v>299.85788000000002</v>
      </c>
      <c r="AK23" s="32"/>
      <c r="AL23" s="32">
        <v>542.34</v>
      </c>
      <c r="AM23" s="32"/>
      <c r="AN23" s="32">
        <v>234.78543999999999</v>
      </c>
      <c r="AO23" s="32"/>
      <c r="AP23" s="32">
        <v>388.26475199999999</v>
      </c>
      <c r="AQ23" s="96"/>
      <c r="AR23" s="2"/>
      <c r="AS23"/>
      <c r="AT23"/>
      <c r="AU23"/>
      <c r="AV23"/>
      <c r="AW23" s="102"/>
    </row>
    <row r="24" spans="1:49" ht="15.95" customHeight="1" x14ac:dyDescent="0.25">
      <c r="A24" s="324"/>
      <c r="B24" s="104"/>
      <c r="C24" s="101" t="s">
        <v>191</v>
      </c>
      <c r="D24" s="102">
        <v>16808.84016</v>
      </c>
      <c r="E24" s="257"/>
      <c r="F24" s="102">
        <v>17435.416000000001</v>
      </c>
      <c r="G24" s="257"/>
      <c r="H24" s="102">
        <v>15319.038</v>
      </c>
      <c r="I24" s="257"/>
      <c r="J24" s="102">
        <v>12001.174000000001</v>
      </c>
      <c r="K24" s="106"/>
      <c r="L24" s="32">
        <v>4792.576</v>
      </c>
      <c r="M24" s="32"/>
      <c r="N24" s="32">
        <v>5002.2</v>
      </c>
      <c r="O24" s="32"/>
      <c r="P24" s="32">
        <v>4752.72</v>
      </c>
      <c r="Q24" s="32"/>
      <c r="R24" s="32">
        <v>2887.92</v>
      </c>
      <c r="S24" s="89"/>
      <c r="T24" s="32">
        <v>5879.16</v>
      </c>
      <c r="U24" s="32"/>
      <c r="V24" s="32">
        <v>3141.12</v>
      </c>
      <c r="W24" s="32"/>
      <c r="X24" s="32">
        <v>2968.56</v>
      </c>
      <c r="Y24" s="32"/>
      <c r="Z24" s="32">
        <v>3330.1980000000003</v>
      </c>
      <c r="AA24" s="32"/>
      <c r="AB24" s="32">
        <v>4172.7999999999993</v>
      </c>
      <c r="AC24" s="32"/>
      <c r="AD24" s="32">
        <v>2769.8100000000004</v>
      </c>
      <c r="AE24" s="32"/>
      <c r="AF24" s="32">
        <v>2611.7640000000001</v>
      </c>
      <c r="AG24" s="32"/>
      <c r="AH24" s="32">
        <v>2446.8000000000002</v>
      </c>
      <c r="AI24" s="32"/>
      <c r="AJ24" s="32">
        <v>3699.81808</v>
      </c>
      <c r="AK24" s="32"/>
      <c r="AL24" s="32">
        <v>3059.26</v>
      </c>
      <c r="AM24" s="32"/>
      <c r="AN24" s="32">
        <v>2765.1260000000002</v>
      </c>
      <c r="AO24" s="32"/>
      <c r="AP24" s="32">
        <v>3239.2064999999998</v>
      </c>
      <c r="AQ24" s="96"/>
      <c r="AR24" s="2"/>
      <c r="AS24"/>
      <c r="AT24"/>
      <c r="AU24"/>
      <c r="AV24"/>
      <c r="AW24" s="102"/>
    </row>
    <row r="25" spans="1:49" ht="15.95" customHeight="1" x14ac:dyDescent="0.25">
      <c r="A25" s="324"/>
      <c r="B25" s="100"/>
      <c r="C25" s="101" t="s">
        <v>62</v>
      </c>
      <c r="D25" s="102">
        <v>41.962499999999999</v>
      </c>
      <c r="E25" s="257"/>
      <c r="F25" s="102">
        <v>11.21664</v>
      </c>
      <c r="G25" s="257"/>
      <c r="H25" s="102">
        <v>0</v>
      </c>
      <c r="I25" s="257"/>
      <c r="J25" s="102"/>
      <c r="K25" s="103"/>
      <c r="L25" s="32">
        <v>11.21664</v>
      </c>
      <c r="M25" s="32"/>
      <c r="N25" s="32">
        <v>0</v>
      </c>
      <c r="O25" s="32"/>
      <c r="P25" s="32">
        <v>0</v>
      </c>
      <c r="Q25" s="32"/>
      <c r="R25" s="32">
        <v>0</v>
      </c>
      <c r="S25" s="89"/>
      <c r="T25" s="32">
        <v>0</v>
      </c>
      <c r="U25" s="32"/>
      <c r="V25" s="32">
        <v>0</v>
      </c>
      <c r="W25" s="32"/>
      <c r="X25" s="32">
        <v>0</v>
      </c>
      <c r="Y25" s="32"/>
      <c r="Z25" s="32">
        <v>0</v>
      </c>
      <c r="AA25" s="32"/>
      <c r="AB25" s="32">
        <v>0</v>
      </c>
      <c r="AC25" s="32"/>
      <c r="AD25" s="32">
        <v>0</v>
      </c>
      <c r="AE25" s="32"/>
      <c r="AF25" s="32">
        <v>0</v>
      </c>
      <c r="AG25" s="32"/>
      <c r="AH25" s="32">
        <v>0</v>
      </c>
      <c r="AI25" s="32"/>
      <c r="AJ25" s="32">
        <v>0</v>
      </c>
      <c r="AK25" s="32"/>
      <c r="AL25" s="32">
        <v>0</v>
      </c>
      <c r="AM25" s="32"/>
      <c r="AN25" s="32">
        <v>0</v>
      </c>
      <c r="AO25" s="32"/>
      <c r="AP25" s="32">
        <v>0</v>
      </c>
      <c r="AQ25" s="96"/>
      <c r="AR25" s="2"/>
      <c r="AS25"/>
      <c r="AT25"/>
      <c r="AU25"/>
      <c r="AV25"/>
      <c r="AW25" s="102"/>
    </row>
    <row r="26" spans="1:49" ht="15.95" customHeight="1" x14ac:dyDescent="0.25">
      <c r="A26" s="324"/>
      <c r="B26" s="100"/>
      <c r="C26" s="101" t="s">
        <v>63</v>
      </c>
      <c r="D26" s="102">
        <v>2118.3869</v>
      </c>
      <c r="E26" s="257"/>
      <c r="F26" s="102">
        <v>1266.6552199999999</v>
      </c>
      <c r="G26" s="257"/>
      <c r="H26" s="102">
        <v>582.79409999999996</v>
      </c>
      <c r="I26" s="257"/>
      <c r="J26" s="102">
        <v>666.84559999999999</v>
      </c>
      <c r="K26" s="103"/>
      <c r="L26" s="32">
        <v>391.5224</v>
      </c>
      <c r="M26" s="32"/>
      <c r="N26" s="32">
        <v>290.57902000000001</v>
      </c>
      <c r="O26" s="32"/>
      <c r="P26" s="32">
        <v>328.83280000000002</v>
      </c>
      <c r="Q26" s="32"/>
      <c r="R26" s="32">
        <v>255.721</v>
      </c>
      <c r="S26" s="89"/>
      <c r="T26" s="32">
        <v>218.66460000000001</v>
      </c>
      <c r="U26" s="32"/>
      <c r="V26" s="32">
        <v>100.8</v>
      </c>
      <c r="W26" s="32"/>
      <c r="X26" s="32">
        <v>175.71530000000001</v>
      </c>
      <c r="Y26" s="32"/>
      <c r="Z26" s="32">
        <v>87.614199999999997</v>
      </c>
      <c r="AA26" s="32"/>
      <c r="AB26" s="32">
        <v>199.17099999999999</v>
      </c>
      <c r="AC26" s="32"/>
      <c r="AD26" s="32">
        <v>205.898</v>
      </c>
      <c r="AE26" s="32"/>
      <c r="AF26" s="32">
        <v>80.64</v>
      </c>
      <c r="AG26" s="32"/>
      <c r="AH26" s="32">
        <v>181.13659999999999</v>
      </c>
      <c r="AI26" s="32"/>
      <c r="AJ26" s="32">
        <v>154.30799999999999</v>
      </c>
      <c r="AK26" s="32"/>
      <c r="AL26" s="32">
        <v>151.316</v>
      </c>
      <c r="AM26" s="32"/>
      <c r="AN26" s="32">
        <v>63.37</v>
      </c>
      <c r="AO26" s="32"/>
      <c r="AP26" s="32">
        <v>132.464</v>
      </c>
      <c r="AQ26" s="96"/>
      <c r="AR26" s="2"/>
      <c r="AS26"/>
      <c r="AT26"/>
      <c r="AU26"/>
      <c r="AV26"/>
      <c r="AW26" s="102"/>
    </row>
    <row r="27" spans="1:49" ht="15.95" customHeight="1" x14ac:dyDescent="0.25">
      <c r="A27" s="324"/>
      <c r="B27" s="100"/>
      <c r="C27" s="101" t="s">
        <v>64</v>
      </c>
      <c r="D27" s="102">
        <v>1822.2383</v>
      </c>
      <c r="E27" s="257"/>
      <c r="F27" s="102">
        <v>294.1696</v>
      </c>
      <c r="G27" s="257"/>
      <c r="H27" s="102">
        <v>97.892660000000006</v>
      </c>
      <c r="I27" s="257"/>
      <c r="J27" s="102">
        <v>2449.2723799999994</v>
      </c>
      <c r="K27" s="103"/>
      <c r="L27" s="32">
        <v>92.263800000000003</v>
      </c>
      <c r="M27" s="32"/>
      <c r="N27" s="32">
        <v>60.937300000000008</v>
      </c>
      <c r="O27" s="32"/>
      <c r="P27" s="32">
        <v>114.14450000000001</v>
      </c>
      <c r="Q27" s="32"/>
      <c r="R27" s="32">
        <v>26.824000000000002</v>
      </c>
      <c r="S27" s="89"/>
      <c r="T27" s="32">
        <v>35.124859999999998</v>
      </c>
      <c r="U27" s="32"/>
      <c r="V27" s="32">
        <v>20.1995</v>
      </c>
      <c r="W27" s="32"/>
      <c r="X27" s="32">
        <v>31.950899999999997</v>
      </c>
      <c r="Y27" s="32"/>
      <c r="Z27" s="32">
        <v>10.617400000000002</v>
      </c>
      <c r="AA27" s="32"/>
      <c r="AB27" s="32">
        <v>433.18939999999998</v>
      </c>
      <c r="AC27" s="32"/>
      <c r="AD27" s="32">
        <v>1243.1698000000001</v>
      </c>
      <c r="AE27" s="32"/>
      <c r="AF27" s="32">
        <v>649.72</v>
      </c>
      <c r="AG27" s="32"/>
      <c r="AH27" s="32">
        <v>123.19318000000001</v>
      </c>
      <c r="AI27" s="32"/>
      <c r="AJ27" s="32">
        <v>40.406700000000001</v>
      </c>
      <c r="AK27" s="32"/>
      <c r="AL27" s="32">
        <v>115.5033</v>
      </c>
      <c r="AM27" s="32"/>
      <c r="AN27" s="32">
        <v>132.70490000000001</v>
      </c>
      <c r="AO27" s="32"/>
      <c r="AP27" s="32">
        <v>0.315</v>
      </c>
      <c r="AQ27" s="96"/>
      <c r="AR27" s="2"/>
      <c r="AS27"/>
      <c r="AT27"/>
      <c r="AU27"/>
      <c r="AV27"/>
      <c r="AW27" s="102"/>
    </row>
    <row r="28" spans="1:49" ht="15.95" customHeight="1" x14ac:dyDescent="0.25">
      <c r="A28" s="324"/>
      <c r="B28" s="100"/>
      <c r="C28" s="101" t="s">
        <v>65</v>
      </c>
      <c r="D28" s="102">
        <v>52370.266107999996</v>
      </c>
      <c r="E28" s="257"/>
      <c r="F28" s="102">
        <v>66899.017601999993</v>
      </c>
      <c r="G28" s="257"/>
      <c r="H28" s="102">
        <v>26761.479268999999</v>
      </c>
      <c r="I28" s="257"/>
      <c r="J28" s="102">
        <v>36539.426935000003</v>
      </c>
      <c r="K28" s="103"/>
      <c r="L28" s="32">
        <v>13979.144757999999</v>
      </c>
      <c r="M28" s="32"/>
      <c r="N28" s="32">
        <v>21471.218099999998</v>
      </c>
      <c r="O28" s="32"/>
      <c r="P28" s="32">
        <v>19560.219646000001</v>
      </c>
      <c r="Q28" s="32"/>
      <c r="R28" s="32">
        <v>11888.435098</v>
      </c>
      <c r="S28" s="89"/>
      <c r="T28" s="32">
        <v>8545.6779480000005</v>
      </c>
      <c r="U28" s="32"/>
      <c r="V28" s="32">
        <v>4804.5367020000003</v>
      </c>
      <c r="W28" s="32"/>
      <c r="X28" s="32">
        <v>4436.7664599999998</v>
      </c>
      <c r="Y28" s="32"/>
      <c r="Z28" s="32">
        <v>8974.4981589999989</v>
      </c>
      <c r="AA28" s="32"/>
      <c r="AB28" s="32">
        <v>8264.6109699999997</v>
      </c>
      <c r="AC28" s="32"/>
      <c r="AD28" s="32">
        <v>8079.3499749999992</v>
      </c>
      <c r="AE28" s="32"/>
      <c r="AF28" s="32">
        <v>13880.611997999998</v>
      </c>
      <c r="AG28" s="32"/>
      <c r="AH28" s="32">
        <v>6314.8539920000003</v>
      </c>
      <c r="AI28" s="32"/>
      <c r="AJ28" s="32">
        <v>8831.2688519999992</v>
      </c>
      <c r="AK28" s="32"/>
      <c r="AL28" s="32">
        <v>3206.852766</v>
      </c>
      <c r="AM28" s="32"/>
      <c r="AN28" s="32">
        <v>3136.3533619999998</v>
      </c>
      <c r="AO28" s="32"/>
      <c r="AP28" s="32">
        <v>2325.1799419999998</v>
      </c>
      <c r="AQ28" s="96"/>
      <c r="AR28" s="2"/>
      <c r="AS28"/>
      <c r="AT28"/>
      <c r="AU28"/>
      <c r="AV28"/>
      <c r="AW28" s="102"/>
    </row>
    <row r="29" spans="1:49" ht="10.5" customHeight="1" x14ac:dyDescent="0.25">
      <c r="A29" s="324"/>
      <c r="B29" s="100"/>
      <c r="C29" s="282" t="s">
        <v>66</v>
      </c>
      <c r="D29" s="102"/>
      <c r="E29" s="257"/>
      <c r="F29" s="102"/>
      <c r="G29" s="257"/>
      <c r="H29" s="102"/>
      <c r="I29" s="257"/>
      <c r="J29" s="102"/>
      <c r="K29" s="103"/>
      <c r="L29" s="32"/>
      <c r="M29" s="32"/>
      <c r="N29" s="32"/>
      <c r="O29" s="32"/>
      <c r="P29" s="32"/>
      <c r="Q29" s="32"/>
      <c r="R29" s="32"/>
      <c r="S29" s="89"/>
      <c r="T29" s="32"/>
      <c r="U29" s="32"/>
      <c r="V29" s="32"/>
      <c r="W29" s="32"/>
      <c r="X29" s="32"/>
      <c r="Y29" s="32"/>
      <c r="Z29" s="32"/>
      <c r="AA29" s="32"/>
      <c r="AB29" s="32"/>
      <c r="AC29" s="32"/>
      <c r="AD29" s="32"/>
      <c r="AE29" s="32"/>
      <c r="AF29" s="32"/>
      <c r="AG29" s="32"/>
      <c r="AH29" s="32"/>
      <c r="AI29" s="32"/>
      <c r="AJ29" s="32"/>
      <c r="AK29" s="32"/>
      <c r="AL29" s="32"/>
      <c r="AM29" s="32"/>
      <c r="AN29" s="32"/>
      <c r="AO29" s="32"/>
      <c r="AP29" s="32"/>
      <c r="AQ29" s="96"/>
      <c r="AR29" s="2"/>
      <c r="AS29"/>
      <c r="AT29"/>
      <c r="AU29"/>
      <c r="AV29"/>
      <c r="AW29" s="102"/>
    </row>
    <row r="30" spans="1:49" ht="6.75" customHeight="1" x14ac:dyDescent="0.25">
      <c r="A30" s="324"/>
      <c r="B30" s="283"/>
      <c r="C30" s="284"/>
      <c r="D30" s="285"/>
      <c r="E30" s="285"/>
      <c r="F30" s="285"/>
      <c r="G30" s="285"/>
      <c r="H30" s="285"/>
      <c r="I30" s="285"/>
      <c r="J30" s="285"/>
      <c r="K30" s="286"/>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8"/>
      <c r="AS30"/>
      <c r="AT30"/>
      <c r="AU30"/>
      <c r="AV30"/>
    </row>
    <row r="31" spans="1:49" ht="9" customHeight="1" x14ac:dyDescent="0.25">
      <c r="A31" s="324"/>
      <c r="B31" s="127"/>
      <c r="C31" s="260"/>
      <c r="D31" s="128"/>
      <c r="E31" s="128"/>
      <c r="F31" s="128"/>
      <c r="G31" s="128"/>
      <c r="H31" s="128"/>
      <c r="I31" s="128"/>
      <c r="J31" s="128"/>
      <c r="K31" s="85"/>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122"/>
      <c r="AT31"/>
      <c r="AU31"/>
      <c r="AV31"/>
    </row>
    <row r="32" spans="1:49" ht="14.25" customHeight="1" x14ac:dyDescent="0.25">
      <c r="A32" s="324"/>
      <c r="B32" s="100"/>
      <c r="C32" s="207" t="s">
        <v>11</v>
      </c>
      <c r="D32" s="129">
        <v>653245.26902799995</v>
      </c>
      <c r="E32" s="129"/>
      <c r="F32" s="129">
        <v>621324.35880149994</v>
      </c>
      <c r="G32" s="129"/>
      <c r="H32" s="129">
        <v>578682.64662050013</v>
      </c>
      <c r="I32" s="129"/>
      <c r="J32" s="129">
        <v>577213.0822860999</v>
      </c>
      <c r="K32" s="129"/>
      <c r="L32" s="129">
        <v>151873.78028349997</v>
      </c>
      <c r="M32" s="129">
        <v>0</v>
      </c>
      <c r="N32" s="129">
        <v>160473.99435999998</v>
      </c>
      <c r="O32" s="129"/>
      <c r="P32" s="129">
        <v>168463.75503100001</v>
      </c>
      <c r="Q32" s="129"/>
      <c r="R32" s="129">
        <v>140512.829127</v>
      </c>
      <c r="S32" s="129"/>
      <c r="T32" s="129">
        <v>135049.38842549999</v>
      </c>
      <c r="U32" s="129">
        <v>0</v>
      </c>
      <c r="V32" s="129">
        <v>123638.94574649997</v>
      </c>
      <c r="W32" s="129">
        <v>0</v>
      </c>
      <c r="X32" s="129">
        <v>166300.51242799999</v>
      </c>
      <c r="Y32" s="129">
        <v>0</v>
      </c>
      <c r="Z32" s="129">
        <v>153693.8000205</v>
      </c>
      <c r="AA32" s="129"/>
      <c r="AB32" s="129">
        <v>157158.52261500005</v>
      </c>
      <c r="AC32" s="129"/>
      <c r="AD32" s="129">
        <v>138396.32265309998</v>
      </c>
      <c r="AE32" s="129"/>
      <c r="AF32" s="129">
        <v>145616.279137</v>
      </c>
      <c r="AG32" s="129"/>
      <c r="AH32" s="129">
        <v>136041.95788100001</v>
      </c>
      <c r="AI32" s="129"/>
      <c r="AJ32" s="129">
        <v>151715.07635000002</v>
      </c>
      <c r="AK32" s="129"/>
      <c r="AL32" s="129">
        <v>101557.86792499995</v>
      </c>
      <c r="AM32" s="129"/>
      <c r="AN32" s="129">
        <v>110264.24737599997</v>
      </c>
      <c r="AO32" s="129"/>
      <c r="AP32" s="129">
        <v>121891.40771249999</v>
      </c>
      <c r="AQ32" s="122"/>
      <c r="AS32"/>
      <c r="AT32"/>
      <c r="AU32"/>
      <c r="AV32"/>
    </row>
    <row r="33" spans="1:48" ht="13.5" customHeight="1" x14ac:dyDescent="0.25">
      <c r="A33" s="324"/>
      <c r="B33" s="126"/>
      <c r="C33" s="247" t="s">
        <v>20</v>
      </c>
      <c r="D33" s="258"/>
      <c r="E33" s="130"/>
      <c r="F33" s="202"/>
      <c r="G33" s="131"/>
      <c r="H33" s="132"/>
      <c r="I33" s="132"/>
      <c r="J33" s="33"/>
      <c r="K33" s="132"/>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22"/>
      <c r="AS33"/>
      <c r="AT33"/>
      <c r="AU33"/>
      <c r="AV33"/>
    </row>
    <row r="34" spans="1:48" ht="5.45" customHeight="1" thickBot="1" x14ac:dyDescent="0.3">
      <c r="A34" s="324"/>
      <c r="B34" s="133"/>
      <c r="C34" s="134"/>
      <c r="D34" s="135"/>
      <c r="E34" s="135"/>
      <c r="F34" s="109"/>
      <c r="G34" s="109"/>
      <c r="H34" s="47"/>
      <c r="I34" s="47"/>
      <c r="J34" s="47"/>
      <c r="K34" s="47"/>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265"/>
      <c r="AS34"/>
      <c r="AT34"/>
      <c r="AU34"/>
      <c r="AV34"/>
    </row>
    <row r="35" spans="1:48" ht="14.25" customHeight="1" x14ac:dyDescent="0.25">
      <c r="A35" s="71"/>
      <c r="B35" s="2" t="s">
        <v>177</v>
      </c>
      <c r="C35" s="257"/>
      <c r="D35" s="262"/>
      <c r="E35" s="262"/>
      <c r="F35" s="261"/>
      <c r="G35" s="261"/>
      <c r="H35" s="205"/>
      <c r="I35" s="205"/>
      <c r="J35" s="205"/>
      <c r="K35" s="205"/>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S35"/>
      <c r="AT35"/>
      <c r="AU35"/>
      <c r="AV35"/>
    </row>
    <row r="36" spans="1:48" ht="12" customHeight="1" x14ac:dyDescent="0.25">
      <c r="B36" s="2" t="s">
        <v>67</v>
      </c>
      <c r="C36" s="137"/>
      <c r="D36" s="139"/>
      <c r="E36" s="139"/>
      <c r="F36" s="137"/>
      <c r="G36" s="137"/>
      <c r="H36" s="53"/>
      <c r="I36" s="53"/>
      <c r="J36" s="5"/>
      <c r="K36" s="5"/>
      <c r="AS36"/>
      <c r="AT36"/>
      <c r="AU36"/>
      <c r="AV36"/>
    </row>
    <row r="37" spans="1:48" ht="11.45" customHeight="1" x14ac:dyDescent="0.25">
      <c r="C37" s="2" t="s">
        <v>68</v>
      </c>
      <c r="H37" s="53"/>
      <c r="I37" s="53"/>
      <c r="AS37"/>
      <c r="AT37"/>
      <c r="AU37"/>
      <c r="AV37"/>
    </row>
    <row r="38" spans="1:48" ht="15" x14ac:dyDescent="0.25">
      <c r="B38" s="9"/>
      <c r="C38" s="5" t="s">
        <v>155</v>
      </c>
      <c r="D38" s="141"/>
      <c r="E38" s="141"/>
      <c r="F38" s="97"/>
      <c r="G38" s="97"/>
      <c r="AS38"/>
      <c r="AT38"/>
      <c r="AU38"/>
      <c r="AV38"/>
    </row>
    <row r="39" spans="1:48" x14ac:dyDescent="0.2">
      <c r="C39" s="9"/>
      <c r="D39" s="141"/>
      <c r="E39" s="141"/>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T39" s="70"/>
    </row>
    <row r="40" spans="1:48" x14ac:dyDescent="0.2">
      <c r="D40" s="141"/>
      <c r="E40" s="141"/>
      <c r="F40" s="141"/>
      <c r="G40" s="141"/>
      <c r="H40" s="141"/>
      <c r="I40" s="141"/>
      <c r="J40" s="141"/>
      <c r="K40" s="141"/>
      <c r="L40" s="141"/>
      <c r="M40" s="141"/>
      <c r="N40" s="141"/>
      <c r="O40" s="141"/>
      <c r="P40" s="141"/>
      <c r="Q40" s="141"/>
      <c r="R40" s="141"/>
      <c r="S40" s="141"/>
      <c r="T40" s="141"/>
      <c r="U40" s="141"/>
      <c r="V40" s="141"/>
      <c r="W40" s="141"/>
      <c r="X40" s="118"/>
      <c r="Y40" s="118"/>
      <c r="Z40" s="118"/>
      <c r="AA40" s="141"/>
      <c r="AB40" s="141"/>
      <c r="AC40" s="141"/>
      <c r="AD40" s="141"/>
      <c r="AE40" s="141"/>
      <c r="AF40" s="141"/>
      <c r="AG40" s="141"/>
      <c r="AH40" s="141"/>
      <c r="AI40" s="141"/>
      <c r="AJ40" s="141"/>
      <c r="AK40" s="141"/>
      <c r="AL40" s="141"/>
      <c r="AM40" s="141"/>
      <c r="AN40" s="141"/>
      <c r="AO40" s="141"/>
      <c r="AP40" s="141"/>
      <c r="AT40" s="70"/>
    </row>
    <row r="41" spans="1:48" x14ac:dyDescent="0.2">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T41" s="70"/>
    </row>
    <row r="42" spans="1:48" x14ac:dyDescent="0.2">
      <c r="D42" s="141"/>
      <c r="E42" s="141"/>
      <c r="F42" s="141"/>
      <c r="G42" s="141"/>
      <c r="H42" s="141"/>
      <c r="I42" s="141"/>
      <c r="J42" s="141"/>
      <c r="K42" s="141"/>
      <c r="L42" s="141"/>
      <c r="M42" s="141"/>
      <c r="N42" s="141"/>
      <c r="O42" s="141"/>
      <c r="P42" s="141"/>
      <c r="Q42" s="141"/>
      <c r="R42" s="141"/>
      <c r="S42" s="141"/>
      <c r="T42" s="141"/>
      <c r="U42" s="141"/>
      <c r="V42" s="141"/>
      <c r="W42" s="141"/>
      <c r="X42" s="118"/>
      <c r="Y42" s="118"/>
      <c r="Z42" s="118"/>
      <c r="AA42" s="141"/>
      <c r="AB42" s="141"/>
      <c r="AC42" s="141"/>
      <c r="AD42" s="141"/>
      <c r="AE42" s="141"/>
      <c r="AF42" s="141"/>
      <c r="AG42" s="141"/>
      <c r="AH42" s="141"/>
      <c r="AI42" s="141"/>
      <c r="AJ42" s="141"/>
      <c r="AK42" s="141"/>
      <c r="AL42" s="141"/>
      <c r="AM42" s="141"/>
      <c r="AN42" s="141"/>
      <c r="AO42" s="141"/>
      <c r="AP42" s="141"/>
      <c r="AT42" s="70"/>
    </row>
    <row r="43" spans="1:48" x14ac:dyDescent="0.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T43" s="70"/>
    </row>
    <row r="44" spans="1:48" ht="13.15" customHeight="1" x14ac:dyDescent="0.2">
      <c r="AT44" s="70"/>
    </row>
    <row r="45" spans="1:48" x14ac:dyDescent="0.2">
      <c r="AT45" s="70"/>
    </row>
    <row r="46" spans="1:48" x14ac:dyDescent="0.2">
      <c r="AT46" s="70"/>
    </row>
    <row r="47" spans="1:48" x14ac:dyDescent="0.2">
      <c r="AT47" s="70"/>
    </row>
    <row r="48" spans="1:48" x14ac:dyDescent="0.2">
      <c r="AT48" s="70"/>
    </row>
    <row r="49" spans="46:46" x14ac:dyDescent="0.2">
      <c r="AT49" s="70"/>
    </row>
    <row r="50" spans="46:46" x14ac:dyDescent="0.2">
      <c r="AT50" s="70"/>
    </row>
    <row r="51" spans="46:46" x14ac:dyDescent="0.2">
      <c r="AT51" s="70"/>
    </row>
    <row r="52" spans="46:46" x14ac:dyDescent="0.2">
      <c r="AT52" s="70"/>
    </row>
    <row r="53" spans="46:46" x14ac:dyDescent="0.2">
      <c r="AT53" s="70"/>
    </row>
    <row r="54" spans="46:46" x14ac:dyDescent="0.2">
      <c r="AT54" s="70"/>
    </row>
    <row r="55" spans="46:46" x14ac:dyDescent="0.2">
      <c r="AT55" s="70"/>
    </row>
    <row r="56" spans="46:46" x14ac:dyDescent="0.2">
      <c r="AT56" s="70"/>
    </row>
    <row r="57" spans="46:46" x14ac:dyDescent="0.2">
      <c r="AT57" s="70"/>
    </row>
    <row r="58" spans="46:46" x14ac:dyDescent="0.2">
      <c r="AT58" s="70"/>
    </row>
    <row r="59" spans="46:46" x14ac:dyDescent="0.2">
      <c r="AT59" s="70"/>
    </row>
    <row r="60" spans="46:46" x14ac:dyDescent="0.2">
      <c r="AT60" s="70"/>
    </row>
    <row r="61" spans="46:46" x14ac:dyDescent="0.2">
      <c r="AT61" s="70"/>
    </row>
    <row r="62" spans="46:46" x14ac:dyDescent="0.2">
      <c r="AT62" s="70"/>
    </row>
    <row r="63" spans="46:46" x14ac:dyDescent="0.2">
      <c r="AT63" s="70"/>
    </row>
    <row r="64" spans="46:46" x14ac:dyDescent="0.2">
      <c r="AT64" s="70"/>
    </row>
    <row r="65" spans="4:46" x14ac:dyDescent="0.2">
      <c r="AT65" s="70"/>
    </row>
    <row r="66" spans="4:46" x14ac:dyDescent="0.2">
      <c r="AT66" s="70"/>
    </row>
    <row r="67" spans="4:46" x14ac:dyDescent="0.2">
      <c r="AT67" s="70"/>
    </row>
    <row r="68" spans="4:46" x14ac:dyDescent="0.2">
      <c r="AT68" s="70"/>
    </row>
    <row r="69" spans="4:46" x14ac:dyDescent="0.2">
      <c r="AT69" s="70"/>
    </row>
    <row r="70" spans="4:46" x14ac:dyDescent="0.2">
      <c r="AT70" s="70"/>
    </row>
    <row r="71" spans="4:46" x14ac:dyDescent="0.2">
      <c r="AT71" s="70"/>
    </row>
    <row r="72" spans="4:46" x14ac:dyDescent="0.2">
      <c r="D72" s="141"/>
      <c r="E72" s="141"/>
      <c r="AT72" s="70"/>
    </row>
    <row r="73" spans="4:46" x14ac:dyDescent="0.2">
      <c r="D73" s="141"/>
      <c r="E73" s="141"/>
      <c r="F73" s="141"/>
      <c r="G73" s="141"/>
      <c r="H73" s="138"/>
      <c r="I73" s="138"/>
      <c r="J73" s="138"/>
    </row>
  </sheetData>
  <mergeCells count="5">
    <mergeCell ref="A5:A34"/>
    <mergeCell ref="L7:R7"/>
    <mergeCell ref="T7:Z7"/>
    <mergeCell ref="AB7:AH7"/>
    <mergeCell ref="AJ7:AL7"/>
  </mergeCells>
  <printOptions horizontalCentered="1" verticalCentered="1"/>
  <pageMargins left="0.31496062992125984" right="0.19685039370078741" top="0.35433070866141736" bottom="0.31496062992125984"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45"/>
  <sheetViews>
    <sheetView tabSelected="1" view="pageBreakPreview" zoomScale="70" zoomScaleNormal="115" zoomScaleSheetLayoutView="70" workbookViewId="0">
      <selection activeCell="I66" sqref="I66"/>
    </sheetView>
  </sheetViews>
  <sheetFormatPr defaultColWidth="7.7109375" defaultRowHeight="15" x14ac:dyDescent="0.25"/>
  <cols>
    <col min="1" max="1" width="4.28515625" style="5" customWidth="1"/>
    <col min="2" max="2" width="1.28515625" style="5" customWidth="1"/>
    <col min="3" max="3" width="21.5703125" style="5" customWidth="1"/>
    <col min="4" max="4" width="9.7109375" style="105" customWidth="1"/>
    <col min="5" max="5" width="0.85546875" style="105" customWidth="1"/>
    <col min="6" max="6" width="9.7109375" style="105" customWidth="1"/>
    <col min="7" max="7" width="0.85546875" style="105" customWidth="1"/>
    <col min="8" max="8" width="9.7109375" style="105" customWidth="1"/>
    <col min="9" max="9" width="0.85546875" style="5" customWidth="1"/>
    <col min="10" max="10" width="9.7109375" style="5" customWidth="1"/>
    <col min="11" max="11" width="0.85546875" style="5" customWidth="1"/>
    <col min="12" max="12" width="7.7109375" style="5" customWidth="1"/>
    <col min="13" max="13" width="0.85546875" style="5" customWidth="1"/>
    <col min="14" max="14" width="7.7109375" style="5" customWidth="1"/>
    <col min="15" max="15" width="0.85546875" style="5" customWidth="1"/>
    <col min="16" max="16" width="7.7109375" style="105" customWidth="1"/>
    <col min="17" max="17" width="0.85546875" style="105" customWidth="1"/>
    <col min="18" max="18" width="7.7109375" style="105" customWidth="1"/>
    <col min="19" max="19" width="0.85546875" style="105" customWidth="1"/>
    <col min="20" max="20" width="7.7109375" style="105" customWidth="1"/>
    <col min="21" max="21" width="0.85546875" style="105" customWidth="1"/>
    <col min="22" max="22" width="7.7109375" style="105" customWidth="1"/>
    <col min="23" max="23" width="0.85546875" style="105" customWidth="1"/>
    <col min="24" max="24" width="7.7109375" style="105" customWidth="1"/>
    <col min="25" max="25" width="0.85546875" style="105" customWidth="1"/>
    <col min="26" max="26" width="7.7109375" style="105" customWidth="1"/>
    <col min="27" max="27" width="0.85546875" style="105" customWidth="1"/>
    <col min="28" max="28" width="7.7109375" style="105" customWidth="1"/>
    <col min="29" max="29" width="0.85546875" style="105" customWidth="1"/>
    <col min="30" max="30" width="7.7109375" style="105" customWidth="1"/>
    <col min="31" max="31" width="0.85546875" style="105" customWidth="1"/>
    <col min="32" max="32" width="7.7109375" style="105" customWidth="1"/>
    <col min="33" max="33" width="0.85546875" style="105" customWidth="1"/>
    <col min="34" max="34" width="7.7109375" style="105" customWidth="1"/>
    <col min="35" max="35" width="0.85546875" style="105" customWidth="1"/>
    <col min="36" max="36" width="7.7109375" style="105" customWidth="1"/>
    <col min="37" max="37" width="0.85546875" style="105" customWidth="1"/>
    <col min="38" max="38" width="7.7109375" style="105" customWidth="1"/>
    <col min="39" max="39" width="0.85546875" style="105" customWidth="1"/>
    <col min="40" max="40" width="8.7109375" style="105" customWidth="1"/>
    <col min="41" max="41" width="0.85546875" style="105" customWidth="1"/>
    <col min="42" max="42" width="8.7109375" style="105" customWidth="1"/>
    <col min="43" max="43" width="0.85546875" style="5" customWidth="1"/>
    <col min="44" max="44" width="7.7109375" style="5"/>
    <col min="48" max="16384" width="7.7109375" style="5"/>
  </cols>
  <sheetData>
    <row r="1" spans="1:44" ht="12" customHeight="1" x14ac:dyDescent="0.25">
      <c r="B1" s="143" t="s">
        <v>169</v>
      </c>
      <c r="E1" s="144"/>
      <c r="F1" s="144"/>
      <c r="G1" s="144"/>
      <c r="H1" s="144"/>
      <c r="I1" s="6"/>
      <c r="J1" s="6"/>
      <c r="K1" s="6"/>
      <c r="L1" s="6"/>
      <c r="M1" s="6"/>
      <c r="N1" s="6"/>
      <c r="O1" s="6"/>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row>
    <row r="2" spans="1:44" ht="12" customHeight="1" x14ac:dyDescent="0.25">
      <c r="B2" s="4" t="s">
        <v>170</v>
      </c>
      <c r="D2" s="144"/>
      <c r="E2" s="144"/>
      <c r="F2" s="144"/>
      <c r="G2" s="144"/>
      <c r="H2" s="144"/>
      <c r="I2" s="6"/>
      <c r="J2" s="6"/>
      <c r="K2" s="6"/>
      <c r="L2" s="6"/>
      <c r="M2" s="6"/>
      <c r="N2" s="6"/>
      <c r="O2" s="6"/>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4" ht="12" customHeight="1" x14ac:dyDescent="0.25">
      <c r="B3" s="6"/>
      <c r="C3" s="6"/>
      <c r="D3" s="144"/>
      <c r="E3" s="144"/>
      <c r="F3" s="144"/>
      <c r="G3" s="144"/>
      <c r="H3" s="144"/>
      <c r="I3" s="6"/>
      <c r="J3" s="6"/>
      <c r="K3" s="6"/>
      <c r="L3" s="145"/>
      <c r="M3" s="6"/>
      <c r="N3" s="6"/>
      <c r="O3" s="6"/>
      <c r="P3" s="144"/>
      <c r="Q3" s="144"/>
      <c r="R3" s="144"/>
      <c r="S3" s="144"/>
      <c r="AQ3" s="271" t="s">
        <v>0</v>
      </c>
      <c r="AR3" s="232"/>
    </row>
    <row r="4" spans="1:44" ht="12" customHeight="1" x14ac:dyDescent="0.25">
      <c r="A4" s="321">
        <v>33</v>
      </c>
      <c r="B4" s="6"/>
      <c r="C4" s="6"/>
      <c r="D4" s="144"/>
      <c r="E4" s="144"/>
      <c r="F4" s="144"/>
      <c r="G4" s="144"/>
      <c r="H4" s="144"/>
      <c r="I4" s="6"/>
      <c r="J4" s="6"/>
      <c r="K4" s="6"/>
      <c r="L4" s="6"/>
      <c r="M4" s="6"/>
      <c r="N4" s="6"/>
      <c r="O4" s="6"/>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270" t="s">
        <v>164</v>
      </c>
    </row>
    <row r="5" spans="1:44" ht="3.75" customHeight="1" thickBot="1" x14ac:dyDescent="0.3">
      <c r="A5" s="321"/>
      <c r="B5" s="6"/>
      <c r="C5" s="6"/>
      <c r="D5" s="144"/>
      <c r="E5" s="144"/>
      <c r="F5" s="144"/>
      <c r="G5" s="144"/>
      <c r="H5" s="144"/>
      <c r="I5" s="6"/>
      <c r="J5" s="6"/>
      <c r="K5" s="6"/>
      <c r="L5" s="6"/>
      <c r="M5" s="6"/>
      <c r="N5" s="6"/>
      <c r="O5" s="6"/>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row>
    <row r="6" spans="1:44" ht="3" customHeight="1" x14ac:dyDescent="0.25">
      <c r="A6" s="321"/>
      <c r="B6" s="11"/>
      <c r="C6" s="10"/>
      <c r="D6" s="146"/>
      <c r="E6" s="146"/>
      <c r="F6" s="146"/>
      <c r="G6" s="146"/>
      <c r="H6" s="146"/>
      <c r="I6" s="10"/>
      <c r="J6" s="10"/>
      <c r="K6" s="10"/>
      <c r="L6" s="10"/>
      <c r="M6" s="10"/>
      <c r="N6" s="10"/>
      <c r="O6" s="10"/>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76"/>
    </row>
    <row r="7" spans="1:44" ht="15" customHeight="1" x14ac:dyDescent="0.25">
      <c r="A7" s="321"/>
      <c r="B7" s="147"/>
      <c r="C7" s="218" t="s">
        <v>69</v>
      </c>
      <c r="D7" s="236">
        <v>2021</v>
      </c>
      <c r="E7" s="236"/>
      <c r="F7" s="236">
        <v>2022</v>
      </c>
      <c r="G7" s="236"/>
      <c r="H7" s="298">
        <v>2023</v>
      </c>
      <c r="I7" s="236"/>
      <c r="J7" s="298">
        <v>2024</v>
      </c>
      <c r="K7" s="220"/>
      <c r="L7" s="326">
        <v>2022</v>
      </c>
      <c r="M7" s="326"/>
      <c r="N7" s="326"/>
      <c r="O7" s="326"/>
      <c r="P7" s="326"/>
      <c r="Q7" s="326"/>
      <c r="R7" s="326"/>
      <c r="S7" s="237"/>
      <c r="T7" s="326">
        <v>2023</v>
      </c>
      <c r="U7" s="326"/>
      <c r="V7" s="326"/>
      <c r="W7" s="326"/>
      <c r="X7" s="326"/>
      <c r="Y7" s="326"/>
      <c r="Z7" s="326"/>
      <c r="AA7" s="236"/>
      <c r="AB7" s="326">
        <v>2024</v>
      </c>
      <c r="AC7" s="326"/>
      <c r="AD7" s="326"/>
      <c r="AE7" s="326"/>
      <c r="AF7" s="326"/>
      <c r="AG7" s="326"/>
      <c r="AH7" s="326"/>
      <c r="AI7" s="236"/>
      <c r="AJ7" s="325">
        <v>2025</v>
      </c>
      <c r="AK7" s="325"/>
      <c r="AL7" s="325"/>
      <c r="AM7" s="325"/>
      <c r="AN7" s="325"/>
      <c r="AO7" s="307"/>
      <c r="AP7" s="307"/>
      <c r="AQ7" s="23"/>
    </row>
    <row r="8" spans="1:44" ht="11.45" customHeight="1" x14ac:dyDescent="0.25">
      <c r="A8" s="321"/>
      <c r="B8" s="148"/>
      <c r="C8" s="219" t="s">
        <v>70</v>
      </c>
      <c r="D8" s="216"/>
      <c r="E8" s="216"/>
      <c r="F8" s="216"/>
      <c r="G8" s="216"/>
      <c r="H8" s="216"/>
      <c r="I8" s="216"/>
      <c r="J8" s="216"/>
      <c r="K8" s="210"/>
      <c r="L8" s="210"/>
      <c r="M8" s="210"/>
      <c r="N8" s="210"/>
      <c r="O8" s="210"/>
      <c r="P8" s="210"/>
      <c r="Q8" s="210"/>
      <c r="R8" s="210"/>
      <c r="S8" s="229"/>
      <c r="T8" s="210"/>
      <c r="U8" s="210"/>
      <c r="V8" s="210"/>
      <c r="W8" s="210"/>
      <c r="X8" s="210"/>
      <c r="Y8" s="210"/>
      <c r="Z8" s="210"/>
      <c r="AA8" s="210"/>
      <c r="AB8" s="210"/>
      <c r="AC8" s="210"/>
      <c r="AD8" s="210"/>
      <c r="AE8" s="210"/>
      <c r="AF8" s="210"/>
      <c r="AG8" s="210"/>
      <c r="AH8" s="210"/>
      <c r="AI8" s="210"/>
      <c r="AJ8" s="228"/>
      <c r="AK8" s="228"/>
      <c r="AL8" s="228"/>
      <c r="AM8" s="210"/>
      <c r="AN8" s="210"/>
      <c r="AO8" s="210"/>
      <c r="AP8" s="210"/>
      <c r="AQ8" s="23"/>
    </row>
    <row r="9" spans="1:44" ht="4.9000000000000004" customHeight="1" x14ac:dyDescent="0.25">
      <c r="A9" s="321"/>
      <c r="B9" s="19"/>
      <c r="C9" s="210"/>
      <c r="D9" s="239"/>
      <c r="E9" s="239"/>
      <c r="F9" s="239"/>
      <c r="G9" s="239"/>
      <c r="H9" s="239"/>
      <c r="I9" s="239"/>
      <c r="J9" s="239"/>
      <c r="K9" s="239"/>
      <c r="L9" s="239"/>
      <c r="M9" s="239"/>
      <c r="N9" s="239"/>
      <c r="O9" s="217"/>
      <c r="P9" s="217"/>
      <c r="Q9" s="217"/>
      <c r="R9" s="217"/>
      <c r="S9" s="239"/>
      <c r="T9" s="239"/>
      <c r="U9" s="239"/>
      <c r="V9" s="239"/>
      <c r="W9" s="239"/>
      <c r="X9" s="239"/>
      <c r="Y9" s="239"/>
      <c r="Z9" s="239"/>
      <c r="AA9" s="239"/>
      <c r="AB9" s="239"/>
      <c r="AC9" s="239"/>
      <c r="AD9" s="239"/>
      <c r="AE9" s="239"/>
      <c r="AF9" s="239"/>
      <c r="AG9" s="239"/>
      <c r="AH9" s="239"/>
      <c r="AI9" s="239"/>
      <c r="AJ9" s="228"/>
      <c r="AK9" s="228"/>
      <c r="AL9" s="228"/>
      <c r="AM9" s="239"/>
      <c r="AN9" s="239"/>
      <c r="AO9" s="239"/>
      <c r="AP9" s="239"/>
      <c r="AQ9" s="23"/>
    </row>
    <row r="10" spans="1:44" ht="16.149999999999999" customHeight="1" x14ac:dyDescent="0.25">
      <c r="A10" s="321"/>
      <c r="B10" s="19"/>
      <c r="C10" s="210"/>
      <c r="D10" s="239"/>
      <c r="E10" s="228"/>
      <c r="F10" s="239"/>
      <c r="G10" s="228"/>
      <c r="H10" s="239"/>
      <c r="I10" s="228"/>
      <c r="J10" s="239"/>
      <c r="K10" s="239"/>
      <c r="L10" s="241" t="s">
        <v>141</v>
      </c>
      <c r="M10" s="241"/>
      <c r="N10" s="241" t="s">
        <v>142</v>
      </c>
      <c r="O10" s="242"/>
      <c r="P10" s="241" t="s">
        <v>143</v>
      </c>
      <c r="Q10" s="241"/>
      <c r="R10" s="241" t="s">
        <v>144</v>
      </c>
      <c r="S10" s="240"/>
      <c r="T10" s="241" t="s">
        <v>141</v>
      </c>
      <c r="U10" s="241"/>
      <c r="V10" s="241" t="s">
        <v>142</v>
      </c>
      <c r="W10" s="241"/>
      <c r="X10" s="241" t="s">
        <v>143</v>
      </c>
      <c r="Y10" s="241"/>
      <c r="Z10" s="241" t="s">
        <v>144</v>
      </c>
      <c r="AA10" s="241"/>
      <c r="AB10" s="241" t="s">
        <v>141</v>
      </c>
      <c r="AC10" s="241"/>
      <c r="AD10" s="241" t="s">
        <v>142</v>
      </c>
      <c r="AE10" s="241"/>
      <c r="AF10" s="241" t="s">
        <v>143</v>
      </c>
      <c r="AG10" s="241"/>
      <c r="AH10" s="239" t="s">
        <v>144</v>
      </c>
      <c r="AI10" s="241"/>
      <c r="AJ10" s="239" t="s">
        <v>141</v>
      </c>
      <c r="AK10" s="239"/>
      <c r="AL10" s="239" t="s">
        <v>142</v>
      </c>
      <c r="AM10" s="239"/>
      <c r="AN10" s="239" t="s">
        <v>212</v>
      </c>
      <c r="AO10" s="239"/>
      <c r="AP10" s="239" t="s">
        <v>210</v>
      </c>
      <c r="AQ10" s="23"/>
    </row>
    <row r="11" spans="1:44" ht="16.149999999999999" customHeight="1" x14ac:dyDescent="0.25">
      <c r="A11" s="321"/>
      <c r="B11" s="19"/>
      <c r="C11" s="210"/>
      <c r="D11" s="239"/>
      <c r="E11" s="228"/>
      <c r="F11" s="239"/>
      <c r="G11" s="228"/>
      <c r="H11" s="239"/>
      <c r="I11" s="228"/>
      <c r="J11" s="239"/>
      <c r="K11" s="239"/>
      <c r="L11" s="230" t="s">
        <v>149</v>
      </c>
      <c r="M11" s="230"/>
      <c r="N11" s="230" t="s">
        <v>150</v>
      </c>
      <c r="O11" s="230"/>
      <c r="P11" s="230" t="s">
        <v>151</v>
      </c>
      <c r="Q11" s="230"/>
      <c r="R11" s="230" t="s">
        <v>152</v>
      </c>
      <c r="S11" s="240"/>
      <c r="T11" s="230" t="s">
        <v>149</v>
      </c>
      <c r="U11" s="230"/>
      <c r="V11" s="230" t="s">
        <v>150</v>
      </c>
      <c r="W11" s="230"/>
      <c r="X11" s="230" t="s">
        <v>151</v>
      </c>
      <c r="Y11" s="230"/>
      <c r="Z11" s="230" t="s">
        <v>152</v>
      </c>
      <c r="AA11" s="230"/>
      <c r="AB11" s="230" t="s">
        <v>149</v>
      </c>
      <c r="AC11" s="230"/>
      <c r="AD11" s="230" t="s">
        <v>150</v>
      </c>
      <c r="AE11" s="230"/>
      <c r="AF11" s="230" t="s">
        <v>151</v>
      </c>
      <c r="AG11" s="230"/>
      <c r="AH11" s="230" t="s">
        <v>152</v>
      </c>
      <c r="AI11" s="230"/>
      <c r="AJ11" s="230" t="s">
        <v>149</v>
      </c>
      <c r="AK11" s="230"/>
      <c r="AL11" s="230" t="s">
        <v>150</v>
      </c>
      <c r="AM11" s="230"/>
      <c r="AN11" s="230" t="s">
        <v>213</v>
      </c>
      <c r="AO11" s="230"/>
      <c r="AP11" s="230" t="s">
        <v>211</v>
      </c>
      <c r="AQ11" s="23"/>
    </row>
    <row r="12" spans="1:44" ht="6" customHeight="1" x14ac:dyDescent="0.25">
      <c r="A12" s="321"/>
      <c r="B12" s="19"/>
      <c r="C12" s="210"/>
      <c r="D12" s="238"/>
      <c r="E12" s="220"/>
      <c r="F12" s="238"/>
      <c r="G12" s="220"/>
      <c r="H12" s="238"/>
      <c r="I12" s="220"/>
      <c r="J12" s="238"/>
      <c r="K12" s="238"/>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3"/>
    </row>
    <row r="13" spans="1:44" ht="7.9" customHeight="1" x14ac:dyDescent="0.25">
      <c r="A13" s="321"/>
      <c r="B13" s="28"/>
      <c r="C13" s="65"/>
      <c r="D13" s="245"/>
      <c r="E13" s="205"/>
      <c r="F13" s="245"/>
      <c r="G13" s="205"/>
      <c r="H13" s="245"/>
      <c r="I13" s="205"/>
      <c r="J13" s="245"/>
      <c r="K13" s="245"/>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316"/>
      <c r="AO13" s="244"/>
      <c r="AP13" s="244"/>
      <c r="AQ13" s="83"/>
    </row>
    <row r="14" spans="1:44" ht="18" customHeight="1" x14ac:dyDescent="0.25">
      <c r="A14" s="321"/>
      <c r="B14" s="289"/>
      <c r="C14" s="275" t="s">
        <v>178</v>
      </c>
      <c r="D14" s="92">
        <v>9094.56</v>
      </c>
      <c r="E14" s="151"/>
      <c r="F14" s="92">
        <v>5684.86</v>
      </c>
      <c r="G14" s="151"/>
      <c r="H14" s="92">
        <v>24675.862000000001</v>
      </c>
      <c r="I14" s="151"/>
      <c r="J14" s="92">
        <v>4340.7700000000004</v>
      </c>
      <c r="K14" s="95"/>
      <c r="L14" s="92">
        <v>2566.79</v>
      </c>
      <c r="M14" s="92"/>
      <c r="N14" s="92">
        <v>1140.02</v>
      </c>
      <c r="O14" s="92"/>
      <c r="P14" s="92">
        <v>1251.9349999999999</v>
      </c>
      <c r="Q14" s="92"/>
      <c r="R14" s="92">
        <v>726.11500000000001</v>
      </c>
      <c r="S14" s="92"/>
      <c r="T14" s="92">
        <v>16899.2</v>
      </c>
      <c r="U14" s="92"/>
      <c r="V14" s="92">
        <v>2858.9850000000001</v>
      </c>
      <c r="W14" s="92"/>
      <c r="X14" s="92">
        <v>1074.2370000000001</v>
      </c>
      <c r="Y14" s="92"/>
      <c r="Z14" s="92">
        <v>3843.44</v>
      </c>
      <c r="AA14" s="92"/>
      <c r="AB14" s="92">
        <v>701.68</v>
      </c>
      <c r="AC14" s="92"/>
      <c r="AD14" s="92">
        <v>781.21</v>
      </c>
      <c r="AE14" s="92"/>
      <c r="AF14" s="92">
        <v>2141.1600000000003</v>
      </c>
      <c r="AG14" s="92"/>
      <c r="AH14" s="92">
        <v>716.72</v>
      </c>
      <c r="AI14" s="92"/>
      <c r="AJ14" s="92">
        <v>1859.6849999999999</v>
      </c>
      <c r="AK14" s="92"/>
      <c r="AL14" s="92">
        <v>3203.0680000000002</v>
      </c>
      <c r="AM14" s="92"/>
      <c r="AN14" s="92">
        <v>1377.3150000000001</v>
      </c>
      <c r="AO14" s="92"/>
      <c r="AP14" s="92">
        <v>834.12</v>
      </c>
      <c r="AQ14" s="83"/>
    </row>
    <row r="15" spans="1:44" ht="18" customHeight="1" x14ac:dyDescent="0.25">
      <c r="A15" s="321"/>
      <c r="B15" s="150"/>
      <c r="C15" s="2" t="s">
        <v>193</v>
      </c>
      <c r="D15" s="92">
        <v>967.68</v>
      </c>
      <c r="E15" s="151"/>
      <c r="F15" s="92">
        <v>1076.73</v>
      </c>
      <c r="G15" s="151"/>
      <c r="H15" s="92">
        <v>932.07299999999998</v>
      </c>
      <c r="I15" s="151"/>
      <c r="J15" s="92">
        <v>0</v>
      </c>
      <c r="K15" s="95"/>
      <c r="L15" s="92">
        <v>0</v>
      </c>
      <c r="M15" s="92"/>
      <c r="N15" s="92">
        <v>80.64</v>
      </c>
      <c r="O15" s="92"/>
      <c r="P15" s="92">
        <v>524.16</v>
      </c>
      <c r="Q15" s="92"/>
      <c r="R15" s="92">
        <v>471.93</v>
      </c>
      <c r="S15" s="92"/>
      <c r="T15" s="92">
        <v>528.87299999999993</v>
      </c>
      <c r="U15" s="92"/>
      <c r="V15" s="92">
        <v>0</v>
      </c>
      <c r="W15" s="92"/>
      <c r="X15" s="92">
        <v>0</v>
      </c>
      <c r="Y15" s="92"/>
      <c r="Z15" s="92">
        <v>403.2</v>
      </c>
      <c r="AA15" s="92"/>
      <c r="AB15" s="92">
        <v>0</v>
      </c>
      <c r="AC15" s="92"/>
      <c r="AD15" s="92">
        <v>0</v>
      </c>
      <c r="AE15" s="92"/>
      <c r="AF15" s="92">
        <v>0</v>
      </c>
      <c r="AG15" s="92"/>
      <c r="AH15" s="92">
        <v>0</v>
      </c>
      <c r="AI15" s="92"/>
      <c r="AJ15" s="92">
        <v>0</v>
      </c>
      <c r="AK15" s="92"/>
      <c r="AL15" s="92">
        <v>0</v>
      </c>
      <c r="AM15" s="92"/>
      <c r="AN15" s="92">
        <v>0</v>
      </c>
      <c r="AO15" s="92"/>
      <c r="AP15" s="92">
        <v>0</v>
      </c>
      <c r="AQ15" s="83"/>
    </row>
    <row r="16" spans="1:44" ht="18" customHeight="1" x14ac:dyDescent="0.25">
      <c r="A16" s="321"/>
      <c r="B16" s="150"/>
      <c r="C16" s="2" t="s">
        <v>194</v>
      </c>
      <c r="D16" s="92">
        <v>1586.12</v>
      </c>
      <c r="E16" s="151"/>
      <c r="F16" s="92">
        <v>767.13699999999994</v>
      </c>
      <c r="G16" s="151"/>
      <c r="H16" s="92">
        <v>1938.432</v>
      </c>
      <c r="I16" s="151"/>
      <c r="J16" s="92">
        <v>7231.9605999999994</v>
      </c>
      <c r="K16" s="95"/>
      <c r="L16" s="92">
        <v>40.32</v>
      </c>
      <c r="M16" s="92"/>
      <c r="N16" s="92">
        <v>404.25700000000001</v>
      </c>
      <c r="O16" s="92"/>
      <c r="P16" s="92">
        <v>181.44</v>
      </c>
      <c r="Q16" s="92"/>
      <c r="R16" s="92">
        <v>141.12</v>
      </c>
      <c r="S16" s="92"/>
      <c r="T16" s="92">
        <v>201.6</v>
      </c>
      <c r="U16" s="92"/>
      <c r="V16" s="92">
        <v>173.88</v>
      </c>
      <c r="W16" s="92"/>
      <c r="X16" s="92">
        <v>811.15199999999993</v>
      </c>
      <c r="Y16" s="92"/>
      <c r="Z16" s="92">
        <v>751.8</v>
      </c>
      <c r="AA16" s="92"/>
      <c r="AB16" s="92">
        <v>2826.3599999999997</v>
      </c>
      <c r="AC16" s="92"/>
      <c r="AD16" s="92">
        <v>925.16600000000005</v>
      </c>
      <c r="AE16" s="92"/>
      <c r="AF16" s="92">
        <v>1471.9776000000002</v>
      </c>
      <c r="AG16" s="92"/>
      <c r="AH16" s="92">
        <v>2008.4569999999999</v>
      </c>
      <c r="AI16" s="92"/>
      <c r="AJ16" s="92">
        <v>3605.9360000000001</v>
      </c>
      <c r="AK16" s="92"/>
      <c r="AL16" s="92">
        <v>2055.6635999999999</v>
      </c>
      <c r="AM16" s="92"/>
      <c r="AN16" s="92">
        <v>1320.2550000000001</v>
      </c>
      <c r="AO16" s="92"/>
      <c r="AP16" s="92">
        <v>604.45800000000008</v>
      </c>
      <c r="AQ16" s="83"/>
    </row>
    <row r="17" spans="1:43" ht="18" customHeight="1" x14ac:dyDescent="0.25">
      <c r="A17" s="321"/>
      <c r="B17" s="150"/>
      <c r="C17" s="2" t="s">
        <v>195</v>
      </c>
      <c r="D17" s="92">
        <v>855.32399999999996</v>
      </c>
      <c r="E17" s="151"/>
      <c r="F17" s="92">
        <v>794.67</v>
      </c>
      <c r="G17" s="151"/>
      <c r="H17" s="92">
        <v>11646.388000000001</v>
      </c>
      <c r="I17" s="151"/>
      <c r="J17" s="92">
        <v>1573.03</v>
      </c>
      <c r="K17" s="95"/>
      <c r="L17" s="92">
        <v>424.76</v>
      </c>
      <c r="M17" s="92"/>
      <c r="N17" s="92">
        <v>369.90999999999997</v>
      </c>
      <c r="O17" s="92"/>
      <c r="P17" s="92">
        <v>0</v>
      </c>
      <c r="Q17" s="92"/>
      <c r="R17" s="92">
        <v>0</v>
      </c>
      <c r="S17" s="92"/>
      <c r="T17" s="92">
        <v>0</v>
      </c>
      <c r="U17" s="92"/>
      <c r="V17" s="92">
        <v>444.88</v>
      </c>
      <c r="W17" s="92"/>
      <c r="X17" s="92">
        <v>5890.5199999999995</v>
      </c>
      <c r="Y17" s="92"/>
      <c r="Z17" s="92">
        <v>5310.9879999999994</v>
      </c>
      <c r="AA17" s="92"/>
      <c r="AB17" s="92">
        <v>0</v>
      </c>
      <c r="AC17" s="92"/>
      <c r="AD17" s="92">
        <v>977.55</v>
      </c>
      <c r="AE17" s="92"/>
      <c r="AF17" s="92">
        <v>100.8</v>
      </c>
      <c r="AG17" s="92"/>
      <c r="AH17" s="92">
        <v>494.68</v>
      </c>
      <c r="AI17" s="92"/>
      <c r="AJ17" s="92">
        <v>0</v>
      </c>
      <c r="AK17" s="92"/>
      <c r="AL17" s="92">
        <v>545.6</v>
      </c>
      <c r="AM17" s="92"/>
      <c r="AN17" s="92">
        <v>302.72800000000001</v>
      </c>
      <c r="AO17" s="92"/>
      <c r="AP17" s="92">
        <v>1281.1185999999998</v>
      </c>
      <c r="AQ17" s="83"/>
    </row>
    <row r="18" spans="1:43" ht="18" customHeight="1" x14ac:dyDescent="0.25">
      <c r="A18" s="321"/>
      <c r="B18" s="150"/>
      <c r="C18" s="275" t="s">
        <v>196</v>
      </c>
      <c r="D18" s="92">
        <v>348645.51740000001</v>
      </c>
      <c r="E18" s="151"/>
      <c r="F18" s="92">
        <v>321929.51840599993</v>
      </c>
      <c r="G18" s="151"/>
      <c r="H18" s="92">
        <v>378685.85037</v>
      </c>
      <c r="I18" s="151"/>
      <c r="J18" s="92">
        <v>356672.59350000008</v>
      </c>
      <c r="K18" s="95"/>
      <c r="L18" s="92">
        <v>97563.667199999996</v>
      </c>
      <c r="M18" s="92"/>
      <c r="N18" s="92">
        <v>75800.322199999995</v>
      </c>
      <c r="O18" s="92"/>
      <c r="P18" s="92">
        <v>63674.479000000007</v>
      </c>
      <c r="Q18" s="92"/>
      <c r="R18" s="92">
        <v>84891.050006000005</v>
      </c>
      <c r="S18" s="92"/>
      <c r="T18" s="92">
        <v>113949.69779999999</v>
      </c>
      <c r="U18" s="92"/>
      <c r="V18" s="92">
        <v>43464.041819999999</v>
      </c>
      <c r="W18" s="92"/>
      <c r="X18" s="92">
        <v>69276.197849999997</v>
      </c>
      <c r="Y18" s="92"/>
      <c r="Z18" s="92">
        <v>151995.9129</v>
      </c>
      <c r="AA18" s="92"/>
      <c r="AB18" s="92">
        <v>164257.10055</v>
      </c>
      <c r="AC18" s="92"/>
      <c r="AD18" s="92">
        <v>76555.541399999987</v>
      </c>
      <c r="AE18" s="92"/>
      <c r="AF18" s="92">
        <v>36527.1253</v>
      </c>
      <c r="AG18" s="92"/>
      <c r="AH18" s="92">
        <v>79332.826249999998</v>
      </c>
      <c r="AI18" s="92"/>
      <c r="AJ18" s="92">
        <v>90245.065300000002</v>
      </c>
      <c r="AK18" s="92"/>
      <c r="AL18" s="92">
        <v>52040.722649999996</v>
      </c>
      <c r="AM18" s="92"/>
      <c r="AN18" s="92">
        <v>43312.063179999997</v>
      </c>
      <c r="AO18" s="92"/>
      <c r="AP18" s="92">
        <v>53613.088650000005</v>
      </c>
      <c r="AQ18" s="83"/>
    </row>
    <row r="19" spans="1:43" ht="18" customHeight="1" x14ac:dyDescent="0.25">
      <c r="A19" s="321"/>
      <c r="B19" s="150"/>
      <c r="C19" s="2" t="s">
        <v>197</v>
      </c>
      <c r="D19" s="92">
        <v>1889.463</v>
      </c>
      <c r="E19" s="151"/>
      <c r="F19" s="92">
        <v>5257.2830000000004</v>
      </c>
      <c r="G19" s="151"/>
      <c r="H19" s="92">
        <v>6369.9601500000008</v>
      </c>
      <c r="I19" s="151"/>
      <c r="J19" s="92">
        <v>7320.2682000000004</v>
      </c>
      <c r="K19" s="95"/>
      <c r="L19" s="92">
        <v>510.89</v>
      </c>
      <c r="M19" s="92"/>
      <c r="N19" s="92">
        <v>2595.5769999999998</v>
      </c>
      <c r="O19" s="92"/>
      <c r="P19" s="92">
        <v>570.47</v>
      </c>
      <c r="Q19" s="92"/>
      <c r="R19" s="92">
        <v>1580.346</v>
      </c>
      <c r="S19" s="92"/>
      <c r="T19" s="92">
        <v>1775.268</v>
      </c>
      <c r="U19" s="92"/>
      <c r="V19" s="92">
        <v>1372.0541499999999</v>
      </c>
      <c r="W19" s="92"/>
      <c r="X19" s="92">
        <v>1538.6650000000002</v>
      </c>
      <c r="Y19" s="92"/>
      <c r="Z19" s="92">
        <v>1683.973</v>
      </c>
      <c r="AA19" s="92"/>
      <c r="AB19" s="92">
        <v>960</v>
      </c>
      <c r="AC19" s="92"/>
      <c r="AD19" s="92">
        <v>1210.9407999999999</v>
      </c>
      <c r="AE19" s="92"/>
      <c r="AF19" s="92">
        <v>2438.1770000000001</v>
      </c>
      <c r="AG19" s="92"/>
      <c r="AH19" s="92">
        <v>2711.1504</v>
      </c>
      <c r="AI19" s="92"/>
      <c r="AJ19" s="92">
        <v>2484.9760000000001</v>
      </c>
      <c r="AK19" s="92"/>
      <c r="AL19" s="92">
        <v>2212.6129999999998</v>
      </c>
      <c r="AM19" s="92"/>
      <c r="AN19" s="92">
        <v>1527.999</v>
      </c>
      <c r="AO19" s="92"/>
      <c r="AP19" s="92">
        <v>2596.0191999999997</v>
      </c>
      <c r="AQ19" s="83"/>
    </row>
    <row r="20" spans="1:43" ht="18" customHeight="1" x14ac:dyDescent="0.25">
      <c r="A20" s="321"/>
      <c r="B20" s="150"/>
      <c r="C20" s="2" t="s">
        <v>198</v>
      </c>
      <c r="D20" s="92">
        <v>156805.91200000001</v>
      </c>
      <c r="E20" s="151"/>
      <c r="F20" s="92">
        <v>145089.731</v>
      </c>
      <c r="G20" s="151"/>
      <c r="H20" s="92">
        <v>78452.142300000007</v>
      </c>
      <c r="I20" s="151"/>
      <c r="J20" s="92">
        <v>80468.399000000005</v>
      </c>
      <c r="K20" s="95"/>
      <c r="L20" s="92">
        <v>50906.811999999998</v>
      </c>
      <c r="M20" s="92"/>
      <c r="N20" s="92">
        <v>38401.596000000005</v>
      </c>
      <c r="O20" s="92"/>
      <c r="P20" s="92">
        <v>29358.125</v>
      </c>
      <c r="Q20" s="92"/>
      <c r="R20" s="92">
        <v>26423.198</v>
      </c>
      <c r="S20" s="92"/>
      <c r="T20" s="92">
        <v>20704.830000000002</v>
      </c>
      <c r="U20" s="92"/>
      <c r="V20" s="92">
        <v>16195.960200000001</v>
      </c>
      <c r="W20" s="92"/>
      <c r="X20" s="92">
        <v>20038.5141</v>
      </c>
      <c r="Y20" s="92"/>
      <c r="Z20" s="92">
        <v>21512.838</v>
      </c>
      <c r="AA20" s="92"/>
      <c r="AB20" s="92">
        <v>18988.112000000001</v>
      </c>
      <c r="AC20" s="92"/>
      <c r="AD20" s="92">
        <v>8460.7119999999995</v>
      </c>
      <c r="AE20" s="92"/>
      <c r="AF20" s="92">
        <v>23896.959999999999</v>
      </c>
      <c r="AG20" s="92"/>
      <c r="AH20" s="92">
        <v>29122.615000000002</v>
      </c>
      <c r="AI20" s="92"/>
      <c r="AJ20" s="92">
        <v>27899.826000000001</v>
      </c>
      <c r="AK20" s="92"/>
      <c r="AL20" s="92">
        <v>17231.298000000003</v>
      </c>
      <c r="AM20" s="92"/>
      <c r="AN20" s="92">
        <v>18835.41</v>
      </c>
      <c r="AO20" s="92"/>
      <c r="AP20" s="92">
        <v>21950.356</v>
      </c>
      <c r="AQ20" s="83"/>
    </row>
    <row r="21" spans="1:43" ht="18" customHeight="1" x14ac:dyDescent="0.25">
      <c r="A21" s="321"/>
      <c r="B21" s="150"/>
      <c r="C21" s="277" t="s">
        <v>199</v>
      </c>
      <c r="D21" s="92">
        <v>21218.76</v>
      </c>
      <c r="E21" s="151"/>
      <c r="F21" s="92">
        <v>26960.752</v>
      </c>
      <c r="G21" s="151"/>
      <c r="H21" s="92">
        <v>40689.957349999997</v>
      </c>
      <c r="I21" s="151"/>
      <c r="J21" s="92">
        <v>59400.799650000001</v>
      </c>
      <c r="K21" s="95"/>
      <c r="L21" s="92">
        <v>8519.3310000000001</v>
      </c>
      <c r="M21" s="92"/>
      <c r="N21" s="92">
        <v>7515.4140000000007</v>
      </c>
      <c r="O21" s="92"/>
      <c r="P21" s="92">
        <v>2182.8850000000002</v>
      </c>
      <c r="Q21" s="92"/>
      <c r="R21" s="92">
        <v>8743.1219999999994</v>
      </c>
      <c r="S21" s="92"/>
      <c r="T21" s="92">
        <v>9547.7134999999998</v>
      </c>
      <c r="U21" s="92"/>
      <c r="V21" s="92">
        <v>6870.1925000000001</v>
      </c>
      <c r="W21" s="92"/>
      <c r="X21" s="92">
        <v>6042.0912000000008</v>
      </c>
      <c r="Y21" s="92"/>
      <c r="Z21" s="92">
        <v>18229.960149999999</v>
      </c>
      <c r="AA21" s="92"/>
      <c r="AB21" s="92">
        <v>11710.18425</v>
      </c>
      <c r="AC21" s="92"/>
      <c r="AD21" s="92">
        <v>7842.7952500000001</v>
      </c>
      <c r="AE21" s="92"/>
      <c r="AF21" s="92">
        <v>19853.843850000001</v>
      </c>
      <c r="AG21" s="92"/>
      <c r="AH21" s="92">
        <v>19993.976299999998</v>
      </c>
      <c r="AI21" s="92"/>
      <c r="AJ21" s="92">
        <v>24202.187700000002</v>
      </c>
      <c r="AK21" s="92"/>
      <c r="AL21" s="92">
        <v>9459.9090499999984</v>
      </c>
      <c r="AM21" s="92"/>
      <c r="AN21" s="92">
        <v>7829.24</v>
      </c>
      <c r="AO21" s="92"/>
      <c r="AP21" s="92">
        <v>8463.8104999999996</v>
      </c>
      <c r="AQ21" s="83"/>
    </row>
    <row r="22" spans="1:43" ht="18" customHeight="1" x14ac:dyDescent="0.25">
      <c r="A22" s="321"/>
      <c r="B22" s="150"/>
      <c r="C22" s="277" t="s">
        <v>200</v>
      </c>
      <c r="D22" s="92">
        <v>2359.0819999999999</v>
      </c>
      <c r="E22" s="151"/>
      <c r="F22" s="92">
        <v>1008</v>
      </c>
      <c r="G22" s="151"/>
      <c r="H22" s="92">
        <v>2077.2800000000002</v>
      </c>
      <c r="I22" s="151"/>
      <c r="J22" s="92">
        <v>2021.34</v>
      </c>
      <c r="K22" s="95"/>
      <c r="L22" s="92">
        <v>0</v>
      </c>
      <c r="M22" s="92"/>
      <c r="N22" s="92">
        <v>403.2</v>
      </c>
      <c r="O22" s="92"/>
      <c r="P22" s="92">
        <v>302.39999999999998</v>
      </c>
      <c r="Q22" s="92"/>
      <c r="R22" s="92">
        <v>302.39999999999998</v>
      </c>
      <c r="S22" s="92"/>
      <c r="T22" s="92">
        <v>604.79999999999995</v>
      </c>
      <c r="U22" s="92"/>
      <c r="V22" s="92">
        <v>564.88</v>
      </c>
      <c r="W22" s="92"/>
      <c r="X22" s="92">
        <v>605.20000000000005</v>
      </c>
      <c r="Y22" s="92"/>
      <c r="Z22" s="92">
        <v>302.39999999999998</v>
      </c>
      <c r="AA22" s="92"/>
      <c r="AB22" s="92">
        <v>705.6</v>
      </c>
      <c r="AC22" s="92"/>
      <c r="AD22" s="92">
        <v>303.74</v>
      </c>
      <c r="AE22" s="92"/>
      <c r="AF22" s="92">
        <v>202.4</v>
      </c>
      <c r="AG22" s="92"/>
      <c r="AH22" s="92">
        <v>809.6</v>
      </c>
      <c r="AI22" s="92"/>
      <c r="AJ22" s="92">
        <v>532.48</v>
      </c>
      <c r="AK22" s="92"/>
      <c r="AL22" s="92">
        <v>748.72</v>
      </c>
      <c r="AM22" s="92"/>
      <c r="AN22" s="92">
        <v>755.44</v>
      </c>
      <c r="AO22" s="92"/>
      <c r="AP22" s="92">
        <v>878.56</v>
      </c>
      <c r="AQ22" s="83"/>
    </row>
    <row r="23" spans="1:43" ht="18" customHeight="1" x14ac:dyDescent="0.25">
      <c r="A23" s="321"/>
      <c r="B23" s="150"/>
      <c r="C23" s="277" t="s">
        <v>201</v>
      </c>
      <c r="D23" s="92">
        <v>1160.26</v>
      </c>
      <c r="E23" s="151"/>
      <c r="F23" s="92">
        <v>1919.09</v>
      </c>
      <c r="G23" s="151"/>
      <c r="H23" s="92">
        <v>9258.7511999999988</v>
      </c>
      <c r="I23" s="151"/>
      <c r="J23" s="92">
        <v>14496.118400000001</v>
      </c>
      <c r="K23" s="95"/>
      <c r="L23" s="92">
        <v>0</v>
      </c>
      <c r="M23" s="92"/>
      <c r="N23" s="92">
        <v>578.34</v>
      </c>
      <c r="O23" s="92"/>
      <c r="P23" s="92">
        <v>470.53999999999996</v>
      </c>
      <c r="Q23" s="92"/>
      <c r="R23" s="92">
        <v>870.20999999999992</v>
      </c>
      <c r="S23" s="92"/>
      <c r="T23" s="92">
        <v>1514.2049999999999</v>
      </c>
      <c r="U23" s="92"/>
      <c r="V23" s="92">
        <v>1703.9960000000001</v>
      </c>
      <c r="W23" s="92"/>
      <c r="X23" s="92">
        <v>2816.7701999999999</v>
      </c>
      <c r="Y23" s="92"/>
      <c r="Z23" s="92">
        <v>3223.78</v>
      </c>
      <c r="AA23" s="92"/>
      <c r="AB23" s="92">
        <v>1608.4250000000002</v>
      </c>
      <c r="AC23" s="92"/>
      <c r="AD23" s="92">
        <v>3506.5128</v>
      </c>
      <c r="AE23" s="92"/>
      <c r="AF23" s="92">
        <v>4632.3310000000001</v>
      </c>
      <c r="AG23" s="92"/>
      <c r="AH23" s="92">
        <v>4748.8495999999996</v>
      </c>
      <c r="AI23" s="92"/>
      <c r="AJ23" s="92">
        <v>3586.2016000000003</v>
      </c>
      <c r="AK23" s="92"/>
      <c r="AL23" s="92">
        <v>3441.1608499999998</v>
      </c>
      <c r="AM23" s="92"/>
      <c r="AN23" s="92">
        <v>1073.3019999999999</v>
      </c>
      <c r="AO23" s="92"/>
      <c r="AP23" s="92">
        <v>1002.335</v>
      </c>
      <c r="AQ23" s="83"/>
    </row>
    <row r="24" spans="1:43" ht="18" customHeight="1" x14ac:dyDescent="0.25">
      <c r="A24" s="321"/>
      <c r="B24" s="150"/>
      <c r="C24" s="2" t="s">
        <v>72</v>
      </c>
      <c r="D24" s="92">
        <v>7371.5649999999996</v>
      </c>
      <c r="E24" s="151"/>
      <c r="F24" s="92">
        <v>4263.4049999999997</v>
      </c>
      <c r="G24" s="151"/>
      <c r="H24" s="92">
        <v>1748.4580000000001</v>
      </c>
      <c r="I24" s="151"/>
      <c r="J24" s="92">
        <v>20.16</v>
      </c>
      <c r="K24" s="95"/>
      <c r="L24" s="92">
        <v>2749.8900000000003</v>
      </c>
      <c r="M24" s="92"/>
      <c r="N24" s="92">
        <v>1473.3</v>
      </c>
      <c r="O24" s="92"/>
      <c r="P24" s="92">
        <v>0</v>
      </c>
      <c r="Q24" s="92"/>
      <c r="R24" s="92">
        <v>40.215000000000003</v>
      </c>
      <c r="S24" s="92"/>
      <c r="T24" s="92">
        <v>633.65800000000002</v>
      </c>
      <c r="U24" s="92"/>
      <c r="V24" s="92">
        <v>1014</v>
      </c>
      <c r="W24" s="92"/>
      <c r="X24" s="92">
        <v>100.8</v>
      </c>
      <c r="Y24" s="92"/>
      <c r="Z24" s="92">
        <v>0</v>
      </c>
      <c r="AA24" s="92"/>
      <c r="AB24" s="92">
        <v>20.16</v>
      </c>
      <c r="AC24" s="92"/>
      <c r="AD24" s="92">
        <v>0</v>
      </c>
      <c r="AE24" s="92"/>
      <c r="AF24" s="92">
        <v>0</v>
      </c>
      <c r="AG24" s="92"/>
      <c r="AH24" s="92">
        <v>0</v>
      </c>
      <c r="AI24" s="92"/>
      <c r="AJ24" s="92">
        <v>308</v>
      </c>
      <c r="AK24" s="92"/>
      <c r="AL24" s="92">
        <v>20.16</v>
      </c>
      <c r="AM24" s="92"/>
      <c r="AN24" s="92">
        <v>28.63</v>
      </c>
      <c r="AO24" s="92"/>
      <c r="AP24" s="92">
        <v>0</v>
      </c>
      <c r="AQ24" s="83"/>
    </row>
    <row r="25" spans="1:43" ht="18" customHeight="1" x14ac:dyDescent="0.25">
      <c r="A25" s="321"/>
      <c r="B25" s="150"/>
      <c r="C25" s="277" t="s">
        <v>71</v>
      </c>
      <c r="D25" s="92">
        <v>6781.93678</v>
      </c>
      <c r="E25" s="151"/>
      <c r="F25" s="92">
        <v>2116.8277000000003</v>
      </c>
      <c r="G25" s="151"/>
      <c r="H25" s="92">
        <v>12.75</v>
      </c>
      <c r="I25" s="151"/>
      <c r="J25" s="92">
        <v>1479.941</v>
      </c>
      <c r="K25" s="95"/>
      <c r="L25" s="92">
        <v>765.10400000000004</v>
      </c>
      <c r="M25" s="92"/>
      <c r="N25" s="92">
        <v>1351.7237</v>
      </c>
      <c r="O25" s="92"/>
      <c r="P25" s="92">
        <v>0</v>
      </c>
      <c r="Q25" s="92"/>
      <c r="R25" s="92">
        <v>0</v>
      </c>
      <c r="S25" s="92"/>
      <c r="T25" s="92">
        <v>0</v>
      </c>
      <c r="U25" s="92"/>
      <c r="V25" s="92">
        <v>12.75</v>
      </c>
      <c r="W25" s="92"/>
      <c r="X25" s="92">
        <v>0</v>
      </c>
      <c r="Y25" s="92"/>
      <c r="Z25" s="92">
        <v>0</v>
      </c>
      <c r="AA25" s="92"/>
      <c r="AB25" s="92">
        <v>8.7850000000000001</v>
      </c>
      <c r="AC25" s="92"/>
      <c r="AD25" s="92">
        <v>61.74</v>
      </c>
      <c r="AE25" s="92"/>
      <c r="AF25" s="92">
        <v>828.73</v>
      </c>
      <c r="AG25" s="92"/>
      <c r="AH25" s="92">
        <v>580.68600000000004</v>
      </c>
      <c r="AI25" s="92"/>
      <c r="AJ25" s="92">
        <v>2172.48</v>
      </c>
      <c r="AK25" s="92"/>
      <c r="AL25" s="92">
        <v>16.5</v>
      </c>
      <c r="AM25" s="92"/>
      <c r="AN25" s="92">
        <v>1144.6079999999999</v>
      </c>
      <c r="AO25" s="92"/>
      <c r="AP25" s="92">
        <v>523.83100000000002</v>
      </c>
      <c r="AQ25" s="83"/>
    </row>
    <row r="26" spans="1:43" ht="18" customHeight="1" x14ac:dyDescent="0.25">
      <c r="A26" s="321"/>
      <c r="B26" s="150"/>
      <c r="C26" s="2" t="s">
        <v>202</v>
      </c>
      <c r="D26" s="92">
        <v>1276.6400000000001</v>
      </c>
      <c r="E26" s="151"/>
      <c r="F26" s="92">
        <v>873.79399999999998</v>
      </c>
      <c r="G26" s="151"/>
      <c r="H26" s="92">
        <v>611.79999999999995</v>
      </c>
      <c r="I26" s="151"/>
      <c r="J26" s="92">
        <v>462.48</v>
      </c>
      <c r="K26" s="95"/>
      <c r="L26" s="92">
        <v>649.82399999999996</v>
      </c>
      <c r="M26" s="92"/>
      <c r="N26" s="92">
        <v>24</v>
      </c>
      <c r="O26" s="92"/>
      <c r="P26" s="92">
        <v>199.97</v>
      </c>
      <c r="Q26" s="92"/>
      <c r="R26" s="92">
        <v>0</v>
      </c>
      <c r="S26" s="92"/>
      <c r="T26" s="92">
        <v>220</v>
      </c>
      <c r="U26" s="92"/>
      <c r="V26" s="92">
        <v>105</v>
      </c>
      <c r="W26" s="92"/>
      <c r="X26" s="92">
        <v>0</v>
      </c>
      <c r="Y26" s="92"/>
      <c r="Z26" s="92">
        <v>286.8</v>
      </c>
      <c r="AA26" s="92"/>
      <c r="AB26" s="92">
        <v>286.8</v>
      </c>
      <c r="AC26" s="92"/>
      <c r="AD26" s="92">
        <v>0</v>
      </c>
      <c r="AE26" s="92"/>
      <c r="AF26" s="92">
        <v>0</v>
      </c>
      <c r="AG26" s="92"/>
      <c r="AH26" s="92">
        <v>175.68</v>
      </c>
      <c r="AI26" s="92"/>
      <c r="AJ26" s="92">
        <v>119.03999999999999</v>
      </c>
      <c r="AK26" s="92"/>
      <c r="AL26" s="92">
        <v>0</v>
      </c>
      <c r="AM26" s="92"/>
      <c r="AN26" s="92">
        <v>290.64</v>
      </c>
      <c r="AO26" s="92"/>
      <c r="AP26" s="92">
        <v>0</v>
      </c>
      <c r="AQ26" s="83"/>
    </row>
    <row r="27" spans="1:43" ht="18" customHeight="1" x14ac:dyDescent="0.25">
      <c r="A27" s="321"/>
      <c r="B27" s="150"/>
      <c r="C27" s="277" t="s">
        <v>203</v>
      </c>
      <c r="D27" s="92">
        <v>26368.344000000001</v>
      </c>
      <c r="E27" s="151"/>
      <c r="F27" s="92">
        <v>33849.902999999998</v>
      </c>
      <c r="G27" s="151"/>
      <c r="H27" s="92">
        <v>17251.050500000001</v>
      </c>
      <c r="I27" s="151"/>
      <c r="J27" s="92">
        <v>22253.147350000003</v>
      </c>
      <c r="K27" s="95"/>
      <c r="L27" s="92">
        <v>11308.475</v>
      </c>
      <c r="M27" s="92"/>
      <c r="N27" s="92">
        <v>8078.5560000000005</v>
      </c>
      <c r="O27" s="92"/>
      <c r="P27" s="92">
        <v>8819.4940000000006</v>
      </c>
      <c r="Q27" s="92"/>
      <c r="R27" s="92">
        <v>5643.3779999999997</v>
      </c>
      <c r="S27" s="92"/>
      <c r="T27" s="92">
        <v>4199.9537500000006</v>
      </c>
      <c r="U27" s="92"/>
      <c r="V27" s="92">
        <v>3183.2977499999997</v>
      </c>
      <c r="W27" s="92"/>
      <c r="X27" s="92">
        <v>4808.6537500000004</v>
      </c>
      <c r="Y27" s="92"/>
      <c r="Z27" s="92">
        <v>5059.1452499999996</v>
      </c>
      <c r="AA27" s="92"/>
      <c r="AB27" s="92">
        <v>7621.5642499999994</v>
      </c>
      <c r="AC27" s="92"/>
      <c r="AD27" s="92">
        <v>4371.7725</v>
      </c>
      <c r="AE27" s="92"/>
      <c r="AF27" s="92">
        <v>6411.1343500000003</v>
      </c>
      <c r="AG27" s="92"/>
      <c r="AH27" s="92">
        <v>3848.6762500000004</v>
      </c>
      <c r="AI27" s="92"/>
      <c r="AJ27" s="92">
        <v>8146.1252499999991</v>
      </c>
      <c r="AK27" s="92"/>
      <c r="AL27" s="92">
        <v>16320.186249999999</v>
      </c>
      <c r="AM27" s="92"/>
      <c r="AN27" s="92">
        <v>6876.7175499999994</v>
      </c>
      <c r="AO27" s="92"/>
      <c r="AP27" s="92">
        <v>14677.56105</v>
      </c>
      <c r="AQ27" s="83"/>
    </row>
    <row r="28" spans="1:43" ht="18" customHeight="1" x14ac:dyDescent="0.25">
      <c r="A28" s="321"/>
      <c r="B28" s="150"/>
      <c r="C28" s="2" t="s">
        <v>73</v>
      </c>
      <c r="D28" s="92">
        <v>81504.275999999998</v>
      </c>
      <c r="E28" s="151"/>
      <c r="F28" s="92">
        <v>79779.304569999993</v>
      </c>
      <c r="G28" s="151"/>
      <c r="H28" s="92">
        <v>34312.995000000003</v>
      </c>
      <c r="I28" s="151"/>
      <c r="J28" s="92">
        <v>87641.910629999998</v>
      </c>
      <c r="K28" s="95"/>
      <c r="L28" s="92">
        <v>45933.334999999999</v>
      </c>
      <c r="M28" s="92"/>
      <c r="N28" s="92">
        <v>21783.389569999999</v>
      </c>
      <c r="O28" s="92"/>
      <c r="P28" s="92">
        <v>3541.3450000000003</v>
      </c>
      <c r="Q28" s="92"/>
      <c r="R28" s="92">
        <v>8521.2349999999988</v>
      </c>
      <c r="S28" s="92"/>
      <c r="T28" s="92">
        <v>23479.08</v>
      </c>
      <c r="U28" s="92"/>
      <c r="V28" s="92">
        <v>4743.03</v>
      </c>
      <c r="W28" s="92"/>
      <c r="X28" s="92">
        <v>861.79</v>
      </c>
      <c r="Y28" s="92"/>
      <c r="Z28" s="92">
        <v>5229.0950000000003</v>
      </c>
      <c r="AA28" s="92"/>
      <c r="AB28" s="92">
        <v>27043.059999999998</v>
      </c>
      <c r="AC28" s="92"/>
      <c r="AD28" s="92">
        <v>23912.60325</v>
      </c>
      <c r="AE28" s="92"/>
      <c r="AF28" s="92">
        <v>11264.729880000001</v>
      </c>
      <c r="AG28" s="92"/>
      <c r="AH28" s="92">
        <v>25421.517500000002</v>
      </c>
      <c r="AI28" s="92"/>
      <c r="AJ28" s="92">
        <v>35041.803800000002</v>
      </c>
      <c r="AK28" s="92"/>
      <c r="AL28" s="92">
        <v>12468.597000000002</v>
      </c>
      <c r="AM28" s="92"/>
      <c r="AN28" s="92">
        <v>4515.0709999999999</v>
      </c>
      <c r="AO28" s="92"/>
      <c r="AP28" s="92">
        <v>8921.3128799999995</v>
      </c>
      <c r="AQ28" s="83"/>
    </row>
    <row r="29" spans="1:43" ht="18" customHeight="1" x14ac:dyDescent="0.25">
      <c r="A29" s="321"/>
      <c r="B29" s="150"/>
      <c r="C29" s="277" t="s">
        <v>204</v>
      </c>
      <c r="D29" s="246">
        <v>2120.42</v>
      </c>
      <c r="E29" s="151"/>
      <c r="F29" s="246">
        <v>922.86400000000003</v>
      </c>
      <c r="G29" s="151"/>
      <c r="H29" s="246">
        <v>4163.04</v>
      </c>
      <c r="I29" s="151"/>
      <c r="J29" s="246">
        <v>4600.1899999999996</v>
      </c>
      <c r="K29" s="95"/>
      <c r="L29" s="246">
        <v>68.040000000000006</v>
      </c>
      <c r="M29" s="246"/>
      <c r="N29" s="246">
        <v>45.36</v>
      </c>
      <c r="O29" s="246"/>
      <c r="P29" s="246">
        <v>514.10400000000004</v>
      </c>
      <c r="Q29" s="246"/>
      <c r="R29" s="246">
        <v>295.36</v>
      </c>
      <c r="S29" s="246"/>
      <c r="T29" s="246">
        <v>113.4</v>
      </c>
      <c r="U29" s="246"/>
      <c r="V29" s="246">
        <v>486.36</v>
      </c>
      <c r="W29" s="246"/>
      <c r="X29" s="246">
        <v>1421.28</v>
      </c>
      <c r="Y29" s="246"/>
      <c r="Z29" s="246">
        <v>2141.9999999999995</v>
      </c>
      <c r="AA29" s="246"/>
      <c r="AB29" s="246">
        <v>1527.1200000000001</v>
      </c>
      <c r="AC29" s="246"/>
      <c r="AD29" s="246">
        <v>740.88</v>
      </c>
      <c r="AE29" s="246"/>
      <c r="AF29" s="246">
        <v>1128.96</v>
      </c>
      <c r="AG29" s="246"/>
      <c r="AH29" s="246">
        <v>1203.23</v>
      </c>
      <c r="AI29" s="246"/>
      <c r="AJ29" s="246">
        <v>1012.4399999999999</v>
      </c>
      <c r="AK29" s="246"/>
      <c r="AL29" s="246">
        <v>136.07999999999998</v>
      </c>
      <c r="AM29" s="246"/>
      <c r="AN29" s="317">
        <v>521.64</v>
      </c>
      <c r="AO29" s="246"/>
      <c r="AP29" s="246">
        <v>443.52</v>
      </c>
      <c r="AQ29" s="83"/>
    </row>
    <row r="30" spans="1:43" ht="18" customHeight="1" x14ac:dyDescent="0.25">
      <c r="A30" s="321"/>
      <c r="B30" s="150"/>
      <c r="C30" s="2" t="s">
        <v>205</v>
      </c>
      <c r="D30" s="92">
        <v>6857.433</v>
      </c>
      <c r="E30" s="151"/>
      <c r="F30" s="92">
        <v>2730.9960000000001</v>
      </c>
      <c r="G30" s="151"/>
      <c r="H30" s="92">
        <v>2680.1902</v>
      </c>
      <c r="I30" s="151"/>
      <c r="J30" s="92">
        <v>2243.1799999999998</v>
      </c>
      <c r="K30" s="95"/>
      <c r="L30" s="92">
        <v>432</v>
      </c>
      <c r="M30" s="92"/>
      <c r="N30" s="92">
        <v>888.17599999999993</v>
      </c>
      <c r="O30" s="92"/>
      <c r="P30" s="92">
        <v>874.1400000000001</v>
      </c>
      <c r="Q30" s="92"/>
      <c r="R30" s="92">
        <v>536.68000000000006</v>
      </c>
      <c r="S30" s="92"/>
      <c r="T30" s="92">
        <v>164.42220000000003</v>
      </c>
      <c r="U30" s="92"/>
      <c r="V30" s="92">
        <v>549.28</v>
      </c>
      <c r="W30" s="92"/>
      <c r="X30" s="92">
        <v>650.12099999999998</v>
      </c>
      <c r="Y30" s="92"/>
      <c r="Z30" s="92">
        <v>1316.3670000000002</v>
      </c>
      <c r="AA30" s="92"/>
      <c r="AB30" s="92">
        <v>480.125</v>
      </c>
      <c r="AC30" s="92"/>
      <c r="AD30" s="92">
        <v>504.87800000000004</v>
      </c>
      <c r="AE30" s="92"/>
      <c r="AF30" s="92">
        <v>985.11699999999996</v>
      </c>
      <c r="AG30" s="92"/>
      <c r="AH30" s="92">
        <v>273.06</v>
      </c>
      <c r="AI30" s="92"/>
      <c r="AJ30" s="92">
        <v>349.83800000000002</v>
      </c>
      <c r="AK30" s="92"/>
      <c r="AL30" s="92">
        <v>242.762</v>
      </c>
      <c r="AM30" s="92"/>
      <c r="AN30" s="92">
        <v>257.45510000000002</v>
      </c>
      <c r="AO30" s="92"/>
      <c r="AP30" s="92">
        <v>218.8974</v>
      </c>
      <c r="AQ30" s="83"/>
    </row>
    <row r="31" spans="1:43" ht="18" customHeight="1" x14ac:dyDescent="0.25">
      <c r="A31" s="321"/>
      <c r="B31" s="150"/>
      <c r="C31" s="2" t="s">
        <v>206</v>
      </c>
      <c r="D31" s="246">
        <v>5330.14</v>
      </c>
      <c r="E31" s="151"/>
      <c r="F31" s="246">
        <v>1880.7303999999999</v>
      </c>
      <c r="G31" s="151"/>
      <c r="H31" s="246">
        <v>968.91899999999998</v>
      </c>
      <c r="I31" s="151"/>
      <c r="J31" s="246">
        <v>42</v>
      </c>
      <c r="K31" s="95"/>
      <c r="L31" s="246">
        <v>931.8424</v>
      </c>
      <c r="M31" s="246"/>
      <c r="N31" s="246">
        <v>102.664</v>
      </c>
      <c r="O31" s="246"/>
      <c r="P31" s="246">
        <v>694.64</v>
      </c>
      <c r="Q31" s="246"/>
      <c r="R31" s="246">
        <v>151.584</v>
      </c>
      <c r="S31" s="246"/>
      <c r="T31" s="246">
        <v>614.03899999999999</v>
      </c>
      <c r="U31" s="246"/>
      <c r="V31" s="246">
        <v>16</v>
      </c>
      <c r="W31" s="246"/>
      <c r="X31" s="246">
        <v>314.88</v>
      </c>
      <c r="Y31" s="246"/>
      <c r="Z31" s="246">
        <v>24</v>
      </c>
      <c r="AA31" s="246"/>
      <c r="AB31" s="246">
        <v>22</v>
      </c>
      <c r="AC31" s="246"/>
      <c r="AD31" s="246">
        <v>20</v>
      </c>
      <c r="AE31" s="246"/>
      <c r="AF31" s="246">
        <v>0</v>
      </c>
      <c r="AG31" s="246"/>
      <c r="AH31" s="246">
        <v>0</v>
      </c>
      <c r="AI31" s="246"/>
      <c r="AJ31" s="246">
        <v>48</v>
      </c>
      <c r="AK31" s="246"/>
      <c r="AL31" s="246">
        <v>0</v>
      </c>
      <c r="AM31" s="246"/>
      <c r="AN31" s="317">
        <v>43.005000000000003</v>
      </c>
      <c r="AO31" s="246"/>
      <c r="AP31" s="246">
        <v>35.68</v>
      </c>
      <c r="AQ31" s="83"/>
    </row>
    <row r="32" spans="1:43" ht="18" customHeight="1" x14ac:dyDescent="0.25">
      <c r="A32" s="321"/>
      <c r="B32" s="150"/>
      <c r="C32" s="276" t="s">
        <v>74</v>
      </c>
      <c r="D32" s="246">
        <v>512815.25789999997</v>
      </c>
      <c r="E32" s="151"/>
      <c r="F32" s="246">
        <v>514514.51061</v>
      </c>
      <c r="G32" s="151"/>
      <c r="H32" s="246">
        <v>370542.87810000003</v>
      </c>
      <c r="I32" s="151"/>
      <c r="J32" s="246">
        <v>340230.85770000005</v>
      </c>
      <c r="K32" s="95"/>
      <c r="L32" s="246">
        <v>145955.32295</v>
      </c>
      <c r="M32" s="246"/>
      <c r="N32" s="246">
        <v>118825.23676</v>
      </c>
      <c r="O32" s="246"/>
      <c r="P32" s="246">
        <v>135008.47399999999</v>
      </c>
      <c r="Q32" s="246"/>
      <c r="R32" s="246">
        <v>114725.47689999999</v>
      </c>
      <c r="S32" s="246"/>
      <c r="T32" s="246">
        <v>100690.35649999999</v>
      </c>
      <c r="U32" s="246"/>
      <c r="V32" s="246">
        <v>77441.232300000003</v>
      </c>
      <c r="W32" s="246"/>
      <c r="X32" s="246">
        <v>85691.8223</v>
      </c>
      <c r="Y32" s="246"/>
      <c r="Z32" s="246">
        <v>106719.46699999999</v>
      </c>
      <c r="AA32" s="246"/>
      <c r="AB32" s="246">
        <v>101171.7945</v>
      </c>
      <c r="AC32" s="246"/>
      <c r="AD32" s="246">
        <v>61022.603300000002</v>
      </c>
      <c r="AE32" s="246"/>
      <c r="AF32" s="246">
        <v>75983.049650000001</v>
      </c>
      <c r="AG32" s="246"/>
      <c r="AH32" s="246">
        <v>102039.45625</v>
      </c>
      <c r="AI32" s="246"/>
      <c r="AJ32" s="246">
        <v>84379.090850000008</v>
      </c>
      <c r="AK32" s="246"/>
      <c r="AL32" s="246">
        <v>55369.877950000002</v>
      </c>
      <c r="AM32" s="246"/>
      <c r="AN32" s="317">
        <v>77347.068100000004</v>
      </c>
      <c r="AO32" s="246"/>
      <c r="AP32" s="246">
        <v>72348.429050000006</v>
      </c>
      <c r="AQ32" s="83"/>
    </row>
    <row r="33" spans="1:43" ht="18" customHeight="1" x14ac:dyDescent="0.25">
      <c r="A33" s="321"/>
      <c r="B33" s="150"/>
      <c r="C33" s="276" t="s">
        <v>176</v>
      </c>
      <c r="D33" s="246">
        <v>9024.1260000000002</v>
      </c>
      <c r="E33" s="151"/>
      <c r="F33" s="246">
        <v>10258.106699999998</v>
      </c>
      <c r="G33" s="151"/>
      <c r="H33" s="246">
        <v>9391.7842999999993</v>
      </c>
      <c r="I33" s="151"/>
      <c r="J33" s="246">
        <v>29060.748999999996</v>
      </c>
      <c r="K33" s="95"/>
      <c r="L33" s="246">
        <v>2848.9818999999998</v>
      </c>
      <c r="M33" s="246"/>
      <c r="N33" s="246">
        <v>1701.8758</v>
      </c>
      <c r="O33" s="246"/>
      <c r="P33" s="246">
        <v>2441.6878999999999</v>
      </c>
      <c r="Q33" s="246"/>
      <c r="R33" s="246">
        <v>3265.5610999999999</v>
      </c>
      <c r="S33" s="246"/>
      <c r="T33" s="246">
        <v>3326.0898000000002</v>
      </c>
      <c r="U33" s="246"/>
      <c r="V33" s="246">
        <v>1081.4594999999999</v>
      </c>
      <c r="W33" s="246"/>
      <c r="X33" s="246">
        <v>2536.9692</v>
      </c>
      <c r="Y33" s="246"/>
      <c r="Z33" s="246">
        <v>2447.2658000000001</v>
      </c>
      <c r="AA33" s="246"/>
      <c r="AB33" s="246">
        <v>2318.3478999999998</v>
      </c>
      <c r="AC33" s="246"/>
      <c r="AD33" s="246">
        <v>1734.3058000000001</v>
      </c>
      <c r="AE33" s="246"/>
      <c r="AF33" s="246">
        <v>10247.219499999999</v>
      </c>
      <c r="AG33" s="246"/>
      <c r="AH33" s="246">
        <v>14760.8758</v>
      </c>
      <c r="AI33" s="246"/>
      <c r="AJ33" s="246">
        <v>10129.061600000001</v>
      </c>
      <c r="AK33" s="246"/>
      <c r="AL33" s="246">
        <v>5638.5779000000002</v>
      </c>
      <c r="AM33" s="246"/>
      <c r="AN33" s="317">
        <v>11228.7479</v>
      </c>
      <c r="AO33" s="246"/>
      <c r="AP33" s="246">
        <v>12451.898149999999</v>
      </c>
      <c r="AQ33" s="83"/>
    </row>
    <row r="34" spans="1:43" ht="18" customHeight="1" x14ac:dyDescent="0.25">
      <c r="A34" s="321"/>
      <c r="B34" s="150"/>
      <c r="C34" s="207" t="s">
        <v>207</v>
      </c>
      <c r="D34" s="246">
        <v>3268.1356600000017</v>
      </c>
      <c r="E34" s="151"/>
      <c r="F34" s="246">
        <v>3204.3791999999999</v>
      </c>
      <c r="G34" s="151"/>
      <c r="H34" s="246">
        <v>6522.9754199999998</v>
      </c>
      <c r="I34" s="151"/>
      <c r="J34" s="246">
        <v>10164.803900000001</v>
      </c>
      <c r="K34" s="95"/>
      <c r="L34" s="246">
        <v>507.5</v>
      </c>
      <c r="M34" s="246"/>
      <c r="N34" s="246">
        <v>2251.404</v>
      </c>
      <c r="O34" s="246"/>
      <c r="P34" s="246">
        <v>284.8272</v>
      </c>
      <c r="Q34" s="246"/>
      <c r="R34" s="246">
        <v>160.648</v>
      </c>
      <c r="S34" s="246"/>
      <c r="T34" s="246">
        <v>728.89899999999989</v>
      </c>
      <c r="U34" s="246"/>
      <c r="V34" s="246">
        <v>563.16600000000005</v>
      </c>
      <c r="W34" s="246"/>
      <c r="X34" s="246">
        <v>132.44012000000001</v>
      </c>
      <c r="Y34" s="246"/>
      <c r="Z34" s="246">
        <v>5098.470299999999</v>
      </c>
      <c r="AA34" s="246"/>
      <c r="AB34" s="246">
        <v>1445.6353999999999</v>
      </c>
      <c r="AC34" s="246"/>
      <c r="AD34" s="246">
        <v>2946.777</v>
      </c>
      <c r="AE34" s="246"/>
      <c r="AF34" s="246">
        <v>3194.4425000000001</v>
      </c>
      <c r="AG34" s="246"/>
      <c r="AH34" s="246">
        <v>2577.9569999999999</v>
      </c>
      <c r="AI34" s="246"/>
      <c r="AJ34" s="246">
        <v>4154.2640000000001</v>
      </c>
      <c r="AK34" s="246"/>
      <c r="AL34" s="246">
        <v>3114.6478000000006</v>
      </c>
      <c r="AM34" s="246"/>
      <c r="AN34" s="317">
        <v>3437.3194999999996</v>
      </c>
      <c r="AO34" s="246"/>
      <c r="AP34" s="246">
        <v>2757.7750999999998</v>
      </c>
      <c r="AQ34" s="83"/>
    </row>
    <row r="35" spans="1:43" ht="7.5" customHeight="1" x14ac:dyDescent="0.25">
      <c r="A35" s="321"/>
      <c r="B35" s="290"/>
      <c r="C35" s="56"/>
      <c r="D35" s="291"/>
      <c r="E35" s="154"/>
      <c r="F35" s="291"/>
      <c r="G35" s="154"/>
      <c r="H35" s="291"/>
      <c r="I35" s="154"/>
      <c r="J35" s="291"/>
      <c r="K35" s="292"/>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3"/>
    </row>
    <row r="36" spans="1:43" ht="7.9" customHeight="1" x14ac:dyDescent="0.25">
      <c r="A36" s="321"/>
      <c r="B36" s="156"/>
      <c r="C36" s="205"/>
      <c r="D36" s="157"/>
      <c r="E36" s="95"/>
      <c r="F36" s="157"/>
      <c r="G36" s="95"/>
      <c r="H36" s="157"/>
      <c r="I36" s="95"/>
      <c r="J36" s="157"/>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83"/>
    </row>
    <row r="37" spans="1:43" ht="13.9" customHeight="1" x14ac:dyDescent="0.25">
      <c r="A37" s="321"/>
      <c r="B37" s="150"/>
      <c r="C37" s="207" t="s">
        <v>75</v>
      </c>
      <c r="D37" s="158">
        <f t="shared" ref="D37:F37" si="0">SUM(D14:D35)</f>
        <v>1207300.9527399999</v>
      </c>
      <c r="E37" s="158">
        <f t="shared" si="0"/>
        <v>0</v>
      </c>
      <c r="F37" s="158">
        <f t="shared" si="0"/>
        <v>1164882.592586</v>
      </c>
      <c r="G37" s="158"/>
      <c r="H37" s="158">
        <f t="shared" ref="H37:J37" si="1">SUM(H14:H35)</f>
        <v>1002933.5368900001</v>
      </c>
      <c r="I37" s="158"/>
      <c r="J37" s="158">
        <f t="shared" si="1"/>
        <v>1031724.6989300001</v>
      </c>
      <c r="K37" s="158"/>
      <c r="L37" s="158">
        <f t="shared" ref="L37" si="2">SUM(L14:L35)</f>
        <v>372682.88545</v>
      </c>
      <c r="M37" s="158"/>
      <c r="N37" s="158">
        <f t="shared" ref="N37" si="3">SUM(N14:N35)</f>
        <v>283814.96203</v>
      </c>
      <c r="O37" s="158"/>
      <c r="P37" s="158">
        <f t="shared" ref="P37" si="4">SUM(P14:P35)</f>
        <v>250895.11609999998</v>
      </c>
      <c r="Q37" s="158"/>
      <c r="R37" s="158">
        <f t="shared" ref="R37" si="5">SUM(R14:R35)</f>
        <v>257489.62900599994</v>
      </c>
      <c r="S37" s="158"/>
      <c r="T37" s="158">
        <f>SUM(T14:T35)</f>
        <v>299896.08555000002</v>
      </c>
      <c r="U37" s="158"/>
      <c r="V37" s="158">
        <f>SUM(V14:V35)</f>
        <v>162844.44522000002</v>
      </c>
      <c r="W37" s="158"/>
      <c r="X37" s="158">
        <f>SUM(X14:X35)</f>
        <v>204612.10371999998</v>
      </c>
      <c r="Y37" s="158"/>
      <c r="Z37" s="158">
        <f>SUM(Z14:Z35)</f>
        <v>335580.90239999996</v>
      </c>
      <c r="AA37" s="158"/>
      <c r="AB37" s="158">
        <f>SUM(AB14:AB35)</f>
        <v>343702.85385000001</v>
      </c>
      <c r="AC37" s="158"/>
      <c r="AD37" s="158">
        <f>SUM(AD14:AD35)</f>
        <v>195879.72810000001</v>
      </c>
      <c r="AE37" s="158"/>
      <c r="AF37" s="158">
        <v>201308.15763000003</v>
      </c>
      <c r="AG37" s="158"/>
      <c r="AH37" s="158">
        <v>290820.01334999996</v>
      </c>
      <c r="AI37" s="158"/>
      <c r="AJ37" s="158">
        <v>300276.50110000005</v>
      </c>
      <c r="AK37" s="158"/>
      <c r="AL37" s="158">
        <v>184266.14405</v>
      </c>
      <c r="AM37" s="158"/>
      <c r="AN37" s="158">
        <v>182024.65433000002</v>
      </c>
      <c r="AO37" s="158"/>
      <c r="AP37" s="158">
        <v>203602.77058000001</v>
      </c>
      <c r="AQ37" s="83"/>
    </row>
    <row r="38" spans="1:43" ht="10.15" customHeight="1" x14ac:dyDescent="0.25">
      <c r="A38" s="321"/>
      <c r="B38" s="159"/>
      <c r="C38" s="247" t="s">
        <v>76</v>
      </c>
      <c r="D38" s="95"/>
      <c r="E38" s="95"/>
      <c r="F38" s="95"/>
      <c r="G38" s="95"/>
      <c r="H38" s="95"/>
      <c r="I38" s="157"/>
      <c r="J38" s="157"/>
      <c r="K38" s="157"/>
      <c r="L38" s="157"/>
      <c r="M38" s="157"/>
      <c r="N38" s="157"/>
      <c r="O38" s="157"/>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83"/>
    </row>
    <row r="39" spans="1:43" ht="3" customHeight="1" thickBot="1" x14ac:dyDescent="0.3">
      <c r="A39" s="321"/>
      <c r="B39" s="160"/>
      <c r="C39" s="48"/>
      <c r="D39" s="161"/>
      <c r="E39" s="161"/>
      <c r="F39" s="161"/>
      <c r="G39" s="161"/>
      <c r="H39" s="161"/>
      <c r="I39" s="47"/>
      <c r="J39" s="47"/>
      <c r="K39" s="47"/>
      <c r="L39" s="47"/>
      <c r="M39" s="47"/>
      <c r="N39" s="47"/>
      <c r="O39" s="47"/>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36"/>
    </row>
    <row r="40" spans="1:43" ht="10.9" customHeight="1" x14ac:dyDescent="0.25">
      <c r="A40" s="321"/>
      <c r="B40" s="162"/>
      <c r="D40" s="164"/>
      <c r="E40" s="164"/>
      <c r="F40" s="164"/>
      <c r="G40" s="164">
        <v>1530</v>
      </c>
      <c r="H40" s="164"/>
      <c r="I40" s="163"/>
      <c r="J40" s="163"/>
      <c r="K40" s="163"/>
      <c r="L40" s="163"/>
      <c r="M40" s="163">
        <v>44214572</v>
      </c>
      <c r="N40" s="6"/>
      <c r="O40" s="6">
        <v>38181</v>
      </c>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row>
    <row r="41" spans="1:43" ht="15" customHeight="1" x14ac:dyDescent="0.25">
      <c r="B41" s="2" t="s">
        <v>177</v>
      </c>
    </row>
    <row r="42" spans="1:43" ht="11.25" customHeight="1" x14ac:dyDescent="0.25">
      <c r="B42" s="2" t="s">
        <v>67</v>
      </c>
    </row>
    <row r="43" spans="1:43" ht="11.25" customHeight="1" x14ac:dyDescent="0.25">
      <c r="B43" s="2" t="s">
        <v>77</v>
      </c>
    </row>
    <row r="44" spans="1:43" x14ac:dyDescent="0.25">
      <c r="B44" s="5" t="s">
        <v>156</v>
      </c>
    </row>
    <row r="45" spans="1:43" x14ac:dyDescent="0.25">
      <c r="B45" s="9"/>
    </row>
  </sheetData>
  <mergeCells count="5">
    <mergeCell ref="A4:A40"/>
    <mergeCell ref="T7:Z7"/>
    <mergeCell ref="L7:R7"/>
    <mergeCell ref="AB7:AH7"/>
    <mergeCell ref="AJ7:AN7"/>
  </mergeCells>
  <printOptions horizontalCentered="1" verticalCentered="1"/>
  <pageMargins left="0.31496062992125984" right="0.19685039370078741" top="0.35433070866141736" bottom="0.31496062992125984"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68"/>
  <sheetViews>
    <sheetView tabSelected="1" view="pageBreakPreview" zoomScale="120" zoomScaleNormal="110" zoomScaleSheetLayoutView="120" workbookViewId="0">
      <selection activeCell="I66" sqref="I66"/>
    </sheetView>
  </sheetViews>
  <sheetFormatPr defaultColWidth="7.7109375" defaultRowHeight="11.25" x14ac:dyDescent="0.2"/>
  <cols>
    <col min="1" max="1" width="3.7109375" style="5" customWidth="1"/>
    <col min="2" max="2" width="1.7109375" style="5" customWidth="1"/>
    <col min="3" max="3" width="5.7109375" style="170" customWidth="1"/>
    <col min="4" max="4" width="0.5703125" style="5" customWidth="1"/>
    <col min="5" max="5" width="9.140625" style="5" customWidth="1"/>
    <col min="6" max="6" width="2.140625" style="5" customWidth="1"/>
    <col min="7" max="7" width="7.28515625" style="5" customWidth="1"/>
    <col min="8" max="8" width="2.140625" style="5" customWidth="1"/>
    <col min="9" max="9" width="6.28515625" style="5" customWidth="1"/>
    <col min="10" max="10" width="2.140625" style="5" customWidth="1"/>
    <col min="11" max="11" width="6.5703125" style="5" customWidth="1"/>
    <col min="12" max="12" width="2.140625" style="5" customWidth="1"/>
    <col min="13" max="13" width="6.7109375" style="5" customWidth="1"/>
    <col min="14" max="14" width="2.140625" style="5" customWidth="1"/>
    <col min="15" max="15" width="6.28515625" style="5" customWidth="1"/>
    <col min="16" max="16" width="2.140625" style="5" customWidth="1"/>
    <col min="17" max="17" width="8.7109375" style="5" customWidth="1"/>
    <col min="18" max="18" width="2.140625" style="5" customWidth="1"/>
    <col min="19" max="19" width="7" style="5" customWidth="1"/>
    <col min="20" max="20" width="2.140625" style="5" customWidth="1"/>
    <col min="21" max="21" width="6.28515625" style="5" customWidth="1"/>
    <col min="22" max="22" width="2.140625" style="5" customWidth="1"/>
    <col min="23" max="23" width="7.28515625" style="5" customWidth="1"/>
    <col min="24" max="24" width="2.140625" style="5" customWidth="1"/>
    <col min="25" max="25" width="6.7109375" style="5" customWidth="1"/>
    <col min="26" max="26" width="2.140625" style="5" customWidth="1"/>
    <col min="27" max="27" width="7.5703125" style="5" customWidth="1"/>
    <col min="28" max="28" width="2.140625" style="5" customWidth="1"/>
    <col min="29" max="29" width="9.42578125" style="5" customWidth="1"/>
    <col min="30" max="30" width="1.42578125" style="5" customWidth="1"/>
    <col min="31" max="16384" width="7.7109375" style="5"/>
  </cols>
  <sheetData>
    <row r="1" spans="1:30" ht="12" customHeight="1" x14ac:dyDescent="0.2">
      <c r="B1" s="1" t="s">
        <v>171</v>
      </c>
      <c r="E1" s="6"/>
      <c r="F1" s="6"/>
      <c r="G1" s="6"/>
      <c r="H1" s="6"/>
      <c r="I1" s="6"/>
      <c r="J1" s="6"/>
      <c r="K1" s="6"/>
      <c r="L1" s="6"/>
      <c r="M1" s="6"/>
      <c r="N1" s="6"/>
      <c r="O1" s="6"/>
      <c r="P1" s="6"/>
      <c r="Q1" s="153"/>
      <c r="R1" s="6"/>
      <c r="S1" s="6"/>
      <c r="T1" s="6"/>
      <c r="U1" s="6"/>
      <c r="V1" s="6"/>
      <c r="W1" s="6"/>
      <c r="X1" s="6"/>
      <c r="Y1" s="6"/>
      <c r="Z1" s="6"/>
      <c r="AA1" s="6"/>
      <c r="AB1" s="6"/>
      <c r="AC1" s="6"/>
      <c r="AD1" s="6"/>
    </row>
    <row r="2" spans="1:30" ht="12" customHeight="1" x14ac:dyDescent="0.2">
      <c r="B2" s="4" t="s">
        <v>172</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71"/>
      <c r="D3" s="6"/>
      <c r="E3" s="6"/>
      <c r="F3" s="6"/>
      <c r="G3" s="6"/>
      <c r="H3" s="6"/>
      <c r="I3" s="6"/>
      <c r="J3" s="6"/>
      <c r="K3" s="6"/>
      <c r="L3" s="6"/>
      <c r="M3" s="6"/>
      <c r="N3" s="6"/>
      <c r="O3" s="6"/>
      <c r="P3" s="6"/>
      <c r="Q3" s="6"/>
      <c r="R3" s="6"/>
      <c r="S3" s="6"/>
      <c r="T3" s="6"/>
      <c r="U3" s="6"/>
      <c r="V3" s="6"/>
      <c r="W3" s="6"/>
      <c r="X3" s="6"/>
      <c r="Y3" s="6"/>
      <c r="Z3" s="6"/>
      <c r="AB3" s="328" t="s">
        <v>0</v>
      </c>
      <c r="AC3" s="328"/>
      <c r="AD3" s="328"/>
    </row>
    <row r="4" spans="1:30" ht="12" customHeight="1" x14ac:dyDescent="0.2">
      <c r="A4" s="329">
        <v>34</v>
      </c>
      <c r="B4" s="6"/>
      <c r="C4" s="171"/>
      <c r="D4" s="6"/>
      <c r="E4" s="6"/>
      <c r="F4" s="6"/>
      <c r="G4" s="6"/>
      <c r="H4" s="6"/>
      <c r="I4" s="6"/>
      <c r="J4" s="6"/>
      <c r="K4" s="6"/>
      <c r="L4" s="6"/>
      <c r="M4" s="6"/>
      <c r="N4" s="6"/>
      <c r="O4" s="6"/>
      <c r="P4" s="6"/>
      <c r="Q4" s="6"/>
      <c r="R4" s="6"/>
      <c r="S4" s="6"/>
      <c r="T4" s="6"/>
      <c r="U4" s="6"/>
      <c r="V4" s="6"/>
      <c r="W4" s="6"/>
      <c r="X4" s="6"/>
      <c r="Y4" s="6"/>
      <c r="Z4" s="6"/>
      <c r="AA4" s="6"/>
      <c r="AB4" s="8"/>
      <c r="AC4" s="331" t="s">
        <v>39</v>
      </c>
      <c r="AD4" s="331"/>
    </row>
    <row r="5" spans="1:30" ht="6" customHeight="1" thickBot="1" x14ac:dyDescent="0.25">
      <c r="A5" s="330"/>
      <c r="B5" s="6"/>
      <c r="C5" s="171"/>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30"/>
      <c r="B6" s="11"/>
      <c r="C6" s="172"/>
      <c r="D6" s="10"/>
      <c r="E6" s="173"/>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30"/>
      <c r="B7" s="19"/>
      <c r="C7" s="174"/>
      <c r="D7" s="13"/>
      <c r="E7" s="175" t="s">
        <v>78</v>
      </c>
      <c r="F7" s="13"/>
      <c r="G7" s="15" t="s">
        <v>79</v>
      </c>
      <c r="H7" s="13"/>
      <c r="I7" s="15" t="s">
        <v>80</v>
      </c>
      <c r="J7" s="13"/>
      <c r="K7" s="15" t="s">
        <v>81</v>
      </c>
      <c r="L7" s="13"/>
      <c r="M7" s="13"/>
      <c r="N7" s="13"/>
      <c r="O7" s="13"/>
      <c r="P7" s="13"/>
      <c r="Q7" s="13"/>
      <c r="R7" s="13"/>
      <c r="S7" s="13"/>
      <c r="T7" s="13"/>
      <c r="U7" s="13"/>
      <c r="V7" s="13"/>
      <c r="W7" s="13"/>
      <c r="X7" s="13"/>
      <c r="Y7" s="13"/>
      <c r="Z7" s="13"/>
      <c r="AA7" s="15" t="s">
        <v>82</v>
      </c>
      <c r="AB7" s="15"/>
      <c r="AC7" s="78" t="s">
        <v>83</v>
      </c>
      <c r="AD7" s="16"/>
    </row>
    <row r="8" spans="1:30" ht="10.15" customHeight="1" x14ac:dyDescent="0.2">
      <c r="A8" s="330"/>
      <c r="B8" s="19"/>
      <c r="C8" s="174"/>
      <c r="D8" s="13"/>
      <c r="E8" s="175" t="s">
        <v>79</v>
      </c>
      <c r="F8" s="13"/>
      <c r="G8" s="15" t="s">
        <v>84</v>
      </c>
      <c r="H8" s="13"/>
      <c r="I8" s="15" t="s">
        <v>85</v>
      </c>
      <c r="J8" s="13"/>
      <c r="K8" s="18" t="s">
        <v>86</v>
      </c>
      <c r="L8" s="13"/>
      <c r="M8" s="13"/>
      <c r="N8" s="13"/>
      <c r="O8" s="13"/>
      <c r="P8" s="13"/>
      <c r="Q8" s="13"/>
      <c r="R8" s="13"/>
      <c r="S8" s="13"/>
      <c r="T8" s="13"/>
      <c r="U8" s="13"/>
      <c r="V8" s="13"/>
      <c r="W8" s="13"/>
      <c r="X8" s="13"/>
      <c r="Y8" s="13"/>
      <c r="Z8" s="13"/>
      <c r="AA8" s="15" t="s">
        <v>87</v>
      </c>
      <c r="AB8" s="13"/>
      <c r="AC8" s="167" t="s">
        <v>88</v>
      </c>
      <c r="AD8" s="16"/>
    </row>
    <row r="9" spans="1:30" ht="10.15" customHeight="1" x14ac:dyDescent="0.2">
      <c r="A9" s="330"/>
      <c r="B9" s="19"/>
      <c r="C9" s="174"/>
      <c r="D9" s="13"/>
      <c r="E9" s="176" t="s">
        <v>89</v>
      </c>
      <c r="F9" s="13"/>
      <c r="G9" s="15" t="s">
        <v>90</v>
      </c>
      <c r="H9" s="13"/>
      <c r="I9" s="15" t="s">
        <v>91</v>
      </c>
      <c r="J9" s="13"/>
      <c r="K9" s="20" t="s">
        <v>92</v>
      </c>
      <c r="L9" s="20"/>
      <c r="M9" s="20"/>
      <c r="N9" s="20"/>
      <c r="O9" s="20"/>
      <c r="P9" s="20"/>
      <c r="Q9" s="20" t="s">
        <v>93</v>
      </c>
      <c r="R9" s="20"/>
      <c r="S9" s="20"/>
      <c r="T9" s="20"/>
      <c r="U9" s="20"/>
      <c r="V9" s="20"/>
      <c r="W9" s="20"/>
      <c r="X9" s="20"/>
      <c r="Y9" s="20"/>
      <c r="Z9" s="13"/>
      <c r="AA9" s="15" t="s">
        <v>94</v>
      </c>
      <c r="AB9" s="13"/>
      <c r="AC9" s="13"/>
      <c r="AD9" s="16"/>
    </row>
    <row r="10" spans="1:30" ht="10.15" customHeight="1" x14ac:dyDescent="0.2">
      <c r="A10" s="330"/>
      <c r="B10" s="19"/>
      <c r="C10" s="174"/>
      <c r="D10" s="13"/>
      <c r="E10" s="176" t="s">
        <v>95</v>
      </c>
      <c r="F10" s="13"/>
      <c r="G10" s="18" t="s">
        <v>96</v>
      </c>
      <c r="H10" s="18"/>
      <c r="I10" s="18" t="s">
        <v>97</v>
      </c>
      <c r="J10" s="13"/>
      <c r="K10" s="13" t="s">
        <v>92</v>
      </c>
      <c r="L10" s="13"/>
      <c r="M10" s="13"/>
      <c r="N10" s="13"/>
      <c r="O10" s="13"/>
      <c r="P10" s="13"/>
      <c r="Q10" s="13" t="s">
        <v>93</v>
      </c>
      <c r="R10" s="13"/>
      <c r="S10" s="13"/>
      <c r="T10" s="13"/>
      <c r="U10" s="13"/>
      <c r="V10" s="13"/>
      <c r="W10" s="13"/>
      <c r="X10" s="13"/>
      <c r="Y10" s="13"/>
      <c r="Z10" s="13"/>
      <c r="AA10" s="15" t="s">
        <v>98</v>
      </c>
      <c r="AB10" s="13"/>
      <c r="AC10" s="13"/>
      <c r="AD10" s="16"/>
    </row>
    <row r="11" spans="1:30" ht="10.15" customHeight="1" x14ac:dyDescent="0.2">
      <c r="A11" s="330"/>
      <c r="B11" s="21"/>
      <c r="C11" s="177"/>
      <c r="D11" s="22"/>
      <c r="E11" s="178"/>
      <c r="F11" s="22"/>
      <c r="G11" s="18" t="s">
        <v>99</v>
      </c>
      <c r="H11" s="166"/>
      <c r="I11" s="18" t="s">
        <v>100</v>
      </c>
      <c r="J11" s="22"/>
      <c r="K11" s="15" t="s">
        <v>101</v>
      </c>
      <c r="L11" s="15"/>
      <c r="M11" s="15" t="s">
        <v>102</v>
      </c>
      <c r="N11" s="15"/>
      <c r="O11" s="15" t="s">
        <v>103</v>
      </c>
      <c r="P11" s="22"/>
      <c r="Q11" s="15" t="s">
        <v>104</v>
      </c>
      <c r="R11" s="22"/>
      <c r="S11" s="22"/>
      <c r="T11" s="22"/>
      <c r="U11" s="22"/>
      <c r="V11" s="22"/>
      <c r="W11" s="22"/>
      <c r="X11" s="22"/>
      <c r="Y11" s="15" t="s">
        <v>105</v>
      </c>
      <c r="Z11" s="22"/>
      <c r="AA11" s="15" t="s">
        <v>106</v>
      </c>
      <c r="AB11" s="22"/>
      <c r="AC11" s="22"/>
      <c r="AD11" s="23"/>
    </row>
    <row r="12" spans="1:30" ht="10.15" customHeight="1" x14ac:dyDescent="0.2">
      <c r="A12" s="330"/>
      <c r="B12" s="19"/>
      <c r="C12" s="174"/>
      <c r="D12" s="13"/>
      <c r="E12" s="179"/>
      <c r="F12" s="13"/>
      <c r="G12" s="18" t="s">
        <v>107</v>
      </c>
      <c r="H12" s="18"/>
      <c r="I12" s="18" t="s">
        <v>108</v>
      </c>
      <c r="J12" s="13"/>
      <c r="K12" s="15" t="s">
        <v>91</v>
      </c>
      <c r="L12" s="15"/>
      <c r="M12" s="15" t="s">
        <v>91</v>
      </c>
      <c r="N12" s="15"/>
      <c r="O12" s="15" t="s">
        <v>109</v>
      </c>
      <c r="P12" s="13"/>
      <c r="Q12" s="18" t="s">
        <v>110</v>
      </c>
      <c r="R12" s="13"/>
      <c r="S12" s="13"/>
      <c r="T12" s="13"/>
      <c r="U12" s="13"/>
      <c r="V12" s="13"/>
      <c r="W12" s="13"/>
      <c r="X12" s="13"/>
      <c r="Y12" s="15" t="s">
        <v>111</v>
      </c>
      <c r="Z12" s="13"/>
      <c r="AA12" s="15" t="s">
        <v>112</v>
      </c>
      <c r="AB12" s="13"/>
      <c r="AC12" s="13"/>
      <c r="AD12" s="16"/>
    </row>
    <row r="13" spans="1:30" ht="10.15" customHeight="1" x14ac:dyDescent="0.2">
      <c r="A13" s="330"/>
      <c r="B13" s="19"/>
      <c r="C13" s="174"/>
      <c r="D13" s="13"/>
      <c r="E13" s="179"/>
      <c r="F13" s="13"/>
      <c r="G13" s="13"/>
      <c r="H13" s="13"/>
      <c r="I13" s="13"/>
      <c r="J13" s="13"/>
      <c r="K13" s="18" t="s">
        <v>113</v>
      </c>
      <c r="L13" s="18"/>
      <c r="M13" s="18" t="s">
        <v>114</v>
      </c>
      <c r="N13" s="13"/>
      <c r="O13" s="15" t="s">
        <v>91</v>
      </c>
      <c r="P13" s="13"/>
      <c r="Q13" s="58"/>
      <c r="R13" s="20"/>
      <c r="S13" s="20"/>
      <c r="T13" s="20"/>
      <c r="U13" s="20"/>
      <c r="V13" s="20"/>
      <c r="W13" s="20"/>
      <c r="X13" s="13"/>
      <c r="Y13" s="15" t="s">
        <v>115</v>
      </c>
      <c r="Z13" s="13"/>
      <c r="AA13" s="18" t="s">
        <v>116</v>
      </c>
      <c r="AB13" s="13"/>
      <c r="AC13" s="13"/>
      <c r="AD13" s="16"/>
    </row>
    <row r="14" spans="1:30" ht="11.25" customHeight="1" x14ac:dyDescent="0.2">
      <c r="A14" s="330"/>
      <c r="B14" s="19"/>
      <c r="C14" s="174"/>
      <c r="D14" s="13"/>
      <c r="E14" s="179"/>
      <c r="F14" s="13"/>
      <c r="G14" s="13"/>
      <c r="H14" s="13"/>
      <c r="I14" s="13"/>
      <c r="J14" s="13"/>
      <c r="K14" s="18" t="s">
        <v>117</v>
      </c>
      <c r="L14" s="18"/>
      <c r="M14" s="18" t="s">
        <v>118</v>
      </c>
      <c r="N14" s="13"/>
      <c r="O14" s="18" t="s">
        <v>113</v>
      </c>
      <c r="P14" s="13"/>
      <c r="Q14" s="15" t="s">
        <v>119</v>
      </c>
      <c r="R14" s="15"/>
      <c r="S14" s="15" t="s">
        <v>120</v>
      </c>
      <c r="T14" s="13"/>
      <c r="U14" s="165" t="s">
        <v>121</v>
      </c>
      <c r="V14" s="13"/>
      <c r="W14" s="15" t="s">
        <v>105</v>
      </c>
      <c r="X14" s="15"/>
      <c r="Y14" s="18" t="s">
        <v>122</v>
      </c>
      <c r="Z14" s="13"/>
      <c r="AA14" s="18" t="s">
        <v>123</v>
      </c>
      <c r="AB14" s="13"/>
      <c r="AC14" s="13"/>
      <c r="AD14" s="16"/>
    </row>
    <row r="15" spans="1:30" ht="10.15" customHeight="1" x14ac:dyDescent="0.2">
      <c r="A15" s="330"/>
      <c r="B15" s="19"/>
      <c r="C15" s="174"/>
      <c r="D15" s="13"/>
      <c r="E15" s="179"/>
      <c r="F15" s="13"/>
      <c r="G15" s="13"/>
      <c r="H15" s="13"/>
      <c r="I15" s="13"/>
      <c r="J15" s="13"/>
      <c r="K15" s="18"/>
      <c r="L15" s="18"/>
      <c r="M15" s="18"/>
      <c r="N15" s="13"/>
      <c r="O15" s="18" t="s">
        <v>124</v>
      </c>
      <c r="P15" s="13"/>
      <c r="Q15" s="15" t="s">
        <v>125</v>
      </c>
      <c r="R15" s="15"/>
      <c r="S15" s="15" t="s">
        <v>111</v>
      </c>
      <c r="T15" s="13"/>
      <c r="U15" s="168" t="s">
        <v>121</v>
      </c>
      <c r="V15" s="13"/>
      <c r="W15" s="15" t="s">
        <v>126</v>
      </c>
      <c r="X15" s="15"/>
      <c r="Y15" s="18" t="s">
        <v>127</v>
      </c>
      <c r="Z15" s="13"/>
      <c r="AA15" s="18" t="s">
        <v>107</v>
      </c>
      <c r="AB15" s="13"/>
      <c r="AC15" s="13"/>
      <c r="AD15" s="16"/>
    </row>
    <row r="16" spans="1:30" ht="10.15" customHeight="1" x14ac:dyDescent="0.2">
      <c r="A16" s="330"/>
      <c r="B16" s="19"/>
      <c r="C16" s="78" t="s">
        <v>128</v>
      </c>
      <c r="D16" s="15"/>
      <c r="E16" s="179"/>
      <c r="F16" s="13"/>
      <c r="G16" s="13"/>
      <c r="H16" s="13"/>
      <c r="I16" s="13"/>
      <c r="J16" s="13"/>
      <c r="K16" s="18"/>
      <c r="L16" s="18"/>
      <c r="M16" s="18"/>
      <c r="N16" s="13"/>
      <c r="O16" s="18"/>
      <c r="P16" s="13"/>
      <c r="Q16" s="15" t="s">
        <v>91</v>
      </c>
      <c r="R16" s="13"/>
      <c r="S16" s="18" t="s">
        <v>114</v>
      </c>
      <c r="T16" s="13"/>
      <c r="U16" s="13"/>
      <c r="V16" s="13"/>
      <c r="W16" s="15" t="s">
        <v>115</v>
      </c>
      <c r="X16" s="15"/>
      <c r="Y16" s="18" t="s">
        <v>129</v>
      </c>
      <c r="Z16" s="13"/>
      <c r="AA16" s="18" t="s">
        <v>130</v>
      </c>
      <c r="AB16" s="13"/>
      <c r="AC16" s="13"/>
      <c r="AD16" s="16"/>
    </row>
    <row r="17" spans="1:58" ht="10.15" customHeight="1" x14ac:dyDescent="0.2">
      <c r="A17" s="330"/>
      <c r="B17" s="19"/>
      <c r="C17" s="167" t="s">
        <v>131</v>
      </c>
      <c r="D17" s="18"/>
      <c r="E17" s="179"/>
      <c r="F17" s="13"/>
      <c r="G17" s="13"/>
      <c r="H17" s="13"/>
      <c r="I17" s="13"/>
      <c r="J17" s="13"/>
      <c r="K17" s="13"/>
      <c r="L17" s="13"/>
      <c r="M17" s="13"/>
      <c r="N17" s="13"/>
      <c r="O17" s="13"/>
      <c r="P17" s="13"/>
      <c r="Q17" s="18" t="s">
        <v>114</v>
      </c>
      <c r="R17" s="13"/>
      <c r="S17" s="18" t="s">
        <v>132</v>
      </c>
      <c r="T17" s="13"/>
      <c r="U17" s="13"/>
      <c r="V17" s="13"/>
      <c r="W17" s="18" t="s">
        <v>133</v>
      </c>
      <c r="X17" s="15"/>
      <c r="Y17" s="18"/>
      <c r="Z17" s="13"/>
      <c r="AA17" s="18" t="s">
        <v>134</v>
      </c>
      <c r="AB17" s="13"/>
      <c r="AC17" s="13"/>
      <c r="AD17" s="16"/>
    </row>
    <row r="18" spans="1:58" ht="10.15" customHeight="1" x14ac:dyDescent="0.2">
      <c r="A18" s="330"/>
      <c r="B18" s="19"/>
      <c r="C18" s="174"/>
      <c r="D18" s="13"/>
      <c r="E18" s="179"/>
      <c r="F18" s="13"/>
      <c r="G18" s="13"/>
      <c r="H18" s="13"/>
      <c r="I18" s="13"/>
      <c r="J18" s="13"/>
      <c r="K18" s="13"/>
      <c r="L18" s="13"/>
      <c r="M18" s="13"/>
      <c r="N18" s="13"/>
      <c r="O18" s="13"/>
      <c r="P18" s="13"/>
      <c r="Q18" s="18" t="s">
        <v>135</v>
      </c>
      <c r="R18" s="13"/>
      <c r="S18" s="13"/>
      <c r="T18" s="13"/>
      <c r="U18" s="13"/>
      <c r="V18" s="13"/>
      <c r="W18" s="18" t="s">
        <v>129</v>
      </c>
      <c r="X18" s="18"/>
      <c r="Y18" s="13"/>
      <c r="Z18" s="13"/>
      <c r="AA18" s="24" t="s">
        <v>136</v>
      </c>
      <c r="AB18" s="13"/>
      <c r="AC18" s="13"/>
      <c r="AD18" s="16"/>
    </row>
    <row r="19" spans="1:58" ht="3" customHeight="1" x14ac:dyDescent="0.2">
      <c r="A19" s="330"/>
      <c r="B19" s="180"/>
      <c r="C19" s="181"/>
      <c r="D19" s="149"/>
      <c r="E19" s="182"/>
      <c r="F19" s="149"/>
      <c r="G19" s="149"/>
      <c r="H19" s="149"/>
      <c r="I19" s="149"/>
      <c r="J19" s="149"/>
      <c r="K19" s="149"/>
      <c r="L19" s="149"/>
      <c r="M19" s="149"/>
      <c r="N19" s="149"/>
      <c r="O19" s="149"/>
      <c r="P19" s="149"/>
      <c r="Q19" s="183"/>
      <c r="R19" s="149"/>
      <c r="S19" s="149"/>
      <c r="T19" s="149"/>
      <c r="U19" s="149"/>
      <c r="V19" s="149"/>
      <c r="W19" s="58"/>
      <c r="X19" s="58"/>
      <c r="Y19" s="149"/>
      <c r="Z19" s="149"/>
      <c r="AA19" s="149"/>
      <c r="AB19" s="149"/>
      <c r="AC19" s="149"/>
      <c r="AD19" s="184"/>
    </row>
    <row r="20" spans="1:58" ht="12" customHeight="1" x14ac:dyDescent="0.2">
      <c r="A20" s="330"/>
      <c r="B20" s="28"/>
      <c r="C20" s="273">
        <v>2021</v>
      </c>
      <c r="D20" s="205"/>
      <c r="E20" s="205"/>
      <c r="F20" s="205"/>
      <c r="G20" s="151">
        <v>31258.821999999996</v>
      </c>
      <c r="H20" s="151"/>
      <c r="I20" s="151">
        <v>387.77800000000002</v>
      </c>
      <c r="J20" s="151"/>
      <c r="K20" s="151">
        <v>1417.9380000000003</v>
      </c>
      <c r="L20" s="151"/>
      <c r="M20" s="151">
        <v>1930.04</v>
      </c>
      <c r="N20" s="151"/>
      <c r="O20" s="151">
        <v>5583.3950000000004</v>
      </c>
      <c r="P20" s="151"/>
      <c r="Q20" s="151">
        <v>380487.63599999994</v>
      </c>
      <c r="R20" s="151"/>
      <c r="S20" s="151">
        <v>43592.580999999998</v>
      </c>
      <c r="T20" s="151"/>
      <c r="U20" s="151">
        <v>5264.6339999999991</v>
      </c>
      <c r="V20" s="151"/>
      <c r="W20" s="151">
        <v>13740.151000000002</v>
      </c>
      <c r="X20" s="151"/>
      <c r="Y20" s="151">
        <v>8995.8250000000007</v>
      </c>
      <c r="Z20" s="205"/>
      <c r="AA20" s="151">
        <v>9302.509</v>
      </c>
      <c r="AB20" s="185"/>
      <c r="AC20" s="204">
        <f>G20+I20+K20+M20+O20+Q20+S20+U20+W20+Y20+AA20</f>
        <v>501961.30900000001</v>
      </c>
      <c r="AD20" s="83"/>
    </row>
    <row r="21" spans="1:58" ht="6.75" customHeight="1" x14ac:dyDescent="0.2">
      <c r="A21" s="330"/>
      <c r="B21" s="28"/>
      <c r="C21" s="105"/>
      <c r="AD21" s="83"/>
    </row>
    <row r="22" spans="1:58" x14ac:dyDescent="0.2">
      <c r="A22" s="330"/>
      <c r="B22" s="28"/>
      <c r="C22" s="273">
        <v>2022</v>
      </c>
      <c r="D22" s="205"/>
      <c r="E22" s="205"/>
      <c r="F22" s="205"/>
      <c r="G22" s="151">
        <v>31314.378999999997</v>
      </c>
      <c r="H22" s="151"/>
      <c r="I22" s="151">
        <v>415.00200000000001</v>
      </c>
      <c r="J22" s="151"/>
      <c r="K22" s="151">
        <v>1573.6209999999999</v>
      </c>
      <c r="L22" s="151"/>
      <c r="M22" s="151">
        <v>2024.675</v>
      </c>
      <c r="N22" s="151"/>
      <c r="O22" s="151">
        <v>6906.6670000000004</v>
      </c>
      <c r="P22" s="151"/>
      <c r="Q22" s="151">
        <v>312313.815</v>
      </c>
      <c r="R22" s="151"/>
      <c r="S22" s="151">
        <v>36876.58</v>
      </c>
      <c r="T22" s="151"/>
      <c r="U22" s="151">
        <v>4445.6890000000003</v>
      </c>
      <c r="V22" s="151"/>
      <c r="W22" s="151">
        <v>14098.718999999999</v>
      </c>
      <c r="X22" s="151"/>
      <c r="Y22" s="151">
        <v>7889.5019999999995</v>
      </c>
      <c r="Z22" s="205"/>
      <c r="AA22" s="151">
        <v>8734.9120000000003</v>
      </c>
      <c r="AB22" s="151"/>
      <c r="AC22" s="204">
        <f>G22+I22+K22+M22+O22+Q22+S22+U22+W22+Y22+AA22</f>
        <v>426593.56099999999</v>
      </c>
      <c r="AD22" s="152"/>
    </row>
    <row r="23" spans="1:58" ht="6.75" customHeight="1" x14ac:dyDescent="0.2">
      <c r="A23" s="330"/>
      <c r="B23" s="28"/>
      <c r="C23" s="105"/>
      <c r="AD23" s="152"/>
    </row>
    <row r="24" spans="1:58" x14ac:dyDescent="0.2">
      <c r="A24" s="330"/>
      <c r="B24" s="28"/>
      <c r="C24" s="273">
        <v>2023</v>
      </c>
      <c r="D24" s="205"/>
      <c r="E24" s="205"/>
      <c r="F24" s="205"/>
      <c r="G24" s="151">
        <v>25603.437999999998</v>
      </c>
      <c r="H24" s="151"/>
      <c r="I24" s="151">
        <v>343.38900000000001</v>
      </c>
      <c r="J24" s="151"/>
      <c r="K24" s="151">
        <v>1565.5419999999997</v>
      </c>
      <c r="L24" s="151"/>
      <c r="M24" s="151">
        <v>1729.3939999999998</v>
      </c>
      <c r="N24" s="151"/>
      <c r="O24" s="151">
        <v>4193.8859999999995</v>
      </c>
      <c r="P24" s="151"/>
      <c r="Q24" s="151">
        <v>218807.01300000004</v>
      </c>
      <c r="R24" s="151"/>
      <c r="S24" s="151">
        <v>29799.621000000003</v>
      </c>
      <c r="T24" s="151"/>
      <c r="U24" s="151">
        <v>3788.8080000000004</v>
      </c>
      <c r="V24" s="151"/>
      <c r="W24" s="151">
        <v>12538.75</v>
      </c>
      <c r="X24" s="151"/>
      <c r="Y24" s="151">
        <v>7776.0820000000003</v>
      </c>
      <c r="Z24" s="205"/>
      <c r="AA24" s="151">
        <v>4252.1119999999992</v>
      </c>
      <c r="AB24" s="151"/>
      <c r="AC24" s="204">
        <f>G24+I24+K24+M24+O24+Q24+S24+U24+W24+Y24+AA24</f>
        <v>310398.03500000009</v>
      </c>
      <c r="AD24" s="152"/>
    </row>
    <row r="25" spans="1:58" ht="6.75" customHeight="1" x14ac:dyDescent="0.2">
      <c r="A25" s="330"/>
      <c r="B25" s="28"/>
      <c r="C25" s="105"/>
      <c r="AD25" s="152"/>
    </row>
    <row r="26" spans="1:58" ht="12.75" customHeight="1" x14ac:dyDescent="0.2">
      <c r="A26" s="330"/>
      <c r="B26" s="187"/>
      <c r="C26" s="272">
        <v>2024</v>
      </c>
      <c r="D26" s="56"/>
      <c r="E26" s="56"/>
      <c r="F26" s="56"/>
      <c r="G26" s="308">
        <v>26267.172000000002</v>
      </c>
      <c r="H26" s="308"/>
      <c r="I26" s="308">
        <v>638.48199999999997</v>
      </c>
      <c r="J26" s="308"/>
      <c r="K26" s="308">
        <v>1903.0810000000001</v>
      </c>
      <c r="L26" s="308"/>
      <c r="M26" s="308">
        <v>1667.971</v>
      </c>
      <c r="N26" s="308"/>
      <c r="O26" s="308">
        <v>3168.9259999999999</v>
      </c>
      <c r="P26" s="308"/>
      <c r="Q26" s="308">
        <v>157977.52499999999</v>
      </c>
      <c r="R26" s="308"/>
      <c r="S26" s="308">
        <v>33590.667000000001</v>
      </c>
      <c r="T26" s="308"/>
      <c r="U26" s="308">
        <v>986.24599999999987</v>
      </c>
      <c r="V26" s="308"/>
      <c r="W26" s="308">
        <v>10618.904</v>
      </c>
      <c r="X26" s="308"/>
      <c r="Y26" s="308">
        <v>26949.745000000003</v>
      </c>
      <c r="Z26" s="309"/>
      <c r="AA26" s="308">
        <v>6492.5450000000001</v>
      </c>
      <c r="AB26" s="154"/>
      <c r="AC26" s="201">
        <f>G26+I26+K26+M26+O26+Q26+S26+U26+W26+Y26+AA26</f>
        <v>270261.26400000002</v>
      </c>
      <c r="AD26" s="155"/>
    </row>
    <row r="27" spans="1:58" ht="5.45" customHeight="1" x14ac:dyDescent="0.2">
      <c r="A27" s="330"/>
      <c r="B27" s="28"/>
      <c r="C27" s="231"/>
      <c r="D27" s="205"/>
      <c r="E27" s="205"/>
      <c r="F27" s="205"/>
      <c r="G27" s="151"/>
      <c r="H27" s="151"/>
      <c r="I27" s="151"/>
      <c r="J27" s="151"/>
      <c r="K27" s="151"/>
      <c r="L27" s="151"/>
      <c r="M27" s="151"/>
      <c r="N27" s="151"/>
      <c r="O27" s="151"/>
      <c r="P27" s="151"/>
      <c r="Q27" s="151"/>
      <c r="R27" s="151"/>
      <c r="S27" s="151"/>
      <c r="T27" s="151"/>
      <c r="U27" s="151"/>
      <c r="V27" s="151"/>
      <c r="W27" s="151"/>
      <c r="X27" s="151"/>
      <c r="Y27" s="151"/>
      <c r="Z27" s="205"/>
      <c r="AA27" s="151"/>
      <c r="AB27" s="151"/>
      <c r="AC27" s="204"/>
      <c r="AD27" s="152"/>
    </row>
    <row r="28" spans="1:58" ht="10.9" customHeight="1" x14ac:dyDescent="0.2">
      <c r="A28" s="330"/>
      <c r="B28" s="35"/>
      <c r="C28" s="145">
        <v>2021</v>
      </c>
      <c r="D28" s="101"/>
      <c r="E28" s="235" t="s">
        <v>146</v>
      </c>
      <c r="G28" s="186">
        <v>9490.3739999999998</v>
      </c>
      <c r="H28" s="189"/>
      <c r="I28" s="186">
        <v>111.33199999999999</v>
      </c>
      <c r="J28" s="189"/>
      <c r="K28" s="186">
        <v>310.94500000000005</v>
      </c>
      <c r="L28" s="189"/>
      <c r="M28" s="186">
        <v>566.34500000000003</v>
      </c>
      <c r="N28" s="189"/>
      <c r="O28" s="186">
        <v>897.78099999999995</v>
      </c>
      <c r="P28" s="189"/>
      <c r="Q28" s="186">
        <v>108212.989</v>
      </c>
      <c r="R28" s="189"/>
      <c r="S28" s="186">
        <v>12104.944</v>
      </c>
      <c r="T28" s="189"/>
      <c r="U28" s="186">
        <v>1307.127</v>
      </c>
      <c r="V28" s="189"/>
      <c r="W28" s="186">
        <v>3464.8710000000001</v>
      </c>
      <c r="X28" s="189"/>
      <c r="Y28" s="186">
        <v>2631.5029999999997</v>
      </c>
      <c r="Z28" s="189"/>
      <c r="AA28" s="186">
        <v>2442.3559999999998</v>
      </c>
      <c r="AB28" s="185"/>
      <c r="AC28" s="186">
        <f t="shared" ref="AC28:AC31" si="0">G28+I28+K28+M28+O28+Q28+S28+U28+W28+Y28+AA28</f>
        <v>141540.56700000001</v>
      </c>
      <c r="AD28" s="152"/>
      <c r="AE28" s="190"/>
      <c r="AF28" s="101"/>
      <c r="AG28" s="124"/>
      <c r="AH28" s="188"/>
      <c r="AJ28" s="186"/>
      <c r="AK28" s="189"/>
      <c r="AL28" s="186"/>
      <c r="AM28" s="189"/>
      <c r="AN28" s="186"/>
      <c r="AO28" s="189"/>
      <c r="AP28" s="186"/>
      <c r="AQ28" s="189"/>
      <c r="AR28" s="186"/>
      <c r="AS28" s="189"/>
      <c r="AT28" s="186"/>
      <c r="AU28" s="189"/>
      <c r="AV28" s="186"/>
      <c r="AW28" s="189"/>
      <c r="AX28" s="186"/>
      <c r="AY28" s="189"/>
      <c r="AZ28" s="186"/>
      <c r="BA28" s="189"/>
      <c r="BB28" s="186"/>
      <c r="BC28" s="189"/>
      <c r="BD28" s="186"/>
      <c r="BE28" s="185"/>
      <c r="BF28" s="186"/>
    </row>
    <row r="29" spans="1:58" ht="10.9" customHeight="1" x14ac:dyDescent="0.2">
      <c r="A29" s="330"/>
      <c r="B29" s="35"/>
      <c r="C29" s="145"/>
      <c r="D29" s="101"/>
      <c r="E29" s="235" t="s">
        <v>145</v>
      </c>
      <c r="G29" s="186">
        <v>6182.8860000000004</v>
      </c>
      <c r="H29" s="189"/>
      <c r="I29" s="186">
        <v>86.032000000000011</v>
      </c>
      <c r="J29" s="189"/>
      <c r="K29" s="186">
        <v>373.50300000000004</v>
      </c>
      <c r="L29" s="189"/>
      <c r="M29" s="186">
        <v>434.35599999999999</v>
      </c>
      <c r="N29" s="189"/>
      <c r="O29" s="186">
        <v>1236.1120000000001</v>
      </c>
      <c r="P29" s="189"/>
      <c r="Q29" s="186">
        <v>96030.720000000001</v>
      </c>
      <c r="R29" s="189"/>
      <c r="S29" s="186">
        <v>10481.697</v>
      </c>
      <c r="T29" s="189"/>
      <c r="U29" s="186">
        <v>1097.3969999999999</v>
      </c>
      <c r="V29" s="189"/>
      <c r="W29" s="186">
        <v>3631.3969999999999</v>
      </c>
      <c r="X29" s="189"/>
      <c r="Y29" s="186">
        <v>2229.9919999999997</v>
      </c>
      <c r="Z29" s="189"/>
      <c r="AA29" s="186">
        <v>2425.4809999999998</v>
      </c>
      <c r="AB29" s="185"/>
      <c r="AC29" s="186">
        <f t="shared" si="0"/>
        <v>124209.57299999999</v>
      </c>
      <c r="AD29" s="152"/>
      <c r="AF29" s="101"/>
      <c r="AG29" s="101"/>
      <c r="AH29" s="43"/>
      <c r="AJ29" s="153"/>
      <c r="AK29" s="153"/>
      <c r="AL29" s="153"/>
      <c r="AM29" s="153"/>
      <c r="AN29" s="153"/>
      <c r="AO29" s="153"/>
      <c r="AP29" s="153"/>
      <c r="AQ29" s="153"/>
      <c r="AR29" s="153"/>
      <c r="AS29" s="153"/>
      <c r="AT29" s="153"/>
      <c r="AU29" s="153"/>
      <c r="AV29" s="153"/>
      <c r="AW29" s="153"/>
      <c r="AX29" s="153"/>
      <c r="AY29" s="153"/>
      <c r="AZ29" s="153"/>
      <c r="BA29" s="153"/>
      <c r="BB29" s="153"/>
      <c r="BC29" s="153"/>
      <c r="BD29" s="153"/>
      <c r="BF29" s="153"/>
    </row>
    <row r="30" spans="1:58" ht="10.9" customHeight="1" x14ac:dyDescent="0.2">
      <c r="A30" s="330"/>
      <c r="B30" s="35"/>
      <c r="C30" s="145"/>
      <c r="D30" s="3"/>
      <c r="E30" s="223" t="s">
        <v>147</v>
      </c>
      <c r="G30" s="153">
        <v>6119.2849999999999</v>
      </c>
      <c r="H30" s="153"/>
      <c r="I30" s="153">
        <v>100.785</v>
      </c>
      <c r="J30" s="153"/>
      <c r="K30" s="153">
        <v>328.77800000000002</v>
      </c>
      <c r="L30" s="153"/>
      <c r="M30" s="153">
        <v>441.97500000000002</v>
      </c>
      <c r="N30" s="153"/>
      <c r="O30" s="153">
        <v>1087.9770000000001</v>
      </c>
      <c r="P30" s="153"/>
      <c r="Q30" s="153">
        <v>82193.679999999993</v>
      </c>
      <c r="R30" s="153"/>
      <c r="S30" s="153">
        <v>8400.5789999999997</v>
      </c>
      <c r="T30" s="153"/>
      <c r="U30" s="153">
        <v>1446.4270000000001</v>
      </c>
      <c r="V30" s="153"/>
      <c r="W30" s="153">
        <v>3130.5519999999997</v>
      </c>
      <c r="X30" s="153"/>
      <c r="Y30" s="153">
        <v>1689.7640000000001</v>
      </c>
      <c r="Z30" s="153"/>
      <c r="AA30" s="153">
        <v>1801.6019999999999</v>
      </c>
      <c r="AB30" s="185"/>
      <c r="AC30" s="186">
        <f t="shared" si="0"/>
        <v>106741.40399999998</v>
      </c>
      <c r="AD30" s="15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3"/>
      <c r="BB30" s="204"/>
      <c r="BC30" s="203"/>
      <c r="BD30" s="204"/>
      <c r="BE30" s="185"/>
      <c r="BF30" s="186"/>
    </row>
    <row r="31" spans="1:58" ht="10.9" customHeight="1" x14ac:dyDescent="0.2">
      <c r="A31" s="330"/>
      <c r="B31" s="35"/>
      <c r="C31" s="305"/>
      <c r="D31" s="124"/>
      <c r="E31" s="223" t="s">
        <v>148</v>
      </c>
      <c r="G31" s="153">
        <v>9466.277</v>
      </c>
      <c r="H31" s="153"/>
      <c r="I31" s="153">
        <v>89.628999999999991</v>
      </c>
      <c r="J31" s="153"/>
      <c r="K31" s="153">
        <v>404.71199999999999</v>
      </c>
      <c r="L31" s="153"/>
      <c r="M31" s="153">
        <v>487.36399999999992</v>
      </c>
      <c r="N31" s="153"/>
      <c r="O31" s="153">
        <v>2361.5249999999996</v>
      </c>
      <c r="P31" s="153"/>
      <c r="Q31" s="153">
        <v>94050.247000000003</v>
      </c>
      <c r="R31" s="153"/>
      <c r="S31" s="153">
        <v>12605.360999999999</v>
      </c>
      <c r="T31" s="153"/>
      <c r="U31" s="153">
        <v>1413.683</v>
      </c>
      <c r="V31" s="153"/>
      <c r="W31" s="153">
        <v>3513.3310000000001</v>
      </c>
      <c r="X31" s="153"/>
      <c r="Y31" s="153">
        <v>2444.5659999999998</v>
      </c>
      <c r="Z31" s="153"/>
      <c r="AA31" s="153">
        <v>2633.07</v>
      </c>
      <c r="AB31" s="185"/>
      <c r="AC31" s="186">
        <f t="shared" si="0"/>
        <v>129469.76500000003</v>
      </c>
      <c r="AD31" s="152"/>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151"/>
      <c r="BB31" s="151"/>
      <c r="BC31" s="151"/>
      <c r="BD31" s="151"/>
      <c r="BF31" s="153"/>
    </row>
    <row r="32" spans="1:58" ht="8.25" customHeight="1" x14ac:dyDescent="0.2">
      <c r="A32" s="330"/>
      <c r="B32" s="35"/>
      <c r="C32" s="145"/>
      <c r="D32" s="101"/>
      <c r="E32" s="188"/>
      <c r="G32" s="186"/>
      <c r="H32" s="189"/>
      <c r="I32" s="186"/>
      <c r="J32" s="189"/>
      <c r="K32" s="186"/>
      <c r="L32" s="189"/>
      <c r="M32" s="186"/>
      <c r="N32" s="189"/>
      <c r="O32" s="186"/>
      <c r="P32" s="189"/>
      <c r="Q32" s="186"/>
      <c r="R32" s="189"/>
      <c r="S32" s="186"/>
      <c r="T32" s="189"/>
      <c r="U32" s="186"/>
      <c r="V32" s="189"/>
      <c r="W32" s="186"/>
      <c r="X32" s="189"/>
      <c r="Y32" s="186"/>
      <c r="Z32" s="189"/>
      <c r="AA32" s="186"/>
      <c r="AB32" s="185"/>
      <c r="AC32" s="186"/>
      <c r="AD32" s="152"/>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3"/>
      <c r="BB32" s="204"/>
      <c r="BC32" s="203"/>
      <c r="BD32" s="204"/>
      <c r="BE32" s="185"/>
      <c r="BF32" s="186"/>
    </row>
    <row r="33" spans="1:58" ht="10.9" customHeight="1" x14ac:dyDescent="0.2">
      <c r="A33" s="330"/>
      <c r="B33" s="35"/>
      <c r="C33" s="145">
        <v>2022</v>
      </c>
      <c r="D33" s="101"/>
      <c r="E33" s="235" t="s">
        <v>146</v>
      </c>
      <c r="G33" s="186">
        <v>8882.4930000000004</v>
      </c>
      <c r="H33" s="189"/>
      <c r="I33" s="186">
        <v>85.072000000000003</v>
      </c>
      <c r="J33" s="189"/>
      <c r="K33" s="186">
        <v>406.548</v>
      </c>
      <c r="L33" s="189"/>
      <c r="M33" s="186">
        <v>485.21299999999997</v>
      </c>
      <c r="N33" s="189"/>
      <c r="O33" s="186">
        <v>1920.75</v>
      </c>
      <c r="P33" s="189"/>
      <c r="Q33" s="186">
        <v>95518.396999999997</v>
      </c>
      <c r="R33" s="189"/>
      <c r="S33" s="186">
        <v>11972.142</v>
      </c>
      <c r="T33" s="189"/>
      <c r="U33" s="186">
        <v>1168.1280000000002</v>
      </c>
      <c r="V33" s="189"/>
      <c r="W33" s="186">
        <v>3531.83</v>
      </c>
      <c r="X33" s="189"/>
      <c r="Y33" s="186">
        <v>2031.7329999999999</v>
      </c>
      <c r="Z33" s="189"/>
      <c r="AA33" s="186">
        <v>2104.9679999999998</v>
      </c>
      <c r="AB33" s="185"/>
      <c r="AC33" s="186">
        <f t="shared" ref="AC33:AC36" si="1">G33+I33+K33+M33+O33+Q33+S33+U33+W33+Y33+AA33</f>
        <v>128107.27399999998</v>
      </c>
      <c r="AD33" s="152"/>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151"/>
      <c r="BB33" s="151"/>
      <c r="BC33" s="151"/>
      <c r="BD33" s="151"/>
      <c r="BF33" s="153"/>
    </row>
    <row r="34" spans="1:58" ht="10.9" customHeight="1" x14ac:dyDescent="0.2">
      <c r="A34" s="330"/>
      <c r="B34" s="28"/>
      <c r="C34" s="145"/>
      <c r="D34" s="101"/>
      <c r="E34" s="235" t="s">
        <v>145</v>
      </c>
      <c r="G34" s="186">
        <v>8244.9570000000003</v>
      </c>
      <c r="H34" s="189"/>
      <c r="I34" s="186">
        <v>98.921999999999997</v>
      </c>
      <c r="J34" s="189"/>
      <c r="K34" s="186">
        <v>407.68799999999999</v>
      </c>
      <c r="L34" s="189"/>
      <c r="M34" s="186">
        <v>485.34</v>
      </c>
      <c r="N34" s="189"/>
      <c r="O34" s="186">
        <v>1985.8629999999998</v>
      </c>
      <c r="P34" s="189"/>
      <c r="Q34" s="186">
        <v>85834.63</v>
      </c>
      <c r="R34" s="189"/>
      <c r="S34" s="186">
        <v>10052.883</v>
      </c>
      <c r="T34" s="189"/>
      <c r="U34" s="186">
        <v>1044.059</v>
      </c>
      <c r="V34" s="189"/>
      <c r="W34" s="186">
        <v>3226.4989999999998</v>
      </c>
      <c r="X34" s="189"/>
      <c r="Y34" s="186">
        <v>1876.9599999999998</v>
      </c>
      <c r="Z34" s="189"/>
      <c r="AA34" s="186">
        <v>2391.0049999999997</v>
      </c>
      <c r="AB34" s="185"/>
      <c r="AC34" s="186">
        <f t="shared" si="1"/>
        <v>115648.80600000001</v>
      </c>
      <c r="AD34" s="83"/>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151"/>
      <c r="BB34" s="151"/>
      <c r="BC34" s="151"/>
      <c r="BD34" s="151"/>
      <c r="BE34" s="153"/>
      <c r="BF34" s="169"/>
    </row>
    <row r="35" spans="1:58" ht="10.9" customHeight="1" x14ac:dyDescent="0.2">
      <c r="A35" s="330"/>
      <c r="B35" s="35"/>
      <c r="C35" s="145"/>
      <c r="D35" s="101"/>
      <c r="E35" s="235" t="s">
        <v>147</v>
      </c>
      <c r="G35" s="186">
        <v>7947.8980000000001</v>
      </c>
      <c r="H35" s="189"/>
      <c r="I35" s="186">
        <v>120.94399999999999</v>
      </c>
      <c r="J35" s="189"/>
      <c r="K35" s="186">
        <v>391.21000000000004</v>
      </c>
      <c r="L35" s="189"/>
      <c r="M35" s="186">
        <v>557.70399999999995</v>
      </c>
      <c r="N35" s="189"/>
      <c r="O35" s="186">
        <v>1456.1189999999999</v>
      </c>
      <c r="P35" s="189"/>
      <c r="Q35" s="186">
        <v>71021.558000000005</v>
      </c>
      <c r="R35" s="189"/>
      <c r="S35" s="186">
        <v>6441.72</v>
      </c>
      <c r="T35" s="189"/>
      <c r="U35" s="186">
        <v>1097.6610000000001</v>
      </c>
      <c r="V35" s="189"/>
      <c r="W35" s="186">
        <v>3599.3229999999999</v>
      </c>
      <c r="X35" s="189"/>
      <c r="Y35" s="186">
        <v>2196.0730000000003</v>
      </c>
      <c r="Z35" s="189"/>
      <c r="AA35" s="186">
        <v>2644.9279999999999</v>
      </c>
      <c r="AB35" s="153"/>
      <c r="AC35" s="186">
        <f t="shared" si="1"/>
        <v>97475.138000000021</v>
      </c>
      <c r="AD35" s="83"/>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151"/>
      <c r="BB35" s="151"/>
      <c r="BC35" s="151"/>
      <c r="BD35" s="151"/>
      <c r="BE35" s="153"/>
      <c r="BF35" s="186"/>
    </row>
    <row r="36" spans="1:58" ht="10.9" customHeight="1" x14ac:dyDescent="0.2">
      <c r="A36" s="330"/>
      <c r="B36" s="28"/>
      <c r="C36" s="145"/>
      <c r="D36" s="101"/>
      <c r="E36" s="235" t="s">
        <v>148</v>
      </c>
      <c r="G36" s="186">
        <v>6239.0310000000009</v>
      </c>
      <c r="H36" s="189"/>
      <c r="I36" s="186">
        <v>110.06399999999999</v>
      </c>
      <c r="J36" s="189"/>
      <c r="K36" s="186">
        <v>368.17500000000001</v>
      </c>
      <c r="L36" s="189"/>
      <c r="M36" s="186">
        <v>496.41800000000001</v>
      </c>
      <c r="N36" s="189"/>
      <c r="O36" s="186">
        <v>1543.9349999999999</v>
      </c>
      <c r="P36" s="189"/>
      <c r="Q36" s="186">
        <v>59939.229999999996</v>
      </c>
      <c r="R36" s="189"/>
      <c r="S36" s="186">
        <v>8409.8349999999991</v>
      </c>
      <c r="T36" s="189"/>
      <c r="U36" s="186">
        <v>1135.8410000000001</v>
      </c>
      <c r="V36" s="189"/>
      <c r="W36" s="186">
        <v>3741.067</v>
      </c>
      <c r="X36" s="189"/>
      <c r="Y36" s="186">
        <v>1784.7359999999999</v>
      </c>
      <c r="Z36" s="189"/>
      <c r="AA36" s="186">
        <v>1594.011</v>
      </c>
      <c r="AB36" s="153"/>
      <c r="AC36" s="186">
        <f t="shared" si="1"/>
        <v>85362.342999999993</v>
      </c>
      <c r="AD36" s="152"/>
      <c r="AF36" s="151"/>
      <c r="AG36" s="151"/>
      <c r="AH36" s="151"/>
      <c r="AI36" s="151"/>
      <c r="AJ36" s="151"/>
      <c r="AK36" s="151"/>
      <c r="AL36" s="151"/>
      <c r="AM36" s="151"/>
      <c r="AN36" s="151"/>
      <c r="AO36" s="151"/>
      <c r="AP36" s="151"/>
      <c r="AQ36" s="151"/>
      <c r="AR36" s="151"/>
      <c r="AS36" s="151"/>
      <c r="AT36" s="151"/>
      <c r="AU36" s="151"/>
      <c r="AV36" s="151"/>
      <c r="AW36" s="151"/>
      <c r="AX36" s="151"/>
      <c r="AY36" s="205"/>
      <c r="AZ36" s="151"/>
      <c r="BA36" s="151"/>
      <c r="BB36" s="151"/>
      <c r="BC36" s="151"/>
      <c r="BD36" s="151"/>
      <c r="BF36" s="153"/>
    </row>
    <row r="37" spans="1:58" ht="8.25" customHeight="1" x14ac:dyDescent="0.2">
      <c r="A37" s="330"/>
      <c r="B37" s="28"/>
      <c r="C37" s="145"/>
      <c r="D37" s="101"/>
      <c r="E37" s="188"/>
      <c r="G37" s="186"/>
      <c r="H37" s="189"/>
      <c r="I37" s="186"/>
      <c r="J37" s="189"/>
      <c r="K37" s="186"/>
      <c r="L37" s="189"/>
      <c r="M37" s="186"/>
      <c r="N37" s="189"/>
      <c r="O37" s="186"/>
      <c r="P37" s="189"/>
      <c r="Q37" s="186"/>
      <c r="R37" s="189"/>
      <c r="S37" s="186"/>
      <c r="T37" s="189"/>
      <c r="U37" s="186"/>
      <c r="V37" s="189"/>
      <c r="W37" s="186"/>
      <c r="X37" s="189"/>
      <c r="Y37" s="186"/>
      <c r="Z37" s="189"/>
      <c r="AA37" s="186"/>
      <c r="AB37" s="185"/>
      <c r="AC37" s="186"/>
      <c r="AD37" s="83"/>
      <c r="AF37" s="207"/>
      <c r="AG37" s="208"/>
      <c r="AH37" s="209"/>
      <c r="AI37" s="205"/>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3"/>
      <c r="BF37" s="186"/>
    </row>
    <row r="38" spans="1:58" ht="10.9" customHeight="1" x14ac:dyDescent="0.2">
      <c r="A38" s="330"/>
      <c r="B38" s="28"/>
      <c r="C38" s="145">
        <v>2023</v>
      </c>
      <c r="D38" s="101"/>
      <c r="E38" s="235" t="s">
        <v>146</v>
      </c>
      <c r="G38" s="186">
        <v>6808.7780000000002</v>
      </c>
      <c r="H38" s="189"/>
      <c r="I38" s="186">
        <v>127.82900000000001</v>
      </c>
      <c r="J38" s="189"/>
      <c r="K38" s="186">
        <v>406.548</v>
      </c>
      <c r="L38" s="189"/>
      <c r="M38" s="186">
        <v>506.14699999999993</v>
      </c>
      <c r="N38" s="189"/>
      <c r="O38" s="186">
        <v>1381.1659999999999</v>
      </c>
      <c r="P38" s="189"/>
      <c r="Q38" s="186">
        <v>58548.622000000003</v>
      </c>
      <c r="R38" s="189"/>
      <c r="S38" s="186">
        <v>8028.5530000000008</v>
      </c>
      <c r="T38" s="189"/>
      <c r="U38" s="186">
        <v>1078.482</v>
      </c>
      <c r="V38" s="189"/>
      <c r="W38" s="186">
        <v>3290.3650000000007</v>
      </c>
      <c r="X38" s="189"/>
      <c r="Y38" s="186">
        <v>1958.096</v>
      </c>
      <c r="Z38" s="189"/>
      <c r="AA38" s="186">
        <v>893.40200000000004</v>
      </c>
      <c r="AB38" s="185"/>
      <c r="AC38" s="186">
        <f t="shared" ref="AC38:AC41" si="2">G38+I38+K38+M38+O38+Q38+S38+U38+W38+Y38+AA38</f>
        <v>83027.988000000012</v>
      </c>
      <c r="AD38" s="152"/>
      <c r="AF38" s="101"/>
      <c r="AG38" s="101"/>
      <c r="AH38" s="43"/>
      <c r="AJ38" s="153"/>
      <c r="AK38" s="153"/>
      <c r="AL38" s="153"/>
      <c r="AM38" s="153"/>
      <c r="AN38" s="153"/>
      <c r="AO38" s="153"/>
      <c r="AP38" s="153"/>
      <c r="AQ38" s="153"/>
      <c r="AR38" s="153"/>
      <c r="AS38" s="153"/>
      <c r="AT38" s="153"/>
      <c r="AU38" s="153"/>
      <c r="AV38" s="153"/>
      <c r="AW38" s="153"/>
      <c r="AX38" s="153"/>
      <c r="AY38" s="153"/>
      <c r="AZ38" s="153"/>
      <c r="BA38" s="153"/>
      <c r="BB38" s="153"/>
      <c r="BC38" s="153"/>
      <c r="BD38" s="153"/>
      <c r="BF38" s="153"/>
    </row>
    <row r="39" spans="1:58" ht="10.9" customHeight="1" x14ac:dyDescent="0.2">
      <c r="A39" s="330"/>
      <c r="B39" s="28"/>
      <c r="C39" s="145"/>
      <c r="D39" s="101"/>
      <c r="E39" s="235" t="s">
        <v>145</v>
      </c>
      <c r="G39" s="186">
        <v>5307.7359999999999</v>
      </c>
      <c r="H39" s="189"/>
      <c r="I39" s="186">
        <v>105.607</v>
      </c>
      <c r="J39" s="189"/>
      <c r="K39" s="186">
        <v>343.334</v>
      </c>
      <c r="L39" s="189"/>
      <c r="M39" s="186">
        <v>441.92200000000003</v>
      </c>
      <c r="N39" s="189"/>
      <c r="O39" s="186">
        <v>816.37799999999993</v>
      </c>
      <c r="P39" s="189"/>
      <c r="Q39" s="186">
        <v>52888.633999999998</v>
      </c>
      <c r="R39" s="189"/>
      <c r="S39" s="186">
        <v>7284.5279999999993</v>
      </c>
      <c r="T39" s="189"/>
      <c r="U39" s="186">
        <v>1025.9639999999999</v>
      </c>
      <c r="V39" s="189"/>
      <c r="W39" s="186">
        <v>3214.509</v>
      </c>
      <c r="X39" s="189"/>
      <c r="Y39" s="186">
        <v>1926.222</v>
      </c>
      <c r="Z39" s="189"/>
      <c r="AA39" s="186">
        <v>1171.028</v>
      </c>
      <c r="AB39" s="185"/>
      <c r="AC39" s="186">
        <f t="shared" si="2"/>
        <v>74525.862000000008</v>
      </c>
      <c r="AD39" s="152"/>
      <c r="AF39" s="101"/>
      <c r="AG39" s="101"/>
      <c r="AH39" s="43"/>
      <c r="AJ39" s="153"/>
      <c r="AK39" s="153"/>
      <c r="AL39" s="153"/>
      <c r="AM39" s="153"/>
      <c r="AN39" s="153"/>
      <c r="AO39" s="153"/>
      <c r="AP39" s="153"/>
      <c r="AQ39" s="153"/>
      <c r="AR39" s="153"/>
      <c r="AS39" s="153"/>
      <c r="AT39" s="153"/>
      <c r="AU39" s="153"/>
      <c r="AV39" s="153"/>
      <c r="AW39" s="153"/>
      <c r="AX39" s="153"/>
      <c r="AY39" s="153"/>
      <c r="AZ39" s="153"/>
      <c r="BA39" s="153"/>
      <c r="BB39" s="153"/>
      <c r="BC39" s="153"/>
      <c r="BD39" s="153"/>
      <c r="BF39" s="153"/>
    </row>
    <row r="40" spans="1:58" ht="10.9" customHeight="1" x14ac:dyDescent="0.2">
      <c r="A40" s="330"/>
      <c r="B40" s="28"/>
      <c r="C40" s="145"/>
      <c r="D40" s="101"/>
      <c r="E40" s="235" t="s">
        <v>147</v>
      </c>
      <c r="G40" s="186">
        <v>7021.8899999999994</v>
      </c>
      <c r="H40" s="189"/>
      <c r="I40" s="186">
        <v>43.955999999999996</v>
      </c>
      <c r="J40" s="189"/>
      <c r="K40" s="186">
        <v>427.9</v>
      </c>
      <c r="L40" s="189"/>
      <c r="M40" s="186">
        <v>389.9</v>
      </c>
      <c r="N40" s="189"/>
      <c r="O40" s="186">
        <v>1071.433</v>
      </c>
      <c r="P40" s="189"/>
      <c r="Q40" s="186">
        <v>53375.267999999996</v>
      </c>
      <c r="R40" s="189"/>
      <c r="S40" s="186">
        <v>6234.7929999999997</v>
      </c>
      <c r="T40" s="189"/>
      <c r="U40" s="186">
        <v>1009.1610000000001</v>
      </c>
      <c r="V40" s="189"/>
      <c r="W40" s="186">
        <v>3139.4489999999996</v>
      </c>
      <c r="X40" s="189"/>
      <c r="Y40" s="186">
        <v>2004.797</v>
      </c>
      <c r="Z40" s="189"/>
      <c r="AA40" s="186">
        <v>1363.9440000000002</v>
      </c>
      <c r="AB40" s="185"/>
      <c r="AC40" s="186">
        <f t="shared" si="2"/>
        <v>76082.491000000009</v>
      </c>
      <c r="AD40" s="152"/>
      <c r="AF40" s="101"/>
      <c r="AG40" s="101"/>
      <c r="AH40" s="43"/>
      <c r="AJ40" s="153"/>
      <c r="AK40" s="153"/>
      <c r="AL40" s="153"/>
      <c r="AM40" s="153"/>
      <c r="AN40" s="153"/>
      <c r="AO40" s="153"/>
      <c r="AP40" s="153"/>
      <c r="AQ40" s="153"/>
      <c r="AR40" s="153"/>
      <c r="AS40" s="153"/>
      <c r="AT40" s="153"/>
      <c r="AU40" s="153"/>
      <c r="AV40" s="153"/>
      <c r="AW40" s="153"/>
      <c r="AX40" s="153"/>
      <c r="AY40" s="153"/>
      <c r="AZ40" s="153"/>
      <c r="BA40" s="153"/>
      <c r="BB40" s="153"/>
      <c r="BC40" s="153"/>
      <c r="BD40" s="153"/>
      <c r="BF40" s="153"/>
    </row>
    <row r="41" spans="1:58" ht="10.9" customHeight="1" x14ac:dyDescent="0.2">
      <c r="A41" s="330"/>
      <c r="B41" s="28"/>
      <c r="C41" s="145"/>
      <c r="D41" s="101"/>
      <c r="E41" s="235" t="s">
        <v>148</v>
      </c>
      <c r="G41" s="186">
        <v>6465.0339999999997</v>
      </c>
      <c r="H41" s="189"/>
      <c r="I41" s="186">
        <v>65.997</v>
      </c>
      <c r="J41" s="189"/>
      <c r="K41" s="186">
        <v>387.76</v>
      </c>
      <c r="L41" s="189"/>
      <c r="M41" s="186">
        <v>391.42500000000001</v>
      </c>
      <c r="N41" s="189"/>
      <c r="O41" s="186">
        <v>924.90899999999999</v>
      </c>
      <c r="P41" s="189"/>
      <c r="Q41" s="186">
        <v>53994.489000000001</v>
      </c>
      <c r="R41" s="189"/>
      <c r="S41" s="186">
        <v>8251.7469999999994</v>
      </c>
      <c r="T41" s="189"/>
      <c r="U41" s="186">
        <v>675.20100000000002</v>
      </c>
      <c r="V41" s="189"/>
      <c r="W41" s="186">
        <v>2894.4270000000001</v>
      </c>
      <c r="X41" s="189"/>
      <c r="Y41" s="186">
        <v>1886.9669999999999</v>
      </c>
      <c r="Z41" s="189"/>
      <c r="AA41" s="186">
        <v>823.73800000000006</v>
      </c>
      <c r="AB41" s="185"/>
      <c r="AC41" s="186">
        <f t="shared" si="2"/>
        <v>76761.694000000003</v>
      </c>
      <c r="AD41" s="152"/>
      <c r="AF41" s="101"/>
      <c r="AG41" s="101"/>
      <c r="AH41" s="43"/>
      <c r="AJ41" s="153"/>
      <c r="AK41" s="153"/>
      <c r="AL41" s="153"/>
      <c r="AM41" s="153"/>
      <c r="AN41" s="153"/>
      <c r="AO41" s="153"/>
      <c r="AP41" s="153"/>
      <c r="AQ41" s="153"/>
      <c r="AR41" s="153"/>
      <c r="AS41" s="153"/>
      <c r="AT41" s="153"/>
      <c r="AU41" s="153"/>
      <c r="AV41" s="153"/>
      <c r="AW41" s="153"/>
      <c r="AX41" s="153"/>
      <c r="AY41" s="153"/>
      <c r="AZ41" s="153"/>
      <c r="BA41" s="153"/>
      <c r="BB41" s="153"/>
      <c r="BC41" s="153"/>
      <c r="BD41" s="153"/>
      <c r="BF41" s="153"/>
    </row>
    <row r="42" spans="1:58" ht="8.25" customHeight="1" x14ac:dyDescent="0.2">
      <c r="A42" s="330"/>
      <c r="B42" s="28"/>
      <c r="C42" s="145"/>
      <c r="D42" s="101"/>
      <c r="E42" s="188"/>
      <c r="G42" s="186"/>
      <c r="H42" s="189"/>
      <c r="I42" s="186"/>
      <c r="J42" s="189"/>
      <c r="K42" s="186"/>
      <c r="L42" s="189"/>
      <c r="M42" s="186"/>
      <c r="N42" s="189"/>
      <c r="O42" s="186"/>
      <c r="P42" s="189"/>
      <c r="Q42" s="186"/>
      <c r="R42" s="189"/>
      <c r="S42" s="186"/>
      <c r="T42" s="189"/>
      <c r="U42" s="186"/>
      <c r="V42" s="189"/>
      <c r="W42" s="186"/>
      <c r="X42" s="189"/>
      <c r="Y42" s="186"/>
      <c r="Z42" s="189"/>
      <c r="AA42" s="186"/>
      <c r="AB42" s="185"/>
      <c r="AC42" s="186"/>
      <c r="AD42" s="152"/>
      <c r="AF42" s="101"/>
      <c r="AG42" s="101"/>
      <c r="AH42" s="43"/>
      <c r="AJ42" s="153"/>
      <c r="AK42" s="153"/>
      <c r="AL42" s="153"/>
      <c r="AM42" s="153"/>
      <c r="AN42" s="153"/>
      <c r="AO42" s="153"/>
      <c r="AP42" s="153"/>
      <c r="AQ42" s="153"/>
      <c r="AR42" s="153"/>
      <c r="AS42" s="153"/>
      <c r="AT42" s="153"/>
      <c r="AU42" s="153"/>
      <c r="AV42" s="153"/>
      <c r="AW42" s="153"/>
      <c r="AX42" s="153"/>
      <c r="AY42" s="153"/>
      <c r="AZ42" s="153"/>
      <c r="BA42" s="153"/>
      <c r="BB42" s="153"/>
      <c r="BC42" s="153"/>
      <c r="BD42" s="153"/>
      <c r="BF42" s="153"/>
    </row>
    <row r="43" spans="1:58" ht="10.9" customHeight="1" x14ac:dyDescent="0.2">
      <c r="A43" s="330"/>
      <c r="B43" s="28"/>
      <c r="C43" s="145">
        <v>2024</v>
      </c>
      <c r="D43" s="101"/>
      <c r="E43" s="235" t="s">
        <v>146</v>
      </c>
      <c r="G43" s="186">
        <v>8383.4030000000002</v>
      </c>
      <c r="H43" s="189"/>
      <c r="I43" s="186">
        <v>312.702</v>
      </c>
      <c r="J43" s="189"/>
      <c r="K43" s="186">
        <v>722.76700000000005</v>
      </c>
      <c r="L43" s="189"/>
      <c r="M43" s="186">
        <v>319.21600000000001</v>
      </c>
      <c r="N43" s="189"/>
      <c r="O43" s="186">
        <v>706.46699999999998</v>
      </c>
      <c r="P43" s="189"/>
      <c r="Q43" s="186">
        <v>41927.887999999999</v>
      </c>
      <c r="R43" s="189"/>
      <c r="S43" s="186">
        <v>8090.6640000000007</v>
      </c>
      <c r="T43" s="189"/>
      <c r="U43" s="186">
        <v>273.50199999999995</v>
      </c>
      <c r="V43" s="189"/>
      <c r="W43" s="186">
        <v>2617.3820000000001</v>
      </c>
      <c r="X43" s="189"/>
      <c r="Y43" s="186">
        <v>7784.4490000000005</v>
      </c>
      <c r="Z43" s="189"/>
      <c r="AA43" s="186">
        <v>2766.607</v>
      </c>
      <c r="AB43" s="185"/>
      <c r="AC43" s="186">
        <f t="shared" ref="AC43:AC45" si="3">G43+I43+K43+M43+O43+Q43+S43+U43+W43+Y43+AA43</f>
        <v>73905.047000000006</v>
      </c>
      <c r="AD43" s="152"/>
      <c r="AF43" s="101"/>
      <c r="AG43" s="101"/>
      <c r="AH43" s="43"/>
      <c r="AJ43" s="153"/>
      <c r="AK43" s="153"/>
      <c r="AL43" s="153"/>
      <c r="AM43" s="153"/>
      <c r="AN43" s="153"/>
      <c r="AO43" s="153"/>
      <c r="AP43" s="153"/>
      <c r="AQ43" s="153"/>
      <c r="AR43" s="153"/>
      <c r="AS43" s="153"/>
      <c r="AT43" s="153"/>
      <c r="AU43" s="153"/>
      <c r="AV43" s="153"/>
      <c r="AW43" s="153"/>
      <c r="AX43" s="153"/>
      <c r="AY43" s="153"/>
      <c r="AZ43" s="153"/>
      <c r="BA43" s="153"/>
      <c r="BB43" s="153"/>
      <c r="BC43" s="153"/>
      <c r="BD43" s="153"/>
      <c r="BF43" s="153"/>
    </row>
    <row r="44" spans="1:58" ht="10.9" customHeight="1" x14ac:dyDescent="0.2">
      <c r="A44" s="330"/>
      <c r="B44" s="28"/>
      <c r="C44" s="145"/>
      <c r="D44" s="101"/>
      <c r="E44" s="235" t="s">
        <v>145</v>
      </c>
      <c r="G44" s="186">
        <v>5947.7049999999999</v>
      </c>
      <c r="H44" s="189"/>
      <c r="I44" s="186">
        <v>82.316000000000003</v>
      </c>
      <c r="J44" s="189"/>
      <c r="K44" s="186">
        <v>606.25700000000006</v>
      </c>
      <c r="L44" s="189"/>
      <c r="M44" s="186">
        <v>444.18699999999995</v>
      </c>
      <c r="N44" s="189"/>
      <c r="O44" s="186">
        <v>1136.4570000000001</v>
      </c>
      <c r="P44" s="189"/>
      <c r="Q44" s="186">
        <v>35139.442999999999</v>
      </c>
      <c r="R44" s="189"/>
      <c r="S44" s="186">
        <v>7694.79</v>
      </c>
      <c r="T44" s="189"/>
      <c r="U44" s="186">
        <v>267.52999999999997</v>
      </c>
      <c r="V44" s="189"/>
      <c r="W44" s="186">
        <v>2282.105</v>
      </c>
      <c r="X44" s="189"/>
      <c r="Y44" s="186">
        <v>6739.4560000000001</v>
      </c>
      <c r="Z44" s="189"/>
      <c r="AA44" s="186">
        <v>1095.4630000000002</v>
      </c>
      <c r="AB44" s="185"/>
      <c r="AC44" s="186">
        <f t="shared" si="3"/>
        <v>61435.709000000003</v>
      </c>
      <c r="AD44" s="152"/>
      <c r="AF44" s="101"/>
      <c r="AG44" s="101"/>
      <c r="AH44" s="43"/>
      <c r="AJ44" s="153"/>
      <c r="AK44" s="153"/>
      <c r="AL44" s="153"/>
      <c r="AM44" s="153"/>
      <c r="AN44" s="153"/>
      <c r="AO44" s="153"/>
      <c r="AP44" s="153"/>
      <c r="AQ44" s="153"/>
      <c r="AR44" s="153"/>
      <c r="AS44" s="153"/>
      <c r="AT44" s="153"/>
      <c r="AU44" s="153"/>
      <c r="AV44" s="153"/>
      <c r="AW44" s="153"/>
      <c r="AX44" s="153"/>
      <c r="AY44" s="153"/>
      <c r="AZ44" s="153"/>
      <c r="BA44" s="153"/>
      <c r="BB44" s="153"/>
      <c r="BC44" s="153"/>
      <c r="BD44" s="153"/>
      <c r="BF44" s="153"/>
    </row>
    <row r="45" spans="1:58" ht="10.9" customHeight="1" x14ac:dyDescent="0.2">
      <c r="A45" s="330"/>
      <c r="B45" s="28"/>
      <c r="C45" s="145"/>
      <c r="D45" s="101"/>
      <c r="E45" s="235" t="s">
        <v>147</v>
      </c>
      <c r="G45" s="186">
        <v>5879.2360000000008</v>
      </c>
      <c r="H45" s="189"/>
      <c r="I45" s="186">
        <v>94.935999999999993</v>
      </c>
      <c r="J45" s="189"/>
      <c r="K45" s="186">
        <v>283.452</v>
      </c>
      <c r="L45" s="189"/>
      <c r="M45" s="186">
        <v>454.24700000000001</v>
      </c>
      <c r="N45" s="189"/>
      <c r="O45" s="186">
        <v>444.80199999999996</v>
      </c>
      <c r="P45" s="189"/>
      <c r="Q45" s="186">
        <v>40366.993000000002</v>
      </c>
      <c r="R45" s="189"/>
      <c r="S45" s="186">
        <v>7953.6559999999999</v>
      </c>
      <c r="T45" s="189"/>
      <c r="U45" s="186">
        <v>240.905</v>
      </c>
      <c r="V45" s="189"/>
      <c r="W45" s="186">
        <v>2787.8829999999998</v>
      </c>
      <c r="X45" s="189"/>
      <c r="Y45" s="186">
        <v>6735.7809999999999</v>
      </c>
      <c r="Z45" s="189"/>
      <c r="AA45" s="186">
        <v>1318.7069999999999</v>
      </c>
      <c r="AB45" s="185"/>
      <c r="AC45" s="186">
        <f t="shared" si="3"/>
        <v>66560.598000000013</v>
      </c>
      <c r="AD45" s="152"/>
      <c r="AF45" s="101"/>
      <c r="AG45" s="101"/>
      <c r="AH45" s="43"/>
      <c r="AJ45" s="153"/>
      <c r="AK45" s="153"/>
      <c r="AL45" s="153"/>
      <c r="AM45" s="153"/>
      <c r="AN45" s="153"/>
      <c r="AO45" s="153"/>
      <c r="AP45" s="153"/>
      <c r="AQ45" s="153"/>
      <c r="AR45" s="153"/>
      <c r="AS45" s="153"/>
      <c r="AT45" s="153"/>
      <c r="AU45" s="153"/>
      <c r="AV45" s="153"/>
      <c r="AW45" s="153"/>
      <c r="AX45" s="153"/>
      <c r="AY45" s="153"/>
      <c r="AZ45" s="153"/>
      <c r="BA45" s="153"/>
      <c r="BB45" s="153"/>
      <c r="BC45" s="153"/>
      <c r="BD45" s="153"/>
      <c r="BF45" s="153"/>
    </row>
    <row r="46" spans="1:58" ht="10.9" customHeight="1" x14ac:dyDescent="0.2">
      <c r="A46" s="330"/>
      <c r="B46" s="28"/>
      <c r="C46" s="145"/>
      <c r="D46" s="101"/>
      <c r="E46" s="223" t="s">
        <v>148</v>
      </c>
      <c r="G46" s="186">
        <v>6056.8280000000004</v>
      </c>
      <c r="H46" s="189"/>
      <c r="I46" s="186">
        <v>148.52799999999999</v>
      </c>
      <c r="J46" s="189"/>
      <c r="K46" s="186">
        <v>290.60500000000002</v>
      </c>
      <c r="L46" s="189"/>
      <c r="M46" s="186">
        <v>450.32100000000003</v>
      </c>
      <c r="N46" s="189"/>
      <c r="O46" s="186">
        <v>881.2</v>
      </c>
      <c r="P46" s="189"/>
      <c r="Q46" s="186">
        <v>40543.201000000001</v>
      </c>
      <c r="R46" s="189"/>
      <c r="S46" s="186">
        <v>9851.5570000000007</v>
      </c>
      <c r="T46" s="189"/>
      <c r="U46" s="186">
        <v>204.30899999999997</v>
      </c>
      <c r="V46" s="189"/>
      <c r="W46" s="186">
        <v>2931.5340000000001</v>
      </c>
      <c r="X46" s="189"/>
      <c r="Y46" s="186">
        <v>5690.0590000000002</v>
      </c>
      <c r="Z46" s="189"/>
      <c r="AA46" s="186">
        <v>1311.768</v>
      </c>
      <c r="AB46" s="185"/>
      <c r="AC46" s="186">
        <f>G46+I46+K46+M46+O46+Q46+S46+U46+W46+Y46+AA46</f>
        <v>68359.91</v>
      </c>
      <c r="AD46" s="152"/>
      <c r="AF46" s="101"/>
      <c r="AG46" s="101"/>
      <c r="AH46" s="43"/>
      <c r="AJ46" s="153"/>
      <c r="AK46" s="153"/>
      <c r="AL46" s="153"/>
      <c r="AM46" s="153"/>
      <c r="AN46" s="153"/>
      <c r="AO46" s="153"/>
      <c r="AP46" s="153"/>
      <c r="AQ46" s="153"/>
      <c r="AR46" s="153"/>
      <c r="AS46" s="153"/>
      <c r="AT46" s="153"/>
      <c r="AU46" s="153"/>
      <c r="AV46" s="153"/>
      <c r="AW46" s="153"/>
      <c r="AX46" s="153"/>
      <c r="AY46" s="153"/>
      <c r="AZ46" s="153"/>
      <c r="BA46" s="153"/>
      <c r="BB46" s="153"/>
      <c r="BC46" s="153"/>
      <c r="BD46" s="153"/>
      <c r="BF46" s="153"/>
    </row>
    <row r="47" spans="1:58" ht="8.25" customHeight="1" x14ac:dyDescent="0.2">
      <c r="A47" s="330"/>
      <c r="B47" s="28"/>
      <c r="C47" s="145"/>
      <c r="D47" s="101"/>
      <c r="E47" s="188"/>
      <c r="G47" s="186"/>
      <c r="H47" s="189"/>
      <c r="I47" s="186"/>
      <c r="J47" s="189"/>
      <c r="K47" s="186"/>
      <c r="L47" s="189"/>
      <c r="M47" s="186"/>
      <c r="N47" s="189"/>
      <c r="O47" s="186"/>
      <c r="P47" s="189"/>
      <c r="Q47" s="186"/>
      <c r="R47" s="189"/>
      <c r="S47" s="186"/>
      <c r="T47" s="189"/>
      <c r="U47" s="186"/>
      <c r="V47" s="189"/>
      <c r="W47" s="186"/>
      <c r="X47" s="189"/>
      <c r="Y47" s="186"/>
      <c r="Z47" s="189"/>
      <c r="AA47" s="186"/>
      <c r="AB47" s="185"/>
      <c r="AC47" s="186"/>
      <c r="AD47" s="152"/>
      <c r="AF47" s="101"/>
      <c r="AG47" s="101"/>
      <c r="AH47" s="43"/>
      <c r="AJ47" s="153"/>
      <c r="AK47" s="153"/>
      <c r="AL47" s="153"/>
      <c r="AM47" s="153"/>
      <c r="AN47" s="153"/>
      <c r="AO47" s="153"/>
      <c r="AP47" s="153"/>
      <c r="AQ47" s="153"/>
      <c r="AR47" s="153"/>
      <c r="AS47" s="153"/>
      <c r="AT47" s="153"/>
      <c r="AU47" s="153"/>
      <c r="AV47" s="153"/>
      <c r="AW47" s="153"/>
      <c r="AX47" s="153"/>
      <c r="AY47" s="153"/>
      <c r="AZ47" s="153"/>
      <c r="BA47" s="153"/>
      <c r="BB47" s="153"/>
      <c r="BC47" s="153"/>
      <c r="BD47" s="153"/>
      <c r="BF47" s="153"/>
    </row>
    <row r="48" spans="1:58" ht="10.9" customHeight="1" x14ac:dyDescent="0.2">
      <c r="A48" s="330"/>
      <c r="B48" s="28"/>
      <c r="C48" s="145">
        <v>2025</v>
      </c>
      <c r="D48" s="101"/>
      <c r="E48" s="223" t="s">
        <v>208</v>
      </c>
      <c r="G48" s="186">
        <v>5953.5690000000004</v>
      </c>
      <c r="H48" s="189"/>
      <c r="I48" s="186">
        <v>314.69200000000001</v>
      </c>
      <c r="J48" s="189"/>
      <c r="K48" s="186">
        <v>452.55399999999997</v>
      </c>
      <c r="L48" s="189"/>
      <c r="M48" s="186">
        <v>815.32999999999993</v>
      </c>
      <c r="N48" s="189"/>
      <c r="O48" s="186">
        <v>388.596</v>
      </c>
      <c r="P48" s="189"/>
      <c r="Q48" s="186">
        <v>37292.252</v>
      </c>
      <c r="R48" s="189"/>
      <c r="S48" s="186">
        <v>9101.0030000000006</v>
      </c>
      <c r="T48" s="189"/>
      <c r="U48" s="186">
        <v>119.703</v>
      </c>
      <c r="V48" s="189"/>
      <c r="W48" s="186">
        <v>2812.6729999999998</v>
      </c>
      <c r="X48" s="189"/>
      <c r="Y48" s="186">
        <v>5647.2880000000005</v>
      </c>
      <c r="Z48" s="189"/>
      <c r="AA48" s="186">
        <v>1620.2260000000001</v>
      </c>
      <c r="AB48" s="185"/>
      <c r="AC48" s="186">
        <f t="shared" ref="AC48:AC51" si="4">G48+I48+K48+M48+O48+Q48+S48+U48+W48+Y48+AA48</f>
        <v>64517.886000000006</v>
      </c>
      <c r="AD48" s="152"/>
      <c r="AF48" s="101"/>
      <c r="AG48" s="101"/>
      <c r="AH48" s="43"/>
      <c r="AJ48" s="153"/>
      <c r="AK48" s="153"/>
      <c r="AL48" s="153"/>
      <c r="AM48" s="153"/>
      <c r="AN48" s="153"/>
      <c r="AO48" s="153"/>
      <c r="AP48" s="153"/>
      <c r="AQ48" s="153"/>
      <c r="AR48" s="153"/>
      <c r="AS48" s="153"/>
      <c r="AT48" s="153"/>
      <c r="AU48" s="153"/>
      <c r="AV48" s="153"/>
      <c r="AW48" s="153"/>
      <c r="AX48" s="153"/>
      <c r="AY48" s="153"/>
      <c r="AZ48" s="153"/>
      <c r="BA48" s="153"/>
      <c r="BB48" s="153"/>
      <c r="BC48" s="153"/>
      <c r="BD48" s="153"/>
      <c r="BF48" s="153"/>
    </row>
    <row r="49" spans="1:58" ht="10.9" customHeight="1" x14ac:dyDescent="0.2">
      <c r="A49" s="330"/>
      <c r="B49" s="28"/>
      <c r="C49" s="145"/>
      <c r="D49" s="101"/>
      <c r="E49" s="223" t="s">
        <v>215</v>
      </c>
      <c r="G49" s="186">
        <v>5386.0290000000005</v>
      </c>
      <c r="H49" s="189"/>
      <c r="I49" s="186">
        <v>315.49200000000002</v>
      </c>
      <c r="J49" s="189"/>
      <c r="K49" s="186">
        <v>596.25300000000004</v>
      </c>
      <c r="L49" s="189"/>
      <c r="M49" s="186">
        <v>415.548</v>
      </c>
      <c r="N49" s="189"/>
      <c r="O49" s="186">
        <v>1191.7159999999999</v>
      </c>
      <c r="P49" s="189"/>
      <c r="Q49" s="186">
        <v>36035.203000000001</v>
      </c>
      <c r="R49" s="189"/>
      <c r="S49" s="186">
        <v>8957.2160000000003</v>
      </c>
      <c r="T49" s="189"/>
      <c r="U49" s="186">
        <v>144.499</v>
      </c>
      <c r="V49" s="189"/>
      <c r="W49" s="186">
        <v>2328.2819999999997</v>
      </c>
      <c r="X49" s="189"/>
      <c r="Y49" s="186">
        <v>2030.0060000000001</v>
      </c>
      <c r="Z49" s="189"/>
      <c r="AA49" s="186">
        <v>1640.0650000000001</v>
      </c>
      <c r="AB49" s="185"/>
      <c r="AC49" s="186">
        <f t="shared" si="4"/>
        <v>59040.309000000008</v>
      </c>
      <c r="AD49" s="152"/>
      <c r="AF49" s="101"/>
      <c r="AG49" s="101"/>
      <c r="AH49" s="43"/>
      <c r="AJ49" s="153"/>
      <c r="AK49" s="153"/>
      <c r="AL49" s="153"/>
      <c r="AM49" s="153"/>
      <c r="AN49" s="153"/>
      <c r="AO49" s="153"/>
      <c r="AP49" s="153"/>
      <c r="AQ49" s="153"/>
      <c r="AR49" s="153"/>
      <c r="AS49" s="153"/>
      <c r="AT49" s="153"/>
      <c r="AU49" s="153"/>
      <c r="AV49" s="153"/>
      <c r="AW49" s="153"/>
      <c r="AX49" s="153"/>
      <c r="AY49" s="153"/>
      <c r="AZ49" s="153"/>
      <c r="BA49" s="153"/>
      <c r="BB49" s="153"/>
      <c r="BC49" s="153"/>
      <c r="BD49" s="153"/>
      <c r="BF49" s="153"/>
    </row>
    <row r="50" spans="1:58" x14ac:dyDescent="0.2">
      <c r="A50" s="330"/>
      <c r="B50" s="28"/>
      <c r="C50" s="145"/>
      <c r="D50" s="101"/>
      <c r="E50" s="223" t="s">
        <v>214</v>
      </c>
      <c r="F50" s="318"/>
      <c r="G50" s="186">
        <v>6078.7129999999997</v>
      </c>
      <c r="H50" s="189"/>
      <c r="I50" s="186">
        <v>329.53300000000002</v>
      </c>
      <c r="J50" s="189"/>
      <c r="K50" s="186">
        <v>562.61900000000003</v>
      </c>
      <c r="L50" s="189"/>
      <c r="M50" s="186">
        <v>453.43700000000001</v>
      </c>
      <c r="N50" s="189"/>
      <c r="O50" s="186">
        <v>1157.29</v>
      </c>
      <c r="P50" s="189"/>
      <c r="Q50" s="186">
        <v>48247.712</v>
      </c>
      <c r="R50" s="189"/>
      <c r="S50" s="186">
        <v>8224.69</v>
      </c>
      <c r="T50" s="189"/>
      <c r="U50" s="186">
        <v>177.29400000000001</v>
      </c>
      <c r="V50" s="189"/>
      <c r="W50" s="186">
        <v>2305.19</v>
      </c>
      <c r="X50" s="189"/>
      <c r="Y50" s="186">
        <v>2350.2080000000001</v>
      </c>
      <c r="Z50" s="189"/>
      <c r="AA50" s="186">
        <v>1157.08</v>
      </c>
      <c r="AB50" s="185"/>
      <c r="AC50" s="186">
        <f t="shared" si="4"/>
        <v>71043.766000000003</v>
      </c>
      <c r="AD50" s="152"/>
      <c r="AF50" s="101"/>
      <c r="AG50" s="101"/>
      <c r="AH50" s="43"/>
      <c r="AJ50" s="153"/>
      <c r="AK50" s="153"/>
      <c r="AL50" s="153"/>
      <c r="AM50" s="153"/>
      <c r="AN50" s="153"/>
      <c r="AO50" s="153"/>
      <c r="AP50" s="153"/>
      <c r="AQ50" s="153"/>
      <c r="AR50" s="153"/>
      <c r="AS50" s="153"/>
      <c r="AT50" s="153"/>
      <c r="AU50" s="153"/>
      <c r="AV50" s="153"/>
      <c r="AW50" s="153"/>
      <c r="AX50" s="153"/>
      <c r="AY50" s="153"/>
      <c r="AZ50" s="153"/>
      <c r="BA50" s="153"/>
      <c r="BB50" s="153"/>
      <c r="BC50" s="153"/>
      <c r="BD50" s="153"/>
      <c r="BF50" s="153"/>
    </row>
    <row r="51" spans="1:58" ht="12" customHeight="1" x14ac:dyDescent="0.2">
      <c r="A51" s="330"/>
      <c r="B51" s="28"/>
      <c r="C51" s="145"/>
      <c r="D51" s="101"/>
      <c r="E51" s="312" t="s">
        <v>209</v>
      </c>
      <c r="G51" s="186">
        <v>6023.9430000000002</v>
      </c>
      <c r="H51" s="189"/>
      <c r="I51" s="186">
        <v>334.78899999999999</v>
      </c>
      <c r="J51" s="189"/>
      <c r="K51" s="186">
        <v>282.52</v>
      </c>
      <c r="L51" s="189"/>
      <c r="M51" s="186">
        <v>440.19799999999998</v>
      </c>
      <c r="N51" s="189"/>
      <c r="O51" s="186">
        <v>828.47900000000004</v>
      </c>
      <c r="P51" s="189"/>
      <c r="Q51" s="186">
        <v>49863.828000000001</v>
      </c>
      <c r="R51" s="189"/>
      <c r="S51" s="186">
        <v>8942.0879999999997</v>
      </c>
      <c r="T51" s="189"/>
      <c r="U51" s="186">
        <v>178.61099999999999</v>
      </c>
      <c r="V51" s="189"/>
      <c r="W51" s="186">
        <v>2237.0049999999997</v>
      </c>
      <c r="X51" s="189"/>
      <c r="Y51" s="186">
        <v>3955.9259999999999</v>
      </c>
      <c r="Z51" s="189"/>
      <c r="AA51" s="186">
        <v>1317.1479999999999</v>
      </c>
      <c r="AB51" s="185"/>
      <c r="AC51" s="186">
        <f t="shared" si="4"/>
        <v>74404.535000000018</v>
      </c>
      <c r="AD51" s="152"/>
      <c r="AF51" s="101"/>
      <c r="AG51" s="101"/>
      <c r="AH51" s="43"/>
      <c r="AJ51" s="153"/>
      <c r="AK51" s="153"/>
      <c r="AL51" s="153"/>
      <c r="AM51" s="153"/>
      <c r="AN51" s="153"/>
      <c r="AO51" s="153"/>
      <c r="AP51" s="153"/>
      <c r="AQ51" s="153"/>
      <c r="AR51" s="153"/>
      <c r="AS51" s="153"/>
      <c r="AT51" s="153"/>
      <c r="AU51" s="153"/>
      <c r="AV51" s="153"/>
      <c r="AW51" s="153"/>
      <c r="AX51" s="153"/>
      <c r="AY51" s="153"/>
      <c r="AZ51" s="153"/>
      <c r="BA51" s="153"/>
      <c r="BB51" s="153"/>
      <c r="BC51" s="153"/>
      <c r="BD51" s="153"/>
      <c r="BF51" s="153"/>
    </row>
    <row r="52" spans="1:58" ht="4.5" customHeight="1" thickBot="1" x14ac:dyDescent="0.25">
      <c r="A52" s="330"/>
      <c r="B52" s="45"/>
      <c r="C52" s="191"/>
      <c r="D52" s="192"/>
      <c r="E52" s="48"/>
      <c r="F52" s="46"/>
      <c r="G52" s="46"/>
      <c r="H52" s="46"/>
      <c r="I52" s="46"/>
      <c r="J52" s="46"/>
      <c r="K52" s="46"/>
      <c r="L52" s="46"/>
      <c r="M52" s="46"/>
      <c r="N52" s="46"/>
      <c r="O52" s="46"/>
      <c r="P52" s="46"/>
      <c r="Q52" s="193"/>
      <c r="R52" s="46"/>
      <c r="S52" s="46"/>
      <c r="T52" s="46"/>
      <c r="U52" s="46"/>
      <c r="V52" s="46"/>
      <c r="W52" s="46"/>
      <c r="X52" s="46"/>
      <c r="Y52" s="46"/>
      <c r="Z52" s="46"/>
      <c r="AA52" s="46"/>
      <c r="AB52" s="46"/>
      <c r="AC52" s="46"/>
      <c r="AD52" s="50"/>
    </row>
    <row r="53" spans="1:58" ht="13.5" customHeight="1" x14ac:dyDescent="0.2">
      <c r="A53" s="330"/>
      <c r="B53" s="232" t="s">
        <v>177</v>
      </c>
      <c r="C53" s="171"/>
      <c r="D53" s="6"/>
      <c r="E53" s="6"/>
      <c r="F53" s="6"/>
      <c r="G53" s="6"/>
      <c r="H53" s="6"/>
      <c r="I53" s="2"/>
      <c r="J53" s="6"/>
      <c r="K53" s="163"/>
      <c r="L53" s="6"/>
      <c r="N53" s="6"/>
      <c r="O53" s="163" t="s">
        <v>158</v>
      </c>
      <c r="P53" s="6"/>
      <c r="Q53" s="163"/>
      <c r="R53" s="6"/>
      <c r="S53" s="163"/>
      <c r="T53" s="332" t="s">
        <v>137</v>
      </c>
      <c r="U53" s="332"/>
      <c r="V53" s="332"/>
      <c r="W53" s="332"/>
      <c r="X53" s="332"/>
      <c r="Y53" s="332"/>
      <c r="Z53" s="332"/>
      <c r="AA53" s="332"/>
      <c r="AB53" s="332"/>
      <c r="AC53" s="332"/>
      <c r="AD53" s="332"/>
    </row>
    <row r="54" spans="1:58" ht="13.5" customHeight="1" x14ac:dyDescent="0.2">
      <c r="A54" s="330"/>
      <c r="B54" s="194"/>
      <c r="C54" s="105" t="s">
        <v>138</v>
      </c>
      <c r="D54" s="195"/>
      <c r="E54" s="333" t="s">
        <v>139</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row>
    <row r="55" spans="1:58" ht="9.75" customHeight="1" x14ac:dyDescent="0.2">
      <c r="B55" s="3"/>
      <c r="C55" s="195"/>
      <c r="D55" s="195"/>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row>
    <row r="56" spans="1:58" ht="13.5" customHeight="1" x14ac:dyDescent="0.2">
      <c r="B56" s="3"/>
      <c r="C56" s="195"/>
      <c r="D56" s="195"/>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row>
    <row r="57" spans="1:58" ht="14.25" customHeight="1" x14ac:dyDescent="0.2">
      <c r="B57" s="6"/>
      <c r="D57" s="196"/>
      <c r="E57" s="327" t="s">
        <v>140</v>
      </c>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row>
    <row r="58" spans="1:58" ht="11.25" customHeight="1" x14ac:dyDescent="0.25">
      <c r="B58" s="6"/>
      <c r="C58" s="197"/>
      <c r="D58" s="19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row>
    <row r="59" spans="1:58" ht="9" customHeight="1" x14ac:dyDescent="0.2">
      <c r="B59" s="6"/>
      <c r="C59" s="198"/>
      <c r="D59" s="199"/>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row>
    <row r="60" spans="1:58" ht="6.6" customHeight="1" x14ac:dyDescent="0.2">
      <c r="B60" s="6"/>
      <c r="C60" s="171"/>
      <c r="D60" s="6"/>
      <c r="E60" s="6"/>
      <c r="F60" s="6"/>
      <c r="G60" s="200"/>
      <c r="H60" s="200"/>
      <c r="I60" s="200"/>
      <c r="J60" s="200"/>
      <c r="K60" s="200"/>
      <c r="L60" s="200"/>
      <c r="M60" s="200"/>
      <c r="N60" s="200"/>
      <c r="O60" s="200"/>
      <c r="P60" s="200"/>
      <c r="Q60" s="200"/>
      <c r="R60" s="200"/>
      <c r="S60" s="200"/>
      <c r="T60" s="6"/>
      <c r="U60" s="6"/>
      <c r="V60" s="6"/>
      <c r="W60" s="200"/>
      <c r="X60" s="6"/>
      <c r="Y60" s="6"/>
      <c r="Z60" s="6"/>
      <c r="AA60" s="6"/>
      <c r="AB60" s="6"/>
      <c r="AC60" s="6"/>
      <c r="AD60" s="6"/>
    </row>
    <row r="61" spans="1:58" ht="10.15" customHeight="1" x14ac:dyDescent="0.25">
      <c r="C61"/>
      <c r="D61"/>
      <c r="E61"/>
      <c r="F61"/>
      <c r="G61"/>
      <c r="H61"/>
      <c r="I61"/>
      <c r="J61"/>
      <c r="K61"/>
      <c r="L61"/>
      <c r="M61"/>
      <c r="N61"/>
      <c r="O61"/>
      <c r="P61"/>
      <c r="Q61"/>
      <c r="R61"/>
      <c r="S61"/>
      <c r="T61"/>
      <c r="U61"/>
      <c r="V61"/>
      <c r="W61"/>
      <c r="X61"/>
      <c r="Y61"/>
      <c r="Z61"/>
      <c r="AA61"/>
      <c r="AB61"/>
      <c r="AC61"/>
    </row>
    <row r="62" spans="1:58" ht="10.15" customHeight="1" x14ac:dyDescent="0.25">
      <c r="B62" s="140"/>
      <c r="C62"/>
      <c r="D62"/>
      <c r="E62"/>
      <c r="F62"/>
      <c r="G62"/>
      <c r="H62"/>
      <c r="I62"/>
      <c r="J62"/>
      <c r="K62"/>
      <c r="L62"/>
      <c r="M62"/>
      <c r="N62"/>
      <c r="O62"/>
      <c r="P62"/>
      <c r="Q62"/>
      <c r="R62"/>
      <c r="S62"/>
      <c r="T62"/>
      <c r="U62"/>
      <c r="V62"/>
      <c r="W62"/>
      <c r="X62"/>
      <c r="Y62"/>
      <c r="Z62"/>
      <c r="AA62"/>
      <c r="AB62"/>
      <c r="AC62"/>
    </row>
    <row r="63" spans="1:58" ht="15" x14ac:dyDescent="0.25">
      <c r="C63"/>
      <c r="D63"/>
      <c r="E63"/>
      <c r="F63"/>
      <c r="G63"/>
      <c r="H63"/>
      <c r="I63"/>
      <c r="J63"/>
      <c r="K63"/>
      <c r="L63"/>
      <c r="M63"/>
      <c r="N63"/>
      <c r="O63"/>
      <c r="P63"/>
      <c r="Q63"/>
      <c r="R63"/>
      <c r="S63"/>
      <c r="T63"/>
      <c r="U63"/>
      <c r="V63"/>
      <c r="W63"/>
      <c r="X63"/>
      <c r="Y63"/>
      <c r="Z63"/>
      <c r="AA63"/>
      <c r="AB63"/>
      <c r="AC63"/>
    </row>
    <row r="64" spans="1:58" ht="15" x14ac:dyDescent="0.25">
      <c r="C64"/>
      <c r="D64"/>
      <c r="E64"/>
      <c r="F64"/>
      <c r="G64"/>
      <c r="H64"/>
      <c r="I64"/>
      <c r="J64"/>
      <c r="K64"/>
      <c r="L64"/>
      <c r="M64"/>
      <c r="N64"/>
      <c r="O64"/>
      <c r="P64"/>
      <c r="Q64"/>
      <c r="R64"/>
      <c r="S64"/>
      <c r="T64"/>
      <c r="U64"/>
      <c r="V64"/>
      <c r="W64"/>
      <c r="X64"/>
      <c r="Y64"/>
      <c r="Z64"/>
      <c r="AA64"/>
      <c r="AB64"/>
      <c r="AC64"/>
    </row>
    <row r="65" spans="3:29" ht="15" x14ac:dyDescent="0.25">
      <c r="C65"/>
      <c r="D65"/>
      <c r="E65"/>
      <c r="F65"/>
      <c r="G65"/>
      <c r="H65"/>
      <c r="I65"/>
      <c r="J65"/>
      <c r="K65"/>
      <c r="L65"/>
      <c r="M65"/>
      <c r="N65"/>
      <c r="O65"/>
      <c r="P65"/>
      <c r="Q65"/>
      <c r="R65"/>
      <c r="S65"/>
      <c r="T65"/>
      <c r="U65"/>
      <c r="V65"/>
      <c r="W65"/>
      <c r="X65"/>
      <c r="Y65"/>
      <c r="Z65"/>
      <c r="AA65"/>
      <c r="AB65"/>
      <c r="AC65"/>
    </row>
    <row r="66" spans="3:29" ht="15" x14ac:dyDescent="0.25">
      <c r="C66"/>
      <c r="D66"/>
      <c r="E66"/>
      <c r="F66"/>
      <c r="G66"/>
      <c r="H66"/>
      <c r="I66"/>
      <c r="J66"/>
      <c r="K66"/>
      <c r="L66"/>
      <c r="M66"/>
      <c r="N66"/>
      <c r="O66"/>
      <c r="P66"/>
      <c r="Q66"/>
      <c r="R66"/>
      <c r="S66"/>
      <c r="T66"/>
      <c r="U66"/>
      <c r="V66"/>
      <c r="W66"/>
      <c r="X66"/>
      <c r="Y66"/>
      <c r="Z66"/>
      <c r="AA66"/>
      <c r="AB66"/>
      <c r="AC66"/>
    </row>
    <row r="67" spans="3:29" ht="15" x14ac:dyDescent="0.25">
      <c r="C67"/>
      <c r="D67"/>
      <c r="E67"/>
      <c r="F67"/>
      <c r="G67"/>
      <c r="H67"/>
      <c r="I67"/>
      <c r="J67"/>
      <c r="K67"/>
      <c r="L67"/>
      <c r="M67"/>
      <c r="N67"/>
      <c r="O67"/>
      <c r="P67"/>
      <c r="Q67"/>
      <c r="R67"/>
      <c r="S67"/>
      <c r="T67"/>
      <c r="U67"/>
      <c r="V67"/>
      <c r="W67"/>
      <c r="X67"/>
      <c r="Y67"/>
      <c r="Z67"/>
      <c r="AA67"/>
      <c r="AB67"/>
      <c r="AC67"/>
    </row>
    <row r="68" spans="3:29" ht="15" x14ac:dyDescent="0.25">
      <c r="C68"/>
      <c r="D68"/>
      <c r="E68"/>
      <c r="F68"/>
      <c r="G68"/>
      <c r="H68"/>
      <c r="I68"/>
      <c r="J68"/>
      <c r="K68"/>
      <c r="L68"/>
      <c r="M68"/>
      <c r="N68"/>
      <c r="O68"/>
      <c r="P68"/>
      <c r="Q68"/>
      <c r="R68"/>
      <c r="S68"/>
      <c r="T68"/>
      <c r="U68"/>
      <c r="V68"/>
      <c r="W68"/>
      <c r="X68"/>
      <c r="Y68"/>
      <c r="Z68"/>
      <c r="AA68"/>
      <c r="AB68"/>
      <c r="AC68"/>
    </row>
  </sheetData>
  <mergeCells count="6">
    <mergeCell ref="E57:AD59"/>
    <mergeCell ref="AB3:AD3"/>
    <mergeCell ref="A4:A54"/>
    <mergeCell ref="AC4:AD4"/>
    <mergeCell ref="T53:AD53"/>
    <mergeCell ref="E54:AD56"/>
  </mergeCells>
  <printOptions horizontalCentered="1" verticalCentered="1"/>
  <pageMargins left="0.31496062992125984" right="0.19685039370078741" top="0.35433070866141736" bottom="0.31496062992125984"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Dis</vt:lpstr>
      <vt:lpstr>2024Tab15-Production</vt:lpstr>
      <vt:lpstr>2024Tab16-Export</vt:lpstr>
      <vt:lpstr>2024Tab16-Export2</vt:lpstr>
      <vt:lpstr>2024Tab17-Import</vt:lpstr>
      <vt:lpstr>2024Tab18-Comsumption</vt:lpstr>
      <vt:lpstr>'2024Tab15-Production'!Print_Area</vt:lpstr>
      <vt:lpstr>'2024Tab16-Export2'!Print_Area</vt:lpstr>
      <vt:lpstr>Dis!Print_Area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Mohd Mursyidi Mahayuddin</cp:lastModifiedBy>
  <cp:lastPrinted>2026-02-11T20:04:21Z</cp:lastPrinted>
  <dcterms:created xsi:type="dcterms:W3CDTF">2021-08-09T13:47:46Z</dcterms:created>
  <dcterms:modified xsi:type="dcterms:W3CDTF">2026-02-11T20:08:14Z</dcterms:modified>
</cp:coreProperties>
</file>