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1. Indikator Pertanian Terpilih\Indikator Pertanian Terpilih 2025\IPT 2025\JADUAL PENERBITAN\"/>
    </mc:Choice>
  </mc:AlternateContent>
  <xr:revisionPtr revIDLastSave="0" documentId="13_ncr:1_{D309B207-B44B-4D99-A7FF-51663970F7B3}" xr6:coauthVersionLast="36" xr6:coauthVersionMax="36" xr10:uidLastSave="{00000000-0000-0000-0000-000000000000}"/>
  <bookViews>
    <workbookView xWindow="0" yWindow="0" windowWidth="38670" windowHeight="11100" tabRatio="878" activeTab="9" xr2:uid="{2070FDB1-B8EF-404F-918C-95D9F1C2C90F}"/>
  </bookViews>
  <sheets>
    <sheet name="1" sheetId="33" r:id="rId1"/>
    <sheet name="2" sheetId="34" r:id="rId2"/>
    <sheet name="3 pengiraan" sheetId="35" r:id="rId3"/>
    <sheet name="4" sheetId="37" r:id="rId4"/>
    <sheet name="5" sheetId="38" r:id="rId5"/>
    <sheet name="6 keluasan bertanam" sheetId="39" r:id="rId6"/>
    <sheet name="7 pengeluaran" sheetId="40" r:id="rId7"/>
    <sheet name="8" sheetId="41" r:id="rId8"/>
    <sheet name="9 &amp;10" sheetId="42" r:id="rId9"/>
    <sheet name="11 &amp; 12" sheetId="43" r:id="rId10"/>
    <sheet name="13" sheetId="44" r:id="rId11"/>
    <sheet name="14" sheetId="45" r:id="rId12"/>
    <sheet name="15" sheetId="46" r:id="rId13"/>
    <sheet name="16" sheetId="47" r:id="rId14"/>
    <sheet name="17 &amp; 18" sheetId="48" r:id="rId15"/>
    <sheet name="19" sheetId="49" r:id="rId16"/>
    <sheet name="20&amp;21" sheetId="50" r:id="rId17"/>
    <sheet name="22" sheetId="51" r:id="rId18"/>
    <sheet name="23" sheetId="52" r:id="rId19"/>
    <sheet name="24&amp;25" sheetId="58" r:id="rId20"/>
    <sheet name="26&amp;27" sheetId="11" r:id="rId21"/>
    <sheet name="28&amp;29" sheetId="12" r:id="rId22"/>
    <sheet name="30&amp;31" sheetId="13" r:id="rId23"/>
    <sheet name="32&amp;33" sheetId="14" r:id="rId24"/>
    <sheet name="34&amp;35" sheetId="15" r:id="rId25"/>
    <sheet name="36&amp;37" sheetId="16" r:id="rId26"/>
    <sheet name="38&amp;39" sheetId="17" r:id="rId27"/>
    <sheet name="40&amp;41" sheetId="18" r:id="rId28"/>
    <sheet name="42&amp;43" sheetId="19" r:id="rId29"/>
    <sheet name="44" sheetId="20" r:id="rId30"/>
    <sheet name="45&amp;46" sheetId="21" r:id="rId31"/>
    <sheet name="47&amp;48" sheetId="22" r:id="rId32"/>
    <sheet name="49" sheetId="23" r:id="rId33"/>
    <sheet name="50&amp;51" sheetId="24" r:id="rId34"/>
    <sheet name="52&amp;53" sheetId="25" r:id="rId35"/>
    <sheet name="54" sheetId="26" r:id="rId36"/>
    <sheet name="55&amp;56" sheetId="27" r:id="rId37"/>
    <sheet name="57&amp;58" sheetId="28" r:id="rId38"/>
    <sheet name="59" sheetId="29" r:id="rId39"/>
    <sheet name="60" sheetId="30" r:id="rId40"/>
    <sheet name="61" sheetId="31" r:id="rId41"/>
    <sheet name="62" sheetId="57" r:id="rId42"/>
    <sheet name="63a" sheetId="10" r:id="rId43"/>
    <sheet name="63b" sheetId="1" r:id="rId44"/>
    <sheet name="63c" sheetId="2" r:id="rId45"/>
    <sheet name="63d" sheetId="7" r:id="rId46"/>
    <sheet name="63e" sheetId="6" r:id="rId47"/>
    <sheet name="63f" sheetId="5" r:id="rId48"/>
    <sheet name="64a" sheetId="8" r:id="rId49"/>
    <sheet name="64b" sheetId="56" r:id="rId50"/>
    <sheet name="65&amp;66" sheetId="9" r:id="rId51"/>
  </sheets>
  <definedNames>
    <definedName name="adap" localSheetId="41">#REF!</definedName>
    <definedName name="adap" localSheetId="49">#REF!</definedName>
    <definedName name="adap">#REF!</definedName>
    <definedName name="Akuakultur_Aquaculture" localSheetId="19">#REF!</definedName>
    <definedName name="Akuakultur_Aquaculture" localSheetId="40">#REF!</definedName>
    <definedName name="Akuakultur_Aquaculture" localSheetId="41">#REF!</definedName>
    <definedName name="Akuakultur_Aquaculture" localSheetId="42">#REF!</definedName>
    <definedName name="Akuakultur_Aquaculture" localSheetId="45">#REF!</definedName>
    <definedName name="Akuakultur_Aquaculture" localSheetId="46">#REF!</definedName>
    <definedName name="Akuakultur_Aquaculture" localSheetId="48">#REF!</definedName>
    <definedName name="Akuakultur_Aquaculture" localSheetId="49">#REF!</definedName>
    <definedName name="Akuakultur_Aquaculture" localSheetId="50">#REF!</definedName>
    <definedName name="Akuakultur_Aquaculture">#REF!</definedName>
    <definedName name="anis" localSheetId="19">#REF!</definedName>
    <definedName name="anis" localSheetId="41">#REF!</definedName>
    <definedName name="anis">#REF!</definedName>
    <definedName name="Buah_buahan_Fruits" localSheetId="19">#REF!</definedName>
    <definedName name="Buah_buahan_Fruits" localSheetId="40">#REF!</definedName>
    <definedName name="Buah_buahan_Fruits" localSheetId="41">#REF!</definedName>
    <definedName name="Buah_buahan_Fruits" localSheetId="42">#REF!</definedName>
    <definedName name="Buah_buahan_Fruits" localSheetId="45">#REF!</definedName>
    <definedName name="Buah_buahan_Fruits" localSheetId="46">#REF!</definedName>
    <definedName name="Buah_buahan_Fruits" localSheetId="48">#REF!</definedName>
    <definedName name="Buah_buahan_Fruits" localSheetId="49">#REF!</definedName>
    <definedName name="Buah_buahan_Fruits" localSheetId="50">#REF!</definedName>
    <definedName name="Buah_buahan_Fruits">#REF!</definedName>
    <definedName name="dddd" localSheetId="19">#REF!</definedName>
    <definedName name="dddd" localSheetId="41">#REF!</definedName>
    <definedName name="dddd">#REF!</definedName>
    <definedName name="Getah_Rubber" localSheetId="19">#REF!</definedName>
    <definedName name="Getah_Rubber" localSheetId="41">#REF!</definedName>
    <definedName name="Getah_Rubber" localSheetId="42">#REF!</definedName>
    <definedName name="Getah_Rubber" localSheetId="45">#REF!</definedName>
    <definedName name="Getah_Rubber" localSheetId="46">#REF!</definedName>
    <definedName name="Getah_Rubber" localSheetId="48">#REF!</definedName>
    <definedName name="Getah_Rubber" localSheetId="49">#REF!</definedName>
    <definedName name="Getah_Rubber" localSheetId="50">#REF!</definedName>
    <definedName name="Getah_Rubber">#REF!</definedName>
    <definedName name="Jadual" localSheetId="19">#REF!</definedName>
    <definedName name="Jadual" localSheetId="41">#REF!</definedName>
    <definedName name="Jadual" localSheetId="49">#REF!</definedName>
    <definedName name="Jadual">#REF!</definedName>
    <definedName name="Jenis_aktiviti_ekonomi_Kind_of_economic_activity" localSheetId="19">#REF!</definedName>
    <definedName name="Jenis_aktiviti_ekonomi_Kind_of_economic_activity" localSheetId="41">#REF!</definedName>
    <definedName name="Jenis_aktiviti_ekonomi_Kind_of_economic_activity" localSheetId="49">#REF!</definedName>
    <definedName name="Jenis_aktiviti_ekonomi_Kind_of_economic_activity">#REF!</definedName>
    <definedName name="KDNK_mengikut_Jenis_Aktiviti_Ekonomi__2017_2021__Harga_Malar_2015" localSheetId="19">#REF!</definedName>
    <definedName name="KDNK_mengikut_Jenis_Aktiviti_Ekonomi__2017_2021__Harga_Malar_2015" localSheetId="41">#REF!</definedName>
    <definedName name="KDNK_mengikut_Jenis_Aktiviti_Ekonomi__2017_2021__Harga_Malar_2015" localSheetId="49">#REF!</definedName>
    <definedName name="KDNK_mengikut_Jenis_Aktiviti_Ekonomi__2017_2021__Harga_Malar_2015">#REF!</definedName>
    <definedName name="Kelapa_sawit_Oil_palm" localSheetId="19">#REF!</definedName>
    <definedName name="Kelapa_sawit_Oil_palm" localSheetId="41">#REF!</definedName>
    <definedName name="Kelapa_sawit_Oil_palm" localSheetId="49">#REF!</definedName>
    <definedName name="Kelapa_sawit_Oil_palm">#REF!</definedName>
    <definedName name="Lain_lain_Others" localSheetId="19">#REF!</definedName>
    <definedName name="Lain_lain_Others" localSheetId="41">#REF!</definedName>
    <definedName name="Lain_lain_Others" localSheetId="49">#REF!</definedName>
    <definedName name="Lain_lain_Others">#REF!</definedName>
    <definedName name="Lembu__kerbau_Cattle" localSheetId="19">#REF!</definedName>
    <definedName name="Lembu__kerbau_Cattle" localSheetId="41">#REF!</definedName>
    <definedName name="Lembu__kerbau_Cattle" localSheetId="49">#REF!</definedName>
    <definedName name="Lembu__kerbau_Cattle">#REF!</definedName>
    <definedName name="Padi_Paddy" localSheetId="19">#REF!</definedName>
    <definedName name="Padi_Paddy" localSheetId="41">#REF!</definedName>
    <definedName name="Padi_Paddy" localSheetId="49">#REF!</definedName>
    <definedName name="Padi_Paddy">#REF!</definedName>
    <definedName name="Pembinaan_Construction" localSheetId="19">#REF!</definedName>
    <definedName name="Pembinaan_Construction" localSheetId="41">#REF!</definedName>
    <definedName name="Pembinaan_Construction" localSheetId="49">#REF!</definedName>
    <definedName name="Pembinaan_Construction">#REF!</definedName>
    <definedName name="Pembuatan_Manufacturing" localSheetId="19">#REF!</definedName>
    <definedName name="Pembuatan_Manufacturing" localSheetId="41">#REF!</definedName>
    <definedName name="Pembuatan_Manufacturing" localSheetId="49">#REF!</definedName>
    <definedName name="Pembuatan_Manufacturing">#REF!</definedName>
    <definedName name="Perhutanan_dan_pembalakan_Forestry_and_logging" localSheetId="19">#REF!</definedName>
    <definedName name="Perhutanan_dan_pembalakan_Forestry_and_logging" localSheetId="41">#REF!</definedName>
    <definedName name="Perhutanan_dan_pembalakan_Forestry_and_logging" localSheetId="49">#REF!</definedName>
    <definedName name="Perhutanan_dan_pembalakan_Forestry_and_logging">#REF!</definedName>
    <definedName name="Perikanan_Fishing" localSheetId="19">#REF!</definedName>
    <definedName name="Perikanan_Fishing" localSheetId="41">#REF!</definedName>
    <definedName name="Perikanan_Fishing" localSheetId="49">#REF!</definedName>
    <definedName name="Perikanan_Fishing">#REF!</definedName>
    <definedName name="Perikanan_laut_Marine_fishing" localSheetId="19">#REF!</definedName>
    <definedName name="Perikanan_laut_Marine_fishing" localSheetId="41">#REF!</definedName>
    <definedName name="Perikanan_laut_Marine_fishing" localSheetId="49">#REF!</definedName>
    <definedName name="Perikanan_laut_Marine_fishing">#REF!</definedName>
    <definedName name="Perkhidmatan_Services" localSheetId="19">#REF!</definedName>
    <definedName name="Perkhidmatan_Services" localSheetId="41">#REF!</definedName>
    <definedName name="Perkhidmatan_Services" localSheetId="49">#REF!</definedName>
    <definedName name="Perkhidmatan_Services">#REF!</definedName>
    <definedName name="Perlombongan_dan_pengkuarian_Mining_and_quarrying" localSheetId="19">#REF!</definedName>
    <definedName name="Perlombongan_dan_pengkuarian_Mining_and_quarrying" localSheetId="41">#REF!</definedName>
    <definedName name="Perlombongan_dan_pengkuarian_Mining_and_quarrying" localSheetId="49">#REF!</definedName>
    <definedName name="Perlombongan_dan_pengkuarian_Mining_and_quarrying">#REF!</definedName>
    <definedName name="Pertanian_Agriculture" localSheetId="19">#REF!</definedName>
    <definedName name="Pertanian_Agriculture" localSheetId="41">#REF!</definedName>
    <definedName name="Pertanian_Agriculture" localSheetId="49">#REF!</definedName>
    <definedName name="Pertanian_Agriculture">#REF!</definedName>
    <definedName name="Pertanian_lain_Other_agriculture" localSheetId="19">#REF!</definedName>
    <definedName name="Pertanian_lain_Other_agriculture" localSheetId="41">#REF!</definedName>
    <definedName name="Pertanian_lain_Other_agriculture" localSheetId="49">#REF!</definedName>
    <definedName name="Pertanian_lain_Other_agriculture">#REF!</definedName>
    <definedName name="_xlnm.Print_Area" localSheetId="0">'1'!$A$1:$I$31</definedName>
    <definedName name="_xlnm.Print_Area" localSheetId="9">'11 &amp; 12'!$A$1:$I$38</definedName>
    <definedName name="_xlnm.Print_Area" localSheetId="10">'13'!$A$1:$M$24</definedName>
    <definedName name="_xlnm.Print_Area" localSheetId="11">'14'!$A$1:$O$26</definedName>
    <definedName name="_xlnm.Print_Area" localSheetId="12">'15'!$A$1:$N$24</definedName>
    <definedName name="_xlnm.Print_Area" localSheetId="13">'16'!$A$1:$I$19</definedName>
    <definedName name="_xlnm.Print_Area" localSheetId="14">'17 &amp; 18'!$A$1:$Q$48</definedName>
    <definedName name="_xlnm.Print_Area" localSheetId="15">'19'!$A$1:$J$27</definedName>
    <definedName name="_xlnm.Print_Area" localSheetId="1">'2'!$A$1:$I$32</definedName>
    <definedName name="_xlnm.Print_Area" localSheetId="16">'20&amp;21'!$A$1:$I$35</definedName>
    <definedName name="_xlnm.Print_Area" localSheetId="17">'22'!$A$1:$N$65</definedName>
    <definedName name="_xlnm.Print_Area" localSheetId="18">'23'!$A$1:$R$21</definedName>
    <definedName name="_xlnm.Print_Area" localSheetId="19">'24&amp;25'!$A$1:$I$198</definedName>
    <definedName name="_xlnm.Print_Area" localSheetId="20">'26&amp;27'!$A$1:$F$46</definedName>
    <definedName name="_xlnm.Print_Area" localSheetId="21">'28&amp;29'!$A$1:$F$46</definedName>
    <definedName name="_xlnm.Print_Area" localSheetId="2">'3 pengiraan'!$A$1:$I$27</definedName>
    <definedName name="_xlnm.Print_Area" localSheetId="22">'30&amp;31'!$A$1:$F$46</definedName>
    <definedName name="_xlnm.Print_Area" localSheetId="23">'32&amp;33'!$A$1:$F$46</definedName>
    <definedName name="_xlnm.Print_Area" localSheetId="24">'34&amp;35'!$A$1:$F$46</definedName>
    <definedName name="_xlnm.Print_Area" localSheetId="25">'36&amp;37'!$A$1:$F$46</definedName>
    <definedName name="_xlnm.Print_Area" localSheetId="26">'38&amp;39'!$A$1:$N$39</definedName>
    <definedName name="_xlnm.Print_Area" localSheetId="3">'4'!$A$1:$I$32</definedName>
    <definedName name="_xlnm.Print_Area" localSheetId="27">'40&amp;41'!$A$1:$F$46</definedName>
    <definedName name="_xlnm.Print_Area" localSheetId="28">'42&amp;43'!$A$1:$F$46</definedName>
    <definedName name="_xlnm.Print_Area" localSheetId="29">'44'!$A$1:$I$23</definedName>
    <definedName name="_xlnm.Print_Area" localSheetId="30">'45&amp;46'!$A$1:$I$33</definedName>
    <definedName name="_xlnm.Print_Area" localSheetId="31">'47&amp;48'!$A$1:$I$44</definedName>
    <definedName name="_xlnm.Print_Area" localSheetId="32">'49'!$A$1:$I$24</definedName>
    <definedName name="_xlnm.Print_Area" localSheetId="4">'5'!$A$1:$I$30</definedName>
    <definedName name="_xlnm.Print_Area" localSheetId="33">'50&amp;51'!$A$1:$I$32</definedName>
    <definedName name="_xlnm.Print_Area" localSheetId="34">'52&amp;53'!$A$1:$I$44</definedName>
    <definedName name="_xlnm.Print_Area" localSheetId="35">'54'!$A$1:$I$23</definedName>
    <definedName name="_xlnm.Print_Area" localSheetId="36">'55&amp;56'!$A$1:$I$35</definedName>
    <definedName name="_xlnm.Print_Area" localSheetId="37">'57&amp;58'!$A$1:$I$48</definedName>
    <definedName name="_xlnm.Print_Area" localSheetId="38">'59'!$A$1:$J$23</definedName>
    <definedName name="_xlnm.Print_Area" localSheetId="5">'6 keluasan bertanam'!$A$1:$I$77</definedName>
    <definedName name="_xlnm.Print_Area" localSheetId="39">'60'!$A$1:$O$25</definedName>
    <definedName name="_xlnm.Print_Area" localSheetId="40">'61'!$A$1:$N$24</definedName>
    <definedName name="_xlnm.Print_Area" localSheetId="41">'62'!$A$1:$N$20</definedName>
    <definedName name="_xlnm.Print_Area" localSheetId="42">'63a'!$A$1:$I$31</definedName>
    <definedName name="_xlnm.Print_Area" localSheetId="43">'63b'!$A$1:$S$43</definedName>
    <definedName name="_xlnm.Print_Area" localSheetId="44">'63c'!$A$1:$S$81</definedName>
    <definedName name="_xlnm.Print_Area" localSheetId="45">'63d'!$A$1:$S$34</definedName>
    <definedName name="_xlnm.Print_Area" localSheetId="46">'63e'!$A$1:$S$36</definedName>
    <definedName name="_xlnm.Print_Area" localSheetId="47">'63f'!$A$1:$S$21</definedName>
    <definedName name="_xlnm.Print_Area" localSheetId="48">'64a'!$A$1:$S$15</definedName>
    <definedName name="_xlnm.Print_Area" localSheetId="49">'64b'!$A$1:$S$16</definedName>
    <definedName name="_xlnm.Print_Area" localSheetId="50">'65&amp;66'!$A$1:$H$44</definedName>
    <definedName name="_xlnm.Print_Area" localSheetId="6">'7 pengeluaran'!$A$1:$I$66</definedName>
    <definedName name="_xlnm.Print_Area" localSheetId="7">'8'!$A$1:$I$24</definedName>
    <definedName name="_xlnm.Print_Area" localSheetId="8">'9 &amp;10'!$A$1:$J$38</definedName>
    <definedName name="qqqqq" localSheetId="19">#REF!</definedName>
    <definedName name="qqqqq" localSheetId="41">#REF!</definedName>
    <definedName name="qqqqq">#REF!</definedName>
    <definedName name="Sayur_sayuran_Vegetables" localSheetId="19">#REF!</definedName>
    <definedName name="Sayur_sayuran_Vegetables" localSheetId="40">#REF!</definedName>
    <definedName name="Sayur_sayuran_Vegetables" localSheetId="41">#REF!</definedName>
    <definedName name="Sayur_sayuran_Vegetables" localSheetId="42">#REF!</definedName>
    <definedName name="Sayur_sayuran_Vegetables" localSheetId="45">#REF!</definedName>
    <definedName name="Sayur_sayuran_Vegetables" localSheetId="46">#REF!</definedName>
    <definedName name="Sayur_sayuran_Vegetables" localSheetId="48">#REF!</definedName>
    <definedName name="Sayur_sayuran_Vegetables" localSheetId="49">#REF!</definedName>
    <definedName name="Sayur_sayuran_Vegetables" localSheetId="50">#REF!</definedName>
    <definedName name="Sayur_sayuran_Vegetables">#REF!</definedName>
    <definedName name="sssd" localSheetId="19">#REF!</definedName>
    <definedName name="sssd" localSheetId="41">#REF!</definedName>
    <definedName name="sssd">#REF!</definedName>
    <definedName name="Table" localSheetId="19">#REF!</definedName>
    <definedName name="Table" localSheetId="40">#REF!</definedName>
    <definedName name="Table" localSheetId="41">#REF!</definedName>
    <definedName name="Table" localSheetId="42">#REF!</definedName>
    <definedName name="Table" localSheetId="45">#REF!</definedName>
    <definedName name="Table" localSheetId="46">#REF!</definedName>
    <definedName name="Table" localSheetId="48">#REF!</definedName>
    <definedName name="Table" localSheetId="49">#REF!</definedName>
    <definedName name="Table" localSheetId="50">#REF!</definedName>
    <definedName name="Table">#REF!</definedName>
    <definedName name="table_25" localSheetId="19">#REF!</definedName>
    <definedName name="table_25" localSheetId="41">#REF!</definedName>
    <definedName name="table_25">#REF!</definedName>
    <definedName name="table_anis" localSheetId="41">#REF!</definedName>
    <definedName name="table_anis">#REF!</definedName>
    <definedName name="table01" localSheetId="19">#REF!</definedName>
    <definedName name="table01" localSheetId="40">#REF!</definedName>
    <definedName name="table01" localSheetId="41">#REF!</definedName>
    <definedName name="table01" localSheetId="42">#REF!</definedName>
    <definedName name="table01" localSheetId="45">#REF!</definedName>
    <definedName name="table01" localSheetId="46">#REF!</definedName>
    <definedName name="table01" localSheetId="48">#REF!</definedName>
    <definedName name="table01" localSheetId="49">#REF!</definedName>
    <definedName name="table01" localSheetId="50">#REF!</definedName>
    <definedName name="table01">#REF!</definedName>
    <definedName name="table02" localSheetId="41">#REF!</definedName>
    <definedName name="table02" localSheetId="49">#REF!</definedName>
    <definedName name="table02">#REF!</definedName>
    <definedName name="table03" localSheetId="41">#REF!</definedName>
    <definedName name="table03">#REF!</definedName>
    <definedName name="table04" localSheetId="41">#REF!</definedName>
    <definedName name="table04">#REF!</definedName>
    <definedName name="table05" localSheetId="41">#REF!</definedName>
    <definedName name="table05">#REF!</definedName>
    <definedName name="table06a" localSheetId="41">#REF!</definedName>
    <definedName name="table06a">#REF!</definedName>
    <definedName name="Table06b" localSheetId="41">#REF!</definedName>
    <definedName name="Table06b">#REF!</definedName>
    <definedName name="Table07" localSheetId="41">#REF!</definedName>
    <definedName name="Table07">#REF!</definedName>
    <definedName name="table07_08" localSheetId="19">#REF!</definedName>
    <definedName name="table07_08" localSheetId="41">#REF!</definedName>
    <definedName name="table07_08" localSheetId="49">#REF!</definedName>
    <definedName name="table07_08" localSheetId="7">'8'!$A$1:$H$25</definedName>
    <definedName name="table07_08">#REF!</definedName>
    <definedName name="table09_10" localSheetId="19">#REF!</definedName>
    <definedName name="table09_10" localSheetId="41">#REF!</definedName>
    <definedName name="table09_10">#REF!</definedName>
    <definedName name="table11_12" localSheetId="19">#REF!</definedName>
    <definedName name="table11_12" localSheetId="41">#REF!</definedName>
    <definedName name="table11_12">#REF!</definedName>
    <definedName name="table13_14" localSheetId="19">#REF!</definedName>
    <definedName name="table13_14" localSheetId="41">#REF!</definedName>
    <definedName name="table13_14">#REF!</definedName>
    <definedName name="table15_16" localSheetId="41">#REF!</definedName>
    <definedName name="table15_16">#REF!</definedName>
    <definedName name="table17_18" localSheetId="41">#REF!</definedName>
    <definedName name="table17_18">#REF!</definedName>
    <definedName name="table19" localSheetId="41">#REF!</definedName>
    <definedName name="table19">#REF!</definedName>
    <definedName name="table20" localSheetId="41">#REF!</definedName>
    <definedName name="table20">#REF!</definedName>
    <definedName name="table21" localSheetId="41">#REF!</definedName>
    <definedName name="table21">#REF!</definedName>
    <definedName name="table22" localSheetId="41">#REF!</definedName>
    <definedName name="table22">#REF!</definedName>
    <definedName name="table23a" localSheetId="41">#REF!</definedName>
    <definedName name="table23a">#REF!</definedName>
    <definedName name="table23b" localSheetId="41">#REF!</definedName>
    <definedName name="table23b">#REF!</definedName>
    <definedName name="table24_25a" localSheetId="41">#REF!</definedName>
    <definedName name="table24_25a">#REF!</definedName>
    <definedName name="table25b" localSheetId="41">#REF!</definedName>
    <definedName name="table25b">#REF!</definedName>
    <definedName name="table26" localSheetId="41">#REF!</definedName>
    <definedName name="table26">#REF!</definedName>
    <definedName name="table27_28" localSheetId="41">#REF!</definedName>
    <definedName name="table27_28">#REF!</definedName>
    <definedName name="table29a" localSheetId="41">#REF!</definedName>
    <definedName name="table29a">#REF!</definedName>
    <definedName name="table29b" localSheetId="41">#REF!</definedName>
    <definedName name="table29b">#REF!</definedName>
    <definedName name="table29c" localSheetId="41">#REF!</definedName>
    <definedName name="table29c">#REF!</definedName>
    <definedName name="table30" localSheetId="41">#REF!</definedName>
    <definedName name="table30">#REF!</definedName>
    <definedName name="table31_32" localSheetId="19">'24&amp;25'!$A$1:$H$198</definedName>
    <definedName name="table31_32" localSheetId="41">#REF!</definedName>
    <definedName name="table31_32" localSheetId="49">#REF!</definedName>
    <definedName name="table31_32">#REF!</definedName>
    <definedName name="table33_34">'26&amp;27'!$A$1:$E$46</definedName>
    <definedName name="table35_36">'28&amp;29'!$A$1:$E$46</definedName>
    <definedName name="table37_38">'30&amp;31'!$A$1:$E$46</definedName>
    <definedName name="table39_40">'32&amp;33'!$A$1:$E$46</definedName>
    <definedName name="table41_42">'34&amp;35'!$A$1:$E$46</definedName>
    <definedName name="table43_44">'36&amp;37'!$A$1:$E$46</definedName>
    <definedName name="table45_46">'38&amp;39'!$A$1:$M$39</definedName>
    <definedName name="table47_48">'40&amp;41'!$A$1:$E$46</definedName>
    <definedName name="table49_50">'42&amp;43'!$A$1:$E$46</definedName>
    <definedName name="table51">'44'!$A$1:$H$24</definedName>
    <definedName name="table52_53">'45&amp;46'!$A$1:$H$32</definedName>
    <definedName name="table54_55">'47&amp;48'!$A$1:$H$48</definedName>
    <definedName name="table56">'49'!$A$1:$H$23</definedName>
    <definedName name="table57_58">'50&amp;51'!$A$1:$H$31</definedName>
    <definedName name="table59_60">'52&amp;53'!$A$1:$H$48</definedName>
    <definedName name="table61">'54'!$A$1:$H$23</definedName>
    <definedName name="table62_63">'55&amp;56'!$A$1:$H$35</definedName>
    <definedName name="table64_65">'57&amp;58'!$A$1:$H$48</definedName>
    <definedName name="table66" localSheetId="19">#REF!</definedName>
    <definedName name="table66" localSheetId="38">'59'!$A$1:$I$20</definedName>
    <definedName name="table66" localSheetId="41">#REF!</definedName>
    <definedName name="table66" localSheetId="42">#REF!</definedName>
    <definedName name="table66" localSheetId="44">#REF!</definedName>
    <definedName name="table66" localSheetId="45">#REF!</definedName>
    <definedName name="table66" localSheetId="46">#REF!</definedName>
    <definedName name="table66" localSheetId="48">#REF!</definedName>
    <definedName name="table66" localSheetId="49">#REF!</definedName>
    <definedName name="table66" localSheetId="50">#REF!</definedName>
    <definedName name="table66">#REF!</definedName>
    <definedName name="table67">'60'!$A$1:$N$23</definedName>
    <definedName name="table68" localSheetId="19">#REF!</definedName>
    <definedName name="table68" localSheetId="38">#REF!</definedName>
    <definedName name="table68" localSheetId="41">#REF!</definedName>
    <definedName name="table68" localSheetId="43">#REF!</definedName>
    <definedName name="table68" localSheetId="44">#REF!</definedName>
    <definedName name="table68">#REF!</definedName>
    <definedName name="table69" localSheetId="19">#REF!</definedName>
    <definedName name="table69" localSheetId="38">#REF!</definedName>
    <definedName name="table69" localSheetId="41">#REF!</definedName>
    <definedName name="table69" localSheetId="43">#REF!</definedName>
    <definedName name="table69" localSheetId="44">#REF!</definedName>
    <definedName name="table69">#REF!</definedName>
    <definedName name="table70a" localSheetId="19">#REF!</definedName>
    <definedName name="table70a" localSheetId="38">#REF!</definedName>
    <definedName name="table70a" localSheetId="41">#REF!</definedName>
    <definedName name="table70a" localSheetId="43">#REF!</definedName>
    <definedName name="table70a" localSheetId="44">#REF!</definedName>
    <definedName name="table70a">#REF!</definedName>
    <definedName name="table70b" localSheetId="19">#REF!</definedName>
    <definedName name="table70b" localSheetId="38">#REF!</definedName>
    <definedName name="table70b" localSheetId="41">#REF!</definedName>
    <definedName name="table70b" localSheetId="43">#REF!</definedName>
    <definedName name="table70b" localSheetId="44">#REF!</definedName>
    <definedName name="table70b">#REF!</definedName>
    <definedName name="table70c" localSheetId="19">#REF!</definedName>
    <definedName name="table70c" localSheetId="38">#REF!</definedName>
    <definedName name="table70c" localSheetId="41">#REF!</definedName>
    <definedName name="table70c" localSheetId="43">#REF!</definedName>
    <definedName name="table70c" localSheetId="44">#REF!</definedName>
    <definedName name="table70c">#REF!</definedName>
    <definedName name="table70d" localSheetId="19">#REF!</definedName>
    <definedName name="table70d" localSheetId="38">#REF!</definedName>
    <definedName name="table70d" localSheetId="41">#REF!</definedName>
    <definedName name="table70d" localSheetId="43">#REF!</definedName>
    <definedName name="table70d" localSheetId="44">#REF!</definedName>
    <definedName name="table70d">#REF!</definedName>
    <definedName name="table70e" localSheetId="19">#REF!</definedName>
    <definedName name="table70e" localSheetId="38">#REF!</definedName>
    <definedName name="table70e" localSheetId="41">#REF!</definedName>
    <definedName name="table70e" localSheetId="43">#REF!</definedName>
    <definedName name="table70e" localSheetId="44">#REF!</definedName>
    <definedName name="table70e">#REF!</definedName>
    <definedName name="table70f" localSheetId="19">#REF!</definedName>
    <definedName name="table70f" localSheetId="38">#REF!</definedName>
    <definedName name="table70f" localSheetId="41">#REF!</definedName>
    <definedName name="table70f" localSheetId="43">#REF!</definedName>
    <definedName name="table70f" localSheetId="44">#REF!</definedName>
    <definedName name="table70f">#REF!</definedName>
    <definedName name="table71a" localSheetId="19">#REF!</definedName>
    <definedName name="table71a" localSheetId="38">#REF!</definedName>
    <definedName name="table71a" localSheetId="41">#REF!</definedName>
    <definedName name="table71a" localSheetId="43">#REF!</definedName>
    <definedName name="table71a" localSheetId="44">#REF!</definedName>
    <definedName name="table71a">#REF!</definedName>
    <definedName name="table71b" localSheetId="19">#REF!</definedName>
    <definedName name="table71b" localSheetId="38">#REF!</definedName>
    <definedName name="table71b" localSheetId="41">#REF!</definedName>
    <definedName name="table71b" localSheetId="43">#REF!</definedName>
    <definedName name="table71b" localSheetId="44">#REF!</definedName>
    <definedName name="table71b">#REF!</definedName>
    <definedName name="table72_73">'65&amp;66'!$A$1:$G$44</definedName>
    <definedName name="tambah_Duti_import_plus_Import_duties" localSheetId="19">#REF!</definedName>
    <definedName name="tambah_Duti_import_plus_Import_duties" localSheetId="40">#REF!</definedName>
    <definedName name="tambah_Duti_import_plus_Import_duties" localSheetId="41">#REF!</definedName>
    <definedName name="tambah_Duti_import_plus_Import_duties" localSheetId="42">#REF!</definedName>
    <definedName name="tambah_Duti_import_plus_Import_duties" localSheetId="45">#REF!</definedName>
    <definedName name="tambah_Duti_import_plus_Import_duties" localSheetId="46">#REF!</definedName>
    <definedName name="tambah_Duti_import_plus_Import_duties" localSheetId="48">#REF!</definedName>
    <definedName name="tambah_Duti_import_plus_Import_duties" localSheetId="49">#REF!</definedName>
    <definedName name="tambah_Duti_import_plus_Import_duties" localSheetId="50">#REF!</definedName>
    <definedName name="tambah_Duti_import_plus_Import_duties">#REF!</definedName>
    <definedName name="Tanaman_makanan_Food_crops" localSheetId="19">#REF!</definedName>
    <definedName name="Tanaman_makanan_Food_crops" localSheetId="40">#REF!</definedName>
    <definedName name="Tanaman_makanan_Food_crops" localSheetId="41">#REF!</definedName>
    <definedName name="Tanaman_makanan_Food_crops" localSheetId="49">#REF!</definedName>
    <definedName name="Tanaman_makanan_Food_crops">#REF!</definedName>
    <definedName name="ternakan" localSheetId="19">#REF!</definedName>
    <definedName name="ternakan" localSheetId="41">#REF!</definedName>
    <definedName name="ternakan">#REF!</definedName>
    <definedName name="Ternakan_ayam_dan_itik_Poultry" localSheetId="19">#REF!</definedName>
    <definedName name="Ternakan_ayam_dan_itik_Poultry" localSheetId="40">#REF!</definedName>
    <definedName name="Ternakan_ayam_dan_itik_Poultry" localSheetId="41">#REF!</definedName>
    <definedName name="Ternakan_ayam_dan_itik_Poultry" localSheetId="49">#REF!</definedName>
    <definedName name="Ternakan_ayam_dan_itik_Poultry">#REF!</definedName>
    <definedName name="Ternakan_lain_Other_livestock" localSheetId="19">#REF!</definedName>
    <definedName name="Ternakan_lain_Other_livestock" localSheetId="41">#REF!</definedName>
    <definedName name="Ternakan_lain_Other_livestock" localSheetId="49">#REF!</definedName>
    <definedName name="Ternakan_lain_Other_livestock">#REF!</definedName>
    <definedName name="Ternakan_Livestock" localSheetId="19">#REF!</definedName>
    <definedName name="Ternakan_Livestock" localSheetId="41">#REF!</definedName>
    <definedName name="Ternakan_Livestock" localSheetId="49">#REF!</definedName>
    <definedName name="Ternakan_Livestock">#REF!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40" l="1"/>
  <c r="G6" i="41" l="1"/>
  <c r="D23" i="9" l="1"/>
  <c r="E23" i="9"/>
  <c r="F23" i="9"/>
  <c r="G23" i="9"/>
  <c r="C23" i="9"/>
  <c r="O11" i="48"/>
  <c r="J11" i="48"/>
  <c r="F11" i="48"/>
  <c r="O10" i="48"/>
  <c r="J10" i="48"/>
  <c r="F10" i="48"/>
  <c r="O9" i="48"/>
  <c r="J9" i="48"/>
  <c r="F9" i="48"/>
  <c r="O8" i="48"/>
  <c r="J8" i="48"/>
  <c r="F8" i="48"/>
  <c r="O7" i="48"/>
  <c r="J7" i="48"/>
  <c r="F7" i="48"/>
  <c r="E6" i="46"/>
  <c r="D6" i="46"/>
  <c r="D7" i="45"/>
  <c r="I19" i="42"/>
  <c r="H19" i="42"/>
  <c r="G19" i="42"/>
  <c r="F19" i="42"/>
  <c r="E19" i="42"/>
  <c r="D19" i="42"/>
  <c r="C19" i="42"/>
  <c r="H6" i="41"/>
  <c r="F6" i="41"/>
  <c r="E6" i="41"/>
  <c r="D6" i="41"/>
  <c r="H39" i="40"/>
  <c r="G39" i="40"/>
  <c r="F39" i="40"/>
  <c r="D39" i="40"/>
  <c r="H14" i="40"/>
  <c r="G14" i="40"/>
  <c r="F14" i="40"/>
  <c r="E14" i="40"/>
  <c r="D14" i="40"/>
  <c r="F6" i="39"/>
  <c r="H52" i="39"/>
  <c r="G52" i="39"/>
  <c r="F52" i="39"/>
  <c r="E52" i="39"/>
  <c r="D52" i="39"/>
  <c r="H47" i="39"/>
  <c r="G47" i="39"/>
  <c r="F47" i="39"/>
  <c r="E47" i="39"/>
  <c r="D47" i="39"/>
  <c r="H23" i="39"/>
  <c r="G23" i="39"/>
  <c r="F23" i="39"/>
  <c r="E23" i="39"/>
  <c r="D23" i="39"/>
  <c r="H20" i="39"/>
  <c r="G20" i="39"/>
  <c r="F20" i="39"/>
  <c r="E20" i="39"/>
  <c r="D20" i="39"/>
  <c r="H19" i="39"/>
  <c r="G19" i="39"/>
  <c r="G6" i="39" s="1"/>
  <c r="F19" i="39"/>
  <c r="E19" i="39"/>
  <c r="D19" i="39"/>
  <c r="I6" i="39"/>
  <c r="D6" i="39" l="1"/>
  <c r="E6" i="39"/>
  <c r="H6" i="39"/>
</calcChain>
</file>

<file path=xl/sharedStrings.xml><?xml version="1.0" encoding="utf-8"?>
<sst xmlns="http://schemas.openxmlformats.org/spreadsheetml/2006/main" count="2706" uniqueCount="1040">
  <si>
    <t>Jadual</t>
  </si>
  <si>
    <t>Harga Purata Tanaman Terpilih mengikut Jenis, Malaysia, 2021 - 2025 (samb.)</t>
  </si>
  <si>
    <t>Table</t>
  </si>
  <si>
    <t>Average Price of Selected Crops by Types, Malaysia, 2021 - 2025 (cont'd)</t>
  </si>
  <si>
    <t>(RM/kg)</t>
  </si>
  <si>
    <r>
      <rPr>
        <b/>
        <sz val="18"/>
        <rFont val="Century Gothic"/>
        <family val="2"/>
      </rPr>
      <t xml:space="preserve">Jenis
</t>
    </r>
    <r>
      <rPr>
        <i/>
        <sz val="18"/>
        <rFont val="Century Gothic"/>
        <family val="2"/>
      </rPr>
      <t>Types</t>
    </r>
  </si>
  <si>
    <r>
      <t xml:space="preserve">2025 (Jan.-Jun/ </t>
    </r>
    <r>
      <rPr>
        <b/>
        <i/>
        <sz val="18"/>
        <rFont val="Century Gothic"/>
        <family val="2"/>
      </rPr>
      <t>June</t>
    </r>
    <r>
      <rPr>
        <b/>
        <sz val="18"/>
        <rFont val="Century Gothic"/>
        <family val="2"/>
      </rPr>
      <t>)</t>
    </r>
  </si>
  <si>
    <r>
      <rPr>
        <b/>
        <sz val="18"/>
        <rFont val="Century Gothic"/>
        <family val="2"/>
      </rPr>
      <t>Ladang</t>
    </r>
    <r>
      <rPr>
        <sz val="18"/>
        <rFont val="Century Gothic"/>
        <family val="2"/>
      </rPr>
      <t xml:space="preserve">
</t>
    </r>
    <r>
      <rPr>
        <i/>
        <sz val="18"/>
        <rFont val="Century Gothic"/>
        <family val="2"/>
      </rPr>
      <t>Ex-Farm</t>
    </r>
  </si>
  <si>
    <r>
      <rPr>
        <b/>
        <sz val="18"/>
        <rFont val="Century Gothic"/>
        <family val="2"/>
      </rPr>
      <t>Borong</t>
    </r>
    <r>
      <rPr>
        <sz val="18"/>
        <rFont val="Century Gothic"/>
        <family val="2"/>
      </rPr>
      <t xml:space="preserve">
</t>
    </r>
    <r>
      <rPr>
        <i/>
        <sz val="18"/>
        <rFont val="Century Gothic"/>
        <family val="2"/>
      </rPr>
      <t>Wholesale</t>
    </r>
  </si>
  <si>
    <r>
      <rPr>
        <b/>
        <sz val="18"/>
        <rFont val="Century Gothic"/>
        <family val="2"/>
      </rPr>
      <t>Runcit</t>
    </r>
    <r>
      <rPr>
        <sz val="18"/>
        <rFont val="Century Gothic"/>
        <family val="2"/>
      </rPr>
      <t xml:space="preserve">
</t>
    </r>
    <r>
      <rPr>
        <i/>
        <sz val="18"/>
        <rFont val="Century Gothic"/>
        <family val="2"/>
      </rPr>
      <t>Retail</t>
    </r>
  </si>
  <si>
    <r>
      <rPr>
        <b/>
        <sz val="16"/>
        <rFont val="Century Gothic"/>
        <family val="2"/>
      </rPr>
      <t>Kelapa dikupas (besar)</t>
    </r>
    <r>
      <rPr>
        <sz val="16"/>
        <rFont val="Century Gothic"/>
        <family val="2"/>
      </rPr>
      <t xml:space="preserve">
</t>
    </r>
    <r>
      <rPr>
        <i/>
        <sz val="16"/>
        <rFont val="Century Gothic"/>
        <family val="2"/>
      </rPr>
      <t>Shelled coconut (big)</t>
    </r>
    <r>
      <rPr>
        <sz val="16"/>
        <rFont val="Century Gothic"/>
        <family val="2"/>
      </rPr>
      <t xml:space="preserve">
</t>
    </r>
    <r>
      <rPr>
        <b/>
        <sz val="16"/>
        <rFont val="Century Gothic"/>
        <family val="2"/>
      </rPr>
      <t xml:space="preserve">(RM/Biji/ </t>
    </r>
    <r>
      <rPr>
        <i/>
        <sz val="16"/>
        <rFont val="Century Gothic"/>
        <family val="2"/>
      </rPr>
      <t>Number</t>
    </r>
    <r>
      <rPr>
        <b/>
        <sz val="16"/>
        <rFont val="Century Gothic"/>
        <family val="2"/>
      </rPr>
      <t>)</t>
    </r>
  </si>
  <si>
    <r>
      <rPr>
        <b/>
        <sz val="16"/>
        <rFont val="Century Gothic"/>
        <family val="2"/>
      </rPr>
      <t>Kelapa dikupas (sedang)</t>
    </r>
    <r>
      <rPr>
        <sz val="16"/>
        <rFont val="Century Gothic"/>
        <family val="2"/>
      </rPr>
      <t xml:space="preserve">
</t>
    </r>
    <r>
      <rPr>
        <i/>
        <sz val="16"/>
        <rFont val="Century Gothic"/>
        <family val="2"/>
      </rPr>
      <t>Shelled coconut (medium)</t>
    </r>
    <r>
      <rPr>
        <sz val="16"/>
        <rFont val="Century Gothic"/>
        <family val="2"/>
      </rPr>
      <t xml:space="preserve">
</t>
    </r>
    <r>
      <rPr>
        <b/>
        <sz val="16"/>
        <rFont val="Century Gothic"/>
        <family val="2"/>
      </rPr>
      <t xml:space="preserve">(RM/Biji/ </t>
    </r>
    <r>
      <rPr>
        <i/>
        <sz val="16"/>
        <rFont val="Century Gothic"/>
        <family val="2"/>
      </rPr>
      <t>Number</t>
    </r>
    <r>
      <rPr>
        <b/>
        <sz val="16"/>
        <rFont val="Century Gothic"/>
        <family val="2"/>
      </rPr>
      <t>)</t>
    </r>
  </si>
  <si>
    <r>
      <rPr>
        <b/>
        <sz val="16"/>
        <rFont val="Century Gothic"/>
        <family val="2"/>
      </rPr>
      <t>Kelapa dikupas (kecil)</t>
    </r>
    <r>
      <rPr>
        <sz val="16"/>
        <rFont val="Century Gothic"/>
        <family val="2"/>
      </rPr>
      <t xml:space="preserve">
</t>
    </r>
    <r>
      <rPr>
        <i/>
        <sz val="16"/>
        <rFont val="Century Gothic"/>
        <family val="2"/>
      </rPr>
      <t>Shelled coconut (small)</t>
    </r>
    <r>
      <rPr>
        <sz val="16"/>
        <rFont val="Century Gothic"/>
        <family val="2"/>
      </rPr>
      <t xml:space="preserve">
</t>
    </r>
    <r>
      <rPr>
        <b/>
        <sz val="16"/>
        <rFont val="Century Gothic"/>
        <family val="2"/>
      </rPr>
      <t xml:space="preserve">(RM/Biji/ </t>
    </r>
    <r>
      <rPr>
        <i/>
        <sz val="16"/>
        <rFont val="Century Gothic"/>
        <family val="2"/>
      </rPr>
      <t>Number</t>
    </r>
    <r>
      <rPr>
        <b/>
        <sz val="16"/>
        <rFont val="Century Gothic"/>
        <family val="2"/>
      </rPr>
      <t>)</t>
    </r>
  </si>
  <si>
    <r>
      <rPr>
        <b/>
        <sz val="16"/>
        <rFont val="Century Gothic"/>
        <family val="2"/>
      </rPr>
      <t>Kelapa muda</t>
    </r>
    <r>
      <rPr>
        <sz val="16"/>
        <rFont val="Century Gothic"/>
        <family val="2"/>
      </rPr>
      <t xml:space="preserve">
</t>
    </r>
    <r>
      <rPr>
        <i/>
        <sz val="16"/>
        <rFont val="Century Gothic"/>
        <family val="2"/>
      </rPr>
      <t>Young coconut</t>
    </r>
    <r>
      <rPr>
        <sz val="16"/>
        <rFont val="Century Gothic"/>
        <family val="2"/>
      </rPr>
      <t xml:space="preserve">
</t>
    </r>
    <r>
      <rPr>
        <b/>
        <sz val="16"/>
        <rFont val="Century Gothic"/>
        <family val="2"/>
      </rPr>
      <t xml:space="preserve">(RM/Biji/ </t>
    </r>
    <r>
      <rPr>
        <i/>
        <sz val="16"/>
        <rFont val="Century Gothic"/>
        <family val="2"/>
      </rPr>
      <t>Number</t>
    </r>
    <r>
      <rPr>
        <b/>
        <sz val="16"/>
        <rFont val="Century Gothic"/>
        <family val="2"/>
      </rPr>
      <t>)</t>
    </r>
  </si>
  <si>
    <r>
      <rPr>
        <b/>
        <sz val="16"/>
        <rFont val="Century Gothic"/>
        <family val="2"/>
      </rPr>
      <t>Nanas Morris (sedang)</t>
    </r>
    <r>
      <rPr>
        <sz val="16"/>
        <rFont val="Century Gothic"/>
        <family val="2"/>
      </rPr>
      <t xml:space="preserve">
</t>
    </r>
    <r>
      <rPr>
        <i/>
        <sz val="16"/>
        <rFont val="Century Gothic"/>
        <family val="2"/>
      </rPr>
      <t>Morris Pineapple (medium)</t>
    </r>
    <r>
      <rPr>
        <sz val="16"/>
        <rFont val="Century Gothic"/>
        <family val="2"/>
      </rPr>
      <t xml:space="preserve">
</t>
    </r>
    <r>
      <rPr>
        <b/>
        <sz val="16"/>
        <rFont val="Century Gothic"/>
        <family val="2"/>
      </rPr>
      <t xml:space="preserve">(RM/Biji/ </t>
    </r>
    <r>
      <rPr>
        <i/>
        <sz val="16"/>
        <rFont val="Century Gothic"/>
        <family val="2"/>
      </rPr>
      <t>Number</t>
    </r>
    <r>
      <rPr>
        <b/>
        <sz val="16"/>
        <rFont val="Century Gothic"/>
        <family val="2"/>
      </rPr>
      <t>)</t>
    </r>
  </si>
  <si>
    <r>
      <rPr>
        <b/>
        <sz val="16"/>
        <rFont val="Century Gothic"/>
        <family val="2"/>
      </rPr>
      <t xml:space="preserve">Nanas Josapine (AC5) </t>
    </r>
    <r>
      <rPr>
        <sz val="16"/>
        <rFont val="Century Gothic"/>
        <family val="2"/>
      </rPr>
      <t xml:space="preserve">
</t>
    </r>
    <r>
      <rPr>
        <i/>
        <sz val="16"/>
        <rFont val="Century Gothic"/>
        <family val="2"/>
      </rPr>
      <t>Josapine Pineapple (AC5)</t>
    </r>
    <r>
      <rPr>
        <sz val="16"/>
        <rFont val="Century Gothic"/>
        <family val="2"/>
      </rPr>
      <t xml:space="preserve">
</t>
    </r>
    <r>
      <rPr>
        <b/>
        <sz val="16"/>
        <rFont val="Century Gothic"/>
        <family val="2"/>
      </rPr>
      <t xml:space="preserve">(RM/Biji/ </t>
    </r>
    <r>
      <rPr>
        <i/>
        <sz val="16"/>
        <rFont val="Century Gothic"/>
        <family val="2"/>
      </rPr>
      <t>Number</t>
    </r>
    <r>
      <rPr>
        <b/>
        <sz val="16"/>
        <rFont val="Century Gothic"/>
        <family val="2"/>
      </rPr>
      <t>)</t>
    </r>
  </si>
  <si>
    <r>
      <rPr>
        <b/>
        <sz val="16"/>
        <rFont val="Century Gothic"/>
        <family val="2"/>
      </rPr>
      <t xml:space="preserve">Nanas MD2 (AC9) </t>
    </r>
    <r>
      <rPr>
        <sz val="16"/>
        <rFont val="Century Gothic"/>
        <family val="2"/>
      </rPr>
      <t xml:space="preserve">
</t>
    </r>
    <r>
      <rPr>
        <i/>
        <sz val="16"/>
        <rFont val="Century Gothic"/>
        <family val="2"/>
      </rPr>
      <t>MD2 Pineapple (AC9)</t>
    </r>
    <r>
      <rPr>
        <sz val="16"/>
        <rFont val="Century Gothic"/>
        <family val="2"/>
      </rPr>
      <t xml:space="preserve">
</t>
    </r>
    <r>
      <rPr>
        <b/>
        <sz val="16"/>
        <rFont val="Century Gothic"/>
        <family val="2"/>
      </rPr>
      <t xml:space="preserve">(RM/Biji/ </t>
    </r>
    <r>
      <rPr>
        <i/>
        <sz val="16"/>
        <rFont val="Century Gothic"/>
        <family val="2"/>
      </rPr>
      <t>Number</t>
    </r>
    <r>
      <rPr>
        <b/>
        <sz val="16"/>
        <rFont val="Century Gothic"/>
        <family val="2"/>
      </rPr>
      <t>)</t>
    </r>
  </si>
  <si>
    <r>
      <rPr>
        <b/>
        <sz val="16"/>
        <rFont val="Century Gothic"/>
        <family val="2"/>
      </rPr>
      <t>Nanas Sarawak (AC2)</t>
    </r>
    <r>
      <rPr>
        <sz val="16"/>
        <rFont val="Century Gothic"/>
        <family val="2"/>
      </rPr>
      <t xml:space="preserve">
</t>
    </r>
    <r>
      <rPr>
        <i/>
        <sz val="16"/>
        <rFont val="Century Gothic"/>
        <family val="2"/>
      </rPr>
      <t>Sarawak Pineapple (AC2)</t>
    </r>
    <r>
      <rPr>
        <sz val="16"/>
        <rFont val="Century Gothic"/>
        <family val="2"/>
      </rPr>
      <t xml:space="preserve">
</t>
    </r>
    <r>
      <rPr>
        <b/>
        <sz val="16"/>
        <rFont val="Century Gothic"/>
        <family val="2"/>
      </rPr>
      <t xml:space="preserve">(RM/Biji/ </t>
    </r>
    <r>
      <rPr>
        <i/>
        <sz val="16"/>
        <rFont val="Century Gothic"/>
        <family val="2"/>
      </rPr>
      <t>Number</t>
    </r>
    <r>
      <rPr>
        <b/>
        <sz val="16"/>
        <rFont val="Century Gothic"/>
        <family val="2"/>
      </rPr>
      <t>)</t>
    </r>
  </si>
  <si>
    <r>
      <rPr>
        <b/>
        <sz val="16"/>
        <rFont val="Century Gothic"/>
        <family val="2"/>
      </rPr>
      <t xml:space="preserve">Tembikai </t>
    </r>
    <r>
      <rPr>
        <b/>
        <i/>
        <sz val="16"/>
        <rFont val="Century Gothic"/>
        <family val="2"/>
      </rPr>
      <t>New Dragon</t>
    </r>
    <r>
      <rPr>
        <b/>
        <sz val="16"/>
        <rFont val="Century Gothic"/>
        <family val="2"/>
      </rPr>
      <t xml:space="preserve"> </t>
    </r>
    <r>
      <rPr>
        <sz val="16"/>
        <rFont val="Century Gothic"/>
        <family val="2"/>
      </rPr>
      <t xml:space="preserve">
</t>
    </r>
    <r>
      <rPr>
        <i/>
        <sz val="16"/>
        <rFont val="Century Gothic"/>
        <family val="2"/>
      </rPr>
      <t xml:space="preserve">Watermelon New Dragon </t>
    </r>
  </si>
  <si>
    <r>
      <rPr>
        <b/>
        <sz val="16"/>
        <rFont val="Century Gothic"/>
        <family val="2"/>
      </rPr>
      <t xml:space="preserve">Tembikai </t>
    </r>
    <r>
      <rPr>
        <b/>
        <i/>
        <sz val="16"/>
        <rFont val="Century Gothic"/>
        <family val="2"/>
      </rPr>
      <t>New Dragon</t>
    </r>
    <r>
      <rPr>
        <b/>
        <sz val="16"/>
        <rFont val="Century Gothic"/>
        <family val="2"/>
      </rPr>
      <t xml:space="preserve"> 
(tanpa biji)</t>
    </r>
    <r>
      <rPr>
        <sz val="16"/>
        <rFont val="Century Gothic"/>
        <family val="2"/>
      </rPr>
      <t xml:space="preserve">
</t>
    </r>
    <r>
      <rPr>
        <i/>
        <sz val="16"/>
        <rFont val="Century Gothic"/>
        <family val="2"/>
      </rPr>
      <t>Watermelon New Dragon 
(seedless)</t>
    </r>
  </si>
  <si>
    <r>
      <rPr>
        <b/>
        <sz val="16"/>
        <rFont val="Century Gothic"/>
        <family val="2"/>
      </rPr>
      <t>Tembikai Kuning</t>
    </r>
    <r>
      <rPr>
        <sz val="16"/>
        <rFont val="Century Gothic"/>
        <family val="2"/>
      </rPr>
      <t xml:space="preserve">
</t>
    </r>
    <r>
      <rPr>
        <i/>
        <sz val="16"/>
        <rFont val="Century Gothic"/>
        <family val="2"/>
      </rPr>
      <t>Yellow</t>
    </r>
    <r>
      <rPr>
        <sz val="16"/>
        <rFont val="Century Gothic"/>
        <family val="2"/>
      </rPr>
      <t xml:space="preserve"> </t>
    </r>
    <r>
      <rPr>
        <i/>
        <sz val="16"/>
        <rFont val="Century Gothic"/>
        <family val="2"/>
      </rPr>
      <t xml:space="preserve">Watermelon </t>
    </r>
  </si>
  <si>
    <r>
      <rPr>
        <b/>
        <sz val="16"/>
        <rFont val="Century Gothic"/>
        <family val="2"/>
      </rPr>
      <t xml:space="preserve">Tembikai Wangi / </t>
    </r>
    <r>
      <rPr>
        <b/>
        <i/>
        <sz val="16"/>
        <rFont val="Century Gothic"/>
        <family val="2"/>
      </rPr>
      <t xml:space="preserve">Honey Dew
</t>
    </r>
    <r>
      <rPr>
        <i/>
        <sz val="16"/>
        <rFont val="Century Gothic"/>
        <family val="2"/>
      </rPr>
      <t>Fragrant Melon / Honey Dew</t>
    </r>
  </si>
  <si>
    <r>
      <rPr>
        <b/>
        <sz val="16"/>
        <rFont val="Century Gothic"/>
        <family val="2"/>
      </rPr>
      <t>Betik (sekaki)</t>
    </r>
    <r>
      <rPr>
        <sz val="16"/>
        <rFont val="Century Gothic"/>
        <family val="2"/>
      </rPr>
      <t xml:space="preserve">
</t>
    </r>
    <r>
      <rPr>
        <i/>
        <sz val="16"/>
        <rFont val="Century Gothic"/>
        <family val="2"/>
      </rPr>
      <t>Papaya (sekaki)</t>
    </r>
  </si>
  <si>
    <r>
      <rPr>
        <b/>
        <sz val="16"/>
        <rFont val="Century Gothic"/>
        <family val="2"/>
      </rPr>
      <t>Buah naga/ Pitaya</t>
    </r>
    <r>
      <rPr>
        <sz val="16"/>
        <rFont val="Century Gothic"/>
        <family val="2"/>
      </rPr>
      <t xml:space="preserve">
</t>
    </r>
    <r>
      <rPr>
        <i/>
        <sz val="16"/>
        <rFont val="Century Gothic"/>
        <family val="2"/>
      </rPr>
      <t>Dragon fruits</t>
    </r>
  </si>
  <si>
    <t>Rambutan (anak sekolah)</t>
  </si>
  <si>
    <t>Rambutan (gading)</t>
  </si>
  <si>
    <r>
      <rPr>
        <b/>
        <sz val="16"/>
        <rFont val="Century Gothic"/>
        <family val="2"/>
      </rPr>
      <t>Rambutan Merah (Thailand)</t>
    </r>
    <r>
      <rPr>
        <sz val="16"/>
        <rFont val="Century Gothic"/>
        <family val="2"/>
      </rPr>
      <t xml:space="preserve">
</t>
    </r>
    <r>
      <rPr>
        <i/>
        <sz val="16"/>
        <rFont val="Century Gothic"/>
        <family val="2"/>
      </rPr>
      <t>Red Rambutan (Thailand)</t>
    </r>
  </si>
  <si>
    <t>-</t>
  </si>
  <si>
    <t>Cempedak kampung</t>
  </si>
  <si>
    <t>Cempedak King</t>
  </si>
  <si>
    <r>
      <rPr>
        <b/>
        <sz val="16"/>
        <rFont val="Century Gothic"/>
        <family val="2"/>
      </rPr>
      <t>Manggis</t>
    </r>
    <r>
      <rPr>
        <sz val="16"/>
        <rFont val="Century Gothic"/>
        <family val="2"/>
      </rPr>
      <t xml:space="preserve">
</t>
    </r>
    <r>
      <rPr>
        <i/>
        <sz val="16"/>
        <rFont val="Century Gothic"/>
        <family val="2"/>
      </rPr>
      <t>Mangosteen</t>
    </r>
  </si>
  <si>
    <r>
      <rPr>
        <b/>
        <sz val="18"/>
        <color theme="1"/>
        <rFont val="Century Gothic"/>
        <family val="2"/>
      </rPr>
      <t xml:space="preserve">Jenis
</t>
    </r>
    <r>
      <rPr>
        <i/>
        <sz val="18"/>
        <color theme="1"/>
        <rFont val="Century Gothic"/>
        <family val="2"/>
      </rPr>
      <t>Types</t>
    </r>
  </si>
  <si>
    <r>
      <rPr>
        <b/>
        <sz val="18"/>
        <color theme="1"/>
        <rFont val="Century Gothic"/>
        <family val="2"/>
      </rPr>
      <t>Ladang</t>
    </r>
    <r>
      <rPr>
        <sz val="18"/>
        <color theme="1"/>
        <rFont val="Century Gothic"/>
        <family val="2"/>
      </rPr>
      <t xml:space="preserve">
</t>
    </r>
    <r>
      <rPr>
        <i/>
        <sz val="18"/>
        <color theme="1"/>
        <rFont val="Century Gothic"/>
        <family val="2"/>
      </rPr>
      <t>Ex-Farm</t>
    </r>
  </si>
  <si>
    <r>
      <rPr>
        <b/>
        <sz val="18"/>
        <color theme="1"/>
        <rFont val="Century Gothic"/>
        <family val="2"/>
      </rPr>
      <t>Borong</t>
    </r>
    <r>
      <rPr>
        <sz val="18"/>
        <color theme="1"/>
        <rFont val="Century Gothic"/>
        <family val="2"/>
      </rPr>
      <t xml:space="preserve">
</t>
    </r>
    <r>
      <rPr>
        <i/>
        <sz val="18"/>
        <color theme="1"/>
        <rFont val="Century Gothic"/>
        <family val="2"/>
      </rPr>
      <t>Wholesale</t>
    </r>
  </si>
  <si>
    <r>
      <rPr>
        <b/>
        <sz val="18"/>
        <color theme="1"/>
        <rFont val="Century Gothic"/>
        <family val="2"/>
      </rPr>
      <t>Runcit</t>
    </r>
    <r>
      <rPr>
        <sz val="18"/>
        <color theme="1"/>
        <rFont val="Century Gothic"/>
        <family val="2"/>
      </rPr>
      <t xml:space="preserve">
</t>
    </r>
    <r>
      <rPr>
        <i/>
        <sz val="18"/>
        <color theme="1"/>
        <rFont val="Century Gothic"/>
        <family val="2"/>
      </rPr>
      <t>Retail</t>
    </r>
  </si>
  <si>
    <r>
      <rPr>
        <b/>
        <sz val="16"/>
        <color theme="1"/>
        <rFont val="Century Gothic"/>
        <family val="2"/>
      </rPr>
      <t xml:space="preserve">Pisang </t>
    </r>
    <r>
      <rPr>
        <sz val="16"/>
        <color theme="1"/>
        <rFont val="Century Gothic"/>
        <family val="2"/>
      </rPr>
      <t xml:space="preserve">
</t>
    </r>
    <r>
      <rPr>
        <i/>
        <sz val="16"/>
        <color theme="1"/>
        <rFont val="Century Gothic"/>
        <family val="2"/>
      </rPr>
      <t xml:space="preserve">Banana </t>
    </r>
  </si>
  <si>
    <t xml:space="preserve">          Awak</t>
  </si>
  <si>
    <t xml:space="preserve">          Berangan</t>
  </si>
  <si>
    <t xml:space="preserve">          Cavendish</t>
  </si>
  <si>
    <t xml:space="preserve">          Embun</t>
  </si>
  <si>
    <t xml:space="preserve">          Mas</t>
  </si>
  <si>
    <t xml:space="preserve">          Nangka</t>
  </si>
  <si>
    <t xml:space="preserve">          Nipah</t>
  </si>
  <si>
    <t xml:space="preserve">          Rastali</t>
  </si>
  <si>
    <t xml:space="preserve">          Tanduk</t>
  </si>
  <si>
    <r>
      <rPr>
        <b/>
        <sz val="16"/>
        <color theme="1"/>
        <rFont val="Century Gothic"/>
        <family val="2"/>
      </rPr>
      <t xml:space="preserve">Mangga </t>
    </r>
    <r>
      <rPr>
        <sz val="16"/>
        <color theme="1"/>
        <rFont val="Century Gothic"/>
        <family val="2"/>
      </rPr>
      <t xml:space="preserve">
</t>
    </r>
    <r>
      <rPr>
        <i/>
        <sz val="16"/>
        <color theme="1"/>
        <rFont val="Century Gothic"/>
        <family val="2"/>
      </rPr>
      <t>Mango</t>
    </r>
  </si>
  <si>
    <t xml:space="preserve">          Chokanan 
          (Thailand)</t>
  </si>
  <si>
    <t xml:space="preserve">          Chokanan/
          Melaka 
          Delight 
          (MA224)</t>
  </si>
  <si>
    <t xml:space="preserve">          Harumanis 
          (Indonesia)</t>
  </si>
  <si>
    <t xml:space="preserve">          Harumanis 
          (MA128)</t>
  </si>
  <si>
    <t xml:space="preserve">          Harumanis 
          (Thailand)</t>
  </si>
  <si>
    <t xml:space="preserve">          Lemak Manis
          (Thailand)</t>
  </si>
  <si>
    <t xml:space="preserve">          Mas Hitam / 
          Thong Dam 
          (Thailand)</t>
  </si>
  <si>
    <r>
      <t xml:space="preserve">          Sala/ Perlis 
          </t>
    </r>
    <r>
      <rPr>
        <b/>
        <i/>
        <sz val="16"/>
        <color theme="1"/>
        <rFont val="Century Gothic"/>
        <family val="2"/>
      </rPr>
      <t>Sunshine</t>
    </r>
  </si>
  <si>
    <t xml:space="preserve">          Susu 
          (Thailand)</t>
  </si>
  <si>
    <r>
      <t xml:space="preserve">          </t>
    </r>
    <r>
      <rPr>
        <b/>
        <i/>
        <sz val="16"/>
        <color theme="1"/>
        <rFont val="Century Gothic"/>
        <family val="2"/>
      </rPr>
      <t>Waterlily</t>
    </r>
    <r>
      <rPr>
        <b/>
        <sz val="16"/>
        <color theme="1"/>
        <rFont val="Century Gothic"/>
        <family val="2"/>
      </rPr>
      <t xml:space="preserve">
          (Thailand)</t>
    </r>
  </si>
  <si>
    <r>
      <t xml:space="preserve">          </t>
    </r>
    <r>
      <rPr>
        <b/>
        <i/>
        <sz val="16"/>
        <color theme="1"/>
        <rFont val="Century Gothic"/>
        <family val="2"/>
      </rPr>
      <t>Waterlily 
          Gold</t>
    </r>
    <r>
      <rPr>
        <b/>
        <sz val="16"/>
        <color theme="1"/>
        <rFont val="Century Gothic"/>
        <family val="2"/>
      </rPr>
      <t xml:space="preserve">
          (Thailand)</t>
    </r>
  </si>
  <si>
    <t>Durian</t>
  </si>
  <si>
    <t xml:space="preserve">          Import</t>
  </si>
  <si>
    <t xml:space="preserve">          Belanda</t>
  </si>
  <si>
    <t xml:space="preserve">          Chanee / 
          Tembaga 
          (Thailand)</t>
  </si>
  <si>
    <t xml:space="preserve">          D24</t>
  </si>
  <si>
    <t xml:space="preserve">          Duri Hitam/
          Ochii (D200)</t>
  </si>
  <si>
    <t xml:space="preserve">          IOI (D168)</t>
  </si>
  <si>
    <t xml:space="preserve">          Kalun /
          Kancing Baju 
          (Thailand)</t>
  </si>
  <si>
    <t xml:space="preserve">          Kampung</t>
  </si>
  <si>
    <t xml:space="preserve">          Kan Yau 
          (Thailand)</t>
  </si>
  <si>
    <t xml:space="preserve">          Klon/ Kahwin</t>
  </si>
  <si>
    <t xml:space="preserve">          Mon Thong / 
          Bantal Mas 
          (Thailand)</t>
  </si>
  <si>
    <t xml:space="preserve">          Musang King/ 
          Raja Kunyit 
          (D197)</t>
  </si>
  <si>
    <t xml:space="preserve">          Musang 
          Queen/ Tekka
          (D160)</t>
  </si>
  <si>
    <t xml:space="preserve">          Tangkai 
          Panjang /
          Kan Yau 
          (D158)</t>
  </si>
  <si>
    <t xml:space="preserve">          Tempatan 
          (D96/98)</t>
  </si>
  <si>
    <t xml:space="preserve">          Udang Merah
          (D175)</t>
  </si>
  <si>
    <t xml:space="preserve">          Udang Merah 
          (Thailand)</t>
  </si>
  <si>
    <r>
      <rPr>
        <b/>
        <sz val="16"/>
        <color theme="1"/>
        <rFont val="Century Gothic"/>
        <family val="2"/>
      </rPr>
      <t>Belimbing besi (B10)</t>
    </r>
    <r>
      <rPr>
        <sz val="16"/>
        <color theme="1"/>
        <rFont val="Century Gothic"/>
        <family val="2"/>
      </rPr>
      <t xml:space="preserve">
</t>
    </r>
    <r>
      <rPr>
        <i/>
        <sz val="16"/>
        <color theme="1"/>
        <rFont val="Century Gothic"/>
        <family val="2"/>
      </rPr>
      <t>Star fruits (B10)</t>
    </r>
  </si>
  <si>
    <t>Average Price of Selected Crops by Types, Malaysia, 2021- 2025 (cont'd)</t>
  </si>
  <si>
    <r>
      <rPr>
        <b/>
        <sz val="16"/>
        <color theme="1"/>
        <rFont val="Century Gothic"/>
        <family val="2"/>
      </rPr>
      <t>Ciku</t>
    </r>
    <r>
      <rPr>
        <sz val="16"/>
        <color theme="1"/>
        <rFont val="Century Gothic"/>
        <family val="2"/>
      </rPr>
      <t xml:space="preserve">
</t>
    </r>
    <r>
      <rPr>
        <i/>
        <sz val="16"/>
        <color theme="1"/>
        <rFont val="Century Gothic"/>
        <family val="2"/>
      </rPr>
      <t>Sapodilla</t>
    </r>
    <r>
      <rPr>
        <sz val="16"/>
        <color theme="1"/>
        <rFont val="Century Gothic"/>
        <family val="2"/>
      </rPr>
      <t xml:space="preserve"> </t>
    </r>
  </si>
  <si>
    <t>Duku</t>
  </si>
  <si>
    <r>
      <rPr>
        <b/>
        <sz val="16"/>
        <color theme="1"/>
        <rFont val="Century Gothic"/>
        <family val="2"/>
      </rPr>
      <t>Jagung manis (RM/tongkol)</t>
    </r>
    <r>
      <rPr>
        <sz val="16"/>
        <color theme="1"/>
        <rFont val="Century Gothic"/>
        <family val="2"/>
      </rPr>
      <t xml:space="preserve">
</t>
    </r>
    <r>
      <rPr>
        <i/>
        <sz val="16"/>
        <color theme="1"/>
        <rFont val="Century Gothic"/>
        <family val="2"/>
      </rPr>
      <t>Sweet corn (RM/cob)</t>
    </r>
  </si>
  <si>
    <r>
      <rPr>
        <b/>
        <sz val="16"/>
        <color theme="1"/>
        <rFont val="Century Gothic"/>
        <family val="2"/>
      </rPr>
      <t xml:space="preserve">Jambu batu </t>
    </r>
    <r>
      <rPr>
        <sz val="16"/>
        <color theme="1"/>
        <rFont val="Century Gothic"/>
        <family val="2"/>
      </rPr>
      <t xml:space="preserve">
</t>
    </r>
    <r>
      <rPr>
        <i/>
        <sz val="16"/>
        <color theme="1"/>
        <rFont val="Century Gothic"/>
        <family val="2"/>
      </rPr>
      <t>Guava</t>
    </r>
  </si>
  <si>
    <r>
      <rPr>
        <b/>
        <sz val="16"/>
        <color theme="1"/>
        <rFont val="Century Gothic"/>
        <family val="2"/>
      </rPr>
      <t>Jambu batu 
(tanpa biji)</t>
    </r>
    <r>
      <rPr>
        <sz val="16"/>
        <color theme="1"/>
        <rFont val="Century Gothic"/>
        <family val="2"/>
      </rPr>
      <t xml:space="preserve">
</t>
    </r>
    <r>
      <rPr>
        <i/>
        <sz val="16"/>
        <color theme="1"/>
        <rFont val="Century Gothic"/>
        <family val="2"/>
      </rPr>
      <t>Guava (seedless)</t>
    </r>
  </si>
  <si>
    <t>Langsat</t>
  </si>
  <si>
    <r>
      <rPr>
        <b/>
        <sz val="16"/>
        <color theme="1"/>
        <rFont val="Century Gothic"/>
        <family val="2"/>
      </rPr>
      <t>Limau manis (Thailand)</t>
    </r>
    <r>
      <rPr>
        <sz val="16"/>
        <color theme="1"/>
        <rFont val="Century Gothic"/>
        <family val="2"/>
      </rPr>
      <t xml:space="preserve">
</t>
    </r>
    <r>
      <rPr>
        <i/>
        <sz val="16"/>
        <color theme="1"/>
        <rFont val="Century Gothic"/>
        <family val="2"/>
      </rPr>
      <t>Orange (Thailand)</t>
    </r>
  </si>
  <si>
    <r>
      <t xml:space="preserve">2025 (Jan.-Jun/ </t>
    </r>
    <r>
      <rPr>
        <b/>
        <i/>
        <sz val="18"/>
        <color theme="1"/>
        <rFont val="Century Gothic"/>
        <family val="2"/>
      </rPr>
      <t>June</t>
    </r>
    <r>
      <rPr>
        <b/>
        <sz val="18"/>
        <color theme="1"/>
        <rFont val="Century Gothic"/>
        <family val="2"/>
      </rPr>
      <t>)</t>
    </r>
  </si>
  <si>
    <r>
      <rPr>
        <b/>
        <sz val="16"/>
        <color theme="1"/>
        <rFont val="Century Gothic"/>
        <family val="2"/>
      </rPr>
      <t>Halia muda</t>
    </r>
    <r>
      <rPr>
        <sz val="16"/>
        <color theme="1"/>
        <rFont val="Century Gothic"/>
        <family val="2"/>
      </rPr>
      <t xml:space="preserve">
</t>
    </r>
    <r>
      <rPr>
        <i/>
        <sz val="16"/>
        <color theme="1"/>
        <rFont val="Century Gothic"/>
        <family val="2"/>
      </rPr>
      <t>Young ginger</t>
    </r>
  </si>
  <si>
    <r>
      <rPr>
        <b/>
        <sz val="16"/>
        <color theme="1"/>
        <rFont val="Century Gothic"/>
        <family val="2"/>
      </rPr>
      <t>Halia muda (import)</t>
    </r>
    <r>
      <rPr>
        <sz val="16"/>
        <color theme="1"/>
        <rFont val="Century Gothic"/>
        <family val="2"/>
      </rPr>
      <t xml:space="preserve">
</t>
    </r>
    <r>
      <rPr>
        <i/>
        <sz val="16"/>
        <color theme="1"/>
        <rFont val="Century Gothic"/>
        <family val="2"/>
      </rPr>
      <t>Young ginger (import)</t>
    </r>
  </si>
  <si>
    <r>
      <rPr>
        <b/>
        <sz val="16"/>
        <color theme="1"/>
        <rFont val="Century Gothic"/>
        <family val="2"/>
      </rPr>
      <t>Halia tua</t>
    </r>
    <r>
      <rPr>
        <sz val="16"/>
        <color theme="1"/>
        <rFont val="Century Gothic"/>
        <family val="2"/>
      </rPr>
      <t xml:space="preserve">
</t>
    </r>
    <r>
      <rPr>
        <i/>
        <sz val="16"/>
        <color theme="1"/>
        <rFont val="Century Gothic"/>
        <family val="2"/>
      </rPr>
      <t>Old ginger</t>
    </r>
  </si>
  <si>
    <r>
      <rPr>
        <b/>
        <sz val="16"/>
        <color theme="1"/>
        <rFont val="Century Gothic"/>
        <family val="2"/>
      </rPr>
      <t>Halia tua (import)</t>
    </r>
    <r>
      <rPr>
        <sz val="16"/>
        <color theme="1"/>
        <rFont val="Century Gothic"/>
        <family val="2"/>
      </rPr>
      <t xml:space="preserve">
</t>
    </r>
    <r>
      <rPr>
        <i/>
        <sz val="16"/>
        <color theme="1"/>
        <rFont val="Century Gothic"/>
        <family val="2"/>
      </rPr>
      <t>Old ginger (import)</t>
    </r>
  </si>
  <si>
    <r>
      <rPr>
        <b/>
        <sz val="16"/>
        <color theme="1"/>
        <rFont val="Century Gothic"/>
        <family val="2"/>
      </rPr>
      <t>Halia tua (Bentong)</t>
    </r>
    <r>
      <rPr>
        <sz val="16"/>
        <color theme="1"/>
        <rFont val="Century Gothic"/>
        <family val="2"/>
      </rPr>
      <t xml:space="preserve">
</t>
    </r>
    <r>
      <rPr>
        <i/>
        <sz val="16"/>
        <color theme="1"/>
        <rFont val="Century Gothic"/>
        <family val="2"/>
      </rPr>
      <t>Old ginger (Bentong)</t>
    </r>
  </si>
  <si>
    <r>
      <rPr>
        <b/>
        <sz val="16"/>
        <color theme="1"/>
        <rFont val="Century Gothic"/>
        <family val="2"/>
      </rPr>
      <t>Kunyit</t>
    </r>
    <r>
      <rPr>
        <sz val="16"/>
        <color theme="1"/>
        <rFont val="Century Gothic"/>
        <family val="2"/>
      </rPr>
      <t xml:space="preserve">
</t>
    </r>
    <r>
      <rPr>
        <i/>
        <sz val="16"/>
        <color theme="1"/>
        <rFont val="Century Gothic"/>
        <family val="2"/>
      </rPr>
      <t>Tumeric</t>
    </r>
  </si>
  <si>
    <r>
      <rPr>
        <b/>
        <sz val="16"/>
        <color theme="1"/>
        <rFont val="Century Gothic"/>
        <family val="2"/>
      </rPr>
      <t>Lengkuas</t>
    </r>
    <r>
      <rPr>
        <sz val="16"/>
        <color theme="1"/>
        <rFont val="Century Gothic"/>
        <family val="2"/>
      </rPr>
      <t xml:space="preserve">
</t>
    </r>
    <r>
      <rPr>
        <i/>
        <sz val="16"/>
        <color theme="1"/>
        <rFont val="Century Gothic"/>
        <family val="2"/>
      </rPr>
      <t>Greater galangal</t>
    </r>
  </si>
  <si>
    <r>
      <rPr>
        <b/>
        <sz val="16"/>
        <color theme="1"/>
        <rFont val="Century Gothic"/>
        <family val="2"/>
      </rPr>
      <t>Limau kasturi</t>
    </r>
    <r>
      <rPr>
        <sz val="16"/>
        <color theme="1"/>
        <rFont val="Century Gothic"/>
        <family val="2"/>
      </rPr>
      <t xml:space="preserve">
</t>
    </r>
    <r>
      <rPr>
        <i/>
        <sz val="16"/>
        <color theme="1"/>
        <rFont val="Century Gothic"/>
        <family val="2"/>
      </rPr>
      <t>Musklime</t>
    </r>
  </si>
  <si>
    <r>
      <rPr>
        <b/>
        <sz val="16"/>
        <color theme="1"/>
        <rFont val="Century Gothic"/>
        <family val="2"/>
      </rPr>
      <t>Limau nipis</t>
    </r>
    <r>
      <rPr>
        <sz val="16"/>
        <color theme="1"/>
        <rFont val="Century Gothic"/>
        <family val="2"/>
      </rPr>
      <t xml:space="preserve">
</t>
    </r>
    <r>
      <rPr>
        <i/>
        <sz val="16"/>
        <color theme="1"/>
        <rFont val="Century Gothic"/>
        <family val="2"/>
      </rPr>
      <t>Lime</t>
    </r>
  </si>
  <si>
    <r>
      <rPr>
        <b/>
        <sz val="16"/>
        <color theme="1"/>
        <rFont val="Century Gothic"/>
        <family val="2"/>
      </rPr>
      <t>Pegaga</t>
    </r>
    <r>
      <rPr>
        <sz val="16"/>
        <color theme="1"/>
        <rFont val="Century Gothic"/>
        <family val="2"/>
      </rPr>
      <t xml:space="preserve">
</t>
    </r>
    <r>
      <rPr>
        <i/>
        <sz val="16"/>
        <color theme="1"/>
        <rFont val="Century Gothic"/>
        <family val="2"/>
      </rPr>
      <t>Pennywort</t>
    </r>
  </si>
  <si>
    <r>
      <rPr>
        <b/>
        <sz val="16"/>
        <color theme="1"/>
        <rFont val="Century Gothic"/>
        <family val="2"/>
      </rPr>
      <t>Serai</t>
    </r>
    <r>
      <rPr>
        <sz val="16"/>
        <color theme="1"/>
        <rFont val="Century Gothic"/>
        <family val="2"/>
      </rPr>
      <t xml:space="preserve">
</t>
    </r>
    <r>
      <rPr>
        <i/>
        <sz val="16"/>
        <color theme="1"/>
        <rFont val="Century Gothic"/>
        <family val="2"/>
      </rPr>
      <t>Lemon grass</t>
    </r>
  </si>
  <si>
    <t>Sumber: Lembaga Minyak Sawit Malaysia, Lembaga Koko Malaysia, Lembaga Lada Malaysia, Lembaga Kenaf dan Tembakau Negara dan Lembaga Pemasaran Pertanian Persekutuan</t>
  </si>
  <si>
    <t>Source : Malaysian Palm Oil Board (MPOB), Malaysian Cocoa Board (MCB), Malaysian Pepper Board (MPB), National Kenaf and Tobacco Board (NKTB) 
and Federal Agricultural Marketing Authority (FAMA)</t>
  </si>
  <si>
    <r>
      <rPr>
        <b/>
        <sz val="16"/>
        <color theme="1"/>
        <rFont val="Century Gothic"/>
        <family val="2"/>
      </rPr>
      <t>Daun bawang</t>
    </r>
    <r>
      <rPr>
        <sz val="16"/>
        <color theme="1"/>
        <rFont val="Century Gothic"/>
        <family val="2"/>
      </rPr>
      <t xml:space="preserve">
</t>
    </r>
    <r>
      <rPr>
        <i/>
        <sz val="16"/>
        <color theme="1"/>
        <rFont val="Century Gothic"/>
        <family val="2"/>
      </rPr>
      <t>Spring onion</t>
    </r>
  </si>
  <si>
    <r>
      <rPr>
        <b/>
        <sz val="16"/>
        <color theme="1"/>
        <rFont val="Century Gothic"/>
        <family val="2"/>
      </rPr>
      <t>Cili padi kampung (Thailand)</t>
    </r>
    <r>
      <rPr>
        <sz val="16"/>
        <color theme="1"/>
        <rFont val="Century Gothic"/>
        <family val="2"/>
      </rPr>
      <t xml:space="preserve">
</t>
    </r>
    <r>
      <rPr>
        <i/>
        <sz val="16"/>
        <color theme="1"/>
        <rFont val="Century Gothic"/>
        <family val="2"/>
      </rPr>
      <t>Village hot chili (Thailand)</t>
    </r>
  </si>
  <si>
    <r>
      <rPr>
        <b/>
        <sz val="16"/>
        <color theme="1"/>
        <rFont val="Century Gothic"/>
        <family val="2"/>
      </rPr>
      <t>Cili padi akar (Thailand)</t>
    </r>
    <r>
      <rPr>
        <sz val="16"/>
        <color theme="1"/>
        <rFont val="Century Gothic"/>
        <family val="2"/>
      </rPr>
      <t xml:space="preserve">
</t>
    </r>
    <r>
      <rPr>
        <i/>
        <sz val="16"/>
        <color theme="1"/>
        <rFont val="Century Gothic"/>
        <family val="2"/>
      </rPr>
      <t>Bird's eye chili (Thailand)</t>
    </r>
  </si>
  <si>
    <r>
      <rPr>
        <b/>
        <sz val="16"/>
        <color theme="1"/>
        <rFont val="Century Gothic"/>
        <family val="2"/>
      </rPr>
      <t>Cili padi</t>
    </r>
    <r>
      <rPr>
        <sz val="16"/>
        <color theme="1"/>
        <rFont val="Century Gothic"/>
        <family val="2"/>
      </rPr>
      <t xml:space="preserve">
</t>
    </r>
    <r>
      <rPr>
        <i/>
        <sz val="16"/>
        <color theme="1"/>
        <rFont val="Century Gothic"/>
        <family val="2"/>
      </rPr>
      <t>Hot chili</t>
    </r>
  </si>
  <si>
    <r>
      <rPr>
        <b/>
        <sz val="16"/>
        <color theme="1"/>
        <rFont val="Century Gothic"/>
        <family val="2"/>
      </rPr>
      <t>Cili merah (Vietnam)</t>
    </r>
    <r>
      <rPr>
        <sz val="16"/>
        <color theme="1"/>
        <rFont val="Century Gothic"/>
        <family val="2"/>
      </rPr>
      <t xml:space="preserve">
</t>
    </r>
    <r>
      <rPr>
        <i/>
        <sz val="16"/>
        <color theme="1"/>
        <rFont val="Century Gothic"/>
        <family val="2"/>
      </rPr>
      <t>Red chili (Vietnam)</t>
    </r>
  </si>
  <si>
    <r>
      <rPr>
        <b/>
        <sz val="16"/>
        <color theme="1"/>
        <rFont val="Century Gothic"/>
        <family val="2"/>
      </rPr>
      <t>Cili merah (Thailand)</t>
    </r>
    <r>
      <rPr>
        <sz val="16"/>
        <color theme="1"/>
        <rFont val="Century Gothic"/>
        <family val="2"/>
      </rPr>
      <t xml:space="preserve">
</t>
    </r>
    <r>
      <rPr>
        <i/>
        <sz val="16"/>
        <color theme="1"/>
        <rFont val="Century Gothic"/>
        <family val="2"/>
      </rPr>
      <t>Red chili (Thailand)</t>
    </r>
  </si>
  <si>
    <r>
      <rPr>
        <b/>
        <sz val="16"/>
        <color theme="1"/>
        <rFont val="Century Gothic"/>
        <family val="2"/>
      </rPr>
      <t>Cili merah (import)</t>
    </r>
    <r>
      <rPr>
        <sz val="16"/>
        <color theme="1"/>
        <rFont val="Century Gothic"/>
        <family val="2"/>
      </rPr>
      <t xml:space="preserve">
</t>
    </r>
    <r>
      <rPr>
        <i/>
        <sz val="16"/>
        <color theme="1"/>
        <rFont val="Century Gothic"/>
        <family val="2"/>
      </rPr>
      <t>Red chili (import)</t>
    </r>
  </si>
  <si>
    <r>
      <rPr>
        <b/>
        <sz val="16"/>
        <color theme="1"/>
        <rFont val="Century Gothic"/>
        <family val="2"/>
      </rPr>
      <t>Cili merah (China)</t>
    </r>
    <r>
      <rPr>
        <sz val="16"/>
        <color theme="1"/>
        <rFont val="Century Gothic"/>
        <family val="2"/>
      </rPr>
      <t xml:space="preserve">
</t>
    </r>
    <r>
      <rPr>
        <i/>
        <sz val="16"/>
        <color theme="1"/>
        <rFont val="Century Gothic"/>
        <family val="2"/>
      </rPr>
      <t>Red chili (China)</t>
    </r>
  </si>
  <si>
    <r>
      <rPr>
        <b/>
        <sz val="16"/>
        <color theme="1"/>
        <rFont val="Century Gothic"/>
        <family val="2"/>
      </rPr>
      <t>Cili merah</t>
    </r>
    <r>
      <rPr>
        <sz val="16"/>
        <color theme="1"/>
        <rFont val="Century Gothic"/>
        <family val="2"/>
      </rPr>
      <t xml:space="preserve">
</t>
    </r>
    <r>
      <rPr>
        <i/>
        <sz val="16"/>
        <color theme="1"/>
        <rFont val="Century Gothic"/>
        <family val="2"/>
      </rPr>
      <t>Red chili</t>
    </r>
  </si>
  <si>
    <r>
      <rPr>
        <b/>
        <sz val="16"/>
        <color theme="1"/>
        <rFont val="Century Gothic"/>
        <family val="2"/>
      </rPr>
      <t>Cili hijau (import)</t>
    </r>
    <r>
      <rPr>
        <sz val="16"/>
        <color theme="1"/>
        <rFont val="Century Gothic"/>
        <family val="2"/>
      </rPr>
      <t xml:space="preserve">
</t>
    </r>
    <r>
      <rPr>
        <i/>
        <sz val="16"/>
        <color theme="1"/>
        <rFont val="Century Gothic"/>
        <family val="2"/>
      </rPr>
      <t>Green chili (import)</t>
    </r>
  </si>
  <si>
    <r>
      <rPr>
        <b/>
        <sz val="16"/>
        <color theme="1"/>
        <rFont val="Century Gothic"/>
        <family val="2"/>
      </rPr>
      <t>Cili hijau</t>
    </r>
    <r>
      <rPr>
        <sz val="16"/>
        <color theme="1"/>
        <rFont val="Century Gothic"/>
        <family val="2"/>
      </rPr>
      <t xml:space="preserve">
</t>
    </r>
    <r>
      <rPr>
        <i/>
        <sz val="16"/>
        <color theme="1"/>
        <rFont val="Century Gothic"/>
        <family val="2"/>
      </rPr>
      <t>Green chili</t>
    </r>
  </si>
  <si>
    <r>
      <rPr>
        <b/>
        <sz val="16"/>
        <color theme="1"/>
        <rFont val="Century Gothic"/>
        <family val="2"/>
      </rPr>
      <t>Ubi keledek (Unggu)</t>
    </r>
    <r>
      <rPr>
        <sz val="16"/>
        <color theme="1"/>
        <rFont val="Century Gothic"/>
        <family val="2"/>
      </rPr>
      <t xml:space="preserve">
</t>
    </r>
    <r>
      <rPr>
        <i/>
        <sz val="16"/>
        <color theme="1"/>
        <rFont val="Century Gothic"/>
        <family val="2"/>
      </rPr>
      <t>Sweet potato (Purple)</t>
    </r>
  </si>
  <si>
    <r>
      <rPr>
        <b/>
        <sz val="16"/>
        <color theme="1"/>
        <rFont val="Century Gothic"/>
        <family val="2"/>
      </rPr>
      <t>Ubi keledek (Putih)</t>
    </r>
    <r>
      <rPr>
        <sz val="16"/>
        <color theme="1"/>
        <rFont val="Century Gothic"/>
        <family val="2"/>
      </rPr>
      <t xml:space="preserve">
</t>
    </r>
    <r>
      <rPr>
        <i/>
        <sz val="16"/>
        <color theme="1"/>
        <rFont val="Century Gothic"/>
        <family val="2"/>
      </rPr>
      <t>Sweet potato (White)</t>
    </r>
  </si>
  <si>
    <r>
      <rPr>
        <b/>
        <sz val="16"/>
        <color theme="1"/>
        <rFont val="Century Gothic"/>
        <family val="2"/>
      </rPr>
      <t>Ubi keledek (Oren)</t>
    </r>
    <r>
      <rPr>
        <sz val="16"/>
        <color theme="1"/>
        <rFont val="Century Gothic"/>
        <family val="2"/>
      </rPr>
      <t xml:space="preserve">
</t>
    </r>
    <r>
      <rPr>
        <i/>
        <sz val="16"/>
        <color theme="1"/>
        <rFont val="Century Gothic"/>
        <family val="2"/>
      </rPr>
      <t>Sweet potato (Orange)</t>
    </r>
  </si>
  <si>
    <r>
      <rPr>
        <b/>
        <sz val="16"/>
        <color theme="1"/>
        <rFont val="Century Gothic"/>
        <family val="2"/>
      </rPr>
      <t>Ubi kayu</t>
    </r>
    <r>
      <rPr>
        <sz val="16"/>
        <color theme="1"/>
        <rFont val="Century Gothic"/>
        <family val="2"/>
      </rPr>
      <t xml:space="preserve">
</t>
    </r>
    <r>
      <rPr>
        <i/>
        <sz val="16"/>
        <color theme="1"/>
        <rFont val="Century Gothic"/>
        <family val="2"/>
      </rPr>
      <t>Cassava</t>
    </r>
  </si>
  <si>
    <t>Tomato</t>
  </si>
  <si>
    <r>
      <rPr>
        <b/>
        <sz val="16"/>
        <color theme="1"/>
        <rFont val="Century Gothic"/>
        <family val="2"/>
      </rPr>
      <t>Lobak putih</t>
    </r>
    <r>
      <rPr>
        <sz val="16"/>
        <color theme="1"/>
        <rFont val="Century Gothic"/>
        <family val="2"/>
      </rPr>
      <t xml:space="preserve">
</t>
    </r>
    <r>
      <rPr>
        <i/>
        <sz val="16"/>
        <color theme="1"/>
        <rFont val="Century Gothic"/>
        <family val="2"/>
      </rPr>
      <t>Radish</t>
    </r>
  </si>
  <si>
    <r>
      <rPr>
        <b/>
        <sz val="16"/>
        <color theme="1"/>
        <rFont val="Century Gothic"/>
        <family val="2"/>
      </rPr>
      <t>Lobak merah</t>
    </r>
    <r>
      <rPr>
        <sz val="16"/>
        <color theme="1"/>
        <rFont val="Century Gothic"/>
        <family val="2"/>
      </rPr>
      <t xml:space="preserve">
</t>
    </r>
    <r>
      <rPr>
        <i/>
        <sz val="16"/>
        <color theme="1"/>
        <rFont val="Century Gothic"/>
        <family val="2"/>
      </rPr>
      <t>Carrot</t>
    </r>
  </si>
  <si>
    <r>
      <rPr>
        <b/>
        <sz val="16"/>
        <color theme="1"/>
        <rFont val="Century Gothic"/>
        <family val="2"/>
      </rPr>
      <t>Labu manis</t>
    </r>
    <r>
      <rPr>
        <sz val="16"/>
        <color theme="1"/>
        <rFont val="Century Gothic"/>
        <family val="2"/>
      </rPr>
      <t xml:space="preserve">
</t>
    </r>
    <r>
      <rPr>
        <i/>
        <sz val="16"/>
        <color theme="1"/>
        <rFont val="Century Gothic"/>
        <family val="2"/>
      </rPr>
      <t>Sweet pumpkin</t>
    </r>
  </si>
  <si>
    <r>
      <rPr>
        <b/>
        <sz val="16"/>
        <color theme="1"/>
        <rFont val="Century Gothic"/>
        <family val="2"/>
      </rPr>
      <t>Timun</t>
    </r>
    <r>
      <rPr>
        <sz val="16"/>
        <color theme="1"/>
        <rFont val="Century Gothic"/>
        <family val="2"/>
      </rPr>
      <t xml:space="preserve">
</t>
    </r>
    <r>
      <rPr>
        <i/>
        <sz val="16"/>
        <color theme="1"/>
        <rFont val="Century Gothic"/>
        <family val="2"/>
      </rPr>
      <t>Cucumber</t>
    </r>
  </si>
  <si>
    <r>
      <rPr>
        <b/>
        <sz val="16"/>
        <color theme="1"/>
        <rFont val="Century Gothic"/>
        <family val="2"/>
      </rPr>
      <t>Terung panjang</t>
    </r>
    <r>
      <rPr>
        <sz val="16"/>
        <color theme="1"/>
        <rFont val="Century Gothic"/>
        <family val="2"/>
      </rPr>
      <t xml:space="preserve">
</t>
    </r>
    <r>
      <rPr>
        <i/>
        <sz val="16"/>
        <color theme="1"/>
        <rFont val="Century Gothic"/>
        <family val="2"/>
      </rPr>
      <t>Brinjal</t>
    </r>
  </si>
  <si>
    <r>
      <rPr>
        <b/>
        <sz val="16"/>
        <color theme="1"/>
        <rFont val="Century Gothic"/>
        <family val="2"/>
      </rPr>
      <t>Peria</t>
    </r>
    <r>
      <rPr>
        <sz val="16"/>
        <color theme="1"/>
        <rFont val="Century Gothic"/>
        <family val="2"/>
      </rPr>
      <t xml:space="preserve">
</t>
    </r>
    <r>
      <rPr>
        <i/>
        <sz val="16"/>
        <color theme="1"/>
        <rFont val="Century Gothic"/>
        <family val="2"/>
      </rPr>
      <t>Bittergourd</t>
    </r>
  </si>
  <si>
    <r>
      <rPr>
        <b/>
        <sz val="16"/>
        <color theme="1"/>
        <rFont val="Century Gothic"/>
        <family val="2"/>
      </rPr>
      <t>Ketola/ Petola</t>
    </r>
    <r>
      <rPr>
        <sz val="16"/>
        <color theme="1"/>
        <rFont val="Century Gothic"/>
        <family val="2"/>
      </rPr>
      <t xml:space="preserve">
</t>
    </r>
    <r>
      <rPr>
        <i/>
        <sz val="16"/>
        <color theme="1"/>
        <rFont val="Century Gothic"/>
        <family val="2"/>
      </rPr>
      <t>Angel loofah</t>
    </r>
  </si>
  <si>
    <r>
      <rPr>
        <b/>
        <sz val="16"/>
        <color theme="1"/>
        <rFont val="Century Gothic"/>
        <family val="2"/>
      </rPr>
      <t>Keladi</t>
    </r>
    <r>
      <rPr>
        <sz val="16"/>
        <color theme="1"/>
        <rFont val="Century Gothic"/>
        <family val="2"/>
      </rPr>
      <t xml:space="preserve">
</t>
    </r>
    <r>
      <rPr>
        <i/>
        <sz val="16"/>
        <color theme="1"/>
        <rFont val="Century Gothic"/>
        <family val="2"/>
      </rPr>
      <t>Yam</t>
    </r>
  </si>
  <si>
    <r>
      <rPr>
        <b/>
        <sz val="16"/>
        <color theme="1"/>
        <rFont val="Century Gothic"/>
        <family val="2"/>
      </rPr>
      <t>Kangkung</t>
    </r>
    <r>
      <rPr>
        <sz val="16"/>
        <color theme="1"/>
        <rFont val="Century Gothic"/>
        <family val="2"/>
      </rPr>
      <t xml:space="preserve">
</t>
    </r>
    <r>
      <rPr>
        <i/>
        <sz val="16"/>
        <color theme="1"/>
        <rFont val="Century Gothic"/>
        <family val="2"/>
      </rPr>
      <t>Water spinach</t>
    </r>
  </si>
  <si>
    <r>
      <rPr>
        <b/>
        <sz val="16"/>
        <color theme="1"/>
        <rFont val="Century Gothic"/>
        <family val="2"/>
      </rPr>
      <t>Kailan</t>
    </r>
    <r>
      <rPr>
        <sz val="16"/>
        <color theme="1"/>
        <rFont val="Century Gothic"/>
        <family val="2"/>
      </rPr>
      <t xml:space="preserve">
</t>
    </r>
    <r>
      <rPr>
        <i/>
        <sz val="16"/>
        <color theme="1"/>
        <rFont val="Century Gothic"/>
        <family val="2"/>
      </rPr>
      <t>Chinese kale</t>
    </r>
  </si>
  <si>
    <r>
      <rPr>
        <b/>
        <sz val="16"/>
        <color theme="1"/>
        <rFont val="Century Gothic"/>
        <family val="2"/>
      </rPr>
      <t>Kacang buncis</t>
    </r>
    <r>
      <rPr>
        <sz val="16"/>
        <color theme="1"/>
        <rFont val="Century Gothic"/>
        <family val="2"/>
      </rPr>
      <t xml:space="preserve">
</t>
    </r>
    <r>
      <rPr>
        <i/>
        <sz val="16"/>
        <color theme="1"/>
        <rFont val="Century Gothic"/>
        <family val="2"/>
      </rPr>
      <t>Green bean</t>
    </r>
  </si>
  <si>
    <r>
      <rPr>
        <b/>
        <sz val="16"/>
        <color theme="1"/>
        <rFont val="Century Gothic"/>
        <family val="2"/>
      </rPr>
      <t>Kacang panjang</t>
    </r>
    <r>
      <rPr>
        <sz val="16"/>
        <color theme="1"/>
        <rFont val="Century Gothic"/>
        <family val="2"/>
      </rPr>
      <t xml:space="preserve">
</t>
    </r>
    <r>
      <rPr>
        <i/>
        <sz val="16"/>
        <color theme="1"/>
        <rFont val="Century Gothic"/>
        <family val="2"/>
      </rPr>
      <t>Long bean</t>
    </r>
  </si>
  <si>
    <r>
      <rPr>
        <b/>
        <sz val="16"/>
        <color theme="1"/>
        <rFont val="Century Gothic"/>
        <family val="2"/>
      </rPr>
      <t>Kacang bendi</t>
    </r>
    <r>
      <rPr>
        <sz val="16"/>
        <color theme="1"/>
        <rFont val="Century Gothic"/>
        <family val="2"/>
      </rPr>
      <t xml:space="preserve">
</t>
    </r>
    <r>
      <rPr>
        <i/>
        <sz val="16"/>
        <color theme="1"/>
        <rFont val="Century Gothic"/>
        <family val="2"/>
      </rPr>
      <t>Lady’s finger</t>
    </r>
  </si>
  <si>
    <r>
      <rPr>
        <b/>
        <sz val="16"/>
        <color theme="1"/>
        <rFont val="Century Gothic"/>
        <family val="2"/>
      </rPr>
      <t>Kobis Beijing (import)</t>
    </r>
    <r>
      <rPr>
        <sz val="16"/>
        <color theme="1"/>
        <rFont val="Century Gothic"/>
        <family val="2"/>
      </rPr>
      <t xml:space="preserve">
</t>
    </r>
    <r>
      <rPr>
        <i/>
        <sz val="16"/>
        <color theme="1"/>
        <rFont val="Century Gothic"/>
        <family val="2"/>
      </rPr>
      <t>Beijing cabbage (import)</t>
    </r>
  </si>
  <si>
    <r>
      <rPr>
        <b/>
        <sz val="16"/>
        <color theme="1"/>
        <rFont val="Century Gothic"/>
        <family val="2"/>
      </rPr>
      <t>Kobis (tanah tinggi)</t>
    </r>
    <r>
      <rPr>
        <sz val="16"/>
        <color theme="1"/>
        <rFont val="Century Gothic"/>
        <family val="2"/>
      </rPr>
      <t xml:space="preserve">
</t>
    </r>
    <r>
      <rPr>
        <i/>
        <sz val="16"/>
        <color theme="1"/>
        <rFont val="Century Gothic"/>
        <family val="2"/>
      </rPr>
      <t>Cabbage (upland)</t>
    </r>
  </si>
  <si>
    <r>
      <rPr>
        <b/>
        <sz val="16"/>
        <color theme="1"/>
        <rFont val="Century Gothic"/>
        <family val="2"/>
      </rPr>
      <t>Kobis (Indonesia)</t>
    </r>
    <r>
      <rPr>
        <sz val="16"/>
        <color theme="1"/>
        <rFont val="Century Gothic"/>
        <family val="2"/>
      </rPr>
      <t xml:space="preserve">
</t>
    </r>
    <r>
      <rPr>
        <i/>
        <sz val="16"/>
        <color theme="1"/>
        <rFont val="Century Gothic"/>
        <family val="2"/>
      </rPr>
      <t>Cabbage (Indonesia)</t>
    </r>
  </si>
  <si>
    <r>
      <rPr>
        <b/>
        <sz val="16"/>
        <color theme="1"/>
        <rFont val="Century Gothic"/>
        <family val="2"/>
      </rPr>
      <t>Kobis (China)</t>
    </r>
    <r>
      <rPr>
        <sz val="16"/>
        <color theme="1"/>
        <rFont val="Century Gothic"/>
        <family val="2"/>
      </rPr>
      <t xml:space="preserve">
</t>
    </r>
    <r>
      <rPr>
        <i/>
        <sz val="16"/>
        <color theme="1"/>
        <rFont val="Century Gothic"/>
        <family val="2"/>
      </rPr>
      <t>Cabbage (China)</t>
    </r>
  </si>
  <si>
    <r>
      <rPr>
        <b/>
        <sz val="16"/>
        <color theme="1"/>
        <rFont val="Century Gothic"/>
        <family val="2"/>
      </rPr>
      <t>Kobis bunga</t>
    </r>
    <r>
      <rPr>
        <sz val="16"/>
        <color theme="1"/>
        <rFont val="Century Gothic"/>
        <family val="2"/>
      </rPr>
      <t xml:space="preserve">
</t>
    </r>
    <r>
      <rPr>
        <i/>
        <sz val="16"/>
        <color theme="1"/>
        <rFont val="Century Gothic"/>
        <family val="2"/>
      </rPr>
      <t>Cauliflowers</t>
    </r>
  </si>
  <si>
    <r>
      <rPr>
        <b/>
        <sz val="16"/>
        <color theme="1"/>
        <rFont val="Century Gothic"/>
        <family val="2"/>
      </rPr>
      <t>Salad bulat</t>
    </r>
    <r>
      <rPr>
        <sz val="16"/>
        <color theme="1"/>
        <rFont val="Century Gothic"/>
        <family val="2"/>
      </rPr>
      <t xml:space="preserve">
</t>
    </r>
    <r>
      <rPr>
        <i/>
        <sz val="16"/>
        <color theme="1"/>
        <rFont val="Century Gothic"/>
        <family val="2"/>
      </rPr>
      <t>Round lettuce</t>
    </r>
  </si>
  <si>
    <r>
      <rPr>
        <b/>
        <sz val="16"/>
        <color theme="1"/>
        <rFont val="Century Gothic"/>
        <family val="2"/>
      </rPr>
      <t>Sawi putih pak choy</t>
    </r>
    <r>
      <rPr>
        <sz val="16"/>
        <color theme="1"/>
        <rFont val="Century Gothic"/>
        <family val="2"/>
      </rPr>
      <t xml:space="preserve">
</t>
    </r>
    <r>
      <rPr>
        <i/>
        <sz val="16"/>
        <color theme="1"/>
        <rFont val="Century Gothic"/>
        <family val="2"/>
      </rPr>
      <t>White pak choy mustard</t>
    </r>
  </si>
  <si>
    <r>
      <rPr>
        <b/>
        <sz val="16"/>
        <color theme="1"/>
        <rFont val="Century Gothic"/>
        <family val="2"/>
      </rPr>
      <t>Sawi pahit</t>
    </r>
    <r>
      <rPr>
        <sz val="16"/>
        <color theme="1"/>
        <rFont val="Century Gothic"/>
        <family val="2"/>
      </rPr>
      <t xml:space="preserve">
</t>
    </r>
    <r>
      <rPr>
        <i/>
        <sz val="16"/>
        <color theme="1"/>
        <rFont val="Century Gothic"/>
        <family val="2"/>
      </rPr>
      <t>Bitter mustard</t>
    </r>
  </si>
  <si>
    <r>
      <rPr>
        <b/>
        <sz val="16"/>
        <color theme="1"/>
        <rFont val="Century Gothic"/>
        <family val="2"/>
      </rPr>
      <t>Sawi Jepun</t>
    </r>
    <r>
      <rPr>
        <sz val="16"/>
        <color theme="1"/>
        <rFont val="Century Gothic"/>
        <family val="2"/>
      </rPr>
      <t xml:space="preserve">
</t>
    </r>
    <r>
      <rPr>
        <i/>
        <sz val="16"/>
        <color theme="1"/>
        <rFont val="Century Gothic"/>
        <family val="2"/>
      </rPr>
      <t>Japanese mustard</t>
    </r>
  </si>
  <si>
    <r>
      <rPr>
        <b/>
        <sz val="16"/>
        <color theme="1"/>
        <rFont val="Century Gothic"/>
        <family val="2"/>
      </rPr>
      <t>Sawi hijau</t>
    </r>
    <r>
      <rPr>
        <sz val="16"/>
        <color theme="1"/>
        <rFont val="Century Gothic"/>
        <family val="2"/>
      </rPr>
      <t xml:space="preserve">
</t>
    </r>
    <r>
      <rPr>
        <i/>
        <sz val="16"/>
        <color theme="1"/>
        <rFont val="Century Gothic"/>
        <family val="2"/>
      </rPr>
      <t>Green mustard</t>
    </r>
  </si>
  <si>
    <r>
      <rPr>
        <b/>
        <sz val="16"/>
        <color theme="1"/>
        <rFont val="Century Gothic"/>
        <family val="2"/>
      </rPr>
      <t>Bayam</t>
    </r>
    <r>
      <rPr>
        <sz val="16"/>
        <color theme="1"/>
        <rFont val="Century Gothic"/>
        <family val="2"/>
      </rPr>
      <t xml:space="preserve">
</t>
    </r>
    <r>
      <rPr>
        <i/>
        <sz val="16"/>
        <color theme="1"/>
        <rFont val="Century Gothic"/>
        <family val="2"/>
      </rPr>
      <t>Spinach</t>
    </r>
  </si>
  <si>
    <t>Average Price of Selected Crops by Types, Malaysia, 2021 - 2025  (cont'd)</t>
  </si>
  <si>
    <r>
      <rPr>
        <b/>
        <sz val="16"/>
        <color theme="1"/>
        <rFont val="Century Gothic"/>
        <family val="2"/>
      </rPr>
      <t>Daging kambing</t>
    </r>
    <r>
      <rPr>
        <sz val="16"/>
        <color theme="1"/>
        <rFont val="Century Gothic"/>
        <family val="2"/>
      </rPr>
      <t xml:space="preserve">
</t>
    </r>
    <r>
      <rPr>
        <i/>
        <sz val="16"/>
        <color theme="1"/>
        <rFont val="Century Gothic"/>
        <family val="2"/>
      </rPr>
      <t>Local mutton</t>
    </r>
  </si>
  <si>
    <r>
      <rPr>
        <b/>
        <sz val="16"/>
        <color theme="1"/>
        <rFont val="Century Gothic"/>
        <family val="2"/>
      </rPr>
      <t>Daging lembu</t>
    </r>
    <r>
      <rPr>
        <sz val="16"/>
        <color theme="1"/>
        <rFont val="Century Gothic"/>
        <family val="2"/>
      </rPr>
      <t xml:space="preserve"> 
</t>
    </r>
    <r>
      <rPr>
        <i/>
        <sz val="16"/>
        <color theme="1"/>
        <rFont val="Century Gothic"/>
        <family val="2"/>
      </rPr>
      <t>Local beef</t>
    </r>
    <r>
      <rPr>
        <sz val="16"/>
        <color theme="1"/>
        <rFont val="Century Gothic"/>
        <family val="2"/>
      </rPr>
      <t xml:space="preserve"> </t>
    </r>
  </si>
  <si>
    <r>
      <rPr>
        <b/>
        <sz val="16"/>
        <color theme="1"/>
        <rFont val="Century Gothic"/>
        <family val="2"/>
      </rPr>
      <t>Daging biri-biri import (beku)</t>
    </r>
    <r>
      <rPr>
        <sz val="16"/>
        <color theme="1"/>
        <rFont val="Century Gothic"/>
        <family val="2"/>
      </rPr>
      <t xml:space="preserve">
</t>
    </r>
    <r>
      <rPr>
        <i/>
        <sz val="16"/>
        <color theme="1"/>
        <rFont val="Century Gothic"/>
        <family val="2"/>
      </rPr>
      <t>Imported mutton (frozen)</t>
    </r>
  </si>
  <si>
    <r>
      <rPr>
        <b/>
        <sz val="16"/>
        <color theme="1"/>
        <rFont val="Century Gothic"/>
        <family val="2"/>
      </rPr>
      <t>Ayam tua</t>
    </r>
    <r>
      <rPr>
        <sz val="16"/>
        <color theme="1"/>
        <rFont val="Century Gothic"/>
        <family val="2"/>
      </rPr>
      <t xml:space="preserve">
</t>
    </r>
    <r>
      <rPr>
        <i/>
        <sz val="16"/>
        <color theme="1"/>
        <rFont val="Century Gothic"/>
        <family val="2"/>
      </rPr>
      <t>Culled chicken</t>
    </r>
  </si>
  <si>
    <r>
      <rPr>
        <b/>
        <sz val="16"/>
        <color theme="1"/>
        <rFont val="Century Gothic"/>
        <family val="2"/>
      </rPr>
      <t>Ayam proses (super)</t>
    </r>
    <r>
      <rPr>
        <sz val="16"/>
        <color theme="1"/>
        <rFont val="Century Gothic"/>
        <family val="2"/>
      </rPr>
      <t xml:space="preserve">
</t>
    </r>
    <r>
      <rPr>
        <i/>
        <sz val="16"/>
        <color theme="1"/>
        <rFont val="Century Gothic"/>
        <family val="2"/>
      </rPr>
      <t>Processed chicken (super)</t>
    </r>
  </si>
  <si>
    <r>
      <rPr>
        <b/>
        <sz val="16"/>
        <color theme="1"/>
        <rFont val="Century Gothic"/>
        <family val="2"/>
      </rPr>
      <t>Ayam proses (standard)</t>
    </r>
    <r>
      <rPr>
        <sz val="16"/>
        <color theme="1"/>
        <rFont val="Century Gothic"/>
        <family val="2"/>
      </rPr>
      <t xml:space="preserve">
</t>
    </r>
    <r>
      <rPr>
        <i/>
        <sz val="16"/>
        <color theme="1"/>
        <rFont val="Century Gothic"/>
        <family val="2"/>
      </rPr>
      <t>Processed chicken (standard)</t>
    </r>
  </si>
  <si>
    <r>
      <rPr>
        <b/>
        <sz val="16"/>
        <color theme="1"/>
        <rFont val="Century Gothic"/>
        <family val="2"/>
      </rPr>
      <t>Ayam kampung</t>
    </r>
    <r>
      <rPr>
        <sz val="16"/>
        <color theme="1"/>
        <rFont val="Century Gothic"/>
        <family val="2"/>
      </rPr>
      <t xml:space="preserve">
</t>
    </r>
    <r>
      <rPr>
        <i/>
        <sz val="16"/>
        <color theme="1"/>
        <rFont val="Century Gothic"/>
        <family val="2"/>
      </rPr>
      <t>Local fowl</t>
    </r>
  </si>
  <si>
    <r>
      <rPr>
        <b/>
        <sz val="16"/>
        <color theme="1"/>
        <rFont val="Century Gothic"/>
        <family val="2"/>
      </rPr>
      <t>Ayam kacukan</t>
    </r>
    <r>
      <rPr>
        <sz val="16"/>
        <color theme="1"/>
        <rFont val="Century Gothic"/>
        <family val="2"/>
      </rPr>
      <t xml:space="preserve">
</t>
    </r>
    <r>
      <rPr>
        <i/>
        <sz val="16"/>
        <color theme="1"/>
        <rFont val="Century Gothic"/>
        <family val="2"/>
      </rPr>
      <t>Cross bred</t>
    </r>
  </si>
  <si>
    <t>Average Price of Selected Livestock by Types, Malaysia, 2021 - 2025</t>
  </si>
  <si>
    <t>Harga Purata Ternakan Terpilih mengikut Jenis, Malaysia, 2021 - 2025</t>
  </si>
  <si>
    <r>
      <rPr>
        <b/>
        <vertAlign val="superscript"/>
        <sz val="14"/>
        <color theme="1"/>
        <rFont val="Century Gothic"/>
        <family val="2"/>
      </rPr>
      <t>2</t>
    </r>
    <r>
      <rPr>
        <b/>
        <sz val="14"/>
        <color theme="1"/>
        <rFont val="Century Gothic"/>
        <family val="2"/>
      </rPr>
      <t xml:space="preserve"> Termasuk W.P. Kuala Lumpur
   </t>
    </r>
    <r>
      <rPr>
        <i/>
        <sz val="14"/>
        <color theme="1"/>
        <rFont val="Century Gothic"/>
        <family val="2"/>
      </rPr>
      <t>Includes W.P. Kuala Lumpur</t>
    </r>
  </si>
  <si>
    <t xml:space="preserve">Source : Forestry Department of Peninsular Malaysia, Sabah Forestry 
               Department and Forest Department Sarawak
</t>
  </si>
  <si>
    <r>
      <rPr>
        <b/>
        <vertAlign val="superscript"/>
        <sz val="14"/>
        <color theme="1"/>
        <rFont val="Century Gothic"/>
        <family val="2"/>
      </rPr>
      <t>1</t>
    </r>
    <r>
      <rPr>
        <b/>
        <sz val="14"/>
        <color theme="1"/>
        <rFont val="Century Gothic"/>
        <family val="2"/>
      </rPr>
      <t xml:space="preserve"> Tidak termasuk pengeluaran kayu getah, kayu jaras, 
   batang kelapa dan batang kelapa sawit</t>
    </r>
    <r>
      <rPr>
        <sz val="14"/>
        <color theme="1"/>
        <rFont val="Century Gothic"/>
        <family val="2"/>
      </rPr>
      <t xml:space="preserve">
   </t>
    </r>
    <r>
      <rPr>
        <i/>
        <sz val="14"/>
        <color theme="1"/>
        <rFont val="Century Gothic"/>
        <family val="2"/>
      </rPr>
      <t>Excludes production of hevea logs, poles, coconut 
   trunks and oil palm trunks</t>
    </r>
    <r>
      <rPr>
        <sz val="14"/>
        <color theme="1"/>
        <rFont val="Century Gothic"/>
        <family val="2"/>
      </rPr>
      <t xml:space="preserve">
</t>
    </r>
  </si>
  <si>
    <t>Sumber: Jabatan Perhutanan Semenanjung Malaysia, Jabatan 
                Perhutanan Sabah dan Jabatan Hutan Sarawak</t>
  </si>
  <si>
    <r>
      <rPr>
        <b/>
        <sz val="14"/>
        <color theme="1"/>
        <rFont val="Century Gothic"/>
        <family val="2"/>
      </rPr>
      <t>Nota</t>
    </r>
    <r>
      <rPr>
        <sz val="14"/>
        <color theme="1"/>
        <rFont val="Century Gothic"/>
        <family val="2"/>
      </rPr>
      <t>/</t>
    </r>
    <r>
      <rPr>
        <i/>
        <sz val="14"/>
        <color theme="1"/>
        <rFont val="Century Gothic"/>
        <family val="2"/>
      </rPr>
      <t>Notes</t>
    </r>
    <r>
      <rPr>
        <sz val="14"/>
        <color theme="1"/>
        <rFont val="Century Gothic"/>
        <family val="2"/>
      </rPr>
      <t>:</t>
    </r>
  </si>
  <si>
    <t>Sarawak</t>
  </si>
  <si>
    <t>Sabah</t>
  </si>
  <si>
    <t>Terengganu</t>
  </si>
  <si>
    <r>
      <t>Selangor</t>
    </r>
    <r>
      <rPr>
        <vertAlign val="superscript"/>
        <sz val="18"/>
        <color theme="1"/>
        <rFont val="Century Gothic"/>
        <family val="2"/>
      </rPr>
      <t>2</t>
    </r>
  </si>
  <si>
    <t>Perlis</t>
  </si>
  <si>
    <t>Perak</t>
  </si>
  <si>
    <t>Pulau Pinang</t>
  </si>
  <si>
    <t>Pahang</t>
  </si>
  <si>
    <t>Negeri Sembilan</t>
  </si>
  <si>
    <t>Melaka</t>
  </si>
  <si>
    <t>Kelantan</t>
  </si>
  <si>
    <t>Kedah</t>
  </si>
  <si>
    <t>Johor</t>
  </si>
  <si>
    <r>
      <rPr>
        <b/>
        <sz val="18"/>
        <color theme="1"/>
        <rFont val="Century Gothic"/>
        <family val="2"/>
      </rPr>
      <t>Jumlah</t>
    </r>
    <r>
      <rPr>
        <sz val="18"/>
        <color theme="1"/>
        <rFont val="Century Gothic"/>
        <family val="2"/>
      </rPr>
      <t xml:space="preserve">
</t>
    </r>
    <r>
      <rPr>
        <i/>
        <sz val="18"/>
        <color theme="1"/>
        <rFont val="Century Gothic"/>
        <family val="2"/>
      </rPr>
      <t>Total</t>
    </r>
  </si>
  <si>
    <r>
      <t xml:space="preserve">Kayu kumai
</t>
    </r>
    <r>
      <rPr>
        <i/>
        <sz val="18"/>
        <color theme="1"/>
        <rFont val="Century Gothic"/>
        <family val="2"/>
      </rPr>
      <t>Moulding</t>
    </r>
  </si>
  <si>
    <r>
      <t xml:space="preserve">Venir
</t>
    </r>
    <r>
      <rPr>
        <i/>
        <sz val="18"/>
        <color theme="1"/>
        <rFont val="Century Gothic"/>
        <family val="2"/>
      </rPr>
      <t>Veneer</t>
    </r>
  </si>
  <si>
    <r>
      <t xml:space="preserve">Papan lapis
</t>
    </r>
    <r>
      <rPr>
        <i/>
        <sz val="18"/>
        <color theme="1"/>
        <rFont val="Century Gothic"/>
        <family val="2"/>
      </rPr>
      <t>Plywood</t>
    </r>
    <r>
      <rPr>
        <b/>
        <sz val="18"/>
        <color theme="1"/>
        <rFont val="Century Gothic"/>
        <family val="2"/>
      </rPr>
      <t xml:space="preserve"> </t>
    </r>
  </si>
  <si>
    <r>
      <t xml:space="preserve">Kayu gergaji
</t>
    </r>
    <r>
      <rPr>
        <i/>
        <sz val="18"/>
        <color theme="1"/>
        <rFont val="Century Gothic"/>
        <family val="2"/>
      </rPr>
      <t>Sawn timber</t>
    </r>
    <r>
      <rPr>
        <b/>
        <sz val="18"/>
        <color theme="1"/>
        <rFont val="Century Gothic"/>
        <family val="2"/>
      </rPr>
      <t xml:space="preserve"> </t>
    </r>
  </si>
  <si>
    <r>
      <t>Kayu balak</t>
    </r>
    <r>
      <rPr>
        <b/>
        <vertAlign val="superscript"/>
        <sz val="18"/>
        <color theme="1"/>
        <rFont val="Century Gothic"/>
        <family val="2"/>
      </rPr>
      <t>1</t>
    </r>
    <r>
      <rPr>
        <b/>
        <sz val="18"/>
        <color theme="1"/>
        <rFont val="Century Gothic"/>
        <family val="2"/>
      </rPr>
      <t xml:space="preserve">
</t>
    </r>
    <r>
      <rPr>
        <i/>
        <sz val="18"/>
        <color theme="1"/>
        <rFont val="Century Gothic"/>
        <family val="2"/>
      </rPr>
      <t>Logs</t>
    </r>
    <r>
      <rPr>
        <b/>
        <sz val="18"/>
        <color theme="1"/>
        <rFont val="Century Gothic"/>
        <family val="2"/>
      </rPr>
      <t xml:space="preserve"> </t>
    </r>
  </si>
  <si>
    <r>
      <rPr>
        <b/>
        <sz val="18"/>
        <color theme="1"/>
        <rFont val="Century Gothic"/>
        <family val="2"/>
      </rPr>
      <t>Negeri</t>
    </r>
    <r>
      <rPr>
        <sz val="18"/>
        <color theme="1"/>
        <rFont val="Century Gothic"/>
        <family val="2"/>
      </rPr>
      <t xml:space="preserve">
</t>
    </r>
    <r>
      <rPr>
        <i/>
        <sz val="18"/>
        <color theme="1"/>
        <rFont val="Century Gothic"/>
        <family val="2"/>
      </rPr>
      <t>State</t>
    </r>
  </si>
  <si>
    <r>
      <t xml:space="preserve">(Meter padu/ </t>
    </r>
    <r>
      <rPr>
        <i/>
        <sz val="18"/>
        <color theme="1"/>
        <rFont val="Century Gothic"/>
        <family val="2"/>
      </rPr>
      <t>Cubic metres</t>
    </r>
    <r>
      <rPr>
        <b/>
        <sz val="18"/>
        <color theme="1"/>
        <rFont val="Century Gothic"/>
        <family val="2"/>
      </rPr>
      <t>)</t>
    </r>
  </si>
  <si>
    <t xml:space="preserve"> Sumber: Jabatan Perhutanan Semenanjung Malaysia, Jabatan 
                 Perhutanan Sabah dan Jabatan Hutan Sarawak</t>
  </si>
  <si>
    <r>
      <rPr>
        <b/>
        <sz val="18"/>
        <color theme="1"/>
        <rFont val="Century Gothic"/>
        <family val="2"/>
      </rPr>
      <t>Tahun</t>
    </r>
    <r>
      <rPr>
        <sz val="18"/>
        <color theme="1"/>
        <rFont val="Century Gothic"/>
        <family val="2"/>
      </rPr>
      <t xml:space="preserve">
</t>
    </r>
    <r>
      <rPr>
        <i/>
        <sz val="18"/>
        <color theme="1"/>
        <rFont val="Century Gothic"/>
        <family val="2"/>
      </rPr>
      <t>Year</t>
    </r>
  </si>
  <si>
    <t xml:space="preserve">Nota: </t>
  </si>
  <si>
    <r>
      <rPr>
        <b/>
        <sz val="18"/>
        <rFont val="Century Gothic"/>
        <family val="2"/>
      </rPr>
      <t>Lada hitam</t>
    </r>
    <r>
      <rPr>
        <sz val="18"/>
        <rFont val="Century Gothic"/>
        <family val="2"/>
      </rPr>
      <t xml:space="preserve">
</t>
    </r>
    <r>
      <rPr>
        <i/>
        <sz val="18"/>
        <rFont val="Century Gothic"/>
        <family val="2"/>
      </rPr>
      <t>Black pepper</t>
    </r>
  </si>
  <si>
    <r>
      <rPr>
        <b/>
        <sz val="18"/>
        <rFont val="Century Gothic"/>
        <family val="2"/>
      </rPr>
      <t>Lada putih</t>
    </r>
    <r>
      <rPr>
        <sz val="18"/>
        <rFont val="Century Gothic"/>
        <family val="2"/>
      </rPr>
      <t xml:space="preserve">
</t>
    </r>
    <r>
      <rPr>
        <i/>
        <sz val="18"/>
        <rFont val="Century Gothic"/>
        <family val="2"/>
      </rPr>
      <t>White pepper</t>
    </r>
  </si>
  <si>
    <r>
      <rPr>
        <b/>
        <sz val="18"/>
        <rFont val="Century Gothic"/>
        <family val="2"/>
      </rPr>
      <t>Kenaf (batang kering)</t>
    </r>
    <r>
      <rPr>
        <sz val="18"/>
        <rFont val="Century Gothic"/>
        <family val="2"/>
      </rPr>
      <t xml:space="preserve">
</t>
    </r>
    <r>
      <rPr>
        <i/>
        <sz val="18"/>
        <rFont val="Century Gothic"/>
        <family val="2"/>
      </rPr>
      <t>Kenaf (dried stem)</t>
    </r>
  </si>
  <si>
    <r>
      <rPr>
        <b/>
        <sz val="18"/>
        <rFont val="Century Gothic"/>
        <family val="2"/>
      </rPr>
      <t>Buah tandan segar (1% OER)</t>
    </r>
    <r>
      <rPr>
        <sz val="18"/>
        <rFont val="Century Gothic"/>
        <family val="2"/>
      </rPr>
      <t xml:space="preserve">
</t>
    </r>
    <r>
      <rPr>
        <i/>
        <sz val="18"/>
        <rFont val="Century Gothic"/>
        <family val="2"/>
      </rPr>
      <t>Fresh fruit bunches (1% OER)</t>
    </r>
  </si>
  <si>
    <r>
      <rPr>
        <b/>
        <sz val="18"/>
        <rFont val="Century Gothic"/>
        <family val="2"/>
      </rPr>
      <t xml:space="preserve">Jenis </t>
    </r>
    <r>
      <rPr>
        <sz val="18"/>
        <rFont val="Century Gothic"/>
        <family val="2"/>
      </rPr>
      <t xml:space="preserve">
</t>
    </r>
    <r>
      <rPr>
        <i/>
        <sz val="18"/>
        <rFont val="Century Gothic"/>
        <family val="2"/>
      </rPr>
      <t>Types</t>
    </r>
  </si>
  <si>
    <r>
      <rPr>
        <b/>
        <sz val="18"/>
        <rFont val="Century Gothic"/>
        <family val="2"/>
      </rPr>
      <t>(RM/tan</t>
    </r>
    <r>
      <rPr>
        <sz val="18"/>
        <rFont val="Century Gothic"/>
        <family val="2"/>
      </rPr>
      <t xml:space="preserve">/ </t>
    </r>
    <r>
      <rPr>
        <i/>
        <sz val="18"/>
        <rFont val="Century Gothic"/>
        <family val="2"/>
      </rPr>
      <t>tonnes</t>
    </r>
    <r>
      <rPr>
        <b/>
        <sz val="18"/>
        <rFont val="Century Gothic"/>
        <family val="2"/>
      </rPr>
      <t>)</t>
    </r>
  </si>
  <si>
    <r>
      <rPr>
        <b/>
        <sz val="18"/>
        <rFont val="Century Gothic"/>
        <family val="2"/>
      </rPr>
      <t>GMM 20</t>
    </r>
    <r>
      <rPr>
        <sz val="18"/>
        <rFont val="Century Gothic"/>
        <family val="2"/>
      </rPr>
      <t xml:space="preserve">
</t>
    </r>
    <r>
      <rPr>
        <i/>
        <sz val="18"/>
        <rFont val="Century Gothic"/>
        <family val="2"/>
      </rPr>
      <t>SMR 20</t>
    </r>
  </si>
  <si>
    <r>
      <rPr>
        <b/>
        <sz val="18"/>
        <rFont val="Century Gothic"/>
        <family val="2"/>
      </rPr>
      <t>GMM 10</t>
    </r>
    <r>
      <rPr>
        <sz val="18"/>
        <rFont val="Century Gothic"/>
        <family val="2"/>
      </rPr>
      <t xml:space="preserve">
</t>
    </r>
    <r>
      <rPr>
        <i/>
        <sz val="18"/>
        <rFont val="Century Gothic"/>
        <family val="2"/>
      </rPr>
      <t>SMR 10</t>
    </r>
  </si>
  <si>
    <r>
      <rPr>
        <b/>
        <sz val="18"/>
        <rFont val="Century Gothic"/>
        <family val="2"/>
      </rPr>
      <t>GMM GP</t>
    </r>
    <r>
      <rPr>
        <sz val="18"/>
        <rFont val="Century Gothic"/>
        <family val="2"/>
      </rPr>
      <t xml:space="preserve">
</t>
    </r>
    <r>
      <rPr>
        <i/>
        <sz val="18"/>
        <rFont val="Century Gothic"/>
        <family val="2"/>
      </rPr>
      <t>SMR GP</t>
    </r>
  </si>
  <si>
    <r>
      <rPr>
        <b/>
        <sz val="18"/>
        <rFont val="Century Gothic"/>
        <family val="2"/>
      </rPr>
      <t>GMM 5</t>
    </r>
    <r>
      <rPr>
        <sz val="18"/>
        <rFont val="Century Gothic"/>
        <family val="2"/>
      </rPr>
      <t xml:space="preserve">
</t>
    </r>
    <r>
      <rPr>
        <i/>
        <sz val="18"/>
        <rFont val="Century Gothic"/>
        <family val="2"/>
      </rPr>
      <t>SMR 5</t>
    </r>
  </si>
  <si>
    <r>
      <rPr>
        <b/>
        <sz val="18"/>
        <rFont val="Century Gothic"/>
        <family val="2"/>
      </rPr>
      <t>GMM L</t>
    </r>
    <r>
      <rPr>
        <sz val="18"/>
        <rFont val="Century Gothic"/>
        <family val="2"/>
      </rPr>
      <t xml:space="preserve">
</t>
    </r>
    <r>
      <rPr>
        <i/>
        <sz val="18"/>
        <rFont val="Century Gothic"/>
        <family val="2"/>
      </rPr>
      <t>SMR L</t>
    </r>
  </si>
  <si>
    <r>
      <rPr>
        <b/>
        <sz val="18"/>
        <rFont val="Century Gothic"/>
        <family val="2"/>
      </rPr>
      <t>GMM CV</t>
    </r>
    <r>
      <rPr>
        <sz val="18"/>
        <rFont val="Century Gothic"/>
        <family val="2"/>
      </rPr>
      <t xml:space="preserve">
</t>
    </r>
    <r>
      <rPr>
        <i/>
        <sz val="18"/>
        <rFont val="Century Gothic"/>
        <family val="2"/>
      </rPr>
      <t>SMR CV</t>
    </r>
  </si>
  <si>
    <r>
      <rPr>
        <b/>
        <sz val="18"/>
        <rFont val="Century Gothic"/>
        <family val="2"/>
      </rPr>
      <t>Getah asli</t>
    </r>
    <r>
      <rPr>
        <sz val="18"/>
        <rFont val="Century Gothic"/>
        <family val="2"/>
      </rPr>
      <t xml:space="preserve">
</t>
    </r>
    <r>
      <rPr>
        <i/>
        <sz val="18"/>
        <rFont val="Century Gothic"/>
        <family val="2"/>
      </rPr>
      <t>Natural rubber</t>
    </r>
  </si>
  <si>
    <r>
      <t>(Sen/</t>
    </r>
    <r>
      <rPr>
        <i/>
        <sz val="18"/>
        <rFont val="Century Gothic"/>
        <family val="2"/>
      </rPr>
      <t>cents</t>
    </r>
    <r>
      <rPr>
        <b/>
        <sz val="18"/>
        <rFont val="Century Gothic"/>
        <family val="2"/>
      </rPr>
      <t xml:space="preserve"> /kg)</t>
    </r>
  </si>
  <si>
    <t>Pengeluaran Komoditi Tanaman Terpilih, Dunia, 2023 - Buah Tandan Segar (Kelapa Sawit)</t>
  </si>
  <si>
    <t>Production on Selected Crop Commodities, World, 2023 - Oil Palm Fruit</t>
  </si>
  <si>
    <r>
      <rPr>
        <b/>
        <sz val="18"/>
        <color theme="1"/>
        <rFont val="Century Gothic"/>
        <family val="2"/>
      </rPr>
      <t>(Tan metrik</t>
    </r>
    <r>
      <rPr>
        <sz val="18"/>
        <color theme="1"/>
        <rFont val="Century Gothic"/>
        <family val="2"/>
      </rPr>
      <t xml:space="preserve">/ </t>
    </r>
    <r>
      <rPr>
        <i/>
        <sz val="18"/>
        <color theme="1"/>
        <rFont val="Century Gothic"/>
        <family val="2"/>
      </rPr>
      <t>Tonnes</t>
    </r>
    <r>
      <rPr>
        <b/>
        <sz val="18"/>
        <color theme="1"/>
        <rFont val="Century Gothic"/>
        <family val="2"/>
      </rPr>
      <t>)</t>
    </r>
  </si>
  <si>
    <r>
      <rPr>
        <b/>
        <sz val="18"/>
        <color theme="1"/>
        <rFont val="Century Gothic"/>
        <family val="2"/>
      </rPr>
      <t>Kedudukan</t>
    </r>
    <r>
      <rPr>
        <sz val="18"/>
        <color theme="1"/>
        <rFont val="Century Gothic"/>
        <family val="2"/>
      </rPr>
      <t xml:space="preserve">
</t>
    </r>
    <r>
      <rPr>
        <i/>
        <sz val="18"/>
        <color theme="1"/>
        <rFont val="Century Gothic"/>
        <family val="2"/>
      </rPr>
      <t>Ranking</t>
    </r>
  </si>
  <si>
    <r>
      <rPr>
        <b/>
        <sz val="18"/>
        <color theme="1"/>
        <rFont val="Century Gothic"/>
        <family val="2"/>
      </rPr>
      <t>Negara</t>
    </r>
    <r>
      <rPr>
        <sz val="18"/>
        <color theme="1"/>
        <rFont val="Century Gothic"/>
        <family val="2"/>
      </rPr>
      <t xml:space="preserve">
</t>
    </r>
    <r>
      <rPr>
        <i/>
        <sz val="18"/>
        <color theme="1"/>
        <rFont val="Century Gothic"/>
        <family val="2"/>
      </rPr>
      <t>Country</t>
    </r>
  </si>
  <si>
    <r>
      <rPr>
        <b/>
        <sz val="18"/>
        <color theme="1"/>
        <rFont val="Century Gothic"/>
        <family val="2"/>
      </rPr>
      <t>Pengeluaran</t>
    </r>
    <r>
      <rPr>
        <sz val="18"/>
        <color theme="1"/>
        <rFont val="Century Gothic"/>
        <family val="2"/>
      </rPr>
      <t xml:space="preserve">
</t>
    </r>
    <r>
      <rPr>
        <i/>
        <sz val="18"/>
        <color theme="1"/>
        <rFont val="Century Gothic"/>
        <family val="2"/>
      </rPr>
      <t>Production</t>
    </r>
  </si>
  <si>
    <t>Indonesia</t>
  </si>
  <si>
    <t>Malaysia</t>
  </si>
  <si>
    <t>Thailand</t>
  </si>
  <si>
    <t>Nigeria</t>
  </si>
  <si>
    <t>Colombia</t>
  </si>
  <si>
    <t>Papua New Guinea</t>
  </si>
  <si>
    <t>Guatemala</t>
  </si>
  <si>
    <t>Brazil</t>
  </si>
  <si>
    <t>Cameroon</t>
  </si>
  <si>
    <t>Ivory Coast</t>
  </si>
  <si>
    <t>Ghana</t>
  </si>
  <si>
    <t>Democratic Republic of the Congo</t>
  </si>
  <si>
    <t>Ecuador</t>
  </si>
  <si>
    <t>Honduras</t>
  </si>
  <si>
    <t>Peru</t>
  </si>
  <si>
    <r>
      <t xml:space="preserve">Sumber/ </t>
    </r>
    <r>
      <rPr>
        <i/>
        <sz val="14"/>
        <rFont val="Century Gothic"/>
        <family val="2"/>
      </rPr>
      <t>Source</t>
    </r>
    <r>
      <rPr>
        <b/>
        <sz val="14"/>
        <rFont val="Century Gothic"/>
        <family val="2"/>
      </rPr>
      <t>:   FAOSTAT</t>
    </r>
  </si>
  <si>
    <t>Pengeluaran Komoditi Tanaman Terpilih, Dunia, 2023 - Getah Asli</t>
  </si>
  <si>
    <t>Production on Selected Crop Commodities, World, 2023 - Natural Rubber</t>
  </si>
  <si>
    <t>Viet Nam</t>
  </si>
  <si>
    <t>China</t>
  </si>
  <si>
    <t>India</t>
  </si>
  <si>
    <t>Cambodia</t>
  </si>
  <si>
    <t>Philippines</t>
  </si>
  <si>
    <t>Lao People's Democratic Republic</t>
  </si>
  <si>
    <t>Myanmar</t>
  </si>
  <si>
    <t>Liberia</t>
  </si>
  <si>
    <t>Pengeluaran Komoditi Tanaman Terpilih, Dunia, 2023 - Biji Koko</t>
  </si>
  <si>
    <t>Production on Selected Crop Commodities, World, 2023 - Cocoa Bean</t>
  </si>
  <si>
    <t>Dominican Republic</t>
  </si>
  <si>
    <t>Uganda</t>
  </si>
  <si>
    <t>..</t>
  </si>
  <si>
    <t>Pengeluaran Komoditi Tanaman Terpilih, Dunia, 2023 - Lada</t>
  </si>
  <si>
    <t>Production on Selected Crop Commodities, World, 2023 - Pepper</t>
  </si>
  <si>
    <t>Burkina Faso</t>
  </si>
  <si>
    <t>Iraq</t>
  </si>
  <si>
    <t>Sri Lanka</t>
  </si>
  <si>
    <t>Tajikistan</t>
  </si>
  <si>
    <t>Zimbabwe</t>
  </si>
  <si>
    <t>Mexico</t>
  </si>
  <si>
    <t>Madagascar</t>
  </si>
  <si>
    <t>Ethiopia</t>
  </si>
  <si>
    <t>Pengeluaran Komoditi Tanaman Terpilih, Dunia, 2023 - Kelapa</t>
  </si>
  <si>
    <t>Production on Selected Crop Commodities, World, 2023 - Coconut</t>
  </si>
  <si>
    <t>United Republic of Tanzania</t>
  </si>
  <si>
    <t>Bangladesh</t>
  </si>
  <si>
    <t>Pengeluaran Komoditi Tanaman Terpilih, Dunia, 2023 - Nanas</t>
  </si>
  <si>
    <t>Production on Selected Crop Commodities, World, 2023 - Pineapple</t>
  </si>
  <si>
    <t>Costa Rica</t>
  </si>
  <si>
    <t>Angola</t>
  </si>
  <si>
    <t>Pengeluaran Komoditi Ternakan Terpilih, Dunia, 2023 - Daging Itik</t>
  </si>
  <si>
    <t>Production on Selected Livestock Commodities, World, 2023 - Duck Meat</t>
  </si>
  <si>
    <t>France</t>
  </si>
  <si>
    <t>Taiwan</t>
  </si>
  <si>
    <t>Poland</t>
  </si>
  <si>
    <t>United States of America</t>
  </si>
  <si>
    <t>Hungary</t>
  </si>
  <si>
    <t>Republic of Korea</t>
  </si>
  <si>
    <t>Egypt</t>
  </si>
  <si>
    <t>Pengeluaran Komoditi Ternakan Terpilih, Dunia, 2023 - Daging Ayam</t>
  </si>
  <si>
    <t>Production on Selected Livestock Commodities, World, 2023 - Chicken Meat</t>
  </si>
  <si>
    <t>Russian Federation</t>
  </si>
  <si>
    <t>Pakistan</t>
  </si>
  <si>
    <t>Iran (Islamic Republic of)</t>
  </si>
  <si>
    <t>Türkiye</t>
  </si>
  <si>
    <t>Pengeluaran Komoditi Ternakan Terpilih, Dunia, 2023 - Daging Babi</t>
  </si>
  <si>
    <t>Production on Selected Livestock Commodities, World, 2023 - Pork</t>
  </si>
  <si>
    <t>Spain</t>
  </si>
  <si>
    <t>Germany</t>
  </si>
  <si>
    <t>Canada</t>
  </si>
  <si>
    <t>Pengeluaran Komoditi Ternakan Terpilih, Dunia, 2023 - Daging Kerbau</t>
  </si>
  <si>
    <t>Production on Selected Livestock Commodities, World, 2023 - Buffalo Meat</t>
  </si>
  <si>
    <t>Nepal</t>
  </si>
  <si>
    <t>Italy</t>
  </si>
  <si>
    <t>Venezuela (Bolivarian Republic of)</t>
  </si>
  <si>
    <t>Pengeluaran Komoditi Ternakan Terpilih, Dunia, 2023 - Lain-lain Telur Burung Berkulit</t>
  </si>
  <si>
    <t>Production on Selected Livestock Commodities, World, 2023 - Other Birds' Eggs in Shell</t>
  </si>
  <si>
    <t>United Kingdom of Great Britain and Northern Ireland</t>
  </si>
  <si>
    <t>Ukraine</t>
  </si>
  <si>
    <t>Pengeluaran Komoditi Ternakan Terpilih, Dunia, 2023 - Telur Ayam</t>
  </si>
  <si>
    <t>Production on Selected Livestock Commodities, World, 2023 - Hen Eggs</t>
  </si>
  <si>
    <t>Japan</t>
  </si>
  <si>
    <t>Argentina</t>
  </si>
  <si>
    <t>Mongolia</t>
  </si>
  <si>
    <t>Pengeluaran Padi bagi Negara ASEAN Terpilih, 2021 - 2025</t>
  </si>
  <si>
    <t>Production of Paddy for Selected ASEAN Countries, 2021 - 2025</t>
  </si>
  <si>
    <r>
      <rPr>
        <b/>
        <sz val="18"/>
        <color theme="1"/>
        <rFont val="Century Gothic"/>
        <family val="2"/>
      </rPr>
      <t>('000 Tan metrik</t>
    </r>
    <r>
      <rPr>
        <sz val="18"/>
        <color theme="1"/>
        <rFont val="Century Gothic"/>
        <family val="2"/>
      </rPr>
      <t xml:space="preserve">/ </t>
    </r>
    <r>
      <rPr>
        <i/>
        <sz val="18"/>
        <color theme="1"/>
        <rFont val="Century Gothic"/>
        <family val="2"/>
      </rPr>
      <t>Tonnes</t>
    </r>
    <r>
      <rPr>
        <b/>
        <sz val="18"/>
        <color theme="1"/>
        <rFont val="Century Gothic"/>
        <family val="2"/>
      </rPr>
      <t>)</t>
    </r>
  </si>
  <si>
    <t>Negara
Country</t>
  </si>
  <si>
    <r>
      <t>2025</t>
    </r>
    <r>
      <rPr>
        <b/>
        <vertAlign val="superscript"/>
        <sz val="18"/>
        <color rgb="FF000000"/>
        <rFont val="Century Gothic"/>
        <family val="2"/>
      </rPr>
      <t>e</t>
    </r>
  </si>
  <si>
    <t>Lao People's 
Democratic Republic</t>
  </si>
  <si>
    <t>Brunei</t>
  </si>
  <si>
    <r>
      <rPr>
        <b/>
        <sz val="14"/>
        <color rgb="FF000000"/>
        <rFont val="Century Gothic"/>
        <family val="2"/>
      </rPr>
      <t xml:space="preserve">Sumber/ </t>
    </r>
    <r>
      <rPr>
        <i/>
        <sz val="14"/>
        <color rgb="FF000000"/>
        <rFont val="Century Gothic"/>
        <family val="2"/>
      </rPr>
      <t>Source</t>
    </r>
    <r>
      <rPr>
        <b/>
        <sz val="14"/>
        <color rgb="FF000000"/>
        <rFont val="Century Gothic"/>
        <family val="2"/>
      </rPr>
      <t xml:space="preserve">: </t>
    </r>
    <r>
      <rPr>
        <b/>
        <i/>
        <sz val="14"/>
        <color rgb="FF000000"/>
        <rFont val="Century Gothic"/>
        <family val="2"/>
      </rPr>
      <t>ASEAN Plus Three Food Security Information System</t>
    </r>
    <r>
      <rPr>
        <b/>
        <sz val="14"/>
        <color rgb="FF000000"/>
        <rFont val="Century Gothic"/>
        <family val="2"/>
      </rPr>
      <t xml:space="preserve"> (AFSIS)</t>
    </r>
  </si>
  <si>
    <t>Pengeluaran Tangkapan Ikan, Dunia, 2023</t>
  </si>
  <si>
    <t>Production of Fish Capture, World, 2023</t>
  </si>
  <si>
    <t>Chile</t>
  </si>
  <si>
    <t>Norway</t>
  </si>
  <si>
    <t>Pengeluaran Akuakultur, Dunia, 2023</t>
  </si>
  <si>
    <t>Production of Aquaculture, World, 2023</t>
  </si>
  <si>
    <t>Oman</t>
  </si>
  <si>
    <t>Kadar Sara Diri bagi Buah-buahan Terpilih, Malaysia, 2020 - 2024</t>
  </si>
  <si>
    <t>Self-Sufficiency Ratio of Selected Fruits, Malaysia, 2020 - 2024</t>
  </si>
  <si>
    <r>
      <rPr>
        <b/>
        <sz val="18"/>
        <color rgb="FF000000"/>
        <rFont val="Century Gothic"/>
        <family val="2"/>
      </rPr>
      <t>(Peratus</t>
    </r>
    <r>
      <rPr>
        <sz val="18"/>
        <color rgb="FF000000"/>
        <rFont val="Century Gothic"/>
        <family val="2"/>
      </rPr>
      <t xml:space="preserve">/ </t>
    </r>
    <r>
      <rPr>
        <i/>
        <sz val="18"/>
        <color rgb="FF000000"/>
        <rFont val="Century Gothic"/>
        <family val="2"/>
      </rPr>
      <t>Per cent</t>
    </r>
    <r>
      <rPr>
        <b/>
        <sz val="18"/>
        <color rgb="FF000000"/>
        <rFont val="Century Gothic"/>
        <family val="2"/>
      </rPr>
      <t>)</t>
    </r>
  </si>
  <si>
    <r>
      <rPr>
        <b/>
        <sz val="18"/>
        <color rgb="FF000000"/>
        <rFont val="Century Gothic"/>
        <family val="2"/>
      </rPr>
      <t>Buah-buahan</t>
    </r>
    <r>
      <rPr>
        <sz val="18"/>
        <color rgb="FF000000"/>
        <rFont val="Century Gothic"/>
        <family val="2"/>
      </rPr>
      <t xml:space="preserve">
</t>
    </r>
    <r>
      <rPr>
        <i/>
        <sz val="18"/>
        <color rgb="FF000000"/>
        <rFont val="Century Gothic"/>
        <family val="2"/>
      </rPr>
      <t>Fruits</t>
    </r>
  </si>
  <si>
    <r>
      <rPr>
        <b/>
        <sz val="18"/>
        <color rgb="FF000000"/>
        <rFont val="Century Gothic"/>
        <family val="2"/>
      </rPr>
      <t>Kelapa</t>
    </r>
    <r>
      <rPr>
        <sz val="18"/>
        <color rgb="FF000000"/>
        <rFont val="Century Gothic"/>
        <family val="2"/>
      </rPr>
      <t xml:space="preserve">
</t>
    </r>
    <r>
      <rPr>
        <i/>
        <sz val="18"/>
        <color rgb="FF000000"/>
        <rFont val="Century Gothic"/>
        <family val="2"/>
      </rPr>
      <t>Coconut</t>
    </r>
  </si>
  <si>
    <r>
      <rPr>
        <b/>
        <sz val="18"/>
        <color rgb="FF000000"/>
        <rFont val="Century Gothic"/>
        <family val="2"/>
      </rPr>
      <t>Nanas</t>
    </r>
    <r>
      <rPr>
        <sz val="18"/>
        <color rgb="FF000000"/>
        <rFont val="Century Gothic"/>
        <family val="2"/>
      </rPr>
      <t xml:space="preserve">
</t>
    </r>
    <r>
      <rPr>
        <i/>
        <sz val="18"/>
        <color rgb="FF000000"/>
        <rFont val="Century Gothic"/>
        <family val="2"/>
      </rPr>
      <t>Pineapple</t>
    </r>
  </si>
  <si>
    <r>
      <rPr>
        <b/>
        <sz val="18"/>
        <color rgb="FF000000"/>
        <rFont val="Century Gothic"/>
        <family val="2"/>
      </rPr>
      <t>Pisang</t>
    </r>
    <r>
      <rPr>
        <sz val="18"/>
        <color rgb="FF000000"/>
        <rFont val="Century Gothic"/>
        <family val="2"/>
      </rPr>
      <t xml:space="preserve">
</t>
    </r>
    <r>
      <rPr>
        <i/>
        <sz val="18"/>
        <color rgb="FF000000"/>
        <rFont val="Century Gothic"/>
        <family val="2"/>
      </rPr>
      <t>Banana</t>
    </r>
  </si>
  <si>
    <r>
      <rPr>
        <b/>
        <sz val="18"/>
        <color rgb="FF000000"/>
        <rFont val="Century Gothic"/>
        <family val="2"/>
      </rPr>
      <t>Tembikai</t>
    </r>
    <r>
      <rPr>
        <sz val="18"/>
        <color rgb="FF000000"/>
        <rFont val="Century Gothic"/>
        <family val="2"/>
      </rPr>
      <t xml:space="preserve">
</t>
    </r>
    <r>
      <rPr>
        <i/>
        <sz val="18"/>
        <color rgb="FF000000"/>
        <rFont val="Century Gothic"/>
        <family val="2"/>
      </rPr>
      <t>Watermelon</t>
    </r>
  </si>
  <si>
    <r>
      <rPr>
        <b/>
        <sz val="18"/>
        <color rgb="FF000000"/>
        <rFont val="Century Gothic"/>
        <family val="2"/>
      </rPr>
      <t>Mangga</t>
    </r>
    <r>
      <rPr>
        <sz val="18"/>
        <color rgb="FF000000"/>
        <rFont val="Century Gothic"/>
        <family val="2"/>
      </rPr>
      <t xml:space="preserve">
</t>
    </r>
    <r>
      <rPr>
        <i/>
        <sz val="18"/>
        <color rgb="FF000000"/>
        <rFont val="Century Gothic"/>
        <family val="2"/>
      </rPr>
      <t>Mango</t>
    </r>
  </si>
  <si>
    <t>Rambutan</t>
  </si>
  <si>
    <r>
      <rPr>
        <b/>
        <sz val="18"/>
        <color rgb="FF000000"/>
        <rFont val="Century Gothic"/>
        <family val="2"/>
      </rPr>
      <t>Manggis</t>
    </r>
    <r>
      <rPr>
        <sz val="18"/>
        <color rgb="FF000000"/>
        <rFont val="Century Gothic"/>
        <family val="2"/>
      </rPr>
      <t xml:space="preserve">
</t>
    </r>
    <r>
      <rPr>
        <i/>
        <sz val="18"/>
        <color rgb="FF000000"/>
        <rFont val="Century Gothic"/>
        <family val="2"/>
      </rPr>
      <t>Mangosteen</t>
    </r>
  </si>
  <si>
    <r>
      <rPr>
        <b/>
        <sz val="18"/>
        <color rgb="FF000000"/>
        <rFont val="Century Gothic"/>
        <family val="2"/>
      </rPr>
      <t>Jambu batu</t>
    </r>
    <r>
      <rPr>
        <sz val="18"/>
        <color rgb="FF000000"/>
        <rFont val="Century Gothic"/>
        <family val="2"/>
      </rPr>
      <t xml:space="preserve">
</t>
    </r>
    <r>
      <rPr>
        <i/>
        <sz val="18"/>
        <color rgb="FF000000"/>
        <rFont val="Century Gothic"/>
        <family val="2"/>
      </rPr>
      <t>Guava</t>
    </r>
  </si>
  <si>
    <r>
      <rPr>
        <b/>
        <sz val="18"/>
        <color rgb="FF000000"/>
        <rFont val="Century Gothic"/>
        <family val="2"/>
      </rPr>
      <t>Jagung manis</t>
    </r>
    <r>
      <rPr>
        <sz val="18"/>
        <color rgb="FF000000"/>
        <rFont val="Century Gothic"/>
        <family val="2"/>
      </rPr>
      <t xml:space="preserve">
</t>
    </r>
    <r>
      <rPr>
        <i/>
        <sz val="18"/>
        <color rgb="FF000000"/>
        <rFont val="Century Gothic"/>
        <family val="2"/>
      </rPr>
      <t>Sweet corn</t>
    </r>
  </si>
  <si>
    <r>
      <rPr>
        <b/>
        <sz val="18"/>
        <color rgb="FF000000"/>
        <rFont val="Century Gothic"/>
        <family val="2"/>
      </rPr>
      <t>Betik</t>
    </r>
    <r>
      <rPr>
        <sz val="18"/>
        <color rgb="FF000000"/>
        <rFont val="Century Gothic"/>
        <family val="2"/>
      </rPr>
      <t xml:space="preserve">
</t>
    </r>
    <r>
      <rPr>
        <i/>
        <sz val="18"/>
        <color rgb="FF000000"/>
        <rFont val="Century Gothic"/>
        <family val="2"/>
      </rPr>
      <t>Papaya</t>
    </r>
  </si>
  <si>
    <r>
      <rPr>
        <b/>
        <sz val="18"/>
        <color rgb="FF000000"/>
        <rFont val="Century Gothic"/>
        <family val="2"/>
      </rPr>
      <t>Belimbing</t>
    </r>
    <r>
      <rPr>
        <sz val="18"/>
        <color rgb="FF000000"/>
        <rFont val="Century Gothic"/>
        <family val="2"/>
      </rPr>
      <t xml:space="preserve">
</t>
    </r>
    <r>
      <rPr>
        <i/>
        <sz val="18"/>
        <color rgb="FF000000"/>
        <rFont val="Century Gothic"/>
        <family val="2"/>
      </rPr>
      <t>Starfruit</t>
    </r>
  </si>
  <si>
    <r>
      <rPr>
        <b/>
        <sz val="18"/>
        <color rgb="FF000000"/>
        <rFont val="Century Gothic"/>
        <family val="2"/>
      </rPr>
      <t>Buah naga</t>
    </r>
    <r>
      <rPr>
        <sz val="18"/>
        <color rgb="FF000000"/>
        <rFont val="Century Gothic"/>
        <family val="2"/>
      </rPr>
      <t xml:space="preserve">
</t>
    </r>
    <r>
      <rPr>
        <i/>
        <sz val="18"/>
        <color rgb="FF000000"/>
        <rFont val="Century Gothic"/>
        <family val="2"/>
      </rPr>
      <t>Dragon fruit</t>
    </r>
  </si>
  <si>
    <r>
      <rPr>
        <b/>
        <sz val="18"/>
        <color rgb="FF000000"/>
        <rFont val="Century Gothic"/>
        <family val="2"/>
      </rPr>
      <t>Limau besar/ bali</t>
    </r>
    <r>
      <rPr>
        <sz val="18"/>
        <color rgb="FF000000"/>
        <rFont val="Century Gothic"/>
        <family val="2"/>
      </rPr>
      <t xml:space="preserve">
</t>
    </r>
    <r>
      <rPr>
        <i/>
        <sz val="18"/>
        <color rgb="FF000000"/>
        <rFont val="Century Gothic"/>
        <family val="2"/>
      </rPr>
      <t>Pomelo</t>
    </r>
  </si>
  <si>
    <t>Sumber: Akaun Pembekalan &amp; Penggunaan Komoditi Pertanian Terpilih, 2020 - 2024</t>
  </si>
  <si>
    <t>Source: Supply &amp; Utilization Account Selected Agricultural Commodities, 2020 - 2024</t>
  </si>
  <si>
    <t>Kadar Sara Diri bagi Sayur-sayuran Terpilih, Malaysia, 2020 - 2024</t>
  </si>
  <si>
    <t>Self-Sufficiency Ratio of Selected Vegetables, Malaysia, 2020 - 2024</t>
  </si>
  <si>
    <r>
      <rPr>
        <b/>
        <sz val="18"/>
        <color rgb="FF000000"/>
        <rFont val="Century Gothic"/>
        <family val="2"/>
      </rPr>
      <t>Sayur-sayuran</t>
    </r>
    <r>
      <rPr>
        <sz val="18"/>
        <color rgb="FF000000"/>
        <rFont val="Century Gothic"/>
        <family val="2"/>
      </rPr>
      <t xml:space="preserve">
</t>
    </r>
    <r>
      <rPr>
        <i/>
        <sz val="18"/>
        <color rgb="FF000000"/>
        <rFont val="Century Gothic"/>
        <family val="2"/>
      </rPr>
      <t>Vegetables</t>
    </r>
  </si>
  <si>
    <r>
      <rPr>
        <b/>
        <sz val="18"/>
        <color rgb="FF000000"/>
        <rFont val="Century Gothic"/>
        <family val="2"/>
      </rPr>
      <t>Kobis bulat</t>
    </r>
    <r>
      <rPr>
        <sz val="18"/>
        <color rgb="FF000000"/>
        <rFont val="Century Gothic"/>
        <family val="2"/>
      </rPr>
      <t xml:space="preserve">
</t>
    </r>
    <r>
      <rPr>
        <i/>
        <sz val="18"/>
        <color rgb="FF000000"/>
        <rFont val="Century Gothic"/>
        <family val="2"/>
      </rPr>
      <t>Round cabbage</t>
    </r>
  </si>
  <si>
    <r>
      <rPr>
        <b/>
        <sz val="18"/>
        <color rgb="FF000000"/>
        <rFont val="Century Gothic"/>
        <family val="2"/>
      </rPr>
      <t>Cili</t>
    </r>
    <r>
      <rPr>
        <sz val="18"/>
        <color rgb="FF000000"/>
        <rFont val="Century Gothic"/>
        <family val="2"/>
      </rPr>
      <t xml:space="preserve">
</t>
    </r>
    <r>
      <rPr>
        <i/>
        <sz val="18"/>
        <color rgb="FF000000"/>
        <rFont val="Century Gothic"/>
        <family val="2"/>
      </rPr>
      <t>Chilli</t>
    </r>
  </si>
  <si>
    <r>
      <rPr>
        <b/>
        <sz val="18"/>
        <color rgb="FF000000"/>
        <rFont val="Century Gothic"/>
        <family val="2"/>
      </rPr>
      <t>Timun</t>
    </r>
    <r>
      <rPr>
        <sz val="18"/>
        <color rgb="FF000000"/>
        <rFont val="Century Gothic"/>
        <family val="2"/>
      </rPr>
      <t xml:space="preserve">
</t>
    </r>
    <r>
      <rPr>
        <i/>
        <sz val="18"/>
        <color rgb="FF000000"/>
        <rFont val="Century Gothic"/>
        <family val="2"/>
      </rPr>
      <t>Cucumber</t>
    </r>
  </si>
  <si>
    <r>
      <rPr>
        <b/>
        <sz val="18"/>
        <color rgb="FF000000"/>
        <rFont val="Century Gothic"/>
        <family val="2"/>
      </rPr>
      <t>Sawi</t>
    </r>
    <r>
      <rPr>
        <sz val="18"/>
        <color rgb="FF000000"/>
        <rFont val="Century Gothic"/>
        <family val="2"/>
      </rPr>
      <t xml:space="preserve">
</t>
    </r>
    <r>
      <rPr>
        <i/>
        <sz val="18"/>
        <color rgb="FF000000"/>
        <rFont val="Century Gothic"/>
        <family val="2"/>
      </rPr>
      <t>Mustard</t>
    </r>
  </si>
  <si>
    <r>
      <rPr>
        <b/>
        <sz val="18"/>
        <color rgb="FF000000"/>
        <rFont val="Century Gothic"/>
        <family val="2"/>
      </rPr>
      <t xml:space="preserve">Terung
</t>
    </r>
    <r>
      <rPr>
        <i/>
        <sz val="18"/>
        <color rgb="FF000000"/>
        <rFont val="Century Gothic"/>
        <family val="2"/>
      </rPr>
      <t>Brinjal</t>
    </r>
  </si>
  <si>
    <r>
      <rPr>
        <b/>
        <sz val="18"/>
        <color rgb="FF000000"/>
        <rFont val="Century Gothic"/>
        <family val="2"/>
      </rPr>
      <t>Kacang panjang</t>
    </r>
    <r>
      <rPr>
        <sz val="18"/>
        <color rgb="FF000000"/>
        <rFont val="Century Gothic"/>
        <family val="2"/>
      </rPr>
      <t xml:space="preserve">
</t>
    </r>
    <r>
      <rPr>
        <i/>
        <sz val="18"/>
        <color rgb="FF000000"/>
        <rFont val="Century Gothic"/>
        <family val="2"/>
      </rPr>
      <t>Long bean</t>
    </r>
  </si>
  <si>
    <r>
      <rPr>
        <b/>
        <sz val="18"/>
        <color rgb="FF000000"/>
        <rFont val="Century Gothic"/>
        <family val="2"/>
      </rPr>
      <t>Bendi</t>
    </r>
    <r>
      <rPr>
        <sz val="18"/>
        <color rgb="FF000000"/>
        <rFont val="Century Gothic"/>
        <family val="2"/>
      </rPr>
      <t xml:space="preserve">
</t>
    </r>
    <r>
      <rPr>
        <i/>
        <sz val="18"/>
        <color rgb="FF000000"/>
        <rFont val="Century Gothic"/>
        <family val="2"/>
      </rPr>
      <t>Lady's finger</t>
    </r>
  </si>
  <si>
    <r>
      <rPr>
        <b/>
        <sz val="18"/>
        <color rgb="FF000000"/>
        <rFont val="Century Gothic"/>
        <family val="2"/>
      </rPr>
      <t>Bayam</t>
    </r>
    <r>
      <rPr>
        <sz val="18"/>
        <color rgb="FF000000"/>
        <rFont val="Century Gothic"/>
        <family val="2"/>
      </rPr>
      <t xml:space="preserve">
</t>
    </r>
    <r>
      <rPr>
        <i/>
        <sz val="18"/>
        <color rgb="FF000000"/>
        <rFont val="Century Gothic"/>
        <family val="2"/>
      </rPr>
      <t>Spinach</t>
    </r>
  </si>
  <si>
    <r>
      <rPr>
        <b/>
        <sz val="18"/>
        <color rgb="FF000000"/>
        <rFont val="Century Gothic"/>
        <family val="2"/>
      </rPr>
      <t>Salad</t>
    </r>
    <r>
      <rPr>
        <sz val="18"/>
        <color rgb="FF000000"/>
        <rFont val="Century Gothic"/>
        <family val="2"/>
      </rPr>
      <t xml:space="preserve">
</t>
    </r>
    <r>
      <rPr>
        <i/>
        <sz val="18"/>
        <color rgb="FF000000"/>
        <rFont val="Century Gothic"/>
        <family val="2"/>
      </rPr>
      <t>Lettuce</t>
    </r>
  </si>
  <si>
    <r>
      <rPr>
        <b/>
        <sz val="18"/>
        <color rgb="FF000000"/>
        <rFont val="Century Gothic"/>
        <family val="2"/>
      </rPr>
      <t>Kacang buncis</t>
    </r>
    <r>
      <rPr>
        <sz val="18"/>
        <color rgb="FF000000"/>
        <rFont val="Century Gothic"/>
        <family val="2"/>
      </rPr>
      <t xml:space="preserve">
</t>
    </r>
    <r>
      <rPr>
        <i/>
        <sz val="18"/>
        <color rgb="FF000000"/>
        <rFont val="Century Gothic"/>
        <family val="2"/>
      </rPr>
      <t>French bean</t>
    </r>
  </si>
  <si>
    <t>Kadar Sara Diri bagi Tanaman Lain Terpilih, Malaysia, 2020 - 2024</t>
  </si>
  <si>
    <t>Self-Sufficiency Ratio of Other Selected Crops, Malaysia, 2020 - 2024</t>
  </si>
  <si>
    <r>
      <rPr>
        <b/>
        <sz val="18"/>
        <color rgb="FF000000"/>
        <rFont val="Century Gothic"/>
        <family val="2"/>
      </rPr>
      <t>Tanaman lain</t>
    </r>
    <r>
      <rPr>
        <sz val="18"/>
        <color rgb="FF000000"/>
        <rFont val="Century Gothic"/>
        <family val="2"/>
      </rPr>
      <t xml:space="preserve">
</t>
    </r>
    <r>
      <rPr>
        <i/>
        <sz val="18"/>
        <color rgb="FF000000"/>
        <rFont val="Century Gothic"/>
        <family val="2"/>
      </rPr>
      <t>Other crops</t>
    </r>
  </si>
  <si>
    <r>
      <rPr>
        <b/>
        <sz val="18"/>
        <color rgb="FF000000"/>
        <rFont val="Century Gothic"/>
        <family val="2"/>
      </rPr>
      <t>Ubi kayu</t>
    </r>
    <r>
      <rPr>
        <sz val="18"/>
        <color rgb="FF000000"/>
        <rFont val="Century Gothic"/>
        <family val="2"/>
      </rPr>
      <t xml:space="preserve">
</t>
    </r>
    <r>
      <rPr>
        <i/>
        <sz val="18"/>
        <color rgb="FF000000"/>
        <rFont val="Century Gothic"/>
        <family val="2"/>
      </rPr>
      <t>Cassava</t>
    </r>
  </si>
  <si>
    <r>
      <rPr>
        <b/>
        <sz val="18"/>
        <color rgb="FF000000"/>
        <rFont val="Century Gothic"/>
        <family val="2"/>
      </rPr>
      <t>Ubi keledek</t>
    </r>
    <r>
      <rPr>
        <sz val="18"/>
        <color rgb="FF000000"/>
        <rFont val="Century Gothic"/>
        <family val="2"/>
      </rPr>
      <t xml:space="preserve">
</t>
    </r>
    <r>
      <rPr>
        <i/>
        <sz val="18"/>
        <color rgb="FF000000"/>
        <rFont val="Century Gothic"/>
        <family val="2"/>
      </rPr>
      <t>Sweet potato</t>
    </r>
  </si>
  <si>
    <r>
      <rPr>
        <b/>
        <sz val="18"/>
        <color rgb="FF000000"/>
        <rFont val="Century Gothic"/>
        <family val="2"/>
      </rPr>
      <t>Tebu</t>
    </r>
    <r>
      <rPr>
        <sz val="18"/>
        <color rgb="FF000000"/>
        <rFont val="Century Gothic"/>
        <family val="2"/>
      </rPr>
      <t xml:space="preserve">
</t>
    </r>
    <r>
      <rPr>
        <i/>
        <sz val="18"/>
        <color rgb="FF000000"/>
        <rFont val="Century Gothic"/>
        <family val="2"/>
      </rPr>
      <t>Sugarcane</t>
    </r>
  </si>
  <si>
    <r>
      <rPr>
        <b/>
        <sz val="18"/>
        <color rgb="FF000000"/>
        <rFont val="Century Gothic"/>
        <family val="2"/>
      </rPr>
      <t>Halia</t>
    </r>
    <r>
      <rPr>
        <sz val="18"/>
        <color rgb="FF000000"/>
        <rFont val="Century Gothic"/>
        <family val="2"/>
      </rPr>
      <t xml:space="preserve">
</t>
    </r>
    <r>
      <rPr>
        <i/>
        <sz val="18"/>
        <color rgb="FF000000"/>
        <rFont val="Century Gothic"/>
        <family val="2"/>
      </rPr>
      <t>Ginger</t>
    </r>
  </si>
  <si>
    <r>
      <rPr>
        <b/>
        <sz val="18"/>
        <color rgb="FF000000"/>
        <rFont val="Century Gothic"/>
        <family val="2"/>
      </rPr>
      <t>Limau nipis/ kasturi</t>
    </r>
    <r>
      <rPr>
        <sz val="18"/>
        <color rgb="FF000000"/>
        <rFont val="Century Gothic"/>
        <family val="2"/>
      </rPr>
      <t xml:space="preserve">
</t>
    </r>
    <r>
      <rPr>
        <i/>
        <sz val="18"/>
        <color rgb="FF000000"/>
        <rFont val="Century Gothic"/>
        <family val="2"/>
      </rPr>
      <t>Lime</t>
    </r>
  </si>
  <si>
    <r>
      <rPr>
        <b/>
        <sz val="18"/>
        <color rgb="FF000000"/>
        <rFont val="Century Gothic"/>
        <family val="2"/>
      </rPr>
      <t>Cendawan</t>
    </r>
    <r>
      <rPr>
        <sz val="18"/>
        <color rgb="FF000000"/>
        <rFont val="Century Gothic"/>
        <family val="2"/>
      </rPr>
      <t xml:space="preserve">
</t>
    </r>
    <r>
      <rPr>
        <i/>
        <sz val="18"/>
        <color rgb="FF000000"/>
        <rFont val="Century Gothic"/>
        <family val="2"/>
      </rPr>
      <t>Mushroom</t>
    </r>
  </si>
  <si>
    <t>Kadar Sara Diri bagi Ternakan Terpilih, Malaysia, 2020 - 2024</t>
  </si>
  <si>
    <t>Self-Sufficiency Ratio of Selected Livestock, Malaysia, 2020 - 2024</t>
  </si>
  <si>
    <r>
      <rPr>
        <b/>
        <sz val="18"/>
        <color rgb="FF000000"/>
        <rFont val="Century Gothic"/>
        <family val="2"/>
      </rPr>
      <t>Hasilan ternakan</t>
    </r>
    <r>
      <rPr>
        <sz val="18"/>
        <color rgb="FF000000"/>
        <rFont val="Century Gothic"/>
        <family val="2"/>
      </rPr>
      <t xml:space="preserve">
</t>
    </r>
    <r>
      <rPr>
        <i/>
        <sz val="18"/>
        <color rgb="FF000000"/>
        <rFont val="Century Gothic"/>
        <family val="2"/>
      </rPr>
      <t>Livestock products</t>
    </r>
  </si>
  <si>
    <r>
      <rPr>
        <b/>
        <sz val="18"/>
        <color rgb="FF000000"/>
        <rFont val="Century Gothic"/>
        <family val="2"/>
      </rPr>
      <t>Telur ayam/ itik</t>
    </r>
    <r>
      <rPr>
        <sz val="18"/>
        <color rgb="FF000000"/>
        <rFont val="Century Gothic"/>
        <family val="2"/>
      </rPr>
      <t xml:space="preserve">
</t>
    </r>
    <r>
      <rPr>
        <i/>
        <sz val="18"/>
        <color rgb="FF000000"/>
        <rFont val="Century Gothic"/>
        <family val="2"/>
      </rPr>
      <t>Chicken/ duck egg</t>
    </r>
  </si>
  <si>
    <r>
      <rPr>
        <b/>
        <sz val="18"/>
        <color rgb="FF000000"/>
        <rFont val="Century Gothic"/>
        <family val="2"/>
      </rPr>
      <t xml:space="preserve">Daging babi
</t>
    </r>
    <r>
      <rPr>
        <i/>
        <sz val="18"/>
        <color rgb="FF000000"/>
        <rFont val="Century Gothic"/>
        <family val="2"/>
      </rPr>
      <t>Pork</t>
    </r>
  </si>
  <si>
    <r>
      <rPr>
        <b/>
        <sz val="18"/>
        <color rgb="FF000000"/>
        <rFont val="Century Gothic"/>
        <family val="2"/>
      </rPr>
      <t>Daging kambing/ bebiri</t>
    </r>
    <r>
      <rPr>
        <sz val="18"/>
        <color rgb="FF000000"/>
        <rFont val="Century Gothic"/>
        <family val="2"/>
      </rPr>
      <t xml:space="preserve">
</t>
    </r>
    <r>
      <rPr>
        <i/>
        <sz val="18"/>
        <color rgb="FF000000"/>
        <rFont val="Century Gothic"/>
        <family val="2"/>
      </rPr>
      <t>Mutton</t>
    </r>
  </si>
  <si>
    <r>
      <rPr>
        <b/>
        <sz val="18"/>
        <color rgb="FF000000"/>
        <rFont val="Century Gothic"/>
        <family val="2"/>
      </rPr>
      <t>Daging lembu/ kerbau</t>
    </r>
    <r>
      <rPr>
        <sz val="18"/>
        <color rgb="FF000000"/>
        <rFont val="Century Gothic"/>
        <family val="2"/>
      </rPr>
      <t xml:space="preserve">
</t>
    </r>
    <r>
      <rPr>
        <i/>
        <sz val="18"/>
        <color rgb="FF000000"/>
        <rFont val="Century Gothic"/>
        <family val="2"/>
      </rPr>
      <t>Beef</t>
    </r>
  </si>
  <si>
    <r>
      <rPr>
        <b/>
        <sz val="18"/>
        <color rgb="FF000000"/>
        <rFont val="Century Gothic"/>
        <family val="2"/>
      </rPr>
      <t xml:space="preserve">Daging ayam
</t>
    </r>
    <r>
      <rPr>
        <i/>
        <sz val="18"/>
        <color rgb="FF000000"/>
        <rFont val="Century Gothic"/>
        <family val="2"/>
      </rPr>
      <t>Chicken meat</t>
    </r>
  </si>
  <si>
    <r>
      <rPr>
        <b/>
        <sz val="18"/>
        <color rgb="FF000000"/>
        <rFont val="Century Gothic"/>
        <family val="2"/>
      </rPr>
      <t xml:space="preserve">Daging itik
</t>
    </r>
    <r>
      <rPr>
        <i/>
        <sz val="18"/>
        <color rgb="FF000000"/>
        <rFont val="Century Gothic"/>
        <family val="2"/>
      </rPr>
      <t>Duck meat</t>
    </r>
  </si>
  <si>
    <r>
      <rPr>
        <b/>
        <sz val="18"/>
        <color rgb="FF000000"/>
        <rFont val="Century Gothic"/>
        <family val="2"/>
      </rPr>
      <t>Susu segar</t>
    </r>
    <r>
      <rPr>
        <sz val="18"/>
        <color rgb="FF000000"/>
        <rFont val="Century Gothic"/>
        <family val="2"/>
      </rPr>
      <t xml:space="preserve">
</t>
    </r>
    <r>
      <rPr>
        <i/>
        <sz val="18"/>
        <color rgb="FF000000"/>
        <rFont val="Century Gothic"/>
        <family val="2"/>
      </rPr>
      <t>Fresh milk</t>
    </r>
  </si>
  <si>
    <t>Kadar Sara Diri bagi Perikanan Terpilih, Malaysia, 2020 - 2024</t>
  </si>
  <si>
    <t>Self-Sufficiency Ratio of Selected Fisheries, Malaysia, 2020 - 2024</t>
  </si>
  <si>
    <r>
      <rPr>
        <b/>
        <sz val="18"/>
        <color rgb="FF000000"/>
        <rFont val="Century Gothic"/>
        <family val="2"/>
      </rPr>
      <t>Perikanan</t>
    </r>
    <r>
      <rPr>
        <sz val="18"/>
        <color rgb="FF000000"/>
        <rFont val="Century Gothic"/>
        <family val="2"/>
      </rPr>
      <t xml:space="preserve">
</t>
    </r>
    <r>
      <rPr>
        <i/>
        <sz val="18"/>
        <color rgb="FF000000"/>
        <rFont val="Century Gothic"/>
        <family val="2"/>
      </rPr>
      <t>Fisheries</t>
    </r>
  </si>
  <si>
    <r>
      <rPr>
        <b/>
        <sz val="18"/>
        <color rgb="FF000000"/>
        <rFont val="Century Gothic"/>
        <family val="2"/>
      </rPr>
      <t>Udang</t>
    </r>
    <r>
      <rPr>
        <sz val="18"/>
        <color rgb="FF000000"/>
        <rFont val="Century Gothic"/>
        <family val="2"/>
      </rPr>
      <t xml:space="preserve">
</t>
    </r>
    <r>
      <rPr>
        <i/>
        <sz val="18"/>
        <color rgb="FF000000"/>
        <rFont val="Century Gothic"/>
        <family val="2"/>
      </rPr>
      <t>Shrimp</t>
    </r>
  </si>
  <si>
    <r>
      <t xml:space="preserve">Tuna </t>
    </r>
    <r>
      <rPr>
        <b/>
        <vertAlign val="superscript"/>
        <sz val="18"/>
        <color rgb="FF000000"/>
        <rFont val="Century Gothic"/>
        <family val="2"/>
      </rPr>
      <t>1</t>
    </r>
  </si>
  <si>
    <r>
      <t xml:space="preserve">Mackerel </t>
    </r>
    <r>
      <rPr>
        <b/>
        <vertAlign val="superscript"/>
        <sz val="18"/>
        <color rgb="FF000000"/>
        <rFont val="Century Gothic"/>
        <family val="2"/>
      </rPr>
      <t>2</t>
    </r>
  </si>
  <si>
    <r>
      <rPr>
        <b/>
        <sz val="18"/>
        <color rgb="FF000000"/>
        <rFont val="Century Gothic"/>
        <family val="2"/>
      </rPr>
      <t>Ketam</t>
    </r>
    <r>
      <rPr>
        <sz val="18"/>
        <color rgb="FF000000"/>
        <rFont val="Century Gothic"/>
        <family val="2"/>
      </rPr>
      <t xml:space="preserve">
</t>
    </r>
    <r>
      <rPr>
        <i/>
        <sz val="18"/>
        <color rgb="FF000000"/>
        <rFont val="Century Gothic"/>
        <family val="2"/>
      </rPr>
      <t>Crab</t>
    </r>
  </si>
  <si>
    <r>
      <rPr>
        <b/>
        <sz val="18"/>
        <color rgb="FF000000"/>
        <rFont val="Century Gothic"/>
        <family val="2"/>
      </rPr>
      <t>Sotong</t>
    </r>
    <r>
      <rPr>
        <sz val="18"/>
        <color rgb="FF000000"/>
        <rFont val="Century Gothic"/>
        <family val="2"/>
      </rPr>
      <t xml:space="preserve">
</t>
    </r>
    <r>
      <rPr>
        <i/>
        <sz val="18"/>
        <color rgb="FF000000"/>
        <rFont val="Century Gothic"/>
        <family val="2"/>
      </rPr>
      <t>Cuttlefish</t>
    </r>
  </si>
  <si>
    <t>Tilapia</t>
  </si>
  <si>
    <r>
      <rPr>
        <b/>
        <sz val="18"/>
        <color rgb="FF000000"/>
        <rFont val="Century Gothic"/>
        <family val="2"/>
      </rPr>
      <t xml:space="preserve">Selayang
</t>
    </r>
    <r>
      <rPr>
        <i/>
        <sz val="18"/>
        <color rgb="FF000000"/>
        <rFont val="Century Gothic"/>
        <family val="2"/>
      </rPr>
      <t>Sardine</t>
    </r>
  </si>
  <si>
    <r>
      <rPr>
        <b/>
        <sz val="18"/>
        <color rgb="FF000000"/>
        <rFont val="Century Gothic"/>
        <family val="2"/>
      </rPr>
      <t xml:space="preserve">Siakap
</t>
    </r>
    <r>
      <rPr>
        <i/>
        <sz val="18"/>
        <color rgb="FF000000"/>
        <rFont val="Century Gothic"/>
        <family val="2"/>
      </rPr>
      <t>Seabass</t>
    </r>
  </si>
  <si>
    <r>
      <rPr>
        <b/>
        <sz val="18"/>
        <color rgb="FF000000"/>
        <rFont val="Century Gothic"/>
        <family val="2"/>
      </rPr>
      <t xml:space="preserve">Kerisi
</t>
    </r>
    <r>
      <rPr>
        <i/>
        <sz val="18"/>
        <color rgb="FF000000"/>
        <rFont val="Century Gothic"/>
        <family val="2"/>
      </rPr>
      <t>Threadfin bream</t>
    </r>
  </si>
  <si>
    <r>
      <rPr>
        <b/>
        <sz val="18"/>
        <color rgb="FF000000"/>
        <rFont val="Century Gothic"/>
        <family val="2"/>
      </rPr>
      <t xml:space="preserve">Pari
</t>
    </r>
    <r>
      <rPr>
        <i/>
        <sz val="18"/>
        <color rgb="FF000000"/>
        <rFont val="Century Gothic"/>
        <family val="2"/>
      </rPr>
      <t>Stingray</t>
    </r>
  </si>
  <si>
    <r>
      <rPr>
        <b/>
        <sz val="18"/>
        <color rgb="FF000000"/>
        <rFont val="Century Gothic"/>
        <family val="2"/>
      </rPr>
      <t xml:space="preserve">Bawal
</t>
    </r>
    <r>
      <rPr>
        <i/>
        <sz val="18"/>
        <color rgb="FF000000"/>
        <rFont val="Century Gothic"/>
        <family val="2"/>
      </rPr>
      <t>Pomfret</t>
    </r>
  </si>
  <si>
    <r>
      <rPr>
        <b/>
        <sz val="18"/>
        <color rgb="FF000000"/>
        <rFont val="Century Gothic"/>
        <family val="2"/>
      </rPr>
      <t xml:space="preserve">Ikan merah
</t>
    </r>
    <r>
      <rPr>
        <i/>
        <sz val="18"/>
        <color rgb="FF000000"/>
        <rFont val="Century Gothic"/>
        <family val="2"/>
      </rPr>
      <t>Red snapper</t>
    </r>
  </si>
  <si>
    <r>
      <rPr>
        <b/>
        <sz val="18"/>
        <color rgb="FF000000"/>
        <rFont val="Century Gothic"/>
        <family val="2"/>
      </rPr>
      <t xml:space="preserve">Patin
</t>
    </r>
    <r>
      <rPr>
        <i/>
        <sz val="18"/>
        <color rgb="FF000000"/>
        <rFont val="Century Gothic"/>
        <family val="2"/>
      </rPr>
      <t>River catfish</t>
    </r>
  </si>
  <si>
    <r>
      <rPr>
        <b/>
        <sz val="14"/>
        <color rgb="FF000000"/>
        <rFont val="Century Gothic"/>
        <family val="2"/>
      </rPr>
      <t>Nota</t>
    </r>
    <r>
      <rPr>
        <sz val="14"/>
        <color rgb="FF000000"/>
        <rFont val="Century Gothic"/>
        <family val="2"/>
      </rPr>
      <t xml:space="preserve">/ </t>
    </r>
    <r>
      <rPr>
        <i/>
        <sz val="14"/>
        <color rgb="FF000000"/>
        <rFont val="Century Gothic"/>
        <family val="2"/>
      </rPr>
      <t>Notes</t>
    </r>
    <r>
      <rPr>
        <sz val="14"/>
        <color rgb="FF000000"/>
        <rFont val="Century Gothic"/>
        <family val="2"/>
      </rPr>
      <t>:</t>
    </r>
  </si>
  <si>
    <r>
      <rPr>
        <b/>
        <vertAlign val="superscript"/>
        <sz val="14"/>
        <color rgb="FF000000"/>
        <rFont val="Century Gothic"/>
        <family val="2"/>
      </rPr>
      <t>1</t>
    </r>
    <r>
      <rPr>
        <b/>
        <sz val="14"/>
        <color rgb="FF000000"/>
        <rFont val="Century Gothic"/>
        <family val="2"/>
      </rPr>
      <t xml:space="preserve"> Spesies tuna</t>
    </r>
    <r>
      <rPr>
        <sz val="14"/>
        <color rgb="FF000000"/>
        <rFont val="Century Gothic"/>
        <family val="2"/>
      </rPr>
      <t xml:space="preserve">/ </t>
    </r>
    <r>
      <rPr>
        <i/>
        <sz val="14"/>
        <color rgb="FF000000"/>
        <rFont val="Century Gothic"/>
        <family val="2"/>
      </rPr>
      <t>Species of tuna</t>
    </r>
    <r>
      <rPr>
        <sz val="14"/>
        <color rgb="FF000000"/>
        <rFont val="Century Gothic"/>
        <family val="2"/>
      </rPr>
      <t>:</t>
    </r>
  </si>
  <si>
    <r>
      <rPr>
        <b/>
        <vertAlign val="superscript"/>
        <sz val="14"/>
        <color rgb="FF000000"/>
        <rFont val="Century Gothic"/>
        <family val="2"/>
      </rPr>
      <t>2</t>
    </r>
    <r>
      <rPr>
        <b/>
        <sz val="14"/>
        <color rgb="FF000000"/>
        <rFont val="Century Gothic"/>
        <family val="2"/>
      </rPr>
      <t xml:space="preserve"> Spesies mackerel</t>
    </r>
    <r>
      <rPr>
        <sz val="14"/>
        <color rgb="FF000000"/>
        <rFont val="Century Gothic"/>
        <family val="2"/>
      </rPr>
      <t xml:space="preserve">/ </t>
    </r>
    <r>
      <rPr>
        <i/>
        <sz val="14"/>
        <color rgb="FF000000"/>
        <rFont val="Century Gothic"/>
        <family val="2"/>
      </rPr>
      <t>Species of mackerel</t>
    </r>
    <r>
      <rPr>
        <sz val="14"/>
        <color rgb="FF000000"/>
        <rFont val="Century Gothic"/>
        <family val="2"/>
      </rPr>
      <t>:</t>
    </r>
  </si>
  <si>
    <t>i. Aya/ kayu/ tongkol</t>
  </si>
  <si>
    <t>i. Temenong/ Pelaling</t>
  </si>
  <si>
    <r>
      <t xml:space="preserve">ii. </t>
    </r>
    <r>
      <rPr>
        <b/>
        <i/>
        <sz val="14"/>
        <color rgb="FF000000"/>
        <rFont val="Century Gothic"/>
        <family val="2"/>
      </rPr>
      <t>Tuna Oceanik</t>
    </r>
    <r>
      <rPr>
        <b/>
        <sz val="14"/>
        <color rgb="FF000000"/>
        <rFont val="Century Gothic"/>
        <family val="2"/>
      </rPr>
      <t xml:space="preserve"> (</t>
    </r>
    <r>
      <rPr>
        <b/>
        <i/>
        <sz val="14"/>
        <color rgb="FF000000"/>
        <rFont val="Century Gothic"/>
        <family val="2"/>
      </rPr>
      <t>Bluefin Tuna, Albacore, Yellowfin Tuna</t>
    </r>
    <r>
      <rPr>
        <b/>
        <sz val="14"/>
        <color rgb="FF000000"/>
        <rFont val="Century Gothic"/>
        <family val="2"/>
      </rPr>
      <t xml:space="preserve"> dan </t>
    </r>
    <r>
      <rPr>
        <b/>
        <i/>
        <sz val="14"/>
        <color rgb="FF000000"/>
        <rFont val="Century Gothic"/>
        <family val="2"/>
      </rPr>
      <t>Bigeye Tuna</t>
    </r>
    <r>
      <rPr>
        <b/>
        <sz val="14"/>
        <color rgb="FF000000"/>
        <rFont val="Century Gothic"/>
        <family val="2"/>
      </rPr>
      <t>)</t>
    </r>
  </si>
  <si>
    <t>ii. Tenggiri</t>
  </si>
  <si>
    <r>
      <t xml:space="preserve">iii. </t>
    </r>
    <r>
      <rPr>
        <b/>
        <i/>
        <sz val="14"/>
        <color rgb="FF000000"/>
        <rFont val="Century Gothic"/>
        <family val="2"/>
      </rPr>
      <t>Tuna like</t>
    </r>
    <r>
      <rPr>
        <b/>
        <sz val="14"/>
        <color rgb="FF000000"/>
        <rFont val="Century Gothic"/>
        <family val="2"/>
      </rPr>
      <t xml:space="preserve"> (Layaran, Mersuji dan Todak)</t>
    </r>
  </si>
  <si>
    <t>iii. Kembong</t>
  </si>
  <si>
    <t>Kadar Kebergantungan Import bagi Buah-buahan Terpilih, Malaysia, 2020 - 2024</t>
  </si>
  <si>
    <t>Import Dependency Ratio of Selected Fruits, Malaysia, 2020 - 2024</t>
  </si>
  <si>
    <t>Kadar Kebergantungan Import bagi Sayur-sayuran Terpilih, Malaysia, 2020 - 2024</t>
  </si>
  <si>
    <t>Import Dependency Ratio of Selected Vegetables, Malaysia, 2020 - 2024</t>
  </si>
  <si>
    <r>
      <rPr>
        <b/>
        <sz val="18"/>
        <color theme="1"/>
        <rFont val="Century Gothic"/>
        <family val="2"/>
      </rPr>
      <t>(Peratus</t>
    </r>
    <r>
      <rPr>
        <sz val="18"/>
        <color theme="1"/>
        <rFont val="Century Gothic"/>
        <family val="2"/>
      </rPr>
      <t xml:space="preserve">/ </t>
    </r>
    <r>
      <rPr>
        <i/>
        <sz val="18"/>
        <color theme="1"/>
        <rFont val="Century Gothic"/>
        <family val="2"/>
      </rPr>
      <t>Per cent</t>
    </r>
    <r>
      <rPr>
        <b/>
        <sz val="18"/>
        <color theme="1"/>
        <rFont val="Century Gothic"/>
        <family val="2"/>
      </rPr>
      <t>)</t>
    </r>
  </si>
  <si>
    <r>
      <rPr>
        <b/>
        <sz val="18"/>
        <color theme="1"/>
        <rFont val="Century Gothic"/>
        <family val="2"/>
      </rPr>
      <t>Sayur-sayuran</t>
    </r>
    <r>
      <rPr>
        <sz val="18"/>
        <color theme="1"/>
        <rFont val="Century Gothic"/>
        <family val="2"/>
      </rPr>
      <t xml:space="preserve">
</t>
    </r>
    <r>
      <rPr>
        <i/>
        <sz val="18"/>
        <color theme="1"/>
        <rFont val="Century Gothic"/>
        <family val="2"/>
      </rPr>
      <t>Vegetables</t>
    </r>
  </si>
  <si>
    <r>
      <rPr>
        <b/>
        <sz val="18"/>
        <color theme="1"/>
        <rFont val="Century Gothic"/>
        <family val="2"/>
      </rPr>
      <t>Kobis bulat</t>
    </r>
    <r>
      <rPr>
        <sz val="18"/>
        <color theme="1"/>
        <rFont val="Century Gothic"/>
        <family val="2"/>
      </rPr>
      <t xml:space="preserve">
</t>
    </r>
    <r>
      <rPr>
        <i/>
        <sz val="18"/>
        <color theme="1"/>
        <rFont val="Century Gothic"/>
        <family val="2"/>
      </rPr>
      <t>Round cabbage</t>
    </r>
  </si>
  <si>
    <r>
      <rPr>
        <b/>
        <sz val="18"/>
        <color theme="1"/>
        <rFont val="Century Gothic"/>
        <family val="2"/>
      </rPr>
      <t>Cili</t>
    </r>
    <r>
      <rPr>
        <sz val="18"/>
        <color theme="1"/>
        <rFont val="Century Gothic"/>
        <family val="2"/>
      </rPr>
      <t xml:space="preserve">
</t>
    </r>
    <r>
      <rPr>
        <i/>
        <sz val="18"/>
        <color theme="1"/>
        <rFont val="Century Gothic"/>
        <family val="2"/>
      </rPr>
      <t>Chilli</t>
    </r>
  </si>
  <si>
    <r>
      <rPr>
        <b/>
        <sz val="18"/>
        <color theme="1"/>
        <rFont val="Century Gothic"/>
        <family val="2"/>
      </rPr>
      <t>Timun</t>
    </r>
    <r>
      <rPr>
        <sz val="18"/>
        <color theme="1"/>
        <rFont val="Century Gothic"/>
        <family val="2"/>
      </rPr>
      <t xml:space="preserve">
</t>
    </r>
    <r>
      <rPr>
        <i/>
        <sz val="18"/>
        <color theme="1"/>
        <rFont val="Century Gothic"/>
        <family val="2"/>
      </rPr>
      <t>Cucumber</t>
    </r>
  </si>
  <si>
    <r>
      <rPr>
        <b/>
        <sz val="18"/>
        <color theme="1"/>
        <rFont val="Century Gothic"/>
        <family val="2"/>
      </rPr>
      <t>Sawi</t>
    </r>
    <r>
      <rPr>
        <sz val="18"/>
        <color theme="1"/>
        <rFont val="Century Gothic"/>
        <family val="2"/>
      </rPr>
      <t xml:space="preserve">
</t>
    </r>
    <r>
      <rPr>
        <i/>
        <sz val="18"/>
        <color theme="1"/>
        <rFont val="Century Gothic"/>
        <family val="2"/>
      </rPr>
      <t>Mustard</t>
    </r>
  </si>
  <si>
    <r>
      <rPr>
        <b/>
        <sz val="18"/>
        <color theme="1"/>
        <rFont val="Century Gothic"/>
        <family val="2"/>
      </rPr>
      <t>Kacang panjang</t>
    </r>
    <r>
      <rPr>
        <sz val="18"/>
        <color theme="1"/>
        <rFont val="Century Gothic"/>
        <family val="2"/>
      </rPr>
      <t xml:space="preserve">
</t>
    </r>
    <r>
      <rPr>
        <i/>
        <sz val="18"/>
        <color theme="1"/>
        <rFont val="Century Gothic"/>
        <family val="2"/>
      </rPr>
      <t>Long bean</t>
    </r>
  </si>
  <si>
    <r>
      <rPr>
        <b/>
        <sz val="18"/>
        <color theme="1"/>
        <rFont val="Century Gothic"/>
        <family val="2"/>
      </rPr>
      <t>Bendi</t>
    </r>
    <r>
      <rPr>
        <sz val="18"/>
        <color theme="1"/>
        <rFont val="Century Gothic"/>
        <family val="2"/>
      </rPr>
      <t xml:space="preserve">
</t>
    </r>
    <r>
      <rPr>
        <i/>
        <sz val="18"/>
        <color theme="1"/>
        <rFont val="Century Gothic"/>
        <family val="2"/>
      </rPr>
      <t>Lady's finger</t>
    </r>
  </si>
  <si>
    <r>
      <rPr>
        <b/>
        <sz val="18"/>
        <color theme="1"/>
        <rFont val="Century Gothic"/>
        <family val="2"/>
      </rPr>
      <t>Bayam</t>
    </r>
    <r>
      <rPr>
        <sz val="18"/>
        <color theme="1"/>
        <rFont val="Century Gothic"/>
        <family val="2"/>
      </rPr>
      <t xml:space="preserve">
</t>
    </r>
    <r>
      <rPr>
        <i/>
        <sz val="18"/>
        <color theme="1"/>
        <rFont val="Century Gothic"/>
        <family val="2"/>
      </rPr>
      <t>Spinach</t>
    </r>
  </si>
  <si>
    <r>
      <rPr>
        <b/>
        <sz val="18"/>
        <color theme="1"/>
        <rFont val="Century Gothic"/>
        <family val="2"/>
      </rPr>
      <t>Salad</t>
    </r>
    <r>
      <rPr>
        <sz val="18"/>
        <color theme="1"/>
        <rFont val="Century Gothic"/>
        <family val="2"/>
      </rPr>
      <t xml:space="preserve">
</t>
    </r>
    <r>
      <rPr>
        <i/>
        <sz val="18"/>
        <color theme="1"/>
        <rFont val="Century Gothic"/>
        <family val="2"/>
      </rPr>
      <t>Lettuce</t>
    </r>
  </si>
  <si>
    <r>
      <rPr>
        <b/>
        <sz val="18"/>
        <color theme="1"/>
        <rFont val="Century Gothic"/>
        <family val="2"/>
      </rPr>
      <t>Kacang buncis</t>
    </r>
    <r>
      <rPr>
        <sz val="18"/>
        <color theme="1"/>
        <rFont val="Century Gothic"/>
        <family val="2"/>
      </rPr>
      <t xml:space="preserve">
</t>
    </r>
    <r>
      <rPr>
        <i/>
        <sz val="18"/>
        <color theme="1"/>
        <rFont val="Century Gothic"/>
        <family val="2"/>
      </rPr>
      <t>French bean</t>
    </r>
  </si>
  <si>
    <t>Kadar Kebergantungan Import bagi Tanaman Lain Terpilih, Malaysia, 2020 - 2024</t>
  </si>
  <si>
    <t>Import Dependency Ratio of Other Selected Crops, Malaysia, 2020 - 2024</t>
  </si>
  <si>
    <t>Kadar Kebergantungan Import bagi Ternakan Terpilih, Malaysia, 2020 - 2024</t>
  </si>
  <si>
    <t>Import Dependency Ratio of Selected Livestock, Malaysia, 2020 - 2024</t>
  </si>
  <si>
    <r>
      <rPr>
        <b/>
        <sz val="18"/>
        <color rgb="FF000000"/>
        <rFont val="Century Gothic"/>
        <family val="2"/>
      </rPr>
      <t xml:space="preserve">Daging babi 
</t>
    </r>
    <r>
      <rPr>
        <i/>
        <sz val="18"/>
        <color rgb="FF000000"/>
        <rFont val="Century Gothic"/>
        <family val="2"/>
      </rPr>
      <t>Pork</t>
    </r>
  </si>
  <si>
    <t>Kadar Kebergantungan Import bagi Perikanan Terpilih, Malaysia, 2020 - 2024</t>
  </si>
  <si>
    <t>Import Dependency Ratio of Selected Fisheries, Malaysia, 2020 - 2024</t>
  </si>
  <si>
    <r>
      <t xml:space="preserve">Selayang
</t>
    </r>
    <r>
      <rPr>
        <i/>
        <sz val="18"/>
        <color rgb="FF000000"/>
        <rFont val="Century Gothic"/>
        <family val="2"/>
      </rPr>
      <t>Sardine</t>
    </r>
  </si>
  <si>
    <r>
      <rPr>
        <b/>
        <sz val="18"/>
        <color rgb="FF000000"/>
        <rFont val="Century Gothic"/>
        <family val="2"/>
      </rPr>
      <t>Siakap</t>
    </r>
    <r>
      <rPr>
        <sz val="18"/>
        <color rgb="FF000000"/>
        <rFont val="Century Gothic"/>
        <family val="2"/>
      </rPr>
      <t xml:space="preserve">
</t>
    </r>
    <r>
      <rPr>
        <i/>
        <sz val="18"/>
        <color rgb="FF000000"/>
        <rFont val="Century Gothic"/>
        <family val="2"/>
      </rPr>
      <t>Seabass</t>
    </r>
  </si>
  <si>
    <t>Penggunaan Per Kapita bagi Buah-buahan Terpilih, Malaysia, 2020 - 2024</t>
  </si>
  <si>
    <t>Per Capita Consumption of Selected Fruits, Malaysia, 2020 - 2024</t>
  </si>
  <si>
    <r>
      <rPr>
        <b/>
        <sz val="18"/>
        <color rgb="FF000000"/>
        <rFont val="Century Gothic"/>
        <family val="2"/>
      </rPr>
      <t xml:space="preserve">(Kilogram/tahun </t>
    </r>
    <r>
      <rPr>
        <sz val="18"/>
        <color rgb="FF000000"/>
        <rFont val="Century Gothic"/>
        <family val="2"/>
      </rPr>
      <t xml:space="preserve">/ </t>
    </r>
    <r>
      <rPr>
        <i/>
        <sz val="18"/>
        <color rgb="FF000000"/>
        <rFont val="Century Gothic"/>
        <family val="2"/>
      </rPr>
      <t>kilogramme/year</t>
    </r>
    <r>
      <rPr>
        <b/>
        <sz val="18"/>
        <color rgb="FF000000"/>
        <rFont val="Century Gothic"/>
        <family val="2"/>
      </rPr>
      <t>)</t>
    </r>
  </si>
  <si>
    <t>Per Capita Consumption of Selected Vegetables, Malaysia, 2020 - 2024</t>
  </si>
  <si>
    <t>Penggunaan Per Kapita bagi Tanaman Lain Terpilih, Malaysia, 2020 - 2024</t>
  </si>
  <si>
    <t>Per Capita Consumption of Other Selected Crops, Malaysia, 2020 - 2024</t>
  </si>
  <si>
    <r>
      <rPr>
        <b/>
        <sz val="18"/>
        <color rgb="FF000000"/>
        <rFont val="Century Gothic"/>
        <family val="2"/>
      </rPr>
      <t>Bawang besar</t>
    </r>
    <r>
      <rPr>
        <sz val="18"/>
        <color rgb="FF000000"/>
        <rFont val="Century Gothic"/>
        <family val="2"/>
      </rPr>
      <t xml:space="preserve">
</t>
    </r>
    <r>
      <rPr>
        <i/>
        <sz val="18"/>
        <color rgb="FF000000"/>
        <rFont val="Century Gothic"/>
        <family val="2"/>
      </rPr>
      <t>Onion</t>
    </r>
  </si>
  <si>
    <r>
      <rPr>
        <b/>
        <sz val="18"/>
        <color rgb="FF000000"/>
        <rFont val="Century Gothic"/>
        <family val="2"/>
      </rPr>
      <t>Bawang kecil</t>
    </r>
    <r>
      <rPr>
        <sz val="18"/>
        <color rgb="FF000000"/>
        <rFont val="Century Gothic"/>
        <family val="2"/>
      </rPr>
      <t xml:space="preserve">
</t>
    </r>
    <r>
      <rPr>
        <i/>
        <sz val="18"/>
        <color rgb="FF000000"/>
        <rFont val="Century Gothic"/>
        <family val="2"/>
      </rPr>
      <t>Shallot</t>
    </r>
  </si>
  <si>
    <r>
      <rPr>
        <b/>
        <sz val="18"/>
        <color rgb="FF000000"/>
        <rFont val="Century Gothic"/>
        <family val="2"/>
      </rPr>
      <t>Bawang putih</t>
    </r>
    <r>
      <rPr>
        <sz val="18"/>
        <color rgb="FF000000"/>
        <rFont val="Century Gothic"/>
        <family val="2"/>
      </rPr>
      <t xml:space="preserve">
</t>
    </r>
    <r>
      <rPr>
        <i/>
        <sz val="18"/>
        <color rgb="FF000000"/>
        <rFont val="Century Gothic"/>
        <family val="2"/>
      </rPr>
      <t>Garlic</t>
    </r>
  </si>
  <si>
    <t>Per Capita Consumption of Selected Livestock, Malaysia, 2020 - 2024</t>
  </si>
  <si>
    <r>
      <rPr>
        <b/>
        <sz val="18"/>
        <color rgb="FF000000"/>
        <rFont val="Century Gothic"/>
        <family val="2"/>
      </rPr>
      <t xml:space="preserve">Daging babi *
</t>
    </r>
    <r>
      <rPr>
        <i/>
        <sz val="18"/>
        <color rgb="FF000000"/>
        <rFont val="Century Gothic"/>
        <family val="2"/>
      </rPr>
      <t>Pork</t>
    </r>
  </si>
  <si>
    <r>
      <rPr>
        <b/>
        <sz val="18"/>
        <color rgb="FF000000"/>
        <rFont val="Century Gothic"/>
        <family val="2"/>
      </rPr>
      <t>Susu segar (liter/tahun)</t>
    </r>
    <r>
      <rPr>
        <sz val="18"/>
        <color rgb="FF000000"/>
        <rFont val="Century Gothic"/>
        <family val="2"/>
      </rPr>
      <t xml:space="preserve">
</t>
    </r>
    <r>
      <rPr>
        <i/>
        <sz val="18"/>
        <color rgb="FF000000"/>
        <rFont val="Century Gothic"/>
        <family val="2"/>
      </rPr>
      <t>Fresh milk (litre/year)</t>
    </r>
  </si>
  <si>
    <t>Nota:</t>
  </si>
  <si>
    <t>Note:</t>
  </si>
  <si>
    <t>Per Capita Consumption of Selected Fisheries, Malaysia, 2020 - 2024</t>
  </si>
  <si>
    <t>(RM)</t>
  </si>
  <si>
    <r>
      <t xml:space="preserve">Kumpulan perbelanjaan
</t>
    </r>
    <r>
      <rPr>
        <i/>
        <sz val="18"/>
        <color theme="1"/>
        <rFont val="Century Gothic"/>
        <family val="2"/>
      </rPr>
      <t>Expenditure group</t>
    </r>
  </si>
  <si>
    <t>01</t>
  </si>
  <si>
    <t>02</t>
  </si>
  <si>
    <r>
      <rPr>
        <b/>
        <sz val="18"/>
        <color theme="1"/>
        <rFont val="Century Gothic"/>
        <family val="2"/>
      </rPr>
      <t>Minuman alkohol dan tembakau</t>
    </r>
    <r>
      <rPr>
        <sz val="18"/>
        <color theme="1"/>
        <rFont val="Century Gothic"/>
        <family val="2"/>
      </rPr>
      <t xml:space="preserve">
</t>
    </r>
    <r>
      <rPr>
        <i/>
        <sz val="18"/>
        <color theme="1"/>
        <rFont val="Century Gothic"/>
        <family val="2"/>
      </rPr>
      <t>Alcoholic beverages and tobacco</t>
    </r>
  </si>
  <si>
    <t>03</t>
  </si>
  <si>
    <r>
      <rPr>
        <b/>
        <sz val="18"/>
        <color theme="1"/>
        <rFont val="Century Gothic"/>
        <family val="2"/>
      </rPr>
      <t>Pakaian dan kasut</t>
    </r>
    <r>
      <rPr>
        <sz val="18"/>
        <color theme="1"/>
        <rFont val="Century Gothic"/>
        <family val="2"/>
      </rPr>
      <t xml:space="preserve"> 
</t>
    </r>
    <r>
      <rPr>
        <i/>
        <sz val="18"/>
        <color theme="1"/>
        <rFont val="Century Gothic"/>
        <family val="2"/>
      </rPr>
      <t>Clothing and footwear</t>
    </r>
  </si>
  <si>
    <t>04</t>
  </si>
  <si>
    <r>
      <rPr>
        <b/>
        <sz val="18"/>
        <color theme="1"/>
        <rFont val="Century Gothic"/>
        <family val="2"/>
      </rPr>
      <t>Perumahan, air, elektrik, gas dan bahan api lain</t>
    </r>
    <r>
      <rPr>
        <sz val="18"/>
        <color theme="1"/>
        <rFont val="Century Gothic"/>
        <family val="2"/>
      </rPr>
      <t xml:space="preserve">
</t>
    </r>
    <r>
      <rPr>
        <i/>
        <sz val="18"/>
        <color theme="1"/>
        <rFont val="Century Gothic"/>
        <family val="2"/>
      </rPr>
      <t>Housing, water, electricity, gas and other fuels</t>
    </r>
  </si>
  <si>
    <t>05</t>
  </si>
  <si>
    <r>
      <rPr>
        <b/>
        <sz val="18"/>
        <color theme="1"/>
        <rFont val="Century Gothic"/>
        <family val="2"/>
      </rPr>
      <t>Hiasan, perkakasan dan penyelenggaraan isi rumah</t>
    </r>
    <r>
      <rPr>
        <sz val="18"/>
        <color theme="1"/>
        <rFont val="Century Gothic"/>
        <family val="2"/>
      </rPr>
      <t xml:space="preserve">
</t>
    </r>
    <r>
      <rPr>
        <i/>
        <sz val="18"/>
        <color theme="1"/>
        <rFont val="Century Gothic"/>
        <family val="2"/>
      </rPr>
      <t>Furnishings, household equipment and routine household maintenance</t>
    </r>
  </si>
  <si>
    <t>06</t>
  </si>
  <si>
    <r>
      <rPr>
        <b/>
        <sz val="18"/>
        <color theme="1"/>
        <rFont val="Century Gothic"/>
        <family val="2"/>
      </rPr>
      <t>Kesihatan</t>
    </r>
    <r>
      <rPr>
        <sz val="18"/>
        <color theme="1"/>
        <rFont val="Century Gothic"/>
        <family val="2"/>
      </rPr>
      <t xml:space="preserve">
</t>
    </r>
    <r>
      <rPr>
        <i/>
        <sz val="18"/>
        <color theme="1"/>
        <rFont val="Century Gothic"/>
        <family val="2"/>
      </rPr>
      <t>Health</t>
    </r>
  </si>
  <si>
    <t>07</t>
  </si>
  <si>
    <r>
      <rPr>
        <b/>
        <sz val="18"/>
        <color theme="1"/>
        <rFont val="Century Gothic"/>
        <family val="2"/>
      </rPr>
      <t>Pengangkutan</t>
    </r>
    <r>
      <rPr>
        <sz val="18"/>
        <color theme="1"/>
        <rFont val="Century Gothic"/>
        <family val="2"/>
      </rPr>
      <t xml:space="preserve"> 
</t>
    </r>
    <r>
      <rPr>
        <i/>
        <sz val="18"/>
        <color theme="1"/>
        <rFont val="Century Gothic"/>
        <family val="2"/>
      </rPr>
      <t>Transport</t>
    </r>
  </si>
  <si>
    <t>08</t>
  </si>
  <si>
    <t>09</t>
  </si>
  <si>
    <t>10</t>
  </si>
  <si>
    <t>11</t>
  </si>
  <si>
    <t>12</t>
  </si>
  <si>
    <r>
      <rPr>
        <b/>
        <sz val="18"/>
        <color theme="1"/>
        <rFont val="Century Gothic"/>
        <family val="2"/>
      </rPr>
      <t>Insurans dan Perkhidmatan Kewangan</t>
    </r>
    <r>
      <rPr>
        <sz val="18"/>
        <color theme="1"/>
        <rFont val="Century Gothic"/>
        <family val="2"/>
      </rPr>
      <t xml:space="preserve">
</t>
    </r>
    <r>
      <rPr>
        <i/>
        <sz val="18"/>
        <color theme="1"/>
        <rFont val="Century Gothic"/>
        <family val="2"/>
      </rPr>
      <t>Insurance and Financial Services</t>
    </r>
  </si>
  <si>
    <t>13</t>
  </si>
  <si>
    <r>
      <rPr>
        <b/>
        <sz val="18"/>
        <color theme="1"/>
        <rFont val="Century Gothic"/>
        <family val="2"/>
      </rPr>
      <t>Perbelanjaan penggunaan isi rumah bulanan purata (01-13)</t>
    </r>
    <r>
      <rPr>
        <sz val="18"/>
        <color theme="1"/>
        <rFont val="Century Gothic"/>
        <family val="2"/>
      </rPr>
      <t xml:space="preserve">
</t>
    </r>
    <r>
      <rPr>
        <i/>
        <sz val="18"/>
        <color theme="1"/>
        <rFont val="Century Gothic"/>
        <family val="2"/>
      </rPr>
      <t>Mean monthly household consumption expenditure (01-13)</t>
    </r>
  </si>
  <si>
    <t>Sumber: Laporan Survei Perbelanjaan Isi Rumah, Malaysia, 2024</t>
  </si>
  <si>
    <t>Source:  Household Expenditure Survey Report, Malaysia, 2024</t>
  </si>
  <si>
    <t>RM</t>
  </si>
  <si>
    <t>%</t>
  </si>
  <si>
    <r>
      <rPr>
        <b/>
        <sz val="18"/>
        <color theme="1"/>
        <rFont val="Century Gothic"/>
        <family val="2"/>
      </rPr>
      <t>Beras</t>
    </r>
    <r>
      <rPr>
        <sz val="18"/>
        <color theme="1"/>
        <rFont val="Century Gothic"/>
        <family val="2"/>
      </rPr>
      <t xml:space="preserve">
</t>
    </r>
    <r>
      <rPr>
        <i/>
        <sz val="18"/>
        <color theme="1"/>
        <rFont val="Century Gothic"/>
        <family val="2"/>
      </rPr>
      <t>Rice</t>
    </r>
  </si>
  <si>
    <r>
      <rPr>
        <b/>
        <sz val="18"/>
        <color theme="1"/>
        <rFont val="Century Gothic"/>
        <family val="2"/>
      </rPr>
      <t>Daging</t>
    </r>
    <r>
      <rPr>
        <sz val="18"/>
        <color theme="1"/>
        <rFont val="Century Gothic"/>
        <family val="2"/>
      </rPr>
      <t xml:space="preserve">
</t>
    </r>
    <r>
      <rPr>
        <i/>
        <sz val="18"/>
        <color theme="1"/>
        <rFont val="Century Gothic"/>
        <family val="2"/>
      </rPr>
      <t>Meat</t>
    </r>
  </si>
  <si>
    <r>
      <rPr>
        <b/>
        <sz val="18"/>
        <color theme="1"/>
        <rFont val="Century Gothic"/>
        <family val="2"/>
      </rPr>
      <t>Ikan dan makanan laut</t>
    </r>
    <r>
      <rPr>
        <sz val="18"/>
        <color theme="1"/>
        <rFont val="Century Gothic"/>
        <family val="2"/>
      </rPr>
      <t xml:space="preserve">
</t>
    </r>
    <r>
      <rPr>
        <i/>
        <sz val="18"/>
        <color theme="1"/>
        <rFont val="Century Gothic"/>
        <family val="2"/>
      </rPr>
      <t>Fish and seafood</t>
    </r>
  </si>
  <si>
    <r>
      <rPr>
        <b/>
        <sz val="18"/>
        <color theme="1"/>
        <rFont val="Century Gothic"/>
        <family val="2"/>
      </rPr>
      <t>Minyak dan lemak</t>
    </r>
    <r>
      <rPr>
        <sz val="18"/>
        <color theme="1"/>
        <rFont val="Century Gothic"/>
        <family val="2"/>
      </rPr>
      <t xml:space="preserve">
</t>
    </r>
    <r>
      <rPr>
        <i/>
        <sz val="18"/>
        <color theme="1"/>
        <rFont val="Century Gothic"/>
        <family val="2"/>
      </rPr>
      <t>Oils and fats</t>
    </r>
  </si>
  <si>
    <r>
      <rPr>
        <b/>
        <sz val="18"/>
        <color theme="1"/>
        <rFont val="Century Gothic"/>
        <family val="2"/>
      </rPr>
      <t>Buah-buahan</t>
    </r>
    <r>
      <rPr>
        <sz val="18"/>
        <color theme="1"/>
        <rFont val="Century Gothic"/>
        <family val="2"/>
      </rPr>
      <t xml:space="preserve">
</t>
    </r>
    <r>
      <rPr>
        <i/>
        <sz val="18"/>
        <color theme="1"/>
        <rFont val="Century Gothic"/>
        <family val="2"/>
      </rPr>
      <t>Fruits</t>
    </r>
  </si>
  <si>
    <r>
      <rPr>
        <b/>
        <sz val="18"/>
        <color theme="1"/>
        <rFont val="Century Gothic"/>
        <family val="2"/>
      </rPr>
      <t>Kopi, teh, koko dan minuman bukan alkohol</t>
    </r>
    <r>
      <rPr>
        <sz val="18"/>
        <color theme="1"/>
        <rFont val="Century Gothic"/>
        <family val="2"/>
      </rPr>
      <t xml:space="preserve">
</t>
    </r>
    <r>
      <rPr>
        <i/>
        <sz val="18"/>
        <color theme="1"/>
        <rFont val="Century Gothic"/>
        <family val="2"/>
      </rPr>
      <t>Coffee, tea, cocoa and non-alcoholic beverages</t>
    </r>
  </si>
  <si>
    <r>
      <rPr>
        <b/>
        <sz val="18"/>
        <color theme="1"/>
        <rFont val="Century Gothic"/>
        <family val="2"/>
      </rPr>
      <t>Perbelanjaan makanan di luar rumah</t>
    </r>
    <r>
      <rPr>
        <sz val="18"/>
        <color theme="1"/>
        <rFont val="Century Gothic"/>
        <family val="2"/>
      </rPr>
      <t xml:space="preserve">
</t>
    </r>
    <r>
      <rPr>
        <i/>
        <sz val="18"/>
        <color theme="1"/>
        <rFont val="Century Gothic"/>
        <family val="2"/>
      </rPr>
      <t>Expenditure on food away from home</t>
    </r>
  </si>
  <si>
    <r>
      <rPr>
        <b/>
        <sz val="18"/>
        <color theme="1"/>
        <rFont val="Century Gothic"/>
        <family val="2"/>
      </rPr>
      <t>Perbelanjaan minuman di luar rumah</t>
    </r>
    <r>
      <rPr>
        <sz val="18"/>
        <color theme="1"/>
        <rFont val="Century Gothic"/>
        <family val="2"/>
      </rPr>
      <t xml:space="preserve">
</t>
    </r>
    <r>
      <rPr>
        <i/>
        <sz val="18"/>
        <color theme="1"/>
        <rFont val="Century Gothic"/>
        <family val="2"/>
      </rPr>
      <t>Expenditure on beverages away from home</t>
    </r>
  </si>
  <si>
    <t>Harga Purata Ikan Marin Terpilih mengikut Spesies, Malaysia, 2021 - 2025</t>
  </si>
  <si>
    <r>
      <rPr>
        <b/>
        <sz val="18"/>
        <color theme="1"/>
        <rFont val="Century Gothic"/>
        <family val="2"/>
      </rPr>
      <t xml:space="preserve">Spesies
</t>
    </r>
    <r>
      <rPr>
        <i/>
        <sz val="18"/>
        <color theme="1"/>
        <rFont val="Century Gothic"/>
        <family val="2"/>
      </rPr>
      <t>Species</t>
    </r>
  </si>
  <si>
    <r>
      <t xml:space="preserve">2025 (Jan.-Mei/ </t>
    </r>
    <r>
      <rPr>
        <b/>
        <i/>
        <sz val="18"/>
        <color rgb="FF000000"/>
        <rFont val="Century Gothic"/>
        <family val="2"/>
      </rPr>
      <t>May</t>
    </r>
    <r>
      <rPr>
        <b/>
        <sz val="18"/>
        <color rgb="FF000000"/>
        <rFont val="Century Gothic"/>
        <family val="2"/>
      </rPr>
      <t>)</t>
    </r>
  </si>
  <si>
    <r>
      <rPr>
        <b/>
        <sz val="18"/>
        <color theme="1"/>
        <rFont val="Century Gothic"/>
        <family val="2"/>
      </rPr>
      <t xml:space="preserve">Borong
</t>
    </r>
    <r>
      <rPr>
        <i/>
        <sz val="18"/>
        <color theme="1"/>
        <rFont val="Century Gothic"/>
        <family val="2"/>
      </rPr>
      <t>Wholesale</t>
    </r>
  </si>
  <si>
    <r>
      <rPr>
        <b/>
        <sz val="18"/>
        <color rgb="FF000000"/>
        <rFont val="Century Gothic"/>
        <family val="2"/>
      </rPr>
      <t xml:space="preserve">Borong
</t>
    </r>
    <r>
      <rPr>
        <i/>
        <sz val="18"/>
        <color rgb="FF000000"/>
        <rFont val="Century Gothic"/>
        <family val="2"/>
      </rPr>
      <t>Wholesale</t>
    </r>
  </si>
  <si>
    <r>
      <rPr>
        <b/>
        <sz val="18"/>
        <color rgb="FF000000"/>
        <rFont val="Century Gothic"/>
        <family val="2"/>
      </rPr>
      <t>Runcit</t>
    </r>
    <r>
      <rPr>
        <sz val="18"/>
        <color rgb="FF000000"/>
        <rFont val="Century Gothic"/>
        <family val="2"/>
      </rPr>
      <t xml:space="preserve">
</t>
    </r>
    <r>
      <rPr>
        <i/>
        <sz val="18"/>
        <color rgb="FF000000"/>
        <rFont val="Century Gothic"/>
        <family val="2"/>
      </rPr>
      <t>Retail</t>
    </r>
  </si>
  <si>
    <r>
      <rPr>
        <b/>
        <sz val="18"/>
        <color theme="1"/>
        <rFont val="Century Gothic"/>
        <family val="2"/>
      </rPr>
      <t>Bawal Hitam</t>
    </r>
    <r>
      <rPr>
        <sz val="18"/>
        <color theme="1"/>
        <rFont val="Century Gothic"/>
        <family val="2"/>
      </rPr>
      <t xml:space="preserve">
</t>
    </r>
    <r>
      <rPr>
        <i/>
        <sz val="18"/>
        <color theme="1"/>
        <rFont val="Century Gothic"/>
        <family val="2"/>
      </rPr>
      <t>Black Pomfret</t>
    </r>
  </si>
  <si>
    <r>
      <rPr>
        <b/>
        <sz val="18"/>
        <color theme="1"/>
        <rFont val="Century Gothic"/>
        <family val="2"/>
      </rPr>
      <t>Bawal Putih</t>
    </r>
    <r>
      <rPr>
        <sz val="18"/>
        <color theme="1"/>
        <rFont val="Century Gothic"/>
        <family val="2"/>
      </rPr>
      <t xml:space="preserve">
</t>
    </r>
    <r>
      <rPr>
        <i/>
        <sz val="18"/>
        <color theme="1"/>
        <rFont val="Century Gothic"/>
        <family val="2"/>
      </rPr>
      <t>Silver Pomfret</t>
    </r>
  </si>
  <si>
    <r>
      <rPr>
        <b/>
        <sz val="18"/>
        <color theme="1"/>
        <rFont val="Century Gothic"/>
        <family val="2"/>
      </rPr>
      <t>Cencaru</t>
    </r>
    <r>
      <rPr>
        <sz val="18"/>
        <color theme="1"/>
        <rFont val="Century Gothic"/>
        <family val="2"/>
      </rPr>
      <t xml:space="preserve">
</t>
    </r>
    <r>
      <rPr>
        <i/>
        <sz val="18"/>
        <color theme="1"/>
        <rFont val="Century Gothic"/>
        <family val="2"/>
      </rPr>
      <t>Torpedo Scad</t>
    </r>
  </si>
  <si>
    <r>
      <rPr>
        <b/>
        <sz val="18"/>
        <color rgb="FF000000"/>
        <rFont val="Century Gothic"/>
        <family val="2"/>
      </rPr>
      <t xml:space="preserve">Duri
</t>
    </r>
    <r>
      <rPr>
        <i/>
        <sz val="18"/>
        <color rgb="FF000000"/>
        <rFont val="Century Gothic"/>
        <family val="2"/>
      </rPr>
      <t>Engraved Catfish</t>
    </r>
  </si>
  <si>
    <r>
      <rPr>
        <b/>
        <sz val="18"/>
        <color theme="1"/>
        <rFont val="Century Gothic"/>
        <family val="2"/>
      </rPr>
      <t>Gelama</t>
    </r>
    <r>
      <rPr>
        <sz val="18"/>
        <color theme="1"/>
        <rFont val="Century Gothic"/>
        <family val="2"/>
      </rPr>
      <t xml:space="preserve">
</t>
    </r>
    <r>
      <rPr>
        <i/>
        <sz val="18"/>
        <color theme="1"/>
        <rFont val="Century Gothic"/>
        <family val="2"/>
      </rPr>
      <t>Sin Croaker</t>
    </r>
  </si>
  <si>
    <r>
      <rPr>
        <b/>
        <sz val="18"/>
        <color theme="1"/>
        <rFont val="Century Gothic"/>
        <family val="2"/>
      </rPr>
      <t>Kembung/ Temenong</t>
    </r>
    <r>
      <rPr>
        <sz val="18"/>
        <color theme="1"/>
        <rFont val="Century Gothic"/>
        <family val="2"/>
      </rPr>
      <t xml:space="preserve">
</t>
    </r>
    <r>
      <rPr>
        <i/>
        <sz val="18"/>
        <color theme="1"/>
        <rFont val="Century Gothic"/>
        <family val="2"/>
      </rPr>
      <t>Indian Mackerel</t>
    </r>
  </si>
  <si>
    <r>
      <rPr>
        <b/>
        <sz val="18"/>
        <color theme="1"/>
        <rFont val="Century Gothic"/>
        <family val="2"/>
      </rPr>
      <t>Kerisi</t>
    </r>
    <r>
      <rPr>
        <sz val="18"/>
        <color theme="1"/>
        <rFont val="Century Gothic"/>
        <family val="2"/>
      </rPr>
      <t xml:space="preserve">
</t>
    </r>
    <r>
      <rPr>
        <i/>
        <sz val="18"/>
        <color theme="1"/>
        <rFont val="Century Gothic"/>
        <family val="2"/>
      </rPr>
      <t>Japanese Threadfin Bream</t>
    </r>
  </si>
  <si>
    <r>
      <rPr>
        <b/>
        <sz val="18"/>
        <color theme="1"/>
        <rFont val="Century Gothic"/>
        <family val="2"/>
      </rPr>
      <t>Merah</t>
    </r>
    <r>
      <rPr>
        <sz val="18"/>
        <color theme="1"/>
        <rFont val="Century Gothic"/>
        <family val="2"/>
      </rPr>
      <t xml:space="preserve">
</t>
    </r>
    <r>
      <rPr>
        <i/>
        <sz val="18"/>
        <color theme="1"/>
        <rFont val="Century Gothic"/>
        <family val="2"/>
      </rPr>
      <t>Mangrove Red Snapper</t>
    </r>
  </si>
  <si>
    <r>
      <rPr>
        <b/>
        <sz val="18"/>
        <color theme="1"/>
        <rFont val="Century Gothic"/>
        <family val="2"/>
      </rPr>
      <t>Pari</t>
    </r>
    <r>
      <rPr>
        <sz val="18"/>
        <color theme="1"/>
        <rFont val="Century Gothic"/>
        <family val="2"/>
      </rPr>
      <t xml:space="preserve">
</t>
    </r>
    <r>
      <rPr>
        <i/>
        <sz val="18"/>
        <color theme="1"/>
        <rFont val="Century Gothic"/>
        <family val="2"/>
      </rPr>
      <t>Pale-edged Stingray</t>
    </r>
  </si>
  <si>
    <r>
      <rPr>
        <b/>
        <sz val="18"/>
        <color theme="1"/>
        <rFont val="Century Gothic"/>
        <family val="2"/>
      </rPr>
      <t>Pelaling</t>
    </r>
    <r>
      <rPr>
        <sz val="18"/>
        <color theme="1"/>
        <rFont val="Century Gothic"/>
        <family val="2"/>
      </rPr>
      <t xml:space="preserve">
</t>
    </r>
    <r>
      <rPr>
        <i/>
        <sz val="18"/>
        <color theme="1"/>
        <rFont val="Century Gothic"/>
        <family val="2"/>
      </rPr>
      <t>Island Mackerel</t>
    </r>
  </si>
  <si>
    <r>
      <rPr>
        <b/>
        <sz val="18"/>
        <color theme="1"/>
        <rFont val="Century Gothic"/>
        <family val="2"/>
      </rPr>
      <t>Selar Kuning</t>
    </r>
    <r>
      <rPr>
        <sz val="18"/>
        <color theme="1"/>
        <rFont val="Century Gothic"/>
        <family val="2"/>
      </rPr>
      <t xml:space="preserve">
</t>
    </r>
    <r>
      <rPr>
        <i/>
        <sz val="18"/>
        <color theme="1"/>
        <rFont val="Century Gothic"/>
        <family val="2"/>
      </rPr>
      <t>Yellow-Banded Scad</t>
    </r>
  </si>
  <si>
    <r>
      <rPr>
        <b/>
        <sz val="18"/>
        <color theme="1"/>
        <rFont val="Century Gothic"/>
        <family val="2"/>
      </rPr>
      <t>Selayang</t>
    </r>
    <r>
      <rPr>
        <sz val="18"/>
        <color theme="1"/>
        <rFont val="Century Gothic"/>
        <family val="2"/>
      </rPr>
      <t xml:space="preserve">
</t>
    </r>
    <r>
      <rPr>
        <i/>
        <sz val="18"/>
        <color theme="1"/>
        <rFont val="Century Gothic"/>
        <family val="2"/>
      </rPr>
      <t>Sardine</t>
    </r>
  </si>
  <si>
    <r>
      <rPr>
        <b/>
        <sz val="18"/>
        <color theme="1"/>
        <rFont val="Century Gothic"/>
        <family val="2"/>
      </rPr>
      <t>Siakap Putih/ Marcung (Sarawak)</t>
    </r>
    <r>
      <rPr>
        <sz val="18"/>
        <color theme="1"/>
        <rFont val="Century Gothic"/>
        <family val="2"/>
      </rPr>
      <t xml:space="preserve">
</t>
    </r>
    <r>
      <rPr>
        <i/>
        <sz val="18"/>
        <color theme="1"/>
        <rFont val="Century Gothic"/>
        <family val="2"/>
      </rPr>
      <t>Barramundi</t>
    </r>
  </si>
  <si>
    <r>
      <rPr>
        <b/>
        <sz val="18"/>
        <color theme="1"/>
        <rFont val="Century Gothic"/>
        <family val="2"/>
      </rPr>
      <t>Tenggiri Papan</t>
    </r>
    <r>
      <rPr>
        <sz val="18"/>
        <color theme="1"/>
        <rFont val="Century Gothic"/>
        <family val="2"/>
      </rPr>
      <t xml:space="preserve">
</t>
    </r>
    <r>
      <rPr>
        <i/>
        <sz val="18"/>
        <color theme="1"/>
        <rFont val="Century Gothic"/>
        <family val="2"/>
      </rPr>
      <t>Spotted Spanish Mackerel</t>
    </r>
  </si>
  <si>
    <r>
      <rPr>
        <b/>
        <sz val="18"/>
        <color theme="1"/>
        <rFont val="Century Gothic"/>
        <family val="2"/>
      </rPr>
      <t>Terubuk</t>
    </r>
    <r>
      <rPr>
        <sz val="18"/>
        <color theme="1"/>
        <rFont val="Century Gothic"/>
        <family val="2"/>
      </rPr>
      <t xml:space="preserve">
</t>
    </r>
    <r>
      <rPr>
        <i/>
        <sz val="18"/>
        <color theme="1"/>
        <rFont val="Century Gothic"/>
        <family val="2"/>
      </rPr>
      <t>Toli Shad</t>
    </r>
  </si>
  <si>
    <t xml:space="preserve">               Sumber: Lembaga Kemajuan Ikan Malaysia</t>
  </si>
  <si>
    <r>
      <t>Harga Purata Spesies Ikan Terpilih</t>
    </r>
    <r>
      <rPr>
        <b/>
        <vertAlign val="superscript"/>
        <sz val="18"/>
        <color rgb="FF000000"/>
        <rFont val="Century Gothic"/>
        <family val="2"/>
      </rPr>
      <t>1</t>
    </r>
    <r>
      <rPr>
        <b/>
        <sz val="18"/>
        <color rgb="FF000000"/>
        <rFont val="Century Gothic"/>
        <family val="2"/>
      </rPr>
      <t>, Malaysia, 2021 - 2025</t>
    </r>
  </si>
  <si>
    <r>
      <t>Average Price of Selected Fish Species</t>
    </r>
    <r>
      <rPr>
        <i/>
        <vertAlign val="superscript"/>
        <sz val="18"/>
        <color theme="1"/>
        <rFont val="Century Gothic"/>
        <family val="2"/>
      </rPr>
      <t>1</t>
    </r>
    <r>
      <rPr>
        <i/>
        <sz val="18"/>
        <color theme="1"/>
        <rFont val="Century Gothic"/>
        <family val="2"/>
      </rPr>
      <t>, Malaysia, 2021 - 2025</t>
    </r>
  </si>
  <si>
    <r>
      <t xml:space="preserve">2025 (Jan.-Mei/ </t>
    </r>
    <r>
      <rPr>
        <b/>
        <i/>
        <sz val="18"/>
        <color theme="1"/>
        <rFont val="Century Gothic"/>
        <family val="2"/>
      </rPr>
      <t>May</t>
    </r>
    <r>
      <rPr>
        <b/>
        <sz val="18"/>
        <color theme="1"/>
        <rFont val="Century Gothic"/>
        <family val="2"/>
      </rPr>
      <t>)</t>
    </r>
  </si>
  <si>
    <r>
      <rPr>
        <b/>
        <sz val="18"/>
        <rFont val="Century Gothic"/>
        <family val="2"/>
      </rPr>
      <t>Kembung/ Temenong</t>
    </r>
    <r>
      <rPr>
        <sz val="18"/>
        <rFont val="Century Gothic"/>
        <family val="2"/>
      </rPr>
      <t xml:space="preserve">
</t>
    </r>
    <r>
      <rPr>
        <i/>
        <sz val="18"/>
        <rFont val="Century Gothic"/>
        <family val="2"/>
      </rPr>
      <t>Indian Mackerel</t>
    </r>
  </si>
  <si>
    <r>
      <t xml:space="preserve">Selar </t>
    </r>
    <r>
      <rPr>
        <b/>
        <vertAlign val="superscript"/>
        <sz val="18"/>
        <rFont val="Century Gothic"/>
        <family val="2"/>
      </rPr>
      <t xml:space="preserve">2
</t>
    </r>
    <r>
      <rPr>
        <i/>
        <sz val="18"/>
        <rFont val="Century Gothic"/>
        <family val="2"/>
      </rPr>
      <t>Scad</t>
    </r>
  </si>
  <si>
    <r>
      <rPr>
        <b/>
        <sz val="18"/>
        <rFont val="Century Gothic"/>
        <family val="2"/>
      </rPr>
      <t>Pelaling</t>
    </r>
    <r>
      <rPr>
        <sz val="18"/>
        <rFont val="Century Gothic"/>
        <family val="2"/>
      </rPr>
      <t xml:space="preserve">
</t>
    </r>
    <r>
      <rPr>
        <i/>
        <sz val="18"/>
        <rFont val="Century Gothic"/>
        <family val="2"/>
      </rPr>
      <t>Island Mackerel</t>
    </r>
  </si>
  <si>
    <r>
      <rPr>
        <b/>
        <sz val="18"/>
        <rFont val="Century Gothic"/>
        <family val="2"/>
      </rPr>
      <t>Selayang</t>
    </r>
    <r>
      <rPr>
        <sz val="18"/>
        <rFont val="Century Gothic"/>
        <family val="2"/>
      </rPr>
      <t xml:space="preserve">
</t>
    </r>
    <r>
      <rPr>
        <i/>
        <sz val="18"/>
        <rFont val="Century Gothic"/>
        <family val="2"/>
      </rPr>
      <t>Sardine</t>
    </r>
  </si>
  <si>
    <r>
      <rPr>
        <b/>
        <sz val="18"/>
        <rFont val="Century Gothic"/>
        <family val="2"/>
      </rPr>
      <t>Cencaru</t>
    </r>
    <r>
      <rPr>
        <sz val="18"/>
        <rFont val="Century Gothic"/>
        <family val="2"/>
      </rPr>
      <t xml:space="preserve">
</t>
    </r>
    <r>
      <rPr>
        <i/>
        <sz val="18"/>
        <rFont val="Century Gothic"/>
        <family val="2"/>
      </rPr>
      <t>Torpedo Scad</t>
    </r>
  </si>
  <si>
    <r>
      <t xml:space="preserve">Aya/ Kurik
</t>
    </r>
    <r>
      <rPr>
        <i/>
        <sz val="18"/>
        <rFont val="Century Gothic"/>
        <family val="2"/>
      </rPr>
      <t>Eastern Little Tuna</t>
    </r>
  </si>
  <si>
    <r>
      <t xml:space="preserve">Tilapia Merah
</t>
    </r>
    <r>
      <rPr>
        <i/>
        <sz val="18"/>
        <rFont val="Century Gothic"/>
        <family val="2"/>
      </rPr>
      <t>Red Tilapia</t>
    </r>
  </si>
  <si>
    <r>
      <t xml:space="preserve">Keli
</t>
    </r>
    <r>
      <rPr>
        <i/>
        <sz val="18"/>
        <rFont val="Century Gothic"/>
        <family val="2"/>
      </rPr>
      <t>Freshwater Catfish</t>
    </r>
  </si>
  <si>
    <r>
      <rPr>
        <b/>
        <sz val="14"/>
        <color theme="1"/>
        <rFont val="Century Gothic"/>
        <family val="2"/>
      </rPr>
      <t xml:space="preserve">Nota / </t>
    </r>
    <r>
      <rPr>
        <i/>
        <sz val="14"/>
        <color theme="1"/>
        <rFont val="Century Gothic"/>
        <family val="2"/>
      </rPr>
      <t>Notes</t>
    </r>
    <r>
      <rPr>
        <b/>
        <sz val="14"/>
        <color theme="1"/>
        <rFont val="Century Gothic"/>
        <family val="2"/>
      </rPr>
      <t>:</t>
    </r>
  </si>
  <si>
    <t xml:space="preserve">              Sumber: Lembaga Kemajuan Ikan Malaysia</t>
  </si>
  <si>
    <r>
      <rPr>
        <b/>
        <vertAlign val="superscript"/>
        <sz val="14"/>
        <color theme="1"/>
        <rFont val="Century Gothic"/>
        <family val="2"/>
      </rPr>
      <t>1</t>
    </r>
    <r>
      <rPr>
        <b/>
        <sz val="14"/>
        <color theme="1"/>
        <rFont val="Century Gothic"/>
        <family val="2"/>
      </rPr>
      <t xml:space="preserve"> Merujuk kepada pilihan utama dan permintaan tinggi rakyat Malaysia </t>
    </r>
  </si>
  <si>
    <t xml:space="preserve">  Refers to the main choice and high demand by Malaysians</t>
  </si>
  <si>
    <r>
      <rPr>
        <b/>
        <vertAlign val="superscript"/>
        <sz val="14"/>
        <color theme="1"/>
        <rFont val="Century Gothic"/>
        <family val="2"/>
      </rPr>
      <t>2</t>
    </r>
    <r>
      <rPr>
        <b/>
        <sz val="14"/>
        <color theme="1"/>
        <rFont val="Century Gothic"/>
        <family val="2"/>
      </rPr>
      <t xml:space="preserve"> Tidak termasuk selar kuning</t>
    </r>
  </si>
  <si>
    <t xml:space="preserve">   Excludes yellow-banded scad</t>
  </si>
  <si>
    <t>GDP by Kind of Economic Activity, 2020 - 2024 (Constant 2015 Prices)</t>
  </si>
  <si>
    <r>
      <rPr>
        <b/>
        <sz val="18"/>
        <rFont val="Century Gothic"/>
        <family val="2"/>
      </rPr>
      <t>(RM Juta</t>
    </r>
    <r>
      <rPr>
        <sz val="18"/>
        <rFont val="Century Gothic"/>
        <family val="2"/>
      </rPr>
      <t xml:space="preserve">/ </t>
    </r>
    <r>
      <rPr>
        <i/>
        <sz val="18"/>
        <rFont val="Century Gothic"/>
        <family val="2"/>
      </rPr>
      <t>Million</t>
    </r>
    <r>
      <rPr>
        <b/>
        <sz val="18"/>
        <rFont val="Century Gothic"/>
        <family val="2"/>
      </rPr>
      <t>)</t>
    </r>
  </si>
  <si>
    <r>
      <rPr>
        <b/>
        <sz val="18"/>
        <rFont val="Century Gothic"/>
        <family val="2"/>
      </rPr>
      <t>Jenis aktiviti ekonomi</t>
    </r>
    <r>
      <rPr>
        <sz val="18"/>
        <rFont val="Century Gothic"/>
        <family val="2"/>
      </rPr>
      <t xml:space="preserve">
</t>
    </r>
    <r>
      <rPr>
        <i/>
        <sz val="18"/>
        <rFont val="Century Gothic"/>
        <family val="2"/>
      </rPr>
      <t>Kind of economic activity</t>
    </r>
  </si>
  <si>
    <r>
      <t>2023</t>
    </r>
    <r>
      <rPr>
        <b/>
        <vertAlign val="superscript"/>
        <sz val="18"/>
        <rFont val="Century Gothic"/>
        <family val="2"/>
      </rPr>
      <t>e</t>
    </r>
  </si>
  <si>
    <r>
      <t>2024</t>
    </r>
    <r>
      <rPr>
        <b/>
        <vertAlign val="superscript"/>
        <sz val="18"/>
        <rFont val="Century Gothic"/>
        <family val="2"/>
      </rPr>
      <t>p</t>
    </r>
  </si>
  <si>
    <r>
      <rPr>
        <b/>
        <sz val="18"/>
        <rFont val="Century Gothic"/>
        <family val="2"/>
      </rPr>
      <t>Pertanian</t>
    </r>
    <r>
      <rPr>
        <sz val="18"/>
        <rFont val="Century Gothic"/>
        <family val="2"/>
      </rPr>
      <t xml:space="preserve">
</t>
    </r>
    <r>
      <rPr>
        <i/>
        <sz val="18"/>
        <rFont val="Century Gothic"/>
        <family val="2"/>
      </rPr>
      <t>Agriculture</t>
    </r>
  </si>
  <si>
    <r>
      <rPr>
        <b/>
        <sz val="18"/>
        <rFont val="Century Gothic"/>
        <family val="2"/>
      </rPr>
      <t>Getah</t>
    </r>
    <r>
      <rPr>
        <sz val="18"/>
        <rFont val="Century Gothic"/>
        <family val="2"/>
      </rPr>
      <t xml:space="preserve">
</t>
    </r>
    <r>
      <rPr>
        <i/>
        <sz val="18"/>
        <rFont val="Century Gothic"/>
        <family val="2"/>
      </rPr>
      <t>Rubber</t>
    </r>
  </si>
  <si>
    <r>
      <rPr>
        <b/>
        <sz val="18"/>
        <rFont val="Century Gothic"/>
        <family val="2"/>
      </rPr>
      <t>Kelapa sawit</t>
    </r>
    <r>
      <rPr>
        <sz val="18"/>
        <rFont val="Century Gothic"/>
        <family val="2"/>
      </rPr>
      <t xml:space="preserve">
</t>
    </r>
    <r>
      <rPr>
        <i/>
        <sz val="18"/>
        <rFont val="Century Gothic"/>
        <family val="2"/>
      </rPr>
      <t>Oil palm</t>
    </r>
  </si>
  <si>
    <r>
      <rPr>
        <b/>
        <sz val="18"/>
        <rFont val="Century Gothic"/>
        <family val="2"/>
      </rPr>
      <t>Ternakan</t>
    </r>
    <r>
      <rPr>
        <sz val="18"/>
        <rFont val="Century Gothic"/>
        <family val="2"/>
      </rPr>
      <t xml:space="preserve">
</t>
    </r>
    <r>
      <rPr>
        <i/>
        <sz val="18"/>
        <rFont val="Century Gothic"/>
        <family val="2"/>
      </rPr>
      <t>Livestock</t>
    </r>
  </si>
  <si>
    <r>
      <rPr>
        <b/>
        <sz val="18"/>
        <rFont val="Century Gothic"/>
        <family val="2"/>
      </rPr>
      <t>Ternakan ayam dan itik</t>
    </r>
    <r>
      <rPr>
        <sz val="18"/>
        <rFont val="Century Gothic"/>
        <family val="2"/>
      </rPr>
      <t xml:space="preserve">
</t>
    </r>
    <r>
      <rPr>
        <i/>
        <sz val="18"/>
        <rFont val="Century Gothic"/>
        <family val="2"/>
      </rPr>
      <t>Poultry</t>
    </r>
  </si>
  <si>
    <r>
      <rPr>
        <b/>
        <sz val="18"/>
        <rFont val="Century Gothic"/>
        <family val="2"/>
      </rPr>
      <t>Lembu/ kerbau</t>
    </r>
    <r>
      <rPr>
        <sz val="18"/>
        <rFont val="Century Gothic"/>
        <family val="2"/>
      </rPr>
      <t xml:space="preserve">
</t>
    </r>
    <r>
      <rPr>
        <i/>
        <sz val="18"/>
        <rFont val="Century Gothic"/>
        <family val="2"/>
      </rPr>
      <t>Cattle</t>
    </r>
  </si>
  <si>
    <r>
      <rPr>
        <b/>
        <sz val="18"/>
        <rFont val="Century Gothic"/>
        <family val="2"/>
      </rPr>
      <t>Ternakan lain</t>
    </r>
    <r>
      <rPr>
        <sz val="18"/>
        <rFont val="Century Gothic"/>
        <family val="2"/>
      </rPr>
      <t xml:space="preserve">
</t>
    </r>
    <r>
      <rPr>
        <i/>
        <sz val="18"/>
        <rFont val="Century Gothic"/>
        <family val="2"/>
      </rPr>
      <t>Other livestock</t>
    </r>
  </si>
  <si>
    <r>
      <rPr>
        <b/>
        <sz val="18"/>
        <rFont val="Century Gothic"/>
        <family val="2"/>
      </rPr>
      <t>Pertanian lain</t>
    </r>
    <r>
      <rPr>
        <sz val="18"/>
        <rFont val="Century Gothic"/>
        <family val="2"/>
      </rPr>
      <t xml:space="preserve">
</t>
    </r>
    <r>
      <rPr>
        <i/>
        <sz val="18"/>
        <rFont val="Century Gothic"/>
        <family val="2"/>
      </rPr>
      <t>Other agriculture</t>
    </r>
  </si>
  <si>
    <r>
      <rPr>
        <b/>
        <sz val="18"/>
        <rFont val="Century Gothic"/>
        <family val="2"/>
      </rPr>
      <t>Padi</t>
    </r>
    <r>
      <rPr>
        <sz val="18"/>
        <rFont val="Century Gothic"/>
        <family val="2"/>
      </rPr>
      <t xml:space="preserve">
</t>
    </r>
    <r>
      <rPr>
        <i/>
        <sz val="18"/>
        <rFont val="Century Gothic"/>
        <family val="2"/>
      </rPr>
      <t>Paddy</t>
    </r>
  </si>
  <si>
    <r>
      <rPr>
        <b/>
        <sz val="18"/>
        <rFont val="Century Gothic"/>
        <family val="2"/>
      </rPr>
      <t>Sayur-sayuran</t>
    </r>
    <r>
      <rPr>
        <sz val="18"/>
        <rFont val="Century Gothic"/>
        <family val="2"/>
      </rPr>
      <t xml:space="preserve">
</t>
    </r>
    <r>
      <rPr>
        <i/>
        <sz val="18"/>
        <rFont val="Century Gothic"/>
        <family val="2"/>
      </rPr>
      <t>Vegetables</t>
    </r>
  </si>
  <si>
    <r>
      <rPr>
        <b/>
        <sz val="18"/>
        <rFont val="Century Gothic"/>
        <family val="2"/>
      </rPr>
      <t>Buah-buahan</t>
    </r>
    <r>
      <rPr>
        <sz val="18"/>
        <rFont val="Century Gothic"/>
        <family val="2"/>
      </rPr>
      <t xml:space="preserve">
</t>
    </r>
    <r>
      <rPr>
        <i/>
        <sz val="18"/>
        <rFont val="Century Gothic"/>
        <family val="2"/>
      </rPr>
      <t>Fruits</t>
    </r>
  </si>
  <si>
    <r>
      <rPr>
        <b/>
        <sz val="18"/>
        <rFont val="Century Gothic"/>
        <family val="2"/>
      </rPr>
      <t>Tanaman makanan</t>
    </r>
    <r>
      <rPr>
        <sz val="18"/>
        <rFont val="Century Gothic"/>
        <family val="2"/>
      </rPr>
      <t xml:space="preserve">
</t>
    </r>
    <r>
      <rPr>
        <i/>
        <sz val="18"/>
        <rFont val="Century Gothic"/>
        <family val="2"/>
      </rPr>
      <t>Food crops</t>
    </r>
  </si>
  <si>
    <r>
      <rPr>
        <b/>
        <sz val="18"/>
        <rFont val="Century Gothic"/>
        <family val="2"/>
      </rPr>
      <t>Lain-lain</t>
    </r>
    <r>
      <rPr>
        <sz val="18"/>
        <rFont val="Century Gothic"/>
        <family val="2"/>
      </rPr>
      <t xml:space="preserve">
</t>
    </r>
    <r>
      <rPr>
        <i/>
        <sz val="18"/>
        <rFont val="Century Gothic"/>
        <family val="2"/>
      </rPr>
      <t>Others</t>
    </r>
  </si>
  <si>
    <r>
      <rPr>
        <b/>
        <sz val="18"/>
        <rFont val="Century Gothic"/>
        <family val="2"/>
      </rPr>
      <t>Perhutanan dan pembalakan</t>
    </r>
    <r>
      <rPr>
        <sz val="18"/>
        <rFont val="Century Gothic"/>
        <family val="2"/>
      </rPr>
      <t xml:space="preserve">
</t>
    </r>
    <r>
      <rPr>
        <i/>
        <sz val="18"/>
        <rFont val="Century Gothic"/>
        <family val="2"/>
      </rPr>
      <t>Forestry and logging</t>
    </r>
  </si>
  <si>
    <r>
      <rPr>
        <b/>
        <sz val="18"/>
        <rFont val="Century Gothic"/>
        <family val="2"/>
      </rPr>
      <t>Perikanan</t>
    </r>
    <r>
      <rPr>
        <sz val="18"/>
        <rFont val="Century Gothic"/>
        <family val="2"/>
      </rPr>
      <t xml:space="preserve">
</t>
    </r>
    <r>
      <rPr>
        <i/>
        <sz val="18"/>
        <rFont val="Century Gothic"/>
        <family val="2"/>
      </rPr>
      <t>Fishing</t>
    </r>
  </si>
  <si>
    <r>
      <rPr>
        <b/>
        <sz val="18"/>
        <rFont val="Century Gothic"/>
        <family val="2"/>
      </rPr>
      <t>Perikanan laut</t>
    </r>
    <r>
      <rPr>
        <sz val="18"/>
        <rFont val="Century Gothic"/>
        <family val="2"/>
      </rPr>
      <t xml:space="preserve">
</t>
    </r>
    <r>
      <rPr>
        <i/>
        <sz val="18"/>
        <rFont val="Century Gothic"/>
        <family val="2"/>
      </rPr>
      <t>Marine fishing</t>
    </r>
  </si>
  <si>
    <r>
      <rPr>
        <b/>
        <sz val="18"/>
        <rFont val="Century Gothic"/>
        <family val="2"/>
      </rPr>
      <t>Akuakultur</t>
    </r>
    <r>
      <rPr>
        <sz val="18"/>
        <rFont val="Century Gothic"/>
        <family val="2"/>
      </rPr>
      <t xml:space="preserve">
</t>
    </r>
    <r>
      <rPr>
        <i/>
        <sz val="18"/>
        <rFont val="Century Gothic"/>
        <family val="2"/>
      </rPr>
      <t>Aquaculture</t>
    </r>
  </si>
  <si>
    <r>
      <rPr>
        <b/>
        <sz val="18"/>
        <rFont val="Century Gothic"/>
        <family val="2"/>
      </rPr>
      <t>Perlombongan dan pengkuarian</t>
    </r>
    <r>
      <rPr>
        <sz val="18"/>
        <rFont val="Century Gothic"/>
        <family val="2"/>
      </rPr>
      <t xml:space="preserve">
</t>
    </r>
    <r>
      <rPr>
        <i/>
        <sz val="18"/>
        <rFont val="Century Gothic"/>
        <family val="2"/>
      </rPr>
      <t>Mining and quarrying</t>
    </r>
  </si>
  <si>
    <r>
      <rPr>
        <b/>
        <sz val="18"/>
        <rFont val="Century Gothic"/>
        <family val="2"/>
      </rPr>
      <t>Pembuatan</t>
    </r>
    <r>
      <rPr>
        <sz val="18"/>
        <rFont val="Century Gothic"/>
        <family val="2"/>
      </rPr>
      <t xml:space="preserve">
</t>
    </r>
    <r>
      <rPr>
        <i/>
        <sz val="18"/>
        <rFont val="Century Gothic"/>
        <family val="2"/>
      </rPr>
      <t>Manufacturing</t>
    </r>
  </si>
  <si>
    <r>
      <rPr>
        <b/>
        <sz val="18"/>
        <rFont val="Century Gothic"/>
        <family val="2"/>
      </rPr>
      <t>Pembinaan</t>
    </r>
    <r>
      <rPr>
        <sz val="18"/>
        <rFont val="Century Gothic"/>
        <family val="2"/>
      </rPr>
      <t xml:space="preserve">
</t>
    </r>
    <r>
      <rPr>
        <i/>
        <sz val="18"/>
        <rFont val="Century Gothic"/>
        <family val="2"/>
      </rPr>
      <t>Construction</t>
    </r>
  </si>
  <si>
    <r>
      <rPr>
        <b/>
        <sz val="18"/>
        <rFont val="Century Gothic"/>
        <family val="2"/>
      </rPr>
      <t>Perkhidmatan</t>
    </r>
    <r>
      <rPr>
        <sz val="18"/>
        <rFont val="Century Gothic"/>
        <family val="2"/>
      </rPr>
      <t xml:space="preserve">
</t>
    </r>
    <r>
      <rPr>
        <i/>
        <sz val="18"/>
        <rFont val="Century Gothic"/>
        <family val="2"/>
      </rPr>
      <t>Services</t>
    </r>
  </si>
  <si>
    <r>
      <rPr>
        <b/>
        <sz val="18"/>
        <rFont val="Century Gothic"/>
        <family val="2"/>
      </rPr>
      <t>tambah Duti import</t>
    </r>
    <r>
      <rPr>
        <sz val="18"/>
        <rFont val="Century Gothic"/>
        <family val="2"/>
      </rPr>
      <t xml:space="preserve">
</t>
    </r>
    <r>
      <rPr>
        <i/>
        <sz val="18"/>
        <rFont val="Century Gothic"/>
        <family val="2"/>
      </rPr>
      <t>plus Import duties</t>
    </r>
  </si>
  <si>
    <r>
      <rPr>
        <b/>
        <sz val="18"/>
        <rFont val="Century Gothic"/>
        <family val="2"/>
      </rPr>
      <t>KDNK pada Harga Pembeli</t>
    </r>
    <r>
      <rPr>
        <sz val="18"/>
        <rFont val="Century Gothic"/>
        <family val="2"/>
      </rPr>
      <t xml:space="preserve">
</t>
    </r>
    <r>
      <rPr>
        <i/>
        <sz val="18"/>
        <rFont val="Century Gothic"/>
        <family val="2"/>
      </rPr>
      <t>GDP at Purchasers’ Prices</t>
    </r>
  </si>
  <si>
    <t xml:space="preserve">                                 Sumber: Keluaran Dalam Negeri Kasar Tahunan, Malaysia, 2015 - 2024</t>
  </si>
  <si>
    <t xml:space="preserve">                                 Source: Annual Gross Domestic Product, Malaysia, 2015 - 2024</t>
  </si>
  <si>
    <t>KDNK mengikut Jenis Aktiviti Ekonomi, 2020 - 2024 (Harga Malar 2015) 
- Peratus Sumbangan kepada KDNK</t>
  </si>
  <si>
    <t>GDP by Kind of Economic Activity, 2020 - 2024 (Constant 2015 Prices) 
- Percentage Share to GDP</t>
  </si>
  <si>
    <r>
      <rPr>
        <b/>
        <sz val="18"/>
        <rFont val="Century Gothic"/>
        <family val="2"/>
      </rPr>
      <t>(Peratus</t>
    </r>
    <r>
      <rPr>
        <sz val="18"/>
        <rFont val="Century Gothic"/>
        <family val="2"/>
      </rPr>
      <t xml:space="preserve">/ </t>
    </r>
    <r>
      <rPr>
        <i/>
        <sz val="18"/>
        <rFont val="Century Gothic"/>
        <family val="2"/>
      </rPr>
      <t>Per cent</t>
    </r>
    <r>
      <rPr>
        <b/>
        <sz val="18"/>
        <rFont val="Century Gothic"/>
        <family val="2"/>
      </rPr>
      <t>)</t>
    </r>
  </si>
  <si>
    <t xml:space="preserve">                                Sumber: Keluaran Dalam  Negeri Kasar Tahunan, Malaysia, 2015 - 2024</t>
  </si>
  <si>
    <t xml:space="preserve">                                Source: Annual Gross Domestic Product, Malaysia, 2015 - 2024</t>
  </si>
  <si>
    <t>Nilai Ditambah Kasar Sektor Pertanian mengikut Jenis Aktiviti, 2020 - 2024 (Harga Malar 2015) 
- Peratus Sumbangan kepada Sektor Pertanian</t>
  </si>
  <si>
    <t>Gross Value Added of Agriculture Sector by Activity, 2020 - 2024 (Constant 2015 Prices) 
- Percentage Share to Agriculture Sector</t>
  </si>
  <si>
    <r>
      <rPr>
        <b/>
        <sz val="18"/>
        <color theme="1"/>
        <rFont val="Century Gothic"/>
        <family val="2"/>
      </rPr>
      <t>Jenis aktiviti ekonomi</t>
    </r>
    <r>
      <rPr>
        <sz val="18"/>
        <color theme="1"/>
        <rFont val="Century Gothic"/>
        <family val="2"/>
      </rPr>
      <t xml:space="preserve">
</t>
    </r>
    <r>
      <rPr>
        <i/>
        <sz val="18"/>
        <color theme="1"/>
        <rFont val="Century Gothic"/>
        <family val="2"/>
      </rPr>
      <t>Kind of economic activity</t>
    </r>
  </si>
  <si>
    <r>
      <rPr>
        <b/>
        <sz val="18"/>
        <color theme="1"/>
        <rFont val="Century Gothic"/>
        <family val="2"/>
      </rPr>
      <t>Pertanian</t>
    </r>
    <r>
      <rPr>
        <sz val="18"/>
        <color theme="1"/>
        <rFont val="Century Gothic"/>
        <family val="2"/>
      </rPr>
      <t xml:space="preserve">
</t>
    </r>
    <r>
      <rPr>
        <i/>
        <sz val="18"/>
        <color theme="1"/>
        <rFont val="Century Gothic"/>
        <family val="2"/>
      </rPr>
      <t>Agriculture</t>
    </r>
  </si>
  <si>
    <r>
      <rPr>
        <b/>
        <sz val="18"/>
        <color theme="1"/>
        <rFont val="Century Gothic"/>
        <family val="2"/>
      </rPr>
      <t>Getah</t>
    </r>
    <r>
      <rPr>
        <sz val="18"/>
        <color theme="1"/>
        <rFont val="Century Gothic"/>
        <family val="2"/>
      </rPr>
      <t xml:space="preserve">
</t>
    </r>
    <r>
      <rPr>
        <i/>
        <sz val="18"/>
        <color theme="1"/>
        <rFont val="Century Gothic"/>
        <family val="2"/>
      </rPr>
      <t>Rubber</t>
    </r>
  </si>
  <si>
    <r>
      <rPr>
        <b/>
        <sz val="18"/>
        <color theme="1"/>
        <rFont val="Century Gothic"/>
        <family val="2"/>
      </rPr>
      <t>Kelapa sawit</t>
    </r>
    <r>
      <rPr>
        <sz val="18"/>
        <color theme="1"/>
        <rFont val="Century Gothic"/>
        <family val="2"/>
      </rPr>
      <t xml:space="preserve">
</t>
    </r>
    <r>
      <rPr>
        <i/>
        <sz val="18"/>
        <color theme="1"/>
        <rFont val="Century Gothic"/>
        <family val="2"/>
      </rPr>
      <t>Oil palm</t>
    </r>
  </si>
  <si>
    <r>
      <rPr>
        <b/>
        <sz val="18"/>
        <color theme="1"/>
        <rFont val="Century Gothic"/>
        <family val="2"/>
      </rPr>
      <t>Ternakan</t>
    </r>
    <r>
      <rPr>
        <sz val="18"/>
        <color theme="1"/>
        <rFont val="Century Gothic"/>
        <family val="2"/>
      </rPr>
      <t xml:space="preserve">
</t>
    </r>
    <r>
      <rPr>
        <i/>
        <sz val="18"/>
        <color theme="1"/>
        <rFont val="Century Gothic"/>
        <family val="2"/>
      </rPr>
      <t>Livestock</t>
    </r>
  </si>
  <si>
    <r>
      <rPr>
        <b/>
        <sz val="18"/>
        <color theme="1"/>
        <rFont val="Century Gothic"/>
        <family val="2"/>
      </rPr>
      <t>Ternakan ayam dan itik</t>
    </r>
    <r>
      <rPr>
        <sz val="18"/>
        <color theme="1"/>
        <rFont val="Century Gothic"/>
        <family val="2"/>
      </rPr>
      <t xml:space="preserve">
</t>
    </r>
    <r>
      <rPr>
        <i/>
        <sz val="18"/>
        <color theme="1"/>
        <rFont val="Century Gothic"/>
        <family val="2"/>
      </rPr>
      <t>Poultry</t>
    </r>
  </si>
  <si>
    <r>
      <rPr>
        <b/>
        <sz val="18"/>
        <color theme="1"/>
        <rFont val="Century Gothic"/>
        <family val="2"/>
      </rPr>
      <t>Lembu/ kerbau</t>
    </r>
    <r>
      <rPr>
        <sz val="18"/>
        <color theme="1"/>
        <rFont val="Century Gothic"/>
        <family val="2"/>
      </rPr>
      <t xml:space="preserve">
</t>
    </r>
    <r>
      <rPr>
        <i/>
        <sz val="18"/>
        <color theme="1"/>
        <rFont val="Century Gothic"/>
        <family val="2"/>
      </rPr>
      <t>Cattle</t>
    </r>
  </si>
  <si>
    <r>
      <rPr>
        <b/>
        <sz val="18"/>
        <color theme="1"/>
        <rFont val="Century Gothic"/>
        <family val="2"/>
      </rPr>
      <t>Ternakan lain</t>
    </r>
    <r>
      <rPr>
        <sz val="18"/>
        <color theme="1"/>
        <rFont val="Century Gothic"/>
        <family val="2"/>
      </rPr>
      <t xml:space="preserve">
</t>
    </r>
    <r>
      <rPr>
        <i/>
        <sz val="18"/>
        <color theme="1"/>
        <rFont val="Century Gothic"/>
        <family val="2"/>
      </rPr>
      <t>Other livestock</t>
    </r>
  </si>
  <si>
    <r>
      <rPr>
        <b/>
        <sz val="18"/>
        <color theme="1"/>
        <rFont val="Century Gothic"/>
        <family val="2"/>
      </rPr>
      <t>Pertanian lain</t>
    </r>
    <r>
      <rPr>
        <sz val="18"/>
        <color theme="1"/>
        <rFont val="Century Gothic"/>
        <family val="2"/>
      </rPr>
      <t xml:space="preserve">
</t>
    </r>
    <r>
      <rPr>
        <i/>
        <sz val="18"/>
        <color theme="1"/>
        <rFont val="Century Gothic"/>
        <family val="2"/>
      </rPr>
      <t>Other agriculture</t>
    </r>
  </si>
  <si>
    <r>
      <rPr>
        <b/>
        <sz val="18"/>
        <color theme="1"/>
        <rFont val="Century Gothic"/>
        <family val="2"/>
      </rPr>
      <t>Padi</t>
    </r>
    <r>
      <rPr>
        <sz val="18"/>
        <color theme="1"/>
        <rFont val="Century Gothic"/>
        <family val="2"/>
      </rPr>
      <t xml:space="preserve">
</t>
    </r>
    <r>
      <rPr>
        <i/>
        <sz val="18"/>
        <color theme="1"/>
        <rFont val="Century Gothic"/>
        <family val="2"/>
      </rPr>
      <t>Paddy</t>
    </r>
  </si>
  <si>
    <r>
      <rPr>
        <b/>
        <sz val="18"/>
        <color theme="1"/>
        <rFont val="Century Gothic"/>
        <family val="2"/>
      </rPr>
      <t>Tanaman makanan</t>
    </r>
    <r>
      <rPr>
        <sz val="18"/>
        <color theme="1"/>
        <rFont val="Century Gothic"/>
        <family val="2"/>
      </rPr>
      <t xml:space="preserve">
</t>
    </r>
    <r>
      <rPr>
        <i/>
        <sz val="18"/>
        <color theme="1"/>
        <rFont val="Century Gothic"/>
        <family val="2"/>
      </rPr>
      <t>Food crops</t>
    </r>
  </si>
  <si>
    <r>
      <rPr>
        <b/>
        <sz val="18"/>
        <color theme="1"/>
        <rFont val="Century Gothic"/>
        <family val="2"/>
      </rPr>
      <t>Lain-lain</t>
    </r>
    <r>
      <rPr>
        <sz val="18"/>
        <color theme="1"/>
        <rFont val="Century Gothic"/>
        <family val="2"/>
      </rPr>
      <t xml:space="preserve">
</t>
    </r>
    <r>
      <rPr>
        <i/>
        <sz val="18"/>
        <color theme="1"/>
        <rFont val="Century Gothic"/>
        <family val="2"/>
      </rPr>
      <t>Others</t>
    </r>
  </si>
  <si>
    <r>
      <rPr>
        <b/>
        <sz val="18"/>
        <color theme="1"/>
        <rFont val="Century Gothic"/>
        <family val="2"/>
      </rPr>
      <t>Perhutanan dan pembalakan</t>
    </r>
    <r>
      <rPr>
        <sz val="18"/>
        <color theme="1"/>
        <rFont val="Century Gothic"/>
        <family val="2"/>
      </rPr>
      <t xml:space="preserve">
</t>
    </r>
    <r>
      <rPr>
        <i/>
        <sz val="18"/>
        <color theme="1"/>
        <rFont val="Century Gothic"/>
        <family val="2"/>
      </rPr>
      <t>Forestry and logging</t>
    </r>
  </si>
  <si>
    <r>
      <rPr>
        <b/>
        <sz val="18"/>
        <color theme="1"/>
        <rFont val="Century Gothic"/>
        <family val="2"/>
      </rPr>
      <t>Perikanan</t>
    </r>
    <r>
      <rPr>
        <sz val="18"/>
        <color theme="1"/>
        <rFont val="Century Gothic"/>
        <family val="2"/>
      </rPr>
      <t xml:space="preserve">
</t>
    </r>
    <r>
      <rPr>
        <i/>
        <sz val="18"/>
        <color theme="1"/>
        <rFont val="Century Gothic"/>
        <family val="2"/>
      </rPr>
      <t>Fishing</t>
    </r>
  </si>
  <si>
    <r>
      <rPr>
        <b/>
        <sz val="18"/>
        <color theme="1"/>
        <rFont val="Century Gothic"/>
        <family val="2"/>
      </rPr>
      <t>Perikanan laut</t>
    </r>
    <r>
      <rPr>
        <sz val="18"/>
        <color theme="1"/>
        <rFont val="Century Gothic"/>
        <family val="2"/>
      </rPr>
      <t xml:space="preserve">
</t>
    </r>
    <r>
      <rPr>
        <i/>
        <sz val="18"/>
        <color theme="1"/>
        <rFont val="Century Gothic"/>
        <family val="2"/>
      </rPr>
      <t>Marine fishing</t>
    </r>
  </si>
  <si>
    <r>
      <rPr>
        <b/>
        <sz val="18"/>
        <color theme="1"/>
        <rFont val="Century Gothic"/>
        <family val="2"/>
      </rPr>
      <t>Akuakultur</t>
    </r>
    <r>
      <rPr>
        <sz val="18"/>
        <color theme="1"/>
        <rFont val="Century Gothic"/>
        <family val="2"/>
      </rPr>
      <t xml:space="preserve">
</t>
    </r>
    <r>
      <rPr>
        <i/>
        <sz val="18"/>
        <color theme="1"/>
        <rFont val="Century Gothic"/>
        <family val="2"/>
      </rPr>
      <t>Aquaculture</t>
    </r>
  </si>
  <si>
    <t xml:space="preserve">                                          Sumber: Keluaran Dalam  Negeri Kasar Tahunan, Malaysia, 2015 - 2024</t>
  </si>
  <si>
    <t xml:space="preserve">                                          Source: Annual Gross Domestic Product, Malaysia, 2015 - 2024</t>
  </si>
  <si>
    <t xml:space="preserve">KDNK mengikut Negeri, 2020 - 2024 (Harga Malar 2015) </t>
  </si>
  <si>
    <t>GDP by State, 2020 - 2024 (Constant 2015 Prices)</t>
  </si>
  <si>
    <r>
      <rPr>
        <b/>
        <sz val="18"/>
        <rFont val="Century Gothic"/>
        <family val="2"/>
      </rPr>
      <t>Negeri</t>
    </r>
    <r>
      <rPr>
        <sz val="18"/>
        <rFont val="Century Gothic"/>
        <family val="2"/>
      </rPr>
      <t xml:space="preserve">
</t>
    </r>
    <r>
      <rPr>
        <i/>
        <sz val="18"/>
        <rFont val="Century Gothic"/>
        <family val="2"/>
      </rPr>
      <t>State</t>
    </r>
  </si>
  <si>
    <r>
      <t>2023</t>
    </r>
    <r>
      <rPr>
        <b/>
        <vertAlign val="superscript"/>
        <sz val="18"/>
        <color theme="1"/>
        <rFont val="Century Gothic"/>
        <family val="2"/>
      </rPr>
      <t>e</t>
    </r>
  </si>
  <si>
    <r>
      <t>2024</t>
    </r>
    <r>
      <rPr>
        <b/>
        <vertAlign val="superscript"/>
        <sz val="18"/>
        <color theme="1"/>
        <rFont val="Century Gothic"/>
        <family val="2"/>
      </rPr>
      <t>p</t>
    </r>
  </si>
  <si>
    <t>Selangor</t>
  </si>
  <si>
    <r>
      <t xml:space="preserve">W.P. Kuala Lumpur </t>
    </r>
    <r>
      <rPr>
        <vertAlign val="superscript"/>
        <sz val="18"/>
        <rFont val="Century Gothic"/>
        <family val="2"/>
      </rPr>
      <t>1</t>
    </r>
  </si>
  <si>
    <t>W.P. Labuan</t>
  </si>
  <si>
    <r>
      <t xml:space="preserve">Supra </t>
    </r>
    <r>
      <rPr>
        <vertAlign val="superscript"/>
        <sz val="18"/>
        <rFont val="Century Gothic"/>
        <family val="2"/>
      </rPr>
      <t>2</t>
    </r>
  </si>
  <si>
    <r>
      <rPr>
        <b/>
        <sz val="18"/>
        <rFont val="Century Gothic"/>
        <family val="2"/>
      </rPr>
      <t>Jumlah KDNK pada Harga Pembeli</t>
    </r>
    <r>
      <rPr>
        <sz val="18"/>
        <rFont val="Century Gothic"/>
        <family val="2"/>
      </rPr>
      <t xml:space="preserve">
</t>
    </r>
    <r>
      <rPr>
        <i/>
        <sz val="18"/>
        <rFont val="Century Gothic"/>
        <family val="2"/>
      </rPr>
      <t>Total GDP at Purchasers’ Prices</t>
    </r>
  </si>
  <si>
    <t>Sumber: Laporan Sosioekonomi Negeri</t>
  </si>
  <si>
    <t>Source: State Sosioeconomic Report</t>
  </si>
  <si>
    <r>
      <rPr>
        <b/>
        <sz val="14"/>
        <rFont val="Century Gothic"/>
        <family val="2"/>
      </rPr>
      <t xml:space="preserve">Nota/ </t>
    </r>
    <r>
      <rPr>
        <i/>
        <sz val="14"/>
        <rFont val="Century Gothic"/>
        <family val="2"/>
      </rPr>
      <t>Notes</t>
    </r>
    <r>
      <rPr>
        <b/>
        <sz val="14"/>
        <rFont val="Century Gothic"/>
        <family val="2"/>
      </rPr>
      <t>:</t>
    </r>
  </si>
  <si>
    <r>
      <rPr>
        <b/>
        <vertAlign val="superscript"/>
        <sz val="14"/>
        <rFont val="Century Gothic"/>
        <family val="2"/>
      </rPr>
      <t>1</t>
    </r>
    <r>
      <rPr>
        <b/>
        <sz val="14"/>
        <rFont val="Century Gothic"/>
        <family val="2"/>
      </rPr>
      <t xml:space="preserve"> Termasuk W.P. Putrajaya</t>
    </r>
  </si>
  <si>
    <r>
      <rPr>
        <i/>
        <vertAlign val="superscript"/>
        <sz val="14"/>
        <rFont val="Century Gothic"/>
        <family val="2"/>
      </rPr>
      <t>1</t>
    </r>
    <r>
      <rPr>
        <i/>
        <sz val="14"/>
        <rFont val="Century Gothic"/>
        <family val="2"/>
      </rPr>
      <t xml:space="preserve"> Includes W.P. Putrajaya</t>
    </r>
  </si>
  <si>
    <r>
      <rPr>
        <b/>
        <vertAlign val="superscript"/>
        <sz val="14"/>
        <rFont val="Century Gothic"/>
        <family val="2"/>
      </rPr>
      <t>2</t>
    </r>
    <r>
      <rPr>
        <b/>
        <sz val="14"/>
        <rFont val="Century Gothic"/>
        <family val="2"/>
      </rPr>
      <t xml:space="preserve"> Supra state merangkumi aktiviti pengeluaran yang melangkaui pusat kepentingan ekonomi utama bagi mana-mana negeri
 </t>
    </r>
  </si>
  <si>
    <r>
      <rPr>
        <i/>
        <vertAlign val="superscript"/>
        <sz val="14"/>
        <rFont val="Century Gothic"/>
        <family val="2"/>
      </rPr>
      <t>2</t>
    </r>
    <r>
      <rPr>
        <i/>
        <sz val="14"/>
        <rFont val="Century Gothic"/>
        <family val="2"/>
      </rPr>
      <t xml:space="preserve"> Supra state covers production activities beyond the centre of predominant economic interest for any state</t>
    </r>
  </si>
  <si>
    <t>Nilai Ditambah Kasar Sektor Pertanian mengikut Negeri, 2020 - 2024 (Harga Malar 2015)
- Peratus Sumbangan kepada KDNK Negeri</t>
  </si>
  <si>
    <t>Gross Value Added of Agriculture Sector by State, 2020 - 2024 (Constant 2015 Prices)
- Percentage Share to State's GDP</t>
  </si>
  <si>
    <r>
      <rPr>
        <b/>
        <sz val="14"/>
        <rFont val="Century Gothic"/>
        <family val="2"/>
      </rPr>
      <t xml:space="preserve">Nota / </t>
    </r>
    <r>
      <rPr>
        <i/>
        <sz val="14"/>
        <rFont val="Century Gothic"/>
        <family val="2"/>
      </rPr>
      <t>Notes</t>
    </r>
    <r>
      <rPr>
        <b/>
        <sz val="14"/>
        <rFont val="Century Gothic"/>
        <family val="2"/>
      </rPr>
      <t>:</t>
    </r>
  </si>
  <si>
    <t>Planted Area for Selected Crops, Malaysia, 2020 - 2024</t>
  </si>
  <si>
    <r>
      <t xml:space="preserve">('000 hektar/ </t>
    </r>
    <r>
      <rPr>
        <i/>
        <sz val="18"/>
        <rFont val="Century Gothic"/>
        <family val="2"/>
      </rPr>
      <t>hectares</t>
    </r>
    <r>
      <rPr>
        <b/>
        <sz val="18"/>
        <rFont val="Century Gothic"/>
        <family val="2"/>
      </rPr>
      <t>)</t>
    </r>
  </si>
  <si>
    <r>
      <t xml:space="preserve">Tanaman
</t>
    </r>
    <r>
      <rPr>
        <i/>
        <sz val="18"/>
        <rFont val="Century Gothic"/>
        <family val="2"/>
      </rPr>
      <t>Crops</t>
    </r>
  </si>
  <si>
    <r>
      <rPr>
        <b/>
        <sz val="18"/>
        <rFont val="Century Gothic"/>
        <family val="2"/>
      </rPr>
      <t xml:space="preserve">Jumlah keluasan 
</t>
    </r>
    <r>
      <rPr>
        <i/>
        <sz val="18"/>
        <rFont val="Century Gothic"/>
        <family val="2"/>
      </rPr>
      <t>Total area</t>
    </r>
  </si>
  <si>
    <r>
      <rPr>
        <b/>
        <sz val="18"/>
        <rFont val="Century Gothic"/>
        <family val="2"/>
      </rPr>
      <t>Getah</t>
    </r>
    <r>
      <rPr>
        <sz val="18"/>
        <rFont val="Century Gothic"/>
        <family val="2"/>
      </rPr>
      <t xml:space="preserve">
</t>
    </r>
    <r>
      <rPr>
        <i/>
        <sz val="18"/>
        <rFont val="Century Gothic"/>
        <family val="2"/>
      </rPr>
      <t>Natural rubber</t>
    </r>
  </si>
  <si>
    <r>
      <rPr>
        <b/>
        <sz val="18"/>
        <rFont val="Century Gothic"/>
        <family val="2"/>
      </rPr>
      <t>Estet</t>
    </r>
    <r>
      <rPr>
        <sz val="18"/>
        <rFont val="Century Gothic"/>
        <family val="2"/>
      </rPr>
      <t xml:space="preserve">
</t>
    </r>
    <r>
      <rPr>
        <i/>
        <sz val="18"/>
        <rFont val="Century Gothic"/>
        <family val="2"/>
      </rPr>
      <t>Estates</t>
    </r>
  </si>
  <si>
    <r>
      <rPr>
        <b/>
        <sz val="18"/>
        <rFont val="Century Gothic"/>
        <family val="2"/>
      </rPr>
      <t>Kebun kecil *</t>
    </r>
    <r>
      <rPr>
        <sz val="18"/>
        <rFont val="Century Gothic"/>
        <family val="2"/>
      </rPr>
      <t xml:space="preserve">
</t>
    </r>
    <r>
      <rPr>
        <i/>
        <sz val="18"/>
        <rFont val="Century Gothic"/>
        <family val="2"/>
      </rPr>
      <t>Smallholdings</t>
    </r>
  </si>
  <si>
    <r>
      <rPr>
        <b/>
        <sz val="18"/>
        <rFont val="Century Gothic"/>
        <family val="2"/>
      </rPr>
      <t>Kelapa sawit **</t>
    </r>
    <r>
      <rPr>
        <sz val="18"/>
        <rFont val="Century Gothic"/>
        <family val="2"/>
      </rPr>
      <t xml:space="preserve">
</t>
    </r>
    <r>
      <rPr>
        <i/>
        <sz val="18"/>
        <rFont val="Century Gothic"/>
        <family val="2"/>
      </rPr>
      <t>Oil palm</t>
    </r>
  </si>
  <si>
    <r>
      <rPr>
        <b/>
        <sz val="18"/>
        <rFont val="Century Gothic"/>
        <family val="2"/>
      </rPr>
      <t>Kebun kecil</t>
    </r>
    <r>
      <rPr>
        <sz val="18"/>
        <rFont val="Century Gothic"/>
        <family val="2"/>
      </rPr>
      <t xml:space="preserve">
</t>
    </r>
    <r>
      <rPr>
        <i/>
        <sz val="18"/>
        <rFont val="Century Gothic"/>
        <family val="2"/>
      </rPr>
      <t>Smallholdings</t>
    </r>
  </si>
  <si>
    <r>
      <rPr>
        <b/>
        <sz val="18"/>
        <rFont val="Century Gothic"/>
        <family val="2"/>
      </rPr>
      <t>Koko</t>
    </r>
    <r>
      <rPr>
        <sz val="18"/>
        <rFont val="Century Gothic"/>
        <family val="2"/>
      </rPr>
      <t xml:space="preserve">
</t>
    </r>
    <r>
      <rPr>
        <i/>
        <sz val="18"/>
        <rFont val="Century Gothic"/>
        <family val="2"/>
      </rPr>
      <t>Cocoa</t>
    </r>
  </si>
  <si>
    <r>
      <rPr>
        <b/>
        <sz val="18"/>
        <rFont val="Century Gothic"/>
        <family val="2"/>
      </rPr>
      <t>Lada</t>
    </r>
    <r>
      <rPr>
        <sz val="18"/>
        <rFont val="Century Gothic"/>
        <family val="2"/>
      </rPr>
      <t xml:space="preserve">
</t>
    </r>
    <r>
      <rPr>
        <i/>
        <sz val="18"/>
        <rFont val="Century Gothic"/>
        <family val="2"/>
      </rPr>
      <t>Pepper</t>
    </r>
  </si>
  <si>
    <r>
      <rPr>
        <b/>
        <sz val="18"/>
        <rFont val="Century Gothic"/>
        <family val="2"/>
      </rPr>
      <t>Buah Naga</t>
    </r>
    <r>
      <rPr>
        <sz val="18"/>
        <rFont val="Century Gothic"/>
        <family val="2"/>
      </rPr>
      <t xml:space="preserve">
D</t>
    </r>
    <r>
      <rPr>
        <i/>
        <sz val="18"/>
        <rFont val="Century Gothic"/>
        <family val="2"/>
      </rPr>
      <t>ragon fruit</t>
    </r>
  </si>
  <si>
    <r>
      <rPr>
        <b/>
        <sz val="18"/>
        <rFont val="Century Gothic"/>
        <family val="2"/>
      </rPr>
      <t>Kelapa</t>
    </r>
    <r>
      <rPr>
        <sz val="18"/>
        <rFont val="Century Gothic"/>
        <family val="2"/>
      </rPr>
      <t xml:space="preserve">
</t>
    </r>
    <r>
      <rPr>
        <i/>
        <sz val="18"/>
        <rFont val="Century Gothic"/>
        <family val="2"/>
      </rPr>
      <t>Coconut</t>
    </r>
  </si>
  <si>
    <r>
      <rPr>
        <b/>
        <sz val="18"/>
        <rFont val="Century Gothic"/>
        <family val="2"/>
      </rPr>
      <t>Nanas</t>
    </r>
    <r>
      <rPr>
        <sz val="18"/>
        <rFont val="Century Gothic"/>
        <family val="2"/>
      </rPr>
      <t xml:space="preserve">
</t>
    </r>
    <r>
      <rPr>
        <i/>
        <sz val="18"/>
        <rFont val="Century Gothic"/>
        <family val="2"/>
      </rPr>
      <t>Pineapple</t>
    </r>
  </si>
  <si>
    <r>
      <rPr>
        <b/>
        <sz val="18"/>
        <rFont val="Century Gothic"/>
        <family val="2"/>
      </rPr>
      <t>Pisang</t>
    </r>
    <r>
      <rPr>
        <sz val="18"/>
        <rFont val="Century Gothic"/>
        <family val="2"/>
      </rPr>
      <t xml:space="preserve">
</t>
    </r>
    <r>
      <rPr>
        <i/>
        <sz val="18"/>
        <rFont val="Century Gothic"/>
        <family val="2"/>
      </rPr>
      <t>Banana</t>
    </r>
  </si>
  <si>
    <r>
      <rPr>
        <b/>
        <sz val="18"/>
        <rFont val="Century Gothic"/>
        <family val="2"/>
      </rPr>
      <t>Nangka</t>
    </r>
    <r>
      <rPr>
        <sz val="18"/>
        <rFont val="Century Gothic"/>
        <family val="2"/>
      </rPr>
      <t xml:space="preserve">
</t>
    </r>
    <r>
      <rPr>
        <i/>
        <sz val="18"/>
        <rFont val="Century Gothic"/>
        <family val="2"/>
      </rPr>
      <t>Jackfruit</t>
    </r>
  </si>
  <si>
    <t>Cempedak</t>
  </si>
  <si>
    <r>
      <rPr>
        <b/>
        <sz val="18"/>
        <rFont val="Century Gothic"/>
        <family val="2"/>
      </rPr>
      <t>Manggis</t>
    </r>
    <r>
      <rPr>
        <sz val="18"/>
        <rFont val="Century Gothic"/>
        <family val="2"/>
      </rPr>
      <t xml:space="preserve">
</t>
    </r>
    <r>
      <rPr>
        <i/>
        <sz val="18"/>
        <rFont val="Century Gothic"/>
        <family val="2"/>
      </rPr>
      <t>Mangosteen</t>
    </r>
  </si>
  <si>
    <r>
      <rPr>
        <b/>
        <sz val="18"/>
        <rFont val="Century Gothic"/>
        <family val="2"/>
      </rPr>
      <t>Mangga</t>
    </r>
    <r>
      <rPr>
        <sz val="18"/>
        <rFont val="Century Gothic"/>
        <family val="2"/>
      </rPr>
      <t xml:space="preserve">
</t>
    </r>
    <r>
      <rPr>
        <i/>
        <sz val="18"/>
        <rFont val="Century Gothic"/>
        <family val="2"/>
      </rPr>
      <t>Mango</t>
    </r>
  </si>
  <si>
    <r>
      <rPr>
        <b/>
        <sz val="18"/>
        <rFont val="Century Gothic"/>
        <family val="2"/>
      </rPr>
      <t>Belimbing</t>
    </r>
    <r>
      <rPr>
        <sz val="18"/>
        <rFont val="Century Gothic"/>
        <family val="2"/>
      </rPr>
      <t xml:space="preserve">
</t>
    </r>
    <r>
      <rPr>
        <i/>
        <sz val="18"/>
        <rFont val="Century Gothic"/>
        <family val="2"/>
      </rPr>
      <t>Starfruit</t>
    </r>
  </si>
  <si>
    <t>Keluasan Bertanam bagi Tanaman Terpilih, Malaysia, 2020 - 2024 (samb.)</t>
  </si>
  <si>
    <t>Planted Area for Selected Crops, Malaysia, 2020 - 2024 (cont'd)</t>
  </si>
  <si>
    <r>
      <rPr>
        <b/>
        <sz val="18"/>
        <rFont val="Century Gothic"/>
        <family val="2"/>
      </rPr>
      <t>Betik</t>
    </r>
    <r>
      <rPr>
        <sz val="18"/>
        <rFont val="Century Gothic"/>
        <family val="2"/>
      </rPr>
      <t xml:space="preserve">
</t>
    </r>
    <r>
      <rPr>
        <i/>
        <sz val="18"/>
        <rFont val="Century Gothic"/>
        <family val="2"/>
      </rPr>
      <t>Papaya</t>
    </r>
  </si>
  <si>
    <r>
      <rPr>
        <b/>
        <sz val="18"/>
        <rFont val="Century Gothic"/>
        <family val="2"/>
      </rPr>
      <t>Jambu batu</t>
    </r>
    <r>
      <rPr>
        <sz val="18"/>
        <rFont val="Century Gothic"/>
        <family val="2"/>
      </rPr>
      <t xml:space="preserve">
</t>
    </r>
    <r>
      <rPr>
        <i/>
        <sz val="18"/>
        <rFont val="Century Gothic"/>
        <family val="2"/>
      </rPr>
      <t>Guava</t>
    </r>
  </si>
  <si>
    <r>
      <rPr>
        <b/>
        <sz val="18"/>
        <rFont val="Century Gothic"/>
        <family val="2"/>
      </rPr>
      <t>Jagung manis</t>
    </r>
    <r>
      <rPr>
        <sz val="18"/>
        <rFont val="Century Gothic"/>
        <family val="2"/>
      </rPr>
      <t xml:space="preserve">
</t>
    </r>
    <r>
      <rPr>
        <i/>
        <sz val="18"/>
        <rFont val="Century Gothic"/>
        <family val="2"/>
      </rPr>
      <t>Sweet corn</t>
    </r>
  </si>
  <si>
    <r>
      <rPr>
        <b/>
        <sz val="18"/>
        <rFont val="Century Gothic"/>
        <family val="2"/>
      </rPr>
      <t xml:space="preserve">Bendi
</t>
    </r>
    <r>
      <rPr>
        <i/>
        <sz val="18"/>
        <rFont val="Century Gothic"/>
        <family val="2"/>
      </rPr>
      <t>Lady's finger</t>
    </r>
  </si>
  <si>
    <r>
      <rPr>
        <b/>
        <sz val="18"/>
        <rFont val="Century Gothic"/>
        <family val="2"/>
      </rPr>
      <t>Kacang panjang</t>
    </r>
    <r>
      <rPr>
        <sz val="18"/>
        <rFont val="Century Gothic"/>
        <family val="2"/>
      </rPr>
      <t xml:space="preserve">
</t>
    </r>
    <r>
      <rPr>
        <i/>
        <sz val="18"/>
        <rFont val="Century Gothic"/>
        <family val="2"/>
      </rPr>
      <t>Long bean</t>
    </r>
  </si>
  <si>
    <r>
      <rPr>
        <b/>
        <sz val="18"/>
        <rFont val="Century Gothic"/>
        <family val="2"/>
      </rPr>
      <t>Bayam</t>
    </r>
    <r>
      <rPr>
        <sz val="18"/>
        <rFont val="Century Gothic"/>
        <family val="2"/>
      </rPr>
      <t xml:space="preserve">
</t>
    </r>
    <r>
      <rPr>
        <i/>
        <sz val="18"/>
        <rFont val="Century Gothic"/>
        <family val="2"/>
      </rPr>
      <t>Spinach</t>
    </r>
  </si>
  <si>
    <r>
      <rPr>
        <b/>
        <sz val="18"/>
        <rFont val="Century Gothic"/>
        <family val="2"/>
      </rPr>
      <t>Kobis bulat</t>
    </r>
    <r>
      <rPr>
        <sz val="18"/>
        <rFont val="Century Gothic"/>
        <family val="2"/>
      </rPr>
      <t xml:space="preserve">
</t>
    </r>
    <r>
      <rPr>
        <i/>
        <sz val="18"/>
        <rFont val="Century Gothic"/>
        <family val="2"/>
      </rPr>
      <t>Round cabbage</t>
    </r>
  </si>
  <si>
    <r>
      <rPr>
        <b/>
        <sz val="18"/>
        <rFont val="Century Gothic"/>
        <family val="2"/>
      </rPr>
      <t>Kacang buncis</t>
    </r>
    <r>
      <rPr>
        <sz val="18"/>
        <rFont val="Century Gothic"/>
        <family val="2"/>
      </rPr>
      <t xml:space="preserve">
</t>
    </r>
    <r>
      <rPr>
        <i/>
        <sz val="18"/>
        <rFont val="Century Gothic"/>
        <family val="2"/>
      </rPr>
      <t>French bean</t>
    </r>
  </si>
  <si>
    <r>
      <rPr>
        <b/>
        <sz val="18"/>
        <rFont val="Century Gothic"/>
        <family val="2"/>
      </rPr>
      <t>Sawi</t>
    </r>
    <r>
      <rPr>
        <sz val="18"/>
        <rFont val="Century Gothic"/>
        <family val="2"/>
      </rPr>
      <t xml:space="preserve">
</t>
    </r>
    <r>
      <rPr>
        <i/>
        <sz val="18"/>
        <rFont val="Century Gothic"/>
        <family val="2"/>
      </rPr>
      <t>Mustard</t>
    </r>
  </si>
  <si>
    <r>
      <rPr>
        <b/>
        <sz val="18"/>
        <rFont val="Century Gothic"/>
        <family val="2"/>
      </rPr>
      <t>Terung</t>
    </r>
    <r>
      <rPr>
        <sz val="18"/>
        <rFont val="Century Gothic"/>
        <family val="2"/>
      </rPr>
      <t xml:space="preserve">
</t>
    </r>
    <r>
      <rPr>
        <i/>
        <sz val="18"/>
        <rFont val="Century Gothic"/>
        <family val="2"/>
      </rPr>
      <t>Brinjal</t>
    </r>
  </si>
  <si>
    <r>
      <rPr>
        <b/>
        <sz val="18"/>
        <rFont val="Century Gothic"/>
        <family val="2"/>
      </rPr>
      <t>Timun</t>
    </r>
    <r>
      <rPr>
        <sz val="18"/>
        <rFont val="Century Gothic"/>
        <family val="2"/>
      </rPr>
      <t xml:space="preserve">
</t>
    </r>
    <r>
      <rPr>
        <i/>
        <sz val="18"/>
        <rFont val="Century Gothic"/>
        <family val="2"/>
      </rPr>
      <t>Cucumber</t>
    </r>
  </si>
  <si>
    <r>
      <rPr>
        <b/>
        <sz val="18"/>
        <rFont val="Century Gothic"/>
        <family val="2"/>
      </rPr>
      <t>Cendawan</t>
    </r>
    <r>
      <rPr>
        <sz val="18"/>
        <rFont val="Century Gothic"/>
        <family val="2"/>
      </rPr>
      <t xml:space="preserve">
</t>
    </r>
    <r>
      <rPr>
        <i/>
        <sz val="18"/>
        <rFont val="Century Gothic"/>
        <family val="2"/>
      </rPr>
      <t>Mushroom</t>
    </r>
  </si>
  <si>
    <r>
      <rPr>
        <b/>
        <sz val="18"/>
        <rFont val="Century Gothic"/>
        <family val="2"/>
      </rPr>
      <t>Ubi kayu</t>
    </r>
    <r>
      <rPr>
        <sz val="18"/>
        <rFont val="Century Gothic"/>
        <family val="2"/>
      </rPr>
      <t xml:space="preserve">
</t>
    </r>
    <r>
      <rPr>
        <i/>
        <sz val="18"/>
        <rFont val="Century Gothic"/>
        <family val="2"/>
      </rPr>
      <t>Cassava</t>
    </r>
  </si>
  <si>
    <r>
      <rPr>
        <b/>
        <sz val="18"/>
        <rFont val="Century Gothic"/>
        <family val="2"/>
      </rPr>
      <t>Ubi keledek</t>
    </r>
    <r>
      <rPr>
        <sz val="18"/>
        <rFont val="Century Gothic"/>
        <family val="2"/>
      </rPr>
      <t xml:space="preserve">
</t>
    </r>
    <r>
      <rPr>
        <i/>
        <sz val="18"/>
        <rFont val="Century Gothic"/>
        <family val="2"/>
      </rPr>
      <t>Sweet potato</t>
    </r>
  </si>
  <si>
    <r>
      <rPr>
        <b/>
        <sz val="18"/>
        <rFont val="Century Gothic"/>
        <family val="2"/>
      </rPr>
      <t>Tebu</t>
    </r>
    <r>
      <rPr>
        <sz val="18"/>
        <rFont val="Century Gothic"/>
        <family val="2"/>
      </rPr>
      <t xml:space="preserve">
</t>
    </r>
    <r>
      <rPr>
        <i/>
        <sz val="18"/>
        <rFont val="Century Gothic"/>
        <family val="2"/>
      </rPr>
      <t>Sugarcane</t>
    </r>
  </si>
  <si>
    <r>
      <rPr>
        <b/>
        <sz val="18"/>
        <rFont val="Century Gothic"/>
        <family val="2"/>
      </rPr>
      <t>Herba</t>
    </r>
    <r>
      <rPr>
        <sz val="18"/>
        <rFont val="Century Gothic"/>
        <family val="2"/>
      </rPr>
      <t xml:space="preserve">
</t>
    </r>
    <r>
      <rPr>
        <i/>
        <sz val="18"/>
        <rFont val="Century Gothic"/>
        <family val="2"/>
      </rPr>
      <t>Herbs</t>
    </r>
  </si>
  <si>
    <r>
      <rPr>
        <b/>
        <sz val="18"/>
        <rFont val="Century Gothic"/>
        <family val="2"/>
      </rPr>
      <t>Rempah-ratus</t>
    </r>
    <r>
      <rPr>
        <sz val="18"/>
        <rFont val="Century Gothic"/>
        <family val="2"/>
      </rPr>
      <t xml:space="preserve">
</t>
    </r>
    <r>
      <rPr>
        <i/>
        <sz val="18"/>
        <rFont val="Century Gothic"/>
        <family val="2"/>
      </rPr>
      <t>Spices</t>
    </r>
  </si>
  <si>
    <r>
      <rPr>
        <b/>
        <sz val="18"/>
        <rFont val="Century Gothic"/>
        <family val="2"/>
      </rPr>
      <t>Bunga-bungaan</t>
    </r>
    <r>
      <rPr>
        <sz val="18"/>
        <rFont val="Century Gothic"/>
        <family val="2"/>
      </rPr>
      <t xml:space="preserve">
</t>
    </r>
    <r>
      <rPr>
        <i/>
        <sz val="18"/>
        <rFont val="Century Gothic"/>
        <family val="2"/>
      </rPr>
      <t>Flowers</t>
    </r>
  </si>
  <si>
    <t xml:space="preserve">Sumber: </t>
  </si>
  <si>
    <t xml:space="preserve">Jabatan Pertanian Malaysia, Lembaga Minyak Sawit Malaysia, Lembaga Koko Malaysia, Lembaga Lada Malaysia dan Lembaga Kenaf dan Tembakau Negara </t>
  </si>
  <si>
    <t>Source:</t>
  </si>
  <si>
    <t>Department of Agriculture Malaysia, Malaysian Palm Oil Board, Malaysian Cocoa Board, Malaysian Pepper Board and National Kenaf and Tobacco Board</t>
  </si>
  <si>
    <t xml:space="preserve">* Mulai 2013, keluasan bertanam getah bagi kebun kecil adalah merujuk Banci Pekebun Kecil RISDA 2013 meliputi kawasan di  bawah RISDA, FELDA, FELCRA, KESEDAR, Lembaga Industri Getah Sabah (LIGS) dan Jabatan Pertanian Sarawak (JPS). 
</t>
  </si>
  <si>
    <t>** Keluasan tanaman pekebun kecil sawit adalah termasuk Agensi Kerajaan, FELDA, FELCRA &amp; RISDA. Manakala keluasan tanaman estet sawit merujuk kepada kawasan estet swasta.</t>
  </si>
  <si>
    <t xml:space="preserve">Notes: </t>
  </si>
  <si>
    <t>* Starting from 2013, the rubber planted area for other smallholding refers to the 2013 RISDA Smallholders Census which covers area under RISDA, FELDA, FELCRA, KESEDAR, LIGS and JPS.</t>
  </si>
  <si>
    <t>** The oil palm planted area for smallholding refers to Government Agencies, FELDA, FELCRA &amp; RISDA. Meanwhile, the oil palm planted area for estate refers to private estate.</t>
  </si>
  <si>
    <t>Pengeluaran Tanaman Terpilih, Malaysia, 2020 ‐ 2024</t>
  </si>
  <si>
    <t>Production of Selected Crops, Malaysia, 2020 ‐ 2024</t>
  </si>
  <si>
    <r>
      <t xml:space="preserve">Tanaman
</t>
    </r>
    <r>
      <rPr>
        <i/>
        <sz val="18"/>
        <color theme="1"/>
        <rFont val="Century Gothic"/>
        <family val="2"/>
      </rPr>
      <t>Crops</t>
    </r>
  </si>
  <si>
    <r>
      <rPr>
        <b/>
        <sz val="18"/>
        <rFont val="Century Gothic"/>
        <family val="2"/>
      </rPr>
      <t>('000 Tan metrik</t>
    </r>
    <r>
      <rPr>
        <sz val="18"/>
        <rFont val="Century Gothic"/>
        <family val="2"/>
      </rPr>
      <t>/ T</t>
    </r>
    <r>
      <rPr>
        <i/>
        <sz val="18"/>
        <rFont val="Century Gothic"/>
        <family val="2"/>
      </rPr>
      <t>onnes</t>
    </r>
    <r>
      <rPr>
        <b/>
        <sz val="18"/>
        <rFont val="Century Gothic"/>
        <family val="2"/>
      </rPr>
      <t>)</t>
    </r>
  </si>
  <si>
    <r>
      <rPr>
        <b/>
        <sz val="18"/>
        <rFont val="Century Gothic"/>
        <family val="2"/>
      </rPr>
      <t>(Tan metrik</t>
    </r>
    <r>
      <rPr>
        <sz val="18"/>
        <rFont val="Century Gothic"/>
        <family val="2"/>
      </rPr>
      <t xml:space="preserve">/ </t>
    </r>
    <r>
      <rPr>
        <i/>
        <sz val="18"/>
        <rFont val="Century Gothic"/>
        <family val="2"/>
      </rPr>
      <t>Tonnes</t>
    </r>
    <r>
      <rPr>
        <b/>
        <sz val="18"/>
        <rFont val="Century Gothic"/>
        <family val="2"/>
      </rPr>
      <t>)</t>
    </r>
  </si>
  <si>
    <r>
      <rPr>
        <b/>
        <sz val="18"/>
        <color theme="1"/>
        <rFont val="Century Gothic"/>
        <family val="2"/>
      </rPr>
      <t>Jumlah buah-buahan terpilih</t>
    </r>
    <r>
      <rPr>
        <sz val="18"/>
        <color theme="1"/>
        <rFont val="Century Gothic"/>
        <family val="2"/>
      </rPr>
      <t xml:space="preserve">
</t>
    </r>
    <r>
      <rPr>
        <i/>
        <sz val="18"/>
        <color theme="1"/>
        <rFont val="Century Gothic"/>
        <family val="2"/>
      </rPr>
      <t>Total of selected fruits</t>
    </r>
  </si>
  <si>
    <r>
      <rPr>
        <b/>
        <sz val="18"/>
        <rFont val="Century Gothic"/>
        <family val="2"/>
      </rPr>
      <t>Buah Naga</t>
    </r>
    <r>
      <rPr>
        <sz val="18"/>
        <rFont val="Century Gothic"/>
        <family val="2"/>
      </rPr>
      <t xml:space="preserve">
</t>
    </r>
    <r>
      <rPr>
        <i/>
        <sz val="18"/>
        <rFont val="Century Gothic"/>
        <family val="2"/>
      </rPr>
      <t>Dragon fruit</t>
    </r>
  </si>
  <si>
    <r>
      <rPr>
        <b/>
        <sz val="18"/>
        <color theme="1"/>
        <rFont val="Century Gothic"/>
        <family val="2"/>
      </rPr>
      <t>Kelapa</t>
    </r>
    <r>
      <rPr>
        <sz val="18"/>
        <color theme="1"/>
        <rFont val="Century Gothic"/>
        <family val="2"/>
      </rPr>
      <t xml:space="preserve">
</t>
    </r>
    <r>
      <rPr>
        <i/>
        <sz val="18"/>
        <color theme="1"/>
        <rFont val="Century Gothic"/>
        <family val="2"/>
      </rPr>
      <t>Coconut</t>
    </r>
  </si>
  <si>
    <r>
      <rPr>
        <b/>
        <sz val="18"/>
        <color theme="1"/>
        <rFont val="Century Gothic"/>
        <family val="2"/>
      </rPr>
      <t>Nanas</t>
    </r>
    <r>
      <rPr>
        <sz val="18"/>
        <color theme="1"/>
        <rFont val="Century Gothic"/>
        <family val="2"/>
      </rPr>
      <t xml:space="preserve">
</t>
    </r>
    <r>
      <rPr>
        <i/>
        <sz val="18"/>
        <color theme="1"/>
        <rFont val="Century Gothic"/>
        <family val="2"/>
      </rPr>
      <t>Pineapple</t>
    </r>
  </si>
  <si>
    <r>
      <rPr>
        <b/>
        <sz val="18"/>
        <color theme="1"/>
        <rFont val="Century Gothic"/>
        <family val="2"/>
      </rPr>
      <t>Pisang</t>
    </r>
    <r>
      <rPr>
        <sz val="18"/>
        <color theme="1"/>
        <rFont val="Century Gothic"/>
        <family val="2"/>
      </rPr>
      <t xml:space="preserve">
</t>
    </r>
    <r>
      <rPr>
        <i/>
        <sz val="18"/>
        <color theme="1"/>
        <rFont val="Century Gothic"/>
        <family val="2"/>
      </rPr>
      <t>Banana</t>
    </r>
  </si>
  <si>
    <r>
      <rPr>
        <b/>
        <sz val="18"/>
        <color theme="1"/>
        <rFont val="Century Gothic"/>
        <family val="2"/>
      </rPr>
      <t>Nangka</t>
    </r>
    <r>
      <rPr>
        <sz val="18"/>
        <color theme="1"/>
        <rFont val="Century Gothic"/>
        <family val="2"/>
      </rPr>
      <t xml:space="preserve">
</t>
    </r>
    <r>
      <rPr>
        <i/>
        <sz val="18"/>
        <color theme="1"/>
        <rFont val="Century Gothic"/>
        <family val="2"/>
      </rPr>
      <t>Jackfruit</t>
    </r>
  </si>
  <si>
    <r>
      <rPr>
        <b/>
        <sz val="18"/>
        <color theme="1"/>
        <rFont val="Century Gothic"/>
        <family val="2"/>
      </rPr>
      <t>Manggis</t>
    </r>
    <r>
      <rPr>
        <sz val="18"/>
        <color theme="1"/>
        <rFont val="Century Gothic"/>
        <family val="2"/>
      </rPr>
      <t xml:space="preserve">
</t>
    </r>
    <r>
      <rPr>
        <i/>
        <sz val="18"/>
        <color theme="1"/>
        <rFont val="Century Gothic"/>
        <family val="2"/>
      </rPr>
      <t>Mangosteen</t>
    </r>
  </si>
  <si>
    <r>
      <rPr>
        <b/>
        <sz val="18"/>
        <color theme="1"/>
        <rFont val="Century Gothic"/>
        <family val="2"/>
      </rPr>
      <t>Belimbing</t>
    </r>
    <r>
      <rPr>
        <sz val="18"/>
        <color theme="1"/>
        <rFont val="Century Gothic"/>
        <family val="2"/>
      </rPr>
      <t xml:space="preserve">
</t>
    </r>
    <r>
      <rPr>
        <i/>
        <sz val="18"/>
        <color theme="1"/>
        <rFont val="Century Gothic"/>
        <family val="2"/>
      </rPr>
      <t>Starfruit</t>
    </r>
  </si>
  <si>
    <r>
      <rPr>
        <b/>
        <sz val="18"/>
        <color theme="1"/>
        <rFont val="Century Gothic"/>
        <family val="2"/>
      </rPr>
      <t>Betik</t>
    </r>
    <r>
      <rPr>
        <sz val="18"/>
        <color theme="1"/>
        <rFont val="Century Gothic"/>
        <family val="2"/>
      </rPr>
      <t xml:space="preserve">
</t>
    </r>
    <r>
      <rPr>
        <i/>
        <sz val="18"/>
        <color theme="1"/>
        <rFont val="Century Gothic"/>
        <family val="2"/>
      </rPr>
      <t>Papaya</t>
    </r>
  </si>
  <si>
    <r>
      <rPr>
        <b/>
        <sz val="18"/>
        <color theme="1"/>
        <rFont val="Century Gothic"/>
        <family val="2"/>
      </rPr>
      <t>Jambu batu</t>
    </r>
    <r>
      <rPr>
        <sz val="18"/>
        <color theme="1"/>
        <rFont val="Century Gothic"/>
        <family val="2"/>
      </rPr>
      <t xml:space="preserve">
</t>
    </r>
    <r>
      <rPr>
        <i/>
        <sz val="18"/>
        <color theme="1"/>
        <rFont val="Century Gothic"/>
        <family val="2"/>
      </rPr>
      <t>Guava</t>
    </r>
  </si>
  <si>
    <r>
      <rPr>
        <b/>
        <sz val="18"/>
        <color theme="1"/>
        <rFont val="Century Gothic"/>
        <family val="2"/>
      </rPr>
      <t>Jagung manis</t>
    </r>
    <r>
      <rPr>
        <sz val="18"/>
        <color theme="1"/>
        <rFont val="Century Gothic"/>
        <family val="2"/>
      </rPr>
      <t xml:space="preserve">
</t>
    </r>
    <r>
      <rPr>
        <i/>
        <sz val="18"/>
        <color theme="1"/>
        <rFont val="Century Gothic"/>
        <family val="2"/>
      </rPr>
      <t>Sweet corn</t>
    </r>
  </si>
  <si>
    <t>Pengeluaran Tanaman Terpilih, Malaysia, 2020 ‐ 2024 (samb.)</t>
  </si>
  <si>
    <t>Production of Selected Crops, Malaysia, 2020 ‐ 2024 (cont'd)</t>
  </si>
  <si>
    <r>
      <rPr>
        <b/>
        <sz val="18"/>
        <color theme="1"/>
        <rFont val="Century Gothic"/>
        <family val="2"/>
      </rPr>
      <t>Jumlah sayur-sayuran terpilih</t>
    </r>
    <r>
      <rPr>
        <sz val="18"/>
        <color theme="1"/>
        <rFont val="Century Gothic"/>
        <family val="2"/>
      </rPr>
      <t xml:space="preserve">
</t>
    </r>
    <r>
      <rPr>
        <i/>
        <sz val="18"/>
        <color theme="1"/>
        <rFont val="Century Gothic"/>
        <family val="2"/>
      </rPr>
      <t>Total of selected vegetables</t>
    </r>
  </si>
  <si>
    <r>
      <rPr>
        <b/>
        <sz val="18"/>
        <color theme="1"/>
        <rFont val="Century Gothic"/>
        <family val="2"/>
      </rPr>
      <t>Terung</t>
    </r>
    <r>
      <rPr>
        <sz val="18"/>
        <color theme="1"/>
        <rFont val="Century Gothic"/>
        <family val="2"/>
      </rPr>
      <t xml:space="preserve">
</t>
    </r>
    <r>
      <rPr>
        <i/>
        <sz val="18"/>
        <color theme="1"/>
        <rFont val="Century Gothic"/>
        <family val="2"/>
      </rPr>
      <t>Brinjal</t>
    </r>
  </si>
  <si>
    <r>
      <rPr>
        <b/>
        <sz val="18"/>
        <color theme="1"/>
        <rFont val="Century Gothic"/>
        <family val="2"/>
      </rPr>
      <t>Ubi kayu</t>
    </r>
    <r>
      <rPr>
        <sz val="18"/>
        <color theme="1"/>
        <rFont val="Century Gothic"/>
        <family val="2"/>
      </rPr>
      <t xml:space="preserve">
</t>
    </r>
    <r>
      <rPr>
        <i/>
        <sz val="18"/>
        <color theme="1"/>
        <rFont val="Century Gothic"/>
        <family val="2"/>
      </rPr>
      <t>Cassava</t>
    </r>
  </si>
  <si>
    <r>
      <rPr>
        <b/>
        <sz val="18"/>
        <color theme="1"/>
        <rFont val="Century Gothic"/>
        <family val="2"/>
      </rPr>
      <t>Ubi keledek</t>
    </r>
    <r>
      <rPr>
        <sz val="18"/>
        <color theme="1"/>
        <rFont val="Century Gothic"/>
        <family val="2"/>
      </rPr>
      <t xml:space="preserve">
</t>
    </r>
    <r>
      <rPr>
        <i/>
        <sz val="18"/>
        <color theme="1"/>
        <rFont val="Century Gothic"/>
        <family val="2"/>
      </rPr>
      <t>Sweet potato</t>
    </r>
  </si>
  <si>
    <r>
      <rPr>
        <b/>
        <sz val="18"/>
        <color theme="1"/>
        <rFont val="Century Gothic"/>
        <family val="2"/>
      </rPr>
      <t>Tebu</t>
    </r>
    <r>
      <rPr>
        <sz val="18"/>
        <color theme="1"/>
        <rFont val="Century Gothic"/>
        <family val="2"/>
      </rPr>
      <t xml:space="preserve">
</t>
    </r>
    <r>
      <rPr>
        <i/>
        <sz val="18"/>
        <color theme="1"/>
        <rFont val="Century Gothic"/>
        <family val="2"/>
      </rPr>
      <t>Sugarcane</t>
    </r>
  </si>
  <si>
    <r>
      <rPr>
        <b/>
        <sz val="18"/>
        <color theme="1"/>
        <rFont val="Century Gothic"/>
        <family val="2"/>
      </rPr>
      <t>Herba</t>
    </r>
    <r>
      <rPr>
        <sz val="18"/>
        <color theme="1"/>
        <rFont val="Century Gothic"/>
        <family val="2"/>
      </rPr>
      <t xml:space="preserve">
</t>
    </r>
    <r>
      <rPr>
        <i/>
        <sz val="18"/>
        <color theme="1"/>
        <rFont val="Century Gothic"/>
        <family val="2"/>
      </rPr>
      <t>Herbs</t>
    </r>
  </si>
  <si>
    <r>
      <rPr>
        <b/>
        <sz val="18"/>
        <color theme="1"/>
        <rFont val="Century Gothic"/>
        <family val="2"/>
      </rPr>
      <t>Rempah-ratus</t>
    </r>
    <r>
      <rPr>
        <sz val="18"/>
        <color theme="1"/>
        <rFont val="Century Gothic"/>
        <family val="2"/>
      </rPr>
      <t xml:space="preserve">
</t>
    </r>
    <r>
      <rPr>
        <i/>
        <sz val="18"/>
        <color theme="1"/>
        <rFont val="Century Gothic"/>
        <family val="2"/>
      </rPr>
      <t>Spices</t>
    </r>
  </si>
  <si>
    <r>
      <rPr>
        <b/>
        <sz val="18"/>
        <color theme="1"/>
        <rFont val="Century Gothic"/>
        <family val="2"/>
      </rPr>
      <t>Bunga-bungaan ('000 keratan)</t>
    </r>
    <r>
      <rPr>
        <sz val="18"/>
        <color theme="1"/>
        <rFont val="Century Gothic"/>
        <family val="2"/>
      </rPr>
      <t xml:space="preserve">
</t>
    </r>
    <r>
      <rPr>
        <i/>
        <sz val="18"/>
        <color theme="1"/>
        <rFont val="Century Gothic"/>
        <family val="2"/>
      </rPr>
      <t>Flowers (‘000 cuts)</t>
    </r>
  </si>
  <si>
    <t xml:space="preserve">Jabatan Pertanian Malaysia, Lembaga Minyak Sawit Malaysia, Lembaga Koko Malaysia, Lembaga Lada Malaysia dan Lembaga Kenaf  dan Tembakau Negara </t>
  </si>
  <si>
    <t>Pengeluaran Padi* mengikut Negeri, Malaysia, 2020 - 2024</t>
  </si>
  <si>
    <t>Production of Paddy* by State, Malaysia, 2020 - 2024</t>
  </si>
  <si>
    <t>*Musim utama dan luar musim</t>
  </si>
  <si>
    <t>*Main season and off season</t>
  </si>
  <si>
    <t>Bilangan Ternakan mengikut Jenis, Malaysia, 2020 ‐ 2024</t>
  </si>
  <si>
    <t>Number of Livestock by Type, Malaysia, 2020 ‐ 2024</t>
  </si>
  <si>
    <r>
      <rPr>
        <b/>
        <sz val="18"/>
        <color theme="1"/>
        <rFont val="Century Gothic"/>
        <family val="2"/>
      </rPr>
      <t>(Bilangan</t>
    </r>
    <r>
      <rPr>
        <sz val="18"/>
        <color theme="1"/>
        <rFont val="Century Gothic"/>
        <family val="2"/>
      </rPr>
      <t xml:space="preserve">/ </t>
    </r>
    <r>
      <rPr>
        <i/>
        <sz val="18"/>
        <color theme="1"/>
        <rFont val="Century Gothic"/>
        <family val="2"/>
      </rPr>
      <t>Number</t>
    </r>
    <r>
      <rPr>
        <b/>
        <sz val="18"/>
        <color theme="1"/>
        <rFont val="Century Gothic"/>
        <family val="2"/>
      </rPr>
      <t>)</t>
    </r>
  </si>
  <si>
    <r>
      <rPr>
        <b/>
        <sz val="18"/>
        <color theme="1"/>
        <rFont val="Century Gothic"/>
        <family val="2"/>
      </rPr>
      <t>Jenis ternakan</t>
    </r>
    <r>
      <rPr>
        <sz val="18"/>
        <color theme="1"/>
        <rFont val="Century Gothic"/>
        <family val="2"/>
      </rPr>
      <t xml:space="preserve">
</t>
    </r>
    <r>
      <rPr>
        <i/>
        <sz val="18"/>
        <color theme="1"/>
        <rFont val="Century Gothic"/>
        <family val="2"/>
      </rPr>
      <t>Type of livestock</t>
    </r>
  </si>
  <si>
    <r>
      <rPr>
        <b/>
        <sz val="18"/>
        <color theme="1"/>
        <rFont val="Century Gothic"/>
        <family val="2"/>
      </rPr>
      <t>Kerbau</t>
    </r>
    <r>
      <rPr>
        <sz val="18"/>
        <color theme="1"/>
        <rFont val="Century Gothic"/>
        <family val="2"/>
      </rPr>
      <t xml:space="preserve">
</t>
    </r>
    <r>
      <rPr>
        <i/>
        <sz val="18"/>
        <color theme="1"/>
        <rFont val="Century Gothic"/>
        <family val="2"/>
      </rPr>
      <t>Buffalo</t>
    </r>
  </si>
  <si>
    <r>
      <rPr>
        <b/>
        <sz val="18"/>
        <color theme="1"/>
        <rFont val="Century Gothic"/>
        <family val="2"/>
      </rPr>
      <t>Lembu</t>
    </r>
    <r>
      <rPr>
        <sz val="18"/>
        <color theme="1"/>
        <rFont val="Century Gothic"/>
        <family val="2"/>
      </rPr>
      <t xml:space="preserve">
</t>
    </r>
    <r>
      <rPr>
        <i/>
        <sz val="18"/>
        <color theme="1"/>
        <rFont val="Century Gothic"/>
        <family val="2"/>
      </rPr>
      <t>Cow</t>
    </r>
  </si>
  <si>
    <r>
      <rPr>
        <b/>
        <sz val="18"/>
        <color theme="1"/>
        <rFont val="Century Gothic"/>
        <family val="2"/>
      </rPr>
      <t>Kambing</t>
    </r>
    <r>
      <rPr>
        <sz val="18"/>
        <color theme="1"/>
        <rFont val="Century Gothic"/>
        <family val="2"/>
      </rPr>
      <t xml:space="preserve">
</t>
    </r>
    <r>
      <rPr>
        <i/>
        <sz val="18"/>
        <color theme="1"/>
        <rFont val="Century Gothic"/>
        <family val="2"/>
      </rPr>
      <t>Goat</t>
    </r>
  </si>
  <si>
    <r>
      <t xml:space="preserve">Bebiri
</t>
    </r>
    <r>
      <rPr>
        <i/>
        <sz val="18"/>
        <color theme="1"/>
        <rFont val="Century Gothic"/>
        <family val="2"/>
      </rPr>
      <t>Sheep</t>
    </r>
  </si>
  <si>
    <r>
      <t xml:space="preserve">Babi
</t>
    </r>
    <r>
      <rPr>
        <i/>
        <sz val="18"/>
        <color theme="1"/>
        <rFont val="Century Gothic"/>
        <family val="2"/>
      </rPr>
      <t>Swine</t>
    </r>
  </si>
  <si>
    <r>
      <t xml:space="preserve">Ayam
</t>
    </r>
    <r>
      <rPr>
        <i/>
        <sz val="18"/>
        <color theme="1"/>
        <rFont val="Century Gothic"/>
        <family val="2"/>
      </rPr>
      <t>Chicken</t>
    </r>
  </si>
  <si>
    <r>
      <t xml:space="preserve">Itik
</t>
    </r>
    <r>
      <rPr>
        <i/>
        <sz val="18"/>
        <color theme="1"/>
        <rFont val="Century Gothic"/>
        <family val="2"/>
      </rPr>
      <t>Duck</t>
    </r>
  </si>
  <si>
    <t xml:space="preserve">                  Sumber: Jabatan Perkhidmatan Veterinar </t>
  </si>
  <si>
    <r>
      <rPr>
        <b/>
        <sz val="18"/>
        <color rgb="FF000000"/>
        <rFont val="Century Gothic"/>
        <family val="2"/>
      </rPr>
      <t>Lembu</t>
    </r>
    <r>
      <rPr>
        <sz val="18"/>
        <color rgb="FF000000"/>
        <rFont val="Century Gothic"/>
        <family val="2"/>
      </rPr>
      <t xml:space="preserve">
</t>
    </r>
    <r>
      <rPr>
        <i/>
        <sz val="18"/>
        <color rgb="FF000000"/>
        <rFont val="Century Gothic"/>
        <family val="2"/>
      </rPr>
      <t>Cow</t>
    </r>
  </si>
  <si>
    <r>
      <t xml:space="preserve">Ayam
</t>
    </r>
    <r>
      <rPr>
        <i/>
        <sz val="18"/>
        <color rgb="FF000000"/>
        <rFont val="Century Gothic"/>
        <family val="2"/>
      </rPr>
      <t>Chicken</t>
    </r>
  </si>
  <si>
    <r>
      <t xml:space="preserve">Itik
</t>
    </r>
    <r>
      <rPr>
        <i/>
        <sz val="18"/>
        <color rgb="FF000000"/>
        <rFont val="Century Gothic"/>
        <family val="2"/>
      </rPr>
      <t>Duck</t>
    </r>
  </si>
  <si>
    <t>W.P. Kuala Lumpur</t>
  </si>
  <si>
    <t>Bilangan Sembelihan Ternakan yang Direkod mengikut Jenis dan Negeri, Malaysia, 2024</t>
  </si>
  <si>
    <t>Number of Recorded Slaughter of Livestock by Type and State, Malaysia, 2024</t>
  </si>
  <si>
    <t>Pengeluaran Produk Ternakan, Malaysia, 2020 - 2024</t>
  </si>
  <si>
    <t>Production of Livestock Products, Malaysia, 2020 - 2024</t>
  </si>
  <si>
    <r>
      <rPr>
        <b/>
        <sz val="18"/>
        <color theme="1"/>
        <rFont val="Century Gothic"/>
        <family val="2"/>
      </rPr>
      <t xml:space="preserve">Komoditi
</t>
    </r>
    <r>
      <rPr>
        <i/>
        <sz val="18"/>
        <color theme="1"/>
        <rFont val="Century Gothic"/>
        <family val="2"/>
      </rPr>
      <t>Commodity</t>
    </r>
  </si>
  <si>
    <r>
      <rPr>
        <b/>
        <sz val="18"/>
        <color theme="1"/>
        <rFont val="Century Gothic"/>
        <family val="2"/>
      </rPr>
      <t>Daging lembu/ kerbau</t>
    </r>
    <r>
      <rPr>
        <sz val="18"/>
        <color theme="1"/>
        <rFont val="Century Gothic"/>
        <family val="2"/>
      </rPr>
      <t xml:space="preserve">
</t>
    </r>
    <r>
      <rPr>
        <i/>
        <sz val="18"/>
        <color theme="1"/>
        <rFont val="Century Gothic"/>
        <family val="2"/>
      </rPr>
      <t>Beef</t>
    </r>
  </si>
  <si>
    <r>
      <rPr>
        <b/>
        <sz val="18"/>
        <color theme="1"/>
        <rFont val="Century Gothic"/>
        <family val="2"/>
      </rPr>
      <t>Daging kambing/ bebiri</t>
    </r>
    <r>
      <rPr>
        <sz val="18"/>
        <color theme="1"/>
        <rFont val="Century Gothic"/>
        <family val="2"/>
      </rPr>
      <t xml:space="preserve">
</t>
    </r>
    <r>
      <rPr>
        <i/>
        <sz val="18"/>
        <color theme="1"/>
        <rFont val="Century Gothic"/>
        <family val="2"/>
      </rPr>
      <t>Mutton</t>
    </r>
  </si>
  <si>
    <r>
      <rPr>
        <b/>
        <sz val="18"/>
        <color theme="1"/>
        <rFont val="Century Gothic"/>
        <family val="2"/>
      </rPr>
      <t>Daging babi</t>
    </r>
    <r>
      <rPr>
        <sz val="18"/>
        <color theme="1"/>
        <rFont val="Century Gothic"/>
        <family val="2"/>
      </rPr>
      <t xml:space="preserve">
</t>
    </r>
    <r>
      <rPr>
        <i/>
        <sz val="18"/>
        <color theme="1"/>
        <rFont val="Century Gothic"/>
        <family val="2"/>
      </rPr>
      <t>Pork</t>
    </r>
  </si>
  <si>
    <r>
      <rPr>
        <b/>
        <sz val="18"/>
        <color theme="1"/>
        <rFont val="Century Gothic"/>
        <family val="2"/>
      </rPr>
      <t>Telur ayam/ itik</t>
    </r>
    <r>
      <rPr>
        <sz val="18"/>
        <color theme="1"/>
        <rFont val="Century Gothic"/>
        <family val="2"/>
      </rPr>
      <t xml:space="preserve">
</t>
    </r>
    <r>
      <rPr>
        <i/>
        <sz val="18"/>
        <color theme="1"/>
        <rFont val="Century Gothic"/>
        <family val="2"/>
      </rPr>
      <t>Chicken/ duck egg</t>
    </r>
  </si>
  <si>
    <r>
      <t xml:space="preserve">Susu (segar)
</t>
    </r>
    <r>
      <rPr>
        <i/>
        <sz val="18"/>
        <color theme="1"/>
        <rFont val="Century Gothic"/>
        <family val="2"/>
      </rPr>
      <t>Milk (fresh)</t>
    </r>
  </si>
  <si>
    <r>
      <t xml:space="preserve">Tahun
</t>
    </r>
    <r>
      <rPr>
        <i/>
        <sz val="18"/>
        <color theme="1"/>
        <rFont val="Century Gothic"/>
        <family val="2"/>
      </rPr>
      <t>Year</t>
    </r>
  </si>
  <si>
    <r>
      <rPr>
        <b/>
        <sz val="18"/>
        <color theme="1"/>
        <rFont val="Century Gothic"/>
        <family val="2"/>
      </rPr>
      <t xml:space="preserve">('000 Tan metrik/ </t>
    </r>
    <r>
      <rPr>
        <i/>
        <sz val="18"/>
        <color theme="1"/>
        <rFont val="Century Gothic"/>
        <family val="2"/>
      </rPr>
      <t>Tonnes</t>
    </r>
    <r>
      <rPr>
        <b/>
        <sz val="18"/>
        <color theme="1"/>
        <rFont val="Century Gothic"/>
        <family val="2"/>
      </rPr>
      <t>)</t>
    </r>
  </si>
  <si>
    <r>
      <rPr>
        <b/>
        <sz val="18"/>
        <color rgb="FF000000"/>
        <rFont val="Century Gothic"/>
        <family val="2"/>
      </rPr>
      <t xml:space="preserve">Juta liter
</t>
    </r>
    <r>
      <rPr>
        <i/>
        <sz val="18"/>
        <color rgb="FF000000"/>
        <rFont val="Century Gothic"/>
        <family val="2"/>
      </rPr>
      <t>Million litres</t>
    </r>
  </si>
  <si>
    <t>Pendaratan Ikan Laut mengikut Negeri, Malaysia, 2020 - 2024</t>
  </si>
  <si>
    <t>Landings of Marine Fish by State, Malaysia, 2020 - 2024</t>
  </si>
  <si>
    <r>
      <rPr>
        <b/>
        <sz val="18"/>
        <color theme="1"/>
        <rFont val="Century Gothic"/>
        <family val="2"/>
      </rPr>
      <t>(‘000 Tan metrik</t>
    </r>
    <r>
      <rPr>
        <sz val="18"/>
        <color theme="1"/>
        <rFont val="Century Gothic"/>
        <family val="2"/>
      </rPr>
      <t xml:space="preserve">/ </t>
    </r>
    <r>
      <rPr>
        <i/>
        <sz val="18"/>
        <color theme="1"/>
        <rFont val="Century Gothic"/>
        <family val="2"/>
      </rPr>
      <t>Tonnes</t>
    </r>
    <r>
      <rPr>
        <b/>
        <sz val="18"/>
        <color theme="1"/>
        <rFont val="Century Gothic"/>
        <family val="2"/>
      </rPr>
      <t>)</t>
    </r>
  </si>
  <si>
    <r>
      <rPr>
        <b/>
        <sz val="18"/>
        <color theme="1"/>
        <rFont val="Century Gothic"/>
        <family val="2"/>
      </rPr>
      <t xml:space="preserve">Kuantiti
</t>
    </r>
    <r>
      <rPr>
        <i/>
        <sz val="18"/>
        <color theme="1"/>
        <rFont val="Century Gothic"/>
        <family val="2"/>
      </rPr>
      <t>Quantity</t>
    </r>
  </si>
  <si>
    <t>Sumber: Jabatan Perikanan Malaysia</t>
  </si>
  <si>
    <r>
      <t xml:space="preserve">         </t>
    </r>
    <r>
      <rPr>
        <b/>
        <sz val="16"/>
        <color theme="1"/>
        <rFont val="Arial"/>
        <family val="2"/>
      </rPr>
      <t>Negeri</t>
    </r>
  </si>
  <si>
    <t>Jumlah
Total 2021</t>
  </si>
  <si>
    <t>Jumlah
Total 2022</t>
  </si>
  <si>
    <t>Jumlah
Total 2023</t>
  </si>
  <si>
    <t>Jumlah
Total 2024</t>
  </si>
  <si>
    <r>
      <t>Pantai Barat/</t>
    </r>
    <r>
      <rPr>
        <i/>
        <sz val="16"/>
        <color rgb="FF0033CC"/>
        <rFont val="Arial"/>
        <family val="2"/>
      </rPr>
      <t>West Coast</t>
    </r>
  </si>
  <si>
    <r>
      <t>Johor Barat/</t>
    </r>
    <r>
      <rPr>
        <i/>
        <sz val="16"/>
        <color rgb="FF0033CC"/>
        <rFont val="Arial"/>
        <family val="2"/>
      </rPr>
      <t>West Johore</t>
    </r>
  </si>
  <si>
    <r>
      <t>Jumlah Kecil/</t>
    </r>
    <r>
      <rPr>
        <i/>
        <sz val="16"/>
        <rFont val="Arial"/>
        <family val="2"/>
      </rPr>
      <t>Sub-Total</t>
    </r>
  </si>
  <si>
    <r>
      <t>Pantai Timur/</t>
    </r>
    <r>
      <rPr>
        <i/>
        <sz val="16"/>
        <color rgb="FF0033CC"/>
        <rFont val="Arial"/>
        <family val="2"/>
      </rPr>
      <t>East Coast</t>
    </r>
  </si>
  <si>
    <r>
      <t>Johor Timur/</t>
    </r>
    <r>
      <rPr>
        <i/>
        <sz val="16"/>
        <color rgb="FF0033CC"/>
        <rFont val="Arial"/>
        <family val="2"/>
      </rPr>
      <t>East Johore</t>
    </r>
  </si>
  <si>
    <t>Malaysia:</t>
  </si>
  <si>
    <r>
      <t xml:space="preserve">Semenanjung Malaysia
</t>
    </r>
    <r>
      <rPr>
        <i/>
        <sz val="16"/>
        <color rgb="FF0033CC"/>
        <rFont val="Arial"/>
        <family val="2"/>
      </rPr>
      <t>Peninsular Malaysia</t>
    </r>
  </si>
  <si>
    <t>Wilayah Persekutuan Labuan</t>
  </si>
  <si>
    <r>
      <t xml:space="preserve">Jumlah Besar
 </t>
    </r>
    <r>
      <rPr>
        <b/>
        <sz val="16"/>
        <color rgb="FF0033CC"/>
        <rFont val="Arial"/>
        <family val="2"/>
      </rPr>
      <t xml:space="preserve"> </t>
    </r>
    <r>
      <rPr>
        <b/>
        <i/>
        <sz val="16"/>
        <color rgb="FF0033CC"/>
        <rFont val="Arial"/>
        <family val="2"/>
      </rPr>
      <t xml:space="preserve">Grand Total </t>
    </r>
  </si>
  <si>
    <t>Pengeluaran Akuakultur Air Tawar dan Air Payau/ Masin mengikut Negeri, Malaysia, 2020 - 2024</t>
  </si>
  <si>
    <t>Aquaculture Production of Freshwater and Brackishwater by State, Malaysia, 2020 - 2024</t>
  </si>
  <si>
    <r>
      <t xml:space="preserve">Air tawar
</t>
    </r>
    <r>
      <rPr>
        <i/>
        <sz val="18"/>
        <color theme="1"/>
        <rFont val="Century Gothic"/>
        <family val="2"/>
      </rPr>
      <t>Freshwater</t>
    </r>
  </si>
  <si>
    <r>
      <t xml:space="preserve">Air payau/ masin
</t>
    </r>
    <r>
      <rPr>
        <i/>
        <sz val="18"/>
        <color theme="1"/>
        <rFont val="Century Gothic"/>
        <family val="2"/>
      </rPr>
      <t>Brackishwater</t>
    </r>
  </si>
  <si>
    <r>
      <t>Selangor</t>
    </r>
    <r>
      <rPr>
        <vertAlign val="superscript"/>
        <sz val="18"/>
        <color theme="1"/>
        <rFont val="Century Gothic"/>
        <family val="2"/>
      </rPr>
      <t>1</t>
    </r>
  </si>
  <si>
    <r>
      <rPr>
        <sz val="18"/>
        <color rgb="FF000000"/>
        <rFont val="Century Gothic"/>
        <family val="2"/>
      </rPr>
      <t>Sabah</t>
    </r>
    <r>
      <rPr>
        <vertAlign val="superscript"/>
        <sz val="18"/>
        <color rgb="FF000000"/>
        <rFont val="Century Gothic"/>
        <family val="2"/>
      </rPr>
      <t>2</t>
    </r>
  </si>
  <si>
    <r>
      <rPr>
        <b/>
        <sz val="14"/>
        <color theme="1"/>
        <rFont val="Century Gothic"/>
        <family val="2"/>
      </rPr>
      <t xml:space="preserve">Nota/ </t>
    </r>
    <r>
      <rPr>
        <i/>
        <sz val="14"/>
        <color theme="1"/>
        <rFont val="Century Gothic"/>
        <family val="2"/>
      </rPr>
      <t>Notes</t>
    </r>
    <r>
      <rPr>
        <b/>
        <sz val="14"/>
        <color theme="1"/>
        <rFont val="Century Gothic"/>
        <family val="2"/>
      </rPr>
      <t>:</t>
    </r>
  </si>
  <si>
    <t xml:space="preserve">           Sumber: Jabatan Perikanan Malaysia</t>
  </si>
  <si>
    <r>
      <rPr>
        <b/>
        <vertAlign val="superscript"/>
        <sz val="14"/>
        <color theme="1"/>
        <rFont val="Century Gothic"/>
        <family val="2"/>
      </rPr>
      <t>1</t>
    </r>
    <r>
      <rPr>
        <b/>
        <sz val="14"/>
        <color theme="1"/>
        <rFont val="Century Gothic"/>
        <family val="2"/>
      </rPr>
      <t xml:space="preserve"> Termasuk W.P. Kuala Lumpur</t>
    </r>
  </si>
  <si>
    <t xml:space="preserve">   Includes W.P. Kuala Lumpur</t>
  </si>
  <si>
    <r>
      <rPr>
        <b/>
        <vertAlign val="superscript"/>
        <sz val="14"/>
        <color theme="1"/>
        <rFont val="Century Gothic"/>
        <family val="2"/>
      </rPr>
      <t>2</t>
    </r>
    <r>
      <rPr>
        <b/>
        <sz val="14"/>
        <color theme="1"/>
        <rFont val="Century Gothic"/>
        <family val="2"/>
      </rPr>
      <t xml:space="preserve"> Termasuk W.P. Labuan</t>
    </r>
  </si>
  <si>
    <t xml:space="preserve">   Includes W.P. Labuan</t>
  </si>
  <si>
    <t>Pengeluaran dan Nilai Ikan Hiasan mengikut Negeri, Malaysia, 2020 - 2024</t>
  </si>
  <si>
    <t>Production and Value of Ornamental Fish by State, Malaysia, 2020 - 2024</t>
  </si>
  <si>
    <r>
      <rPr>
        <b/>
        <sz val="18"/>
        <color theme="1"/>
        <rFont val="Century Gothic"/>
        <family val="2"/>
      </rPr>
      <t xml:space="preserve">Bilangan
</t>
    </r>
    <r>
      <rPr>
        <i/>
        <sz val="18"/>
        <color theme="1"/>
        <rFont val="Century Gothic"/>
        <family val="2"/>
      </rPr>
      <t xml:space="preserve">Number
</t>
    </r>
    <r>
      <rPr>
        <b/>
        <sz val="18"/>
        <color theme="1"/>
        <rFont val="Century Gothic"/>
        <family val="2"/>
      </rPr>
      <t xml:space="preserve">(ekor/ </t>
    </r>
    <r>
      <rPr>
        <i/>
        <sz val="18"/>
        <color theme="1"/>
        <rFont val="Century Gothic"/>
        <family val="2"/>
      </rPr>
      <t>pieces</t>
    </r>
    <r>
      <rPr>
        <b/>
        <i/>
        <sz val="18"/>
        <color theme="1"/>
        <rFont val="Century Gothic"/>
        <family val="2"/>
      </rPr>
      <t>)</t>
    </r>
  </si>
  <si>
    <r>
      <rPr>
        <b/>
        <sz val="18"/>
        <color theme="1"/>
        <rFont val="Century Gothic"/>
        <family val="2"/>
      </rPr>
      <t>Nilai</t>
    </r>
    <r>
      <rPr>
        <sz val="18"/>
        <color theme="1"/>
        <rFont val="Century Gothic"/>
        <family val="2"/>
      </rPr>
      <t xml:space="preserve">
</t>
    </r>
    <r>
      <rPr>
        <i/>
        <sz val="18"/>
        <color theme="1"/>
        <rFont val="Century Gothic"/>
        <family val="2"/>
      </rPr>
      <t>Value</t>
    </r>
    <r>
      <rPr>
        <sz val="18"/>
        <color theme="1"/>
        <rFont val="Century Gothic"/>
        <family val="2"/>
      </rPr>
      <t xml:space="preserve">
</t>
    </r>
    <r>
      <rPr>
        <b/>
        <sz val="18"/>
        <color theme="1"/>
        <rFont val="Century Gothic"/>
        <family val="2"/>
      </rPr>
      <t>(RM'000)</t>
    </r>
  </si>
  <si>
    <t>W.P Kuala Lumpur</t>
  </si>
  <si>
    <t xml:space="preserve">             Sumber: Jabatan Perikanan Malaysia</t>
  </si>
  <si>
    <r>
      <t>Pengeluaran Spesies Ikan Terpilih</t>
    </r>
    <r>
      <rPr>
        <b/>
        <vertAlign val="superscript"/>
        <sz val="18"/>
        <color rgb="FF000000"/>
        <rFont val="Century Gothic"/>
        <family val="2"/>
      </rPr>
      <t>1</t>
    </r>
    <r>
      <rPr>
        <b/>
        <sz val="18"/>
        <color rgb="FF000000"/>
        <rFont val="Century Gothic"/>
        <family val="2"/>
      </rPr>
      <t>, Malaysia, 2020 - 2024</t>
    </r>
  </si>
  <si>
    <r>
      <t>Production of Selected Fish Species</t>
    </r>
    <r>
      <rPr>
        <i/>
        <vertAlign val="superscript"/>
        <sz val="18"/>
        <color theme="1"/>
        <rFont val="Century Gothic"/>
        <family val="2"/>
      </rPr>
      <t>1</t>
    </r>
    <r>
      <rPr>
        <i/>
        <sz val="18"/>
        <color theme="1"/>
        <rFont val="Century Gothic"/>
        <family val="2"/>
      </rPr>
      <t>, Malaysia, 2020 - 2024</t>
    </r>
  </si>
  <si>
    <r>
      <t xml:space="preserve">Spesies
</t>
    </r>
    <r>
      <rPr>
        <i/>
        <sz val="18"/>
        <color theme="1"/>
        <rFont val="Century Gothic"/>
        <family val="2"/>
      </rPr>
      <t>Species</t>
    </r>
  </si>
  <si>
    <r>
      <t xml:space="preserve">Kembung/ Temenung
</t>
    </r>
    <r>
      <rPr>
        <i/>
        <sz val="18"/>
        <color theme="1"/>
        <rFont val="Century Gothic"/>
        <family val="2"/>
      </rPr>
      <t>Indian Mackerel</t>
    </r>
  </si>
  <si>
    <r>
      <rPr>
        <b/>
        <sz val="18"/>
        <color theme="1"/>
        <rFont val="Century Gothic"/>
        <family val="2"/>
      </rPr>
      <t xml:space="preserve">Pelaling
</t>
    </r>
    <r>
      <rPr>
        <i/>
        <sz val="18"/>
        <color theme="1"/>
        <rFont val="Century Gothic"/>
        <family val="2"/>
      </rPr>
      <t>Island Mackerel</t>
    </r>
  </si>
  <si>
    <r>
      <rPr>
        <b/>
        <sz val="18"/>
        <color theme="1"/>
        <rFont val="Century Gothic"/>
        <family val="2"/>
      </rPr>
      <t xml:space="preserve">Selayang
</t>
    </r>
    <r>
      <rPr>
        <i/>
        <sz val="18"/>
        <color theme="1"/>
        <rFont val="Century Gothic"/>
        <family val="2"/>
      </rPr>
      <t>Sardine</t>
    </r>
  </si>
  <si>
    <r>
      <rPr>
        <b/>
        <sz val="18"/>
        <color theme="1"/>
        <rFont val="Century Gothic"/>
        <family val="2"/>
      </rPr>
      <t xml:space="preserve">Cencaru
</t>
    </r>
    <r>
      <rPr>
        <i/>
        <sz val="18"/>
        <color theme="1"/>
        <rFont val="Century Gothic"/>
        <family val="2"/>
      </rPr>
      <t>Torpedo Scad</t>
    </r>
  </si>
  <si>
    <r>
      <t xml:space="preserve">Aya/ Kurik
</t>
    </r>
    <r>
      <rPr>
        <i/>
        <sz val="18"/>
        <color theme="1"/>
        <rFont val="Century Gothic"/>
        <family val="2"/>
      </rPr>
      <t>Eastern Little Tuna</t>
    </r>
  </si>
  <si>
    <r>
      <t xml:space="preserve">Tilapia Merah
</t>
    </r>
    <r>
      <rPr>
        <i/>
        <sz val="18"/>
        <color theme="1"/>
        <rFont val="Century Gothic"/>
        <family val="2"/>
      </rPr>
      <t>Red Tilapia</t>
    </r>
  </si>
  <si>
    <r>
      <t xml:space="preserve">Keli
</t>
    </r>
    <r>
      <rPr>
        <i/>
        <sz val="18"/>
        <color theme="1"/>
        <rFont val="Century Gothic"/>
        <family val="2"/>
      </rPr>
      <t>Freshwater Catfish</t>
    </r>
  </si>
  <si>
    <t>Penduduk Bekerja di Sektor Pertanian, Malaysia, 2020 - 2024</t>
  </si>
  <si>
    <t>Employed Persons in the Agriculture Sector, Malaysia, 2020 - 2024</t>
  </si>
  <si>
    <r>
      <rPr>
        <b/>
        <sz val="18"/>
        <color theme="1"/>
        <rFont val="Century Gothic"/>
        <family val="2"/>
      </rPr>
      <t>Penduduk</t>
    </r>
    <r>
      <rPr>
        <sz val="18"/>
        <color theme="1"/>
        <rFont val="Century Gothic"/>
        <family val="2"/>
      </rPr>
      <t xml:space="preserve">
</t>
    </r>
    <r>
      <rPr>
        <i/>
        <sz val="18"/>
        <color theme="1"/>
        <rFont val="Century Gothic"/>
        <family val="2"/>
      </rPr>
      <t>Population</t>
    </r>
  </si>
  <si>
    <r>
      <rPr>
        <b/>
        <sz val="18"/>
        <color theme="1"/>
        <rFont val="Century Gothic"/>
        <family val="2"/>
      </rPr>
      <t>Jumlah penduduk bekerja</t>
    </r>
    <r>
      <rPr>
        <sz val="18"/>
        <color theme="1"/>
        <rFont val="Century Gothic"/>
        <family val="2"/>
      </rPr>
      <t xml:space="preserve">
Employed persons</t>
    </r>
  </si>
  <si>
    <r>
      <t xml:space="preserve">Penduduk bekerja di sektor pertanian
</t>
    </r>
    <r>
      <rPr>
        <i/>
        <sz val="18"/>
        <color theme="1"/>
        <rFont val="Century Gothic"/>
        <family val="2"/>
      </rPr>
      <t>Employed persons in the agriculture sector</t>
    </r>
  </si>
  <si>
    <r>
      <t xml:space="preserve">Bilangan
</t>
    </r>
    <r>
      <rPr>
        <i/>
        <sz val="18"/>
        <color theme="1"/>
        <rFont val="Century Gothic"/>
        <family val="2"/>
      </rPr>
      <t>Numbers</t>
    </r>
  </si>
  <si>
    <r>
      <t xml:space="preserve">Lelaki
</t>
    </r>
    <r>
      <rPr>
        <i/>
        <sz val="18"/>
        <color theme="1"/>
        <rFont val="Century Gothic"/>
        <family val="2"/>
      </rPr>
      <t>Male</t>
    </r>
  </si>
  <si>
    <r>
      <t xml:space="preserve">Perempuan
</t>
    </r>
    <r>
      <rPr>
        <i/>
        <sz val="18"/>
        <color theme="1"/>
        <rFont val="Century Gothic"/>
        <family val="2"/>
      </rPr>
      <t>Female</t>
    </r>
  </si>
  <si>
    <t>('000)</t>
  </si>
  <si>
    <t>(%)</t>
  </si>
  <si>
    <r>
      <t>2020</t>
    </r>
    <r>
      <rPr>
        <b/>
        <vertAlign val="superscript"/>
        <sz val="18"/>
        <color theme="1"/>
        <rFont val="Century Gothic"/>
        <family val="2"/>
      </rPr>
      <t>r</t>
    </r>
  </si>
  <si>
    <t>Sumber: Laporan Survei Tenaga Buruh</t>
  </si>
  <si>
    <t>Source: Labour Force Survey Report</t>
  </si>
  <si>
    <t>Penduduk Bekerja mengikut Industri dan Kewarganegaraan, Malaysia, 2020 - 2024</t>
  </si>
  <si>
    <t>Employed Persons by Industry and Citizenship, Malaysia, 2020 - 2024</t>
  </si>
  <si>
    <r>
      <rPr>
        <b/>
        <sz val="18"/>
        <color theme="1"/>
        <rFont val="Century Gothic"/>
        <family val="2"/>
      </rPr>
      <t>Industri</t>
    </r>
    <r>
      <rPr>
        <sz val="18"/>
        <color theme="1"/>
        <rFont val="Century Gothic"/>
        <family val="2"/>
      </rPr>
      <t xml:space="preserve">
</t>
    </r>
    <r>
      <rPr>
        <i/>
        <sz val="18"/>
        <color theme="1"/>
        <rFont val="Century Gothic"/>
        <family val="2"/>
      </rPr>
      <t>Industry</t>
    </r>
  </si>
  <si>
    <r>
      <rPr>
        <b/>
        <sz val="18"/>
        <color theme="1"/>
        <rFont val="Century Gothic"/>
        <family val="2"/>
      </rPr>
      <t>Warganegara Malaysia</t>
    </r>
    <r>
      <rPr>
        <sz val="18"/>
        <color theme="1"/>
        <rFont val="Century Gothic"/>
        <family val="2"/>
      </rPr>
      <t xml:space="preserve">
Malaysian citizens</t>
    </r>
  </si>
  <si>
    <r>
      <rPr>
        <b/>
        <sz val="18"/>
        <color theme="1"/>
        <rFont val="Century Gothic"/>
        <family val="2"/>
      </rPr>
      <t>Bukan warganegara Malaysia</t>
    </r>
    <r>
      <rPr>
        <sz val="18"/>
        <color theme="1"/>
        <rFont val="Century Gothic"/>
        <family val="2"/>
      </rPr>
      <t xml:space="preserve">
</t>
    </r>
    <r>
      <rPr>
        <i/>
        <sz val="18"/>
        <color theme="1"/>
        <rFont val="Century Gothic"/>
        <family val="2"/>
      </rPr>
      <t>Non-Malaysian citizens</t>
    </r>
  </si>
  <si>
    <r>
      <rPr>
        <b/>
        <sz val="18"/>
        <color theme="1"/>
        <rFont val="Century Gothic"/>
        <family val="2"/>
      </rPr>
      <t>Pertanian, perhutanan dan perikanan</t>
    </r>
    <r>
      <rPr>
        <sz val="18"/>
        <color theme="1"/>
        <rFont val="Century Gothic"/>
        <family val="2"/>
      </rPr>
      <t xml:space="preserve">
</t>
    </r>
    <r>
      <rPr>
        <i/>
        <sz val="18"/>
        <color theme="1"/>
        <rFont val="Century Gothic"/>
        <family val="2"/>
      </rPr>
      <t>Agriculture, forestry and fishing</t>
    </r>
  </si>
  <si>
    <r>
      <rPr>
        <b/>
        <sz val="18"/>
        <color theme="1"/>
        <rFont val="Century Gothic"/>
        <family val="2"/>
      </rPr>
      <t>Perlombongan &amp; pengkuarian</t>
    </r>
    <r>
      <rPr>
        <sz val="18"/>
        <color theme="1"/>
        <rFont val="Century Gothic"/>
        <family val="2"/>
      </rPr>
      <t xml:space="preserve">
</t>
    </r>
    <r>
      <rPr>
        <i/>
        <sz val="18"/>
        <color theme="1"/>
        <rFont val="Century Gothic"/>
        <family val="2"/>
      </rPr>
      <t>Mining and quarrying</t>
    </r>
  </si>
  <si>
    <r>
      <rPr>
        <b/>
        <sz val="18"/>
        <color theme="1"/>
        <rFont val="Century Gothic"/>
        <family val="2"/>
      </rPr>
      <t>Pembuatan</t>
    </r>
    <r>
      <rPr>
        <sz val="18"/>
        <color theme="1"/>
        <rFont val="Century Gothic"/>
        <family val="2"/>
      </rPr>
      <t xml:space="preserve">
</t>
    </r>
    <r>
      <rPr>
        <i/>
        <sz val="18"/>
        <color theme="1"/>
        <rFont val="Century Gothic"/>
        <family val="2"/>
      </rPr>
      <t>Manufacturing</t>
    </r>
  </si>
  <si>
    <r>
      <rPr>
        <b/>
        <sz val="18"/>
        <color theme="1"/>
        <rFont val="Century Gothic"/>
        <family val="2"/>
      </rPr>
      <t>Bekalan elektrik, gas, wap dan pendingin udara</t>
    </r>
    <r>
      <rPr>
        <sz val="18"/>
        <color theme="1"/>
        <rFont val="Century Gothic"/>
        <family val="2"/>
      </rPr>
      <t xml:space="preserve">
</t>
    </r>
    <r>
      <rPr>
        <i/>
        <sz val="18"/>
        <color theme="1"/>
        <rFont val="Century Gothic"/>
        <family val="2"/>
      </rPr>
      <t>Electricity, gas, steam and air conditioning supply</t>
    </r>
  </si>
  <si>
    <r>
      <rPr>
        <b/>
        <sz val="18"/>
        <color theme="1"/>
        <rFont val="Century Gothic"/>
        <family val="2"/>
      </rPr>
      <t>Bekalan air; pembentungan, pengurusan sisa dan aktiviti pemulihan</t>
    </r>
    <r>
      <rPr>
        <sz val="18"/>
        <color theme="1"/>
        <rFont val="Century Gothic"/>
        <family val="2"/>
      </rPr>
      <t xml:space="preserve">
</t>
    </r>
    <r>
      <rPr>
        <i/>
        <sz val="18"/>
        <color theme="1"/>
        <rFont val="Century Gothic"/>
        <family val="2"/>
      </rPr>
      <t>Water supply; sewerage, waste management and remediation activities</t>
    </r>
  </si>
  <si>
    <r>
      <rPr>
        <b/>
        <sz val="18"/>
        <color theme="1"/>
        <rFont val="Century Gothic"/>
        <family val="2"/>
      </rPr>
      <t>Pembinaan</t>
    </r>
    <r>
      <rPr>
        <sz val="18"/>
        <color theme="1"/>
        <rFont val="Century Gothic"/>
        <family val="2"/>
      </rPr>
      <t xml:space="preserve">
</t>
    </r>
    <r>
      <rPr>
        <i/>
        <sz val="18"/>
        <color theme="1"/>
        <rFont val="Century Gothic"/>
        <family val="2"/>
      </rPr>
      <t>Construction</t>
    </r>
  </si>
  <si>
    <t>Penduduk Bekerja mengikut Industri dan Kewarganegaraan, Malaysia, 2020 - 2024 (samb.)</t>
  </si>
  <si>
    <t>Employed Persons by Industry and Citizenship, Malaysia, 2020 - 2024 (cont'd)</t>
  </si>
  <si>
    <r>
      <rPr>
        <b/>
        <sz val="18"/>
        <color theme="1"/>
        <rFont val="Century Gothic"/>
        <family val="2"/>
      </rPr>
      <t>Perdagangan borong dan runcit; pembaikan kenderaan bermotor dan motosikal</t>
    </r>
    <r>
      <rPr>
        <sz val="18"/>
        <color theme="1"/>
        <rFont val="Century Gothic"/>
        <family val="2"/>
      </rPr>
      <t xml:space="preserve">
</t>
    </r>
    <r>
      <rPr>
        <i/>
        <sz val="18"/>
        <color theme="1"/>
        <rFont val="Century Gothic"/>
        <family val="2"/>
      </rPr>
      <t>Wholesale and retail trade; repair of motor vehicles and motorcycles</t>
    </r>
  </si>
  <si>
    <r>
      <rPr>
        <b/>
        <sz val="18"/>
        <color theme="1"/>
        <rFont val="Century Gothic"/>
        <family val="2"/>
      </rPr>
      <t>Pengangkutan dan penyimpanan</t>
    </r>
    <r>
      <rPr>
        <sz val="18"/>
        <color theme="1"/>
        <rFont val="Century Gothic"/>
        <family val="2"/>
      </rPr>
      <t xml:space="preserve">
</t>
    </r>
    <r>
      <rPr>
        <i/>
        <sz val="18"/>
        <color theme="1"/>
        <rFont val="Century Gothic"/>
        <family val="2"/>
      </rPr>
      <t>Transportation and storage</t>
    </r>
  </si>
  <si>
    <r>
      <rPr>
        <b/>
        <sz val="18"/>
        <color theme="1"/>
        <rFont val="Century Gothic"/>
        <family val="2"/>
      </rPr>
      <t>Penginapan dan aktiviti perkhidmatan makanan dan minuman</t>
    </r>
    <r>
      <rPr>
        <sz val="18"/>
        <color theme="1"/>
        <rFont val="Century Gothic"/>
        <family val="2"/>
      </rPr>
      <t xml:space="preserve">
</t>
    </r>
    <r>
      <rPr>
        <i/>
        <sz val="18"/>
        <color theme="1"/>
        <rFont val="Century Gothic"/>
        <family val="2"/>
      </rPr>
      <t>Accommodation and food and beverage service activities</t>
    </r>
  </si>
  <si>
    <r>
      <rPr>
        <b/>
        <sz val="18"/>
        <color theme="1"/>
        <rFont val="Century Gothic"/>
        <family val="2"/>
      </rPr>
      <t>Maklumat dan komunikasi</t>
    </r>
    <r>
      <rPr>
        <sz val="18"/>
        <color theme="1"/>
        <rFont val="Century Gothic"/>
        <family val="2"/>
      </rPr>
      <t xml:space="preserve">
</t>
    </r>
    <r>
      <rPr>
        <i/>
        <sz val="18"/>
        <color theme="1"/>
        <rFont val="Century Gothic"/>
        <family val="2"/>
      </rPr>
      <t>Information and communication</t>
    </r>
  </si>
  <si>
    <r>
      <rPr>
        <b/>
        <sz val="18"/>
        <color theme="1"/>
        <rFont val="Century Gothic"/>
        <family val="2"/>
      </rPr>
      <t>Aktiviti kewangan dan insurans/ takaful</t>
    </r>
    <r>
      <rPr>
        <sz val="18"/>
        <color theme="1"/>
        <rFont val="Century Gothic"/>
        <family val="2"/>
      </rPr>
      <t xml:space="preserve">
</t>
    </r>
    <r>
      <rPr>
        <i/>
        <sz val="18"/>
        <color theme="1"/>
        <rFont val="Century Gothic"/>
        <family val="2"/>
      </rPr>
      <t>Financial and insurance/ takaful activities</t>
    </r>
  </si>
  <si>
    <r>
      <rPr>
        <b/>
        <sz val="18"/>
        <color theme="1"/>
        <rFont val="Century Gothic"/>
        <family val="2"/>
      </rPr>
      <t>Aktiviti hartanah</t>
    </r>
    <r>
      <rPr>
        <sz val="18"/>
        <color theme="1"/>
        <rFont val="Century Gothic"/>
        <family val="2"/>
      </rPr>
      <t xml:space="preserve">
</t>
    </r>
    <r>
      <rPr>
        <i/>
        <sz val="18"/>
        <color theme="1"/>
        <rFont val="Century Gothic"/>
        <family val="2"/>
      </rPr>
      <t>Real estate activities</t>
    </r>
  </si>
  <si>
    <r>
      <rPr>
        <b/>
        <sz val="18"/>
        <color theme="1"/>
        <rFont val="Century Gothic"/>
        <family val="2"/>
      </rPr>
      <t>Aktiviti profesional, saintifik dan teknikal</t>
    </r>
    <r>
      <rPr>
        <sz val="18"/>
        <color theme="1"/>
        <rFont val="Century Gothic"/>
        <family val="2"/>
      </rPr>
      <t xml:space="preserve">
</t>
    </r>
    <r>
      <rPr>
        <i/>
        <sz val="18"/>
        <color theme="1"/>
        <rFont val="Century Gothic"/>
        <family val="2"/>
      </rPr>
      <t>Professional, scientific and technical activities</t>
    </r>
  </si>
  <si>
    <r>
      <rPr>
        <b/>
        <sz val="18"/>
        <color theme="1"/>
        <rFont val="Century Gothic"/>
        <family val="2"/>
      </rPr>
      <t>Aktiviti pentadbiran dan khidmat sokongan</t>
    </r>
    <r>
      <rPr>
        <sz val="18"/>
        <color theme="1"/>
        <rFont val="Century Gothic"/>
        <family val="2"/>
      </rPr>
      <t xml:space="preserve">
</t>
    </r>
    <r>
      <rPr>
        <i/>
        <sz val="18"/>
        <color theme="1"/>
        <rFont val="Century Gothic"/>
        <family val="2"/>
      </rPr>
      <t>Administrative and support service activities</t>
    </r>
  </si>
  <si>
    <r>
      <rPr>
        <b/>
        <sz val="18"/>
        <color theme="1"/>
        <rFont val="Century Gothic"/>
        <family val="2"/>
      </rPr>
      <t>Pentadbiran awam dan pertahanan; aktiviti keselamatan sosial wajib</t>
    </r>
    <r>
      <rPr>
        <sz val="18"/>
        <color theme="1"/>
        <rFont val="Century Gothic"/>
        <family val="2"/>
      </rPr>
      <t xml:space="preserve">
</t>
    </r>
    <r>
      <rPr>
        <i/>
        <sz val="18"/>
        <color theme="1"/>
        <rFont val="Century Gothic"/>
        <family val="2"/>
      </rPr>
      <t>Public administration and defence; compulsory social security</t>
    </r>
  </si>
  <si>
    <r>
      <rPr>
        <b/>
        <sz val="18"/>
        <color theme="1"/>
        <rFont val="Century Gothic"/>
        <family val="2"/>
      </rPr>
      <t>Pendidikan</t>
    </r>
    <r>
      <rPr>
        <sz val="18"/>
        <color theme="1"/>
        <rFont val="Century Gothic"/>
        <family val="2"/>
      </rPr>
      <t xml:space="preserve">
</t>
    </r>
    <r>
      <rPr>
        <i/>
        <sz val="18"/>
        <color theme="1"/>
        <rFont val="Century Gothic"/>
        <family val="2"/>
      </rPr>
      <t>Education</t>
    </r>
  </si>
  <si>
    <r>
      <rPr>
        <b/>
        <sz val="18"/>
        <color theme="1"/>
        <rFont val="Century Gothic"/>
        <family val="2"/>
      </rPr>
      <t>Aktiviti kesihatan kemanusiaan dan kerja sosial</t>
    </r>
    <r>
      <rPr>
        <sz val="18"/>
        <color theme="1"/>
        <rFont val="Century Gothic"/>
        <family val="2"/>
      </rPr>
      <t xml:space="preserve">
</t>
    </r>
    <r>
      <rPr>
        <i/>
        <sz val="18"/>
        <color theme="1"/>
        <rFont val="Century Gothic"/>
        <family val="2"/>
      </rPr>
      <t>Human health and social work activities</t>
    </r>
  </si>
  <si>
    <r>
      <rPr>
        <b/>
        <sz val="18"/>
        <color theme="1"/>
        <rFont val="Century Gothic"/>
        <family val="2"/>
      </rPr>
      <t>Kesenian, hiburan dan rekreasi</t>
    </r>
    <r>
      <rPr>
        <sz val="18"/>
        <color theme="1"/>
        <rFont val="Century Gothic"/>
        <family val="2"/>
      </rPr>
      <t xml:space="preserve">
</t>
    </r>
    <r>
      <rPr>
        <i/>
        <sz val="18"/>
        <color theme="1"/>
        <rFont val="Century Gothic"/>
        <family val="2"/>
      </rPr>
      <t>Arts, entertainment and recreation</t>
    </r>
  </si>
  <si>
    <r>
      <rPr>
        <b/>
        <sz val="18"/>
        <color theme="1"/>
        <rFont val="Century Gothic"/>
        <family val="2"/>
      </rPr>
      <t>Aktiviti perkhidmatan lain</t>
    </r>
    <r>
      <rPr>
        <sz val="18"/>
        <color theme="1"/>
        <rFont val="Century Gothic"/>
        <family val="2"/>
      </rPr>
      <t xml:space="preserve">
</t>
    </r>
    <r>
      <rPr>
        <i/>
        <sz val="18"/>
        <color theme="1"/>
        <rFont val="Century Gothic"/>
        <family val="2"/>
      </rPr>
      <t>Other service activities</t>
    </r>
  </si>
  <si>
    <r>
      <rPr>
        <b/>
        <sz val="18"/>
        <color theme="1"/>
        <rFont val="Century Gothic"/>
        <family val="2"/>
      </rPr>
      <t>Aktiviti isi rumah sebagai majikan</t>
    </r>
    <r>
      <rPr>
        <sz val="18"/>
        <color theme="1"/>
        <rFont val="Century Gothic"/>
        <family val="2"/>
      </rPr>
      <t xml:space="preserve">
</t>
    </r>
    <r>
      <rPr>
        <i/>
        <sz val="18"/>
        <color theme="1"/>
        <rFont val="Century Gothic"/>
        <family val="2"/>
      </rPr>
      <t>Activities of households as employers</t>
    </r>
  </si>
  <si>
    <t xml:space="preserve">    Sumber: Laporan Survei Tenaga Buruh</t>
  </si>
  <si>
    <t xml:space="preserve">    Source: Labour Force Survey Report</t>
  </si>
  <si>
    <t>Taburan Peratus Penduduk Bekerja dalam Sektor Pertanian mengikut Negeri, 
Malaysia, 2020 - 2024</t>
  </si>
  <si>
    <t>Percentage Distribution of Employed Persons in the Agriculture Sector by State, 
Malaysia, 2020 - 2024</t>
  </si>
  <si>
    <t>W.P. Putrajaya</t>
  </si>
  <si>
    <t>Sumber: Laporan Survei Tenaga Buruh, 2024</t>
  </si>
  <si>
    <t>Source: Labour Force Survey Report, 2024</t>
  </si>
  <si>
    <t>Number of Recipients, Median and Mean Monthly Salaries and Wages for Skilled Agricultural, Forestry, Livestock and Fisheries Workers, Malaysia, 2020 - 2024</t>
  </si>
  <si>
    <r>
      <rPr>
        <b/>
        <sz val="18"/>
        <color theme="1"/>
        <rFont val="Century Gothic"/>
        <family val="2"/>
      </rPr>
      <t>Perkara</t>
    </r>
    <r>
      <rPr>
        <sz val="18"/>
        <color theme="1"/>
        <rFont val="Century Gothic"/>
        <family val="2"/>
      </rPr>
      <t xml:space="preserve">
</t>
    </r>
    <r>
      <rPr>
        <i/>
        <sz val="18"/>
        <color theme="1"/>
        <rFont val="Century Gothic"/>
        <family val="2"/>
      </rPr>
      <t>Items</t>
    </r>
  </si>
  <si>
    <r>
      <t>2021</t>
    </r>
    <r>
      <rPr>
        <b/>
        <vertAlign val="superscript"/>
        <sz val="18"/>
        <color theme="1"/>
        <rFont val="Century Gothic"/>
        <family val="2"/>
      </rPr>
      <t>r</t>
    </r>
  </si>
  <si>
    <r>
      <t>2022</t>
    </r>
    <r>
      <rPr>
        <b/>
        <vertAlign val="superscript"/>
        <sz val="18"/>
        <color theme="1"/>
        <rFont val="Century Gothic"/>
        <family val="2"/>
      </rPr>
      <t>r</t>
    </r>
  </si>
  <si>
    <r>
      <rPr>
        <b/>
        <sz val="18"/>
        <color theme="1"/>
        <rFont val="Century Gothic"/>
        <family val="2"/>
      </rPr>
      <t>Bil. Penerima ('000)</t>
    </r>
    <r>
      <rPr>
        <sz val="18"/>
        <color theme="1"/>
        <rFont val="Century Gothic"/>
        <family val="2"/>
      </rPr>
      <t xml:space="preserve">
</t>
    </r>
    <r>
      <rPr>
        <i/>
        <sz val="18"/>
        <color theme="1"/>
        <rFont val="Century Gothic"/>
        <family val="2"/>
      </rPr>
      <t>No. of Recipients ('000)</t>
    </r>
  </si>
  <si>
    <r>
      <rPr>
        <b/>
        <sz val="18"/>
        <color theme="1"/>
        <rFont val="Century Gothic"/>
        <family val="2"/>
      </rPr>
      <t xml:space="preserve">Lelaki
</t>
    </r>
    <r>
      <rPr>
        <i/>
        <sz val="18"/>
        <color theme="1"/>
        <rFont val="Century Gothic"/>
        <family val="2"/>
      </rPr>
      <t>Male</t>
    </r>
  </si>
  <si>
    <r>
      <rPr>
        <b/>
        <sz val="18"/>
        <color theme="1"/>
        <rFont val="Century Gothic"/>
        <family val="2"/>
      </rPr>
      <t>Perempuan</t>
    </r>
    <r>
      <rPr>
        <sz val="18"/>
        <color theme="1"/>
        <rFont val="Century Gothic"/>
        <family val="2"/>
      </rPr>
      <t xml:space="preserve">
</t>
    </r>
    <r>
      <rPr>
        <i/>
        <sz val="18"/>
        <color theme="1"/>
        <rFont val="Century Gothic"/>
        <family val="2"/>
      </rPr>
      <t>Female</t>
    </r>
  </si>
  <si>
    <r>
      <rPr>
        <b/>
        <sz val="18"/>
        <color theme="1"/>
        <rFont val="Century Gothic"/>
        <family val="2"/>
      </rPr>
      <t>Penengah (RM)</t>
    </r>
    <r>
      <rPr>
        <sz val="18"/>
        <color theme="1"/>
        <rFont val="Century Gothic"/>
        <family val="2"/>
      </rPr>
      <t xml:space="preserve">
</t>
    </r>
    <r>
      <rPr>
        <i/>
        <sz val="18"/>
        <color theme="1"/>
        <rFont val="Century Gothic"/>
        <family val="2"/>
      </rPr>
      <t>Median (RM)</t>
    </r>
  </si>
  <si>
    <r>
      <rPr>
        <b/>
        <sz val="18"/>
        <color theme="1"/>
        <rFont val="Century Gothic"/>
        <family val="2"/>
      </rPr>
      <t>Purata (RM)</t>
    </r>
    <r>
      <rPr>
        <sz val="18"/>
        <color theme="1"/>
        <rFont val="Century Gothic"/>
        <family val="2"/>
      </rPr>
      <t xml:space="preserve">
</t>
    </r>
    <r>
      <rPr>
        <i/>
        <sz val="18"/>
        <color theme="1"/>
        <rFont val="Century Gothic"/>
        <family val="2"/>
      </rPr>
      <t>Mean (RM)</t>
    </r>
  </si>
  <si>
    <t>Produktiviti Buruh Tahunan, Nilai Ditambah per Jam Bekerja mengikut Aktiviti Ekonomi, 
2020- 2024</t>
  </si>
  <si>
    <t>Annual Labour Productivity, Value Added per Hour Worked by Economic Activity,
 2020 - 2024</t>
  </si>
  <si>
    <r>
      <rPr>
        <b/>
        <sz val="18"/>
        <color theme="1"/>
        <rFont val="Century Gothic"/>
        <family val="2"/>
      </rPr>
      <t>Produktiviti buruh</t>
    </r>
    <r>
      <rPr>
        <sz val="18"/>
        <color theme="1"/>
        <rFont val="Century Gothic"/>
        <family val="2"/>
      </rPr>
      <t xml:space="preserve">
</t>
    </r>
    <r>
      <rPr>
        <i/>
        <sz val="18"/>
        <color theme="1"/>
        <rFont val="Century Gothic"/>
        <family val="2"/>
      </rPr>
      <t>Labour productivity</t>
    </r>
  </si>
  <si>
    <r>
      <rPr>
        <b/>
        <sz val="18"/>
        <color theme="1"/>
        <rFont val="Century Gothic"/>
        <family val="2"/>
      </rPr>
      <t>Perlombongan dan pengkuarian</t>
    </r>
    <r>
      <rPr>
        <sz val="18"/>
        <color theme="1"/>
        <rFont val="Century Gothic"/>
        <family val="2"/>
      </rPr>
      <t xml:space="preserve">
</t>
    </r>
    <r>
      <rPr>
        <i/>
        <sz val="18"/>
        <color theme="1"/>
        <rFont val="Century Gothic"/>
        <family val="2"/>
      </rPr>
      <t>Mining and quarrying</t>
    </r>
  </si>
  <si>
    <r>
      <rPr>
        <b/>
        <sz val="18"/>
        <color theme="1"/>
        <rFont val="Century Gothic"/>
        <family val="2"/>
      </rPr>
      <t>Perkhidmatan</t>
    </r>
    <r>
      <rPr>
        <sz val="18"/>
        <color theme="1"/>
        <rFont val="Century Gothic"/>
        <family val="2"/>
      </rPr>
      <t xml:space="preserve">
</t>
    </r>
    <r>
      <rPr>
        <i/>
        <sz val="18"/>
        <color theme="1"/>
        <rFont val="Century Gothic"/>
        <family val="2"/>
      </rPr>
      <t>Services</t>
    </r>
  </si>
  <si>
    <t xml:space="preserve"> Indeks Pengeluaran Perindustrian (IPP) ‐ Pembuatan (Item Terpilih), Malaysia, 2020 - 2024</t>
  </si>
  <si>
    <t xml:space="preserve"> Industrial Production Index (IPI) ‐ Manufacturing (Selected Items), Malaysia, 2020 - 2024</t>
  </si>
  <si>
    <r>
      <t>(2015=100)</t>
    </r>
    <r>
      <rPr>
        <b/>
        <vertAlign val="superscript"/>
        <sz val="18"/>
        <color theme="1"/>
        <rFont val="Century Gothic"/>
        <family val="2"/>
      </rPr>
      <t>1</t>
    </r>
  </si>
  <si>
    <r>
      <rPr>
        <b/>
        <sz val="18"/>
        <color theme="1"/>
        <rFont val="Century Gothic"/>
        <family val="2"/>
      </rPr>
      <t>Keterangan</t>
    </r>
    <r>
      <rPr>
        <sz val="18"/>
        <color theme="1"/>
        <rFont val="Century Gothic"/>
        <family val="2"/>
      </rPr>
      <t xml:space="preserve">
</t>
    </r>
    <r>
      <rPr>
        <i/>
        <sz val="18"/>
        <color theme="1"/>
        <rFont val="Century Gothic"/>
        <family val="2"/>
      </rPr>
      <t>Description</t>
    </r>
  </si>
  <si>
    <r>
      <rPr>
        <b/>
        <sz val="18"/>
        <color theme="1"/>
        <rFont val="Century Gothic"/>
        <family val="2"/>
      </rPr>
      <t>Wajaran</t>
    </r>
    <r>
      <rPr>
        <sz val="18"/>
        <color theme="1"/>
        <rFont val="Century Gothic"/>
        <family val="2"/>
      </rPr>
      <t xml:space="preserve">
</t>
    </r>
    <r>
      <rPr>
        <i/>
        <sz val="18"/>
        <color theme="1"/>
        <rFont val="Century Gothic"/>
        <family val="2"/>
      </rPr>
      <t>Weights</t>
    </r>
  </si>
  <si>
    <r>
      <rPr>
        <b/>
        <sz val="18"/>
        <color theme="1"/>
        <rFont val="Century Gothic"/>
        <family val="2"/>
      </rPr>
      <t>Peratus perubahan tahunan</t>
    </r>
    <r>
      <rPr>
        <sz val="18"/>
        <color theme="1"/>
        <rFont val="Century Gothic"/>
        <family val="2"/>
      </rPr>
      <t xml:space="preserve">
</t>
    </r>
    <r>
      <rPr>
        <i/>
        <sz val="18"/>
        <color theme="1"/>
        <rFont val="Century Gothic"/>
        <family val="2"/>
      </rPr>
      <t>Annual percentage change</t>
    </r>
  </si>
  <si>
    <r>
      <rPr>
        <b/>
        <sz val="18"/>
        <color theme="1"/>
        <rFont val="Century Gothic"/>
        <family val="2"/>
      </rPr>
      <t xml:space="preserve">Jumlah/ </t>
    </r>
    <r>
      <rPr>
        <i/>
        <sz val="18"/>
        <color theme="1"/>
        <rFont val="Century Gothic"/>
        <family val="2"/>
      </rPr>
      <t>Total</t>
    </r>
  </si>
  <si>
    <r>
      <rPr>
        <b/>
        <sz val="18"/>
        <color theme="1"/>
        <rFont val="Century Gothic"/>
        <family val="2"/>
      </rPr>
      <t xml:space="preserve">Pembuatan/ </t>
    </r>
    <r>
      <rPr>
        <i/>
        <sz val="18"/>
        <color theme="1"/>
        <rFont val="Century Gothic"/>
        <family val="2"/>
      </rPr>
      <t>Manufacturing</t>
    </r>
  </si>
  <si>
    <r>
      <rPr>
        <b/>
        <sz val="18"/>
        <color theme="1"/>
        <rFont val="Century Gothic"/>
        <family val="2"/>
      </rPr>
      <t>Kod MSIC</t>
    </r>
    <r>
      <rPr>
        <b/>
        <vertAlign val="superscript"/>
        <sz val="18"/>
        <color theme="1"/>
        <rFont val="Century Gothic"/>
        <family val="2"/>
      </rPr>
      <t>2</t>
    </r>
    <r>
      <rPr>
        <sz val="18"/>
        <color theme="1"/>
        <rFont val="Century Gothic"/>
        <family val="2"/>
      </rPr>
      <t xml:space="preserve">
</t>
    </r>
    <r>
      <rPr>
        <i/>
        <sz val="18"/>
        <color theme="1"/>
        <rFont val="Century Gothic"/>
        <family val="2"/>
      </rPr>
      <t>MSIC code</t>
    </r>
  </si>
  <si>
    <r>
      <rPr>
        <b/>
        <sz val="18"/>
        <color theme="1"/>
        <rFont val="Century Gothic"/>
        <family val="2"/>
      </rPr>
      <t>Pembuatan minyak sawit mentah</t>
    </r>
    <r>
      <rPr>
        <sz val="18"/>
        <color theme="1"/>
        <rFont val="Century Gothic"/>
        <family val="2"/>
      </rPr>
      <t xml:space="preserve">
</t>
    </r>
    <r>
      <rPr>
        <i/>
        <sz val="18"/>
        <color theme="1"/>
        <rFont val="Century Gothic"/>
        <family val="2"/>
      </rPr>
      <t>Manufacture of crude palm oil</t>
    </r>
  </si>
  <si>
    <r>
      <rPr>
        <b/>
        <sz val="18"/>
        <color theme="1"/>
        <rFont val="Century Gothic"/>
        <family val="2"/>
      </rPr>
      <t>Pembuatan  minyak sawit bertapis</t>
    </r>
    <r>
      <rPr>
        <sz val="18"/>
        <color theme="1"/>
        <rFont val="Century Gothic"/>
        <family val="2"/>
      </rPr>
      <t xml:space="preserve">
</t>
    </r>
    <r>
      <rPr>
        <i/>
        <sz val="18"/>
        <color theme="1"/>
        <rFont val="Century Gothic"/>
        <family val="2"/>
      </rPr>
      <t>Manufacture of refined palm oil</t>
    </r>
  </si>
  <si>
    <r>
      <rPr>
        <b/>
        <sz val="18"/>
        <color theme="1"/>
        <rFont val="Century Gothic"/>
        <family val="2"/>
      </rPr>
      <t>Pembuatan minyak isirong</t>
    </r>
    <r>
      <rPr>
        <sz val="18"/>
        <color theme="1"/>
        <rFont val="Century Gothic"/>
        <family val="2"/>
      </rPr>
      <t xml:space="preserve">
</t>
    </r>
    <r>
      <rPr>
        <i/>
        <sz val="18"/>
        <color theme="1"/>
        <rFont val="Century Gothic"/>
        <family val="2"/>
      </rPr>
      <t>Manufacture of palm kernel oil</t>
    </r>
  </si>
  <si>
    <r>
      <rPr>
        <b/>
        <sz val="18"/>
        <color theme="1"/>
        <rFont val="Century Gothic"/>
        <family val="2"/>
      </rPr>
      <t>Pembuatan minyak sayuran mentah dan bertapis</t>
    </r>
    <r>
      <rPr>
        <sz val="18"/>
        <color theme="1"/>
        <rFont val="Century Gothic"/>
        <family val="2"/>
      </rPr>
      <t xml:space="preserve">
</t>
    </r>
    <r>
      <rPr>
        <i/>
        <sz val="18"/>
        <color theme="1"/>
        <rFont val="Century Gothic"/>
        <family val="2"/>
      </rPr>
      <t>Manufacture of crude and refined vegetable oil</t>
    </r>
  </si>
  <si>
    <r>
      <rPr>
        <b/>
        <sz val="18"/>
        <color theme="1"/>
        <rFont val="Century Gothic"/>
        <family val="2"/>
      </rPr>
      <t>Pembuatan susu pekat, tepung dan sejat</t>
    </r>
    <r>
      <rPr>
        <sz val="18"/>
        <color theme="1"/>
        <rFont val="Century Gothic"/>
        <family val="2"/>
      </rPr>
      <t xml:space="preserve">
</t>
    </r>
    <r>
      <rPr>
        <i/>
        <sz val="18"/>
        <color theme="1"/>
        <rFont val="Century Gothic"/>
        <family val="2"/>
      </rPr>
      <t>Manufacture of condensed, powdered and evaporated milk</t>
    </r>
  </si>
  <si>
    <r>
      <rPr>
        <b/>
        <sz val="18"/>
        <color theme="1"/>
        <rFont val="Century Gothic"/>
        <family val="2"/>
      </rPr>
      <t>Pengilangan beras</t>
    </r>
    <r>
      <rPr>
        <sz val="18"/>
        <color theme="1"/>
        <rFont val="Century Gothic"/>
        <family val="2"/>
      </rPr>
      <t xml:space="preserve">
</t>
    </r>
    <r>
      <rPr>
        <i/>
        <sz val="18"/>
        <color theme="1"/>
        <rFont val="Century Gothic"/>
        <family val="2"/>
      </rPr>
      <t>Rice milling</t>
    </r>
  </si>
  <si>
    <r>
      <rPr>
        <b/>
        <sz val="18"/>
        <color theme="1"/>
        <rFont val="Century Gothic"/>
        <family val="2"/>
      </rPr>
      <t>Pengilangan tepung</t>
    </r>
    <r>
      <rPr>
        <sz val="18"/>
        <color theme="1"/>
        <rFont val="Century Gothic"/>
        <family val="2"/>
      </rPr>
      <t xml:space="preserve">
</t>
    </r>
    <r>
      <rPr>
        <i/>
        <sz val="18"/>
        <color theme="1"/>
        <rFont val="Century Gothic"/>
        <family val="2"/>
      </rPr>
      <t>Flour milling</t>
    </r>
  </si>
  <si>
    <r>
      <rPr>
        <b/>
        <sz val="18"/>
        <color theme="1"/>
        <rFont val="Century Gothic"/>
        <family val="2"/>
      </rPr>
      <t>Pembuatan biskut dan cookies</t>
    </r>
    <r>
      <rPr>
        <sz val="18"/>
        <color theme="1"/>
        <rFont val="Century Gothic"/>
        <family val="2"/>
      </rPr>
      <t xml:space="preserve">
</t>
    </r>
    <r>
      <rPr>
        <i/>
        <sz val="18"/>
        <color theme="1"/>
        <rFont val="Century Gothic"/>
        <family val="2"/>
      </rPr>
      <t>Manufacture of biscuits and cookies</t>
    </r>
  </si>
  <si>
    <r>
      <rPr>
        <b/>
        <sz val="18"/>
        <color theme="1"/>
        <rFont val="Century Gothic"/>
        <family val="2"/>
      </rPr>
      <t>Pembuatan roti, kek dan produk bakeri lain</t>
    </r>
    <r>
      <rPr>
        <sz val="18"/>
        <color theme="1"/>
        <rFont val="Century Gothic"/>
        <family val="2"/>
      </rPr>
      <t xml:space="preserve">
</t>
    </r>
    <r>
      <rPr>
        <i/>
        <sz val="18"/>
        <color theme="1"/>
        <rFont val="Century Gothic"/>
        <family val="2"/>
      </rPr>
      <t xml:space="preserve">Manufacture of bread, cakes and other bakery products </t>
    </r>
  </si>
  <si>
    <r>
      <rPr>
        <b/>
        <sz val="18"/>
        <color theme="1"/>
        <rFont val="Century Gothic"/>
        <family val="2"/>
      </rPr>
      <t>Pembuatan produk snek</t>
    </r>
    <r>
      <rPr>
        <sz val="18"/>
        <color theme="1"/>
        <rFont val="Century Gothic"/>
        <family val="2"/>
      </rPr>
      <t xml:space="preserve">
</t>
    </r>
    <r>
      <rPr>
        <i/>
        <sz val="18"/>
        <color theme="1"/>
        <rFont val="Century Gothic"/>
        <family val="2"/>
      </rPr>
      <t>Manufacture of snack products</t>
    </r>
  </si>
  <si>
    <r>
      <rPr>
        <b/>
        <sz val="18"/>
        <color theme="1"/>
        <rFont val="Century Gothic"/>
        <family val="2"/>
      </rPr>
      <t>Pembuatan gula</t>
    </r>
    <r>
      <rPr>
        <sz val="18"/>
        <color theme="1"/>
        <rFont val="Century Gothic"/>
        <family val="2"/>
      </rPr>
      <t xml:space="preserve">
</t>
    </r>
    <r>
      <rPr>
        <i/>
        <sz val="18"/>
        <color theme="1"/>
        <rFont val="Century Gothic"/>
        <family val="2"/>
      </rPr>
      <t>Manufacture of sugar</t>
    </r>
  </si>
  <si>
    <r>
      <rPr>
        <b/>
        <sz val="18"/>
        <color theme="1"/>
        <rFont val="Century Gothic"/>
        <family val="2"/>
      </rPr>
      <t>Pembuatan produk koko</t>
    </r>
    <r>
      <rPr>
        <sz val="18"/>
        <color theme="1"/>
        <rFont val="Century Gothic"/>
        <family val="2"/>
      </rPr>
      <t xml:space="preserve">
</t>
    </r>
    <r>
      <rPr>
        <i/>
        <sz val="18"/>
        <color theme="1"/>
        <rFont val="Century Gothic"/>
        <family val="2"/>
      </rPr>
      <t>Manufacture of cocoa products</t>
    </r>
  </si>
  <si>
    <r>
      <rPr>
        <b/>
        <sz val="18"/>
        <color theme="1"/>
        <rFont val="Century Gothic"/>
        <family val="2"/>
      </rPr>
      <t>Pembuatan coklat dan produk coklat</t>
    </r>
    <r>
      <rPr>
        <sz val="18"/>
        <color theme="1"/>
        <rFont val="Century Gothic"/>
        <family val="2"/>
      </rPr>
      <t xml:space="preserve">
</t>
    </r>
    <r>
      <rPr>
        <i/>
        <sz val="18"/>
        <color theme="1"/>
        <rFont val="Century Gothic"/>
        <family val="2"/>
      </rPr>
      <t>Manufacture of chocolate and chocolate products</t>
    </r>
  </si>
  <si>
    <t xml:space="preserve"> Indeks Pengeluaran Perindustrian (IPP) ‐ Pembuatan (Item Terpilih), Malaysia, 2020 - 2024 (samb.)</t>
  </si>
  <si>
    <t xml:space="preserve"> Industrial Production Index (IPI) ‐ Manufacturing (Selected Items), Malaysia, 2020 - 2024 (cont'd)</t>
  </si>
  <si>
    <r>
      <rPr>
        <b/>
        <sz val="18"/>
        <color theme="1"/>
        <rFont val="Century Gothic"/>
        <family val="2"/>
      </rPr>
      <t>Pembuatan konfeksi gula</t>
    </r>
    <r>
      <rPr>
        <sz val="18"/>
        <color theme="1"/>
        <rFont val="Century Gothic"/>
        <family val="2"/>
      </rPr>
      <t xml:space="preserve">
</t>
    </r>
    <r>
      <rPr>
        <i/>
        <sz val="18"/>
        <color theme="1"/>
        <rFont val="Century Gothic"/>
        <family val="2"/>
      </rPr>
      <t>Manufacture of sugar confectionery</t>
    </r>
  </si>
  <si>
    <r>
      <rPr>
        <b/>
        <sz val="18"/>
        <color theme="1"/>
        <rFont val="Century Gothic"/>
        <family val="2"/>
      </rPr>
      <t>Pembuatan bihun, mi dan produk lain yang berkaitan</t>
    </r>
    <r>
      <rPr>
        <sz val="18"/>
        <color theme="1"/>
        <rFont val="Century Gothic"/>
        <family val="2"/>
      </rPr>
      <t xml:space="preserve">
</t>
    </r>
    <r>
      <rPr>
        <i/>
        <sz val="18"/>
        <color theme="1"/>
        <rFont val="Century Gothic"/>
        <family val="2"/>
      </rPr>
      <t>Manufacture of meehoon, noodles and other related product</t>
    </r>
  </si>
  <si>
    <r>
      <rPr>
        <b/>
        <sz val="18"/>
        <color theme="1"/>
        <rFont val="Century Gothic"/>
        <family val="2"/>
      </rPr>
      <t>Pembuatan makanan dan hidangan tersedia</t>
    </r>
    <r>
      <rPr>
        <sz val="18"/>
        <color theme="1"/>
        <rFont val="Century Gothic"/>
        <family val="2"/>
      </rPr>
      <t xml:space="preserve">
</t>
    </r>
    <r>
      <rPr>
        <i/>
        <sz val="18"/>
        <color theme="1"/>
        <rFont val="Century Gothic"/>
        <family val="2"/>
      </rPr>
      <t>Manufacture of prepared meals and dishes</t>
    </r>
  </si>
  <si>
    <r>
      <rPr>
        <b/>
        <sz val="18"/>
        <color theme="1"/>
        <rFont val="Century Gothic"/>
        <family val="2"/>
      </rPr>
      <t>Pembuatan sos dan bahan perasa</t>
    </r>
    <r>
      <rPr>
        <sz val="18"/>
        <color theme="1"/>
        <rFont val="Century Gothic"/>
        <family val="2"/>
      </rPr>
      <t xml:space="preserve">
</t>
    </r>
    <r>
      <rPr>
        <i/>
        <sz val="18"/>
        <color theme="1"/>
        <rFont val="Century Gothic"/>
        <family val="2"/>
      </rPr>
      <t>Manufacture of sauces and condiments</t>
    </r>
  </si>
  <si>
    <r>
      <rPr>
        <b/>
        <sz val="18"/>
        <color theme="1"/>
        <rFont val="Century Gothic"/>
        <family val="2"/>
      </rPr>
      <t>Pembuatan rempah ratus dan serbuk kari</t>
    </r>
    <r>
      <rPr>
        <sz val="18"/>
        <color theme="1"/>
        <rFont val="Century Gothic"/>
        <family val="2"/>
      </rPr>
      <t xml:space="preserve">
</t>
    </r>
    <r>
      <rPr>
        <i/>
        <sz val="18"/>
        <color theme="1"/>
        <rFont val="Century Gothic"/>
        <family val="2"/>
      </rPr>
      <t>Manufacture of spices and curry powder</t>
    </r>
  </si>
  <si>
    <r>
      <rPr>
        <b/>
        <sz val="18"/>
        <color theme="1"/>
        <rFont val="Century Gothic"/>
        <family val="2"/>
      </rPr>
      <t>Pembuatan produk makanan lain t.t.t.l.</t>
    </r>
    <r>
      <rPr>
        <sz val="18"/>
        <color theme="1"/>
        <rFont val="Century Gothic"/>
        <family val="2"/>
      </rPr>
      <t xml:space="preserve">
</t>
    </r>
    <r>
      <rPr>
        <i/>
        <sz val="18"/>
        <color theme="1"/>
        <rFont val="Century Gothic"/>
        <family val="2"/>
      </rPr>
      <t>Manufacture of other food products n.e.c</t>
    </r>
  </si>
  <si>
    <r>
      <rPr>
        <b/>
        <sz val="18"/>
        <color theme="1"/>
        <rFont val="Century Gothic"/>
        <family val="2"/>
      </rPr>
      <t>Pembuatan produk tembakau</t>
    </r>
    <r>
      <rPr>
        <sz val="18"/>
        <color theme="1"/>
        <rFont val="Century Gothic"/>
        <family val="2"/>
      </rPr>
      <t xml:space="preserve">
</t>
    </r>
    <r>
      <rPr>
        <i/>
        <sz val="18"/>
        <color theme="1"/>
        <rFont val="Century Gothic"/>
        <family val="2"/>
      </rPr>
      <t>Manufacture of tobacco products</t>
    </r>
  </si>
  <si>
    <r>
      <rPr>
        <b/>
        <sz val="18"/>
        <color theme="1"/>
        <rFont val="Century Gothic"/>
        <family val="2"/>
      </rPr>
      <t>Pembuatan kasut getah</t>
    </r>
    <r>
      <rPr>
        <sz val="18"/>
        <color theme="1"/>
        <rFont val="Century Gothic"/>
        <family val="2"/>
      </rPr>
      <t xml:space="preserve">
</t>
    </r>
    <r>
      <rPr>
        <i/>
        <sz val="18"/>
        <color theme="1"/>
        <rFont val="Century Gothic"/>
        <family val="2"/>
      </rPr>
      <t>Manufacture of rubber footwear</t>
    </r>
  </si>
  <si>
    <r>
      <rPr>
        <b/>
        <sz val="18"/>
        <color theme="1"/>
        <rFont val="Century Gothic"/>
        <family val="2"/>
      </rPr>
      <t>Pembuatan kepingan venir dan papan lapis</t>
    </r>
    <r>
      <rPr>
        <sz val="18"/>
        <color theme="1"/>
        <rFont val="Century Gothic"/>
        <family val="2"/>
      </rPr>
      <t xml:space="preserve">
</t>
    </r>
    <r>
      <rPr>
        <i/>
        <sz val="18"/>
        <color theme="1"/>
        <rFont val="Century Gothic"/>
        <family val="2"/>
      </rPr>
      <t>Manufacture of veneer sheets and plywood</t>
    </r>
  </si>
  <si>
    <r>
      <rPr>
        <b/>
        <sz val="18"/>
        <color theme="1"/>
        <rFont val="Century Gothic"/>
        <family val="2"/>
      </rPr>
      <t>Pembuatan papan partikel dan papan gentian</t>
    </r>
    <r>
      <rPr>
        <sz val="18"/>
        <color theme="1"/>
        <rFont val="Century Gothic"/>
        <family val="2"/>
      </rPr>
      <t xml:space="preserve">
</t>
    </r>
    <r>
      <rPr>
        <i/>
        <sz val="18"/>
        <color theme="1"/>
        <rFont val="Century Gothic"/>
        <family val="2"/>
      </rPr>
      <t>Manufacture of particle board and fibreboard</t>
    </r>
  </si>
  <si>
    <r>
      <rPr>
        <b/>
        <sz val="18"/>
        <color theme="1"/>
        <rFont val="Century Gothic"/>
        <family val="2"/>
      </rPr>
      <t>Pembuatan bekas kayu</t>
    </r>
    <r>
      <rPr>
        <sz val="18"/>
        <color theme="1"/>
        <rFont val="Century Gothic"/>
        <family val="2"/>
      </rPr>
      <t xml:space="preserve">
</t>
    </r>
    <r>
      <rPr>
        <i/>
        <sz val="18"/>
        <color theme="1"/>
        <rFont val="Century Gothic"/>
        <family val="2"/>
      </rPr>
      <t>Manufacture of wooden containers</t>
    </r>
  </si>
  <si>
    <r>
      <rPr>
        <b/>
        <sz val="18"/>
        <color theme="1"/>
        <rFont val="Century Gothic"/>
        <family val="2"/>
      </rPr>
      <t>Pembuatan baja</t>
    </r>
    <r>
      <rPr>
        <sz val="18"/>
        <color theme="1"/>
        <rFont val="Century Gothic"/>
        <family val="2"/>
      </rPr>
      <t xml:space="preserve">
</t>
    </r>
    <r>
      <rPr>
        <i/>
        <sz val="18"/>
        <color theme="1"/>
        <rFont val="Century Gothic"/>
        <family val="2"/>
      </rPr>
      <t>Manufacture of fertilizers</t>
    </r>
  </si>
  <si>
    <r>
      <rPr>
        <b/>
        <sz val="18"/>
        <color theme="1"/>
        <rFont val="Century Gothic"/>
        <family val="2"/>
      </rPr>
      <t>Pembuatan racun perosak dan produk agrokimia lain</t>
    </r>
    <r>
      <rPr>
        <sz val="18"/>
        <color theme="1"/>
        <rFont val="Century Gothic"/>
        <family val="2"/>
      </rPr>
      <t xml:space="preserve">
</t>
    </r>
    <r>
      <rPr>
        <i/>
        <sz val="18"/>
        <color theme="1"/>
        <rFont val="Century Gothic"/>
        <family val="2"/>
      </rPr>
      <t>Manufacture of pesticides and other agrochemical products</t>
    </r>
  </si>
  <si>
    <r>
      <rPr>
        <b/>
        <sz val="18"/>
        <color theme="1"/>
        <rFont val="Century Gothic"/>
        <family val="2"/>
      </rPr>
      <t>Pembuatan tayar getah untuk kenderaan</t>
    </r>
    <r>
      <rPr>
        <sz val="18"/>
        <color theme="1"/>
        <rFont val="Century Gothic"/>
        <family val="2"/>
      </rPr>
      <t xml:space="preserve">
</t>
    </r>
    <r>
      <rPr>
        <i/>
        <sz val="18"/>
        <color theme="1"/>
        <rFont val="Century Gothic"/>
        <family val="2"/>
      </rPr>
      <t>Manufacture of rubber tyres for vehicles</t>
    </r>
  </si>
  <si>
    <r>
      <rPr>
        <b/>
        <sz val="18"/>
        <color theme="1"/>
        <rFont val="Century Gothic"/>
        <family val="2"/>
      </rPr>
      <t>Pembuatan sarung tangan getah</t>
    </r>
    <r>
      <rPr>
        <sz val="18"/>
        <color theme="1"/>
        <rFont val="Century Gothic"/>
        <family val="2"/>
      </rPr>
      <t xml:space="preserve">
</t>
    </r>
    <r>
      <rPr>
        <i/>
        <sz val="18"/>
        <color theme="1"/>
        <rFont val="Century Gothic"/>
        <family val="2"/>
      </rPr>
      <t>Manufacture of rubber gloves</t>
    </r>
  </si>
  <si>
    <t>Sumber: Indeks Pengeluaran Perindustrian, Malaysia, Ogos 2025</t>
  </si>
  <si>
    <t>Source: Index of Industrial Production, Malaysia, August 2025</t>
  </si>
  <si>
    <r>
      <rPr>
        <b/>
        <vertAlign val="superscript"/>
        <sz val="14"/>
        <color theme="1"/>
        <rFont val="Century Gothic"/>
        <family val="2"/>
      </rPr>
      <t>1</t>
    </r>
    <r>
      <rPr>
        <b/>
        <sz val="14"/>
        <color theme="1"/>
        <rFont val="Century Gothic"/>
        <family val="2"/>
      </rPr>
      <t xml:space="preserve"> Merujuk kepada Indeks Pengeluaran Perindustrian (IPP), Malaysia tahun asas 2015</t>
    </r>
  </si>
  <si>
    <t xml:space="preserve">   Refers to Industrial Production Index (IPI), Malaysia base year 2015</t>
  </si>
  <si>
    <r>
      <rPr>
        <b/>
        <vertAlign val="superscript"/>
        <sz val="14"/>
        <color theme="1"/>
        <rFont val="Century Gothic"/>
        <family val="2"/>
      </rPr>
      <t>2</t>
    </r>
    <r>
      <rPr>
        <b/>
        <sz val="14"/>
        <color theme="1"/>
        <rFont val="Century Gothic"/>
        <family val="2"/>
      </rPr>
      <t xml:space="preserve"> Industri dikelaskan mengikut Piawaian Klasifikasi Industri Malaysia (MSIC) 2008, Ver. 1.0</t>
    </r>
  </si>
  <si>
    <t xml:space="preserve">   Industry is classified according to the Malaysia Standard Industrial Classification (MSIC) 2008, Ver. 1.0</t>
  </si>
  <si>
    <t>(2010=100)</t>
  </si>
  <si>
    <r>
      <rPr>
        <b/>
        <sz val="18"/>
        <color theme="1"/>
        <rFont val="Century Gothic"/>
        <family val="2"/>
      </rPr>
      <t>Tempoh</t>
    </r>
    <r>
      <rPr>
        <sz val="18"/>
        <color theme="1"/>
        <rFont val="Century Gothic"/>
        <family val="2"/>
      </rPr>
      <t xml:space="preserve">
</t>
    </r>
    <r>
      <rPr>
        <i/>
        <sz val="18"/>
        <color theme="1"/>
        <rFont val="Century Gothic"/>
        <family val="2"/>
      </rPr>
      <t>Period</t>
    </r>
  </si>
  <si>
    <r>
      <t xml:space="preserve">Makanan
</t>
    </r>
    <r>
      <rPr>
        <i/>
        <sz val="18"/>
        <color theme="1"/>
        <rFont val="Century Gothic"/>
        <family val="2"/>
      </rPr>
      <t>Food</t>
    </r>
  </si>
  <si>
    <r>
      <t xml:space="preserve">Makanan di rumah
</t>
    </r>
    <r>
      <rPr>
        <i/>
        <sz val="18"/>
        <color theme="1"/>
        <rFont val="Century Gothic"/>
        <family val="2"/>
      </rPr>
      <t>Food at home</t>
    </r>
  </si>
  <si>
    <r>
      <t xml:space="preserve">Makanan di luar rumah
</t>
    </r>
    <r>
      <rPr>
        <i/>
        <sz val="18"/>
        <color theme="1"/>
        <rFont val="Century Gothic"/>
        <family val="2"/>
      </rPr>
      <t>Food away  from home</t>
    </r>
  </si>
  <si>
    <r>
      <rPr>
        <b/>
        <sz val="18"/>
        <color theme="1"/>
        <rFont val="Century Gothic"/>
        <family val="2"/>
      </rPr>
      <t>Jumlah kecil</t>
    </r>
    <r>
      <rPr>
        <sz val="18"/>
        <color theme="1"/>
        <rFont val="Century Gothic"/>
        <family val="2"/>
      </rPr>
      <t xml:space="preserve">
</t>
    </r>
    <r>
      <rPr>
        <i/>
        <sz val="18"/>
        <color theme="1"/>
        <rFont val="Century Gothic"/>
        <family val="2"/>
      </rPr>
      <t>Sub-total</t>
    </r>
  </si>
  <si>
    <r>
      <rPr>
        <b/>
        <sz val="18"/>
        <color theme="1"/>
        <rFont val="Century Gothic"/>
        <family val="2"/>
      </rPr>
      <t>Perubahan peratus</t>
    </r>
    <r>
      <rPr>
        <sz val="18"/>
        <color theme="1"/>
        <rFont val="Century Gothic"/>
        <family val="2"/>
      </rPr>
      <t xml:space="preserve">
</t>
    </r>
    <r>
      <rPr>
        <i/>
        <sz val="18"/>
        <color theme="1"/>
        <rFont val="Century Gothic"/>
        <family val="2"/>
      </rPr>
      <t>Percentage change</t>
    </r>
  </si>
  <si>
    <t>Sumber: Analisis Indeks Harga Pengguna Tahunan, Malaysia, 2024</t>
  </si>
  <si>
    <t>Source: Analysis of Annual Consumer Price Index, Malaysia, 2024</t>
  </si>
  <si>
    <t>Perdagangan Luar Negeri, Malaysia, 2020 ‐ 2024</t>
  </si>
  <si>
    <t>External Trade, Malaysia, 2020 ‐ 2024</t>
  </si>
  <si>
    <r>
      <rPr>
        <b/>
        <sz val="18"/>
        <color theme="1"/>
        <rFont val="Century Gothic"/>
        <family val="2"/>
      </rPr>
      <t>(RM Juta</t>
    </r>
    <r>
      <rPr>
        <sz val="18"/>
        <color theme="1"/>
        <rFont val="Century Gothic"/>
        <family val="2"/>
      </rPr>
      <t xml:space="preserve">/ </t>
    </r>
    <r>
      <rPr>
        <i/>
        <sz val="18"/>
        <color theme="1"/>
        <rFont val="Century Gothic"/>
        <family val="2"/>
      </rPr>
      <t>Million</t>
    </r>
    <r>
      <rPr>
        <b/>
        <sz val="18"/>
        <color theme="1"/>
        <rFont val="Century Gothic"/>
        <family val="2"/>
      </rPr>
      <t>)</t>
    </r>
  </si>
  <si>
    <r>
      <rPr>
        <b/>
        <sz val="18"/>
        <color theme="1"/>
        <rFont val="Century Gothic"/>
        <family val="2"/>
      </rPr>
      <t>Perkara</t>
    </r>
    <r>
      <rPr>
        <sz val="18"/>
        <color theme="1"/>
        <rFont val="Century Gothic"/>
        <family val="2"/>
      </rPr>
      <t xml:space="preserve">
</t>
    </r>
    <r>
      <rPr>
        <i/>
        <sz val="18"/>
        <color theme="1"/>
        <rFont val="Century Gothic"/>
        <family val="2"/>
      </rPr>
      <t>Item</t>
    </r>
  </si>
  <si>
    <r>
      <rPr>
        <b/>
        <sz val="18"/>
        <color theme="1"/>
        <rFont val="Century Gothic"/>
        <family val="2"/>
      </rPr>
      <t>Jumlah eksport</t>
    </r>
    <r>
      <rPr>
        <sz val="18"/>
        <color theme="1"/>
        <rFont val="Century Gothic"/>
        <family val="2"/>
      </rPr>
      <t xml:space="preserve">
</t>
    </r>
    <r>
      <rPr>
        <i/>
        <sz val="18"/>
        <color theme="1"/>
        <rFont val="Century Gothic"/>
        <family val="2"/>
      </rPr>
      <t>Total exports</t>
    </r>
  </si>
  <si>
    <r>
      <rPr>
        <b/>
        <sz val="18"/>
        <color theme="1"/>
        <rFont val="Century Gothic"/>
        <family val="2"/>
      </rPr>
      <t>Jumlah import</t>
    </r>
    <r>
      <rPr>
        <sz val="18"/>
        <color theme="1"/>
        <rFont val="Century Gothic"/>
        <family val="2"/>
      </rPr>
      <t xml:space="preserve">
</t>
    </r>
    <r>
      <rPr>
        <i/>
        <sz val="18"/>
        <color theme="1"/>
        <rFont val="Century Gothic"/>
        <family val="2"/>
      </rPr>
      <t>Total imports</t>
    </r>
  </si>
  <si>
    <r>
      <rPr>
        <b/>
        <sz val="18"/>
        <color theme="1"/>
        <rFont val="Century Gothic"/>
        <family val="2"/>
      </rPr>
      <t>Imbangan perdagangan</t>
    </r>
    <r>
      <rPr>
        <sz val="18"/>
        <color theme="1"/>
        <rFont val="Century Gothic"/>
        <family val="2"/>
      </rPr>
      <t xml:space="preserve">
</t>
    </r>
    <r>
      <rPr>
        <i/>
        <sz val="18"/>
        <color theme="1"/>
        <rFont val="Century Gothic"/>
        <family val="2"/>
      </rPr>
      <t>Balance of trade</t>
    </r>
  </si>
  <si>
    <r>
      <rPr>
        <b/>
        <sz val="18"/>
        <color theme="1"/>
        <rFont val="Century Gothic"/>
        <family val="2"/>
      </rPr>
      <t>Jumlah eksport agromakanan dan hasil pertanian terpilih</t>
    </r>
    <r>
      <rPr>
        <sz val="18"/>
        <color theme="1"/>
        <rFont val="Century Gothic"/>
        <family val="2"/>
      </rPr>
      <t xml:space="preserve">
</t>
    </r>
    <r>
      <rPr>
        <i/>
        <sz val="18"/>
        <color theme="1"/>
        <rFont val="Century Gothic"/>
        <family val="2"/>
      </rPr>
      <t>Total exports of agrofood and selected agricultural product</t>
    </r>
  </si>
  <si>
    <r>
      <rPr>
        <b/>
        <sz val="18"/>
        <color theme="1"/>
        <rFont val="Century Gothic"/>
        <family val="2"/>
      </rPr>
      <t>Jumlah import agromakanan dan hasil pertanian terpilih</t>
    </r>
    <r>
      <rPr>
        <sz val="18"/>
        <color theme="1"/>
        <rFont val="Century Gothic"/>
        <family val="2"/>
      </rPr>
      <t xml:space="preserve">
</t>
    </r>
    <r>
      <rPr>
        <i/>
        <sz val="18"/>
        <color theme="1"/>
        <rFont val="Century Gothic"/>
        <family val="2"/>
      </rPr>
      <t>Total imports of agrofood and selected agricultural product</t>
    </r>
  </si>
  <si>
    <r>
      <rPr>
        <b/>
        <sz val="18"/>
        <rFont val="Century Gothic"/>
        <family val="2"/>
      </rPr>
      <t>Jumlah eksport sektor pertanian</t>
    </r>
    <r>
      <rPr>
        <sz val="18"/>
        <rFont val="Century Gothic"/>
        <family val="2"/>
      </rPr>
      <t xml:space="preserve">
</t>
    </r>
    <r>
      <rPr>
        <i/>
        <sz val="18"/>
        <rFont val="Century Gothic"/>
        <family val="2"/>
      </rPr>
      <t>Total exports of agriculture sector</t>
    </r>
  </si>
  <si>
    <r>
      <rPr>
        <b/>
        <sz val="18"/>
        <rFont val="Century Gothic"/>
        <family val="2"/>
      </rPr>
      <t>Jumlah import sektor pertanian</t>
    </r>
    <r>
      <rPr>
        <sz val="18"/>
        <rFont val="Century Gothic"/>
        <family val="2"/>
      </rPr>
      <t xml:space="preserve">
</t>
    </r>
    <r>
      <rPr>
        <i/>
        <sz val="18"/>
        <rFont val="Century Gothic"/>
        <family val="2"/>
      </rPr>
      <t>Total imports of agriculture sector</t>
    </r>
  </si>
  <si>
    <r>
      <rPr>
        <b/>
        <sz val="18"/>
        <rFont val="Century Gothic"/>
        <family val="2"/>
      </rPr>
      <t>Jumlah eksport makanan</t>
    </r>
    <r>
      <rPr>
        <sz val="18"/>
        <rFont val="Century Gothic"/>
        <family val="2"/>
      </rPr>
      <t xml:space="preserve">
</t>
    </r>
    <r>
      <rPr>
        <i/>
        <sz val="18"/>
        <rFont val="Century Gothic"/>
        <family val="2"/>
      </rPr>
      <t>Total exports of food</t>
    </r>
  </si>
  <si>
    <r>
      <rPr>
        <b/>
        <sz val="18"/>
        <rFont val="Century Gothic"/>
        <family val="2"/>
      </rPr>
      <t>Jumlah import makanan</t>
    </r>
    <r>
      <rPr>
        <sz val="18"/>
        <rFont val="Century Gothic"/>
        <family val="2"/>
      </rPr>
      <t xml:space="preserve">
</t>
    </r>
    <r>
      <rPr>
        <i/>
        <sz val="18"/>
        <rFont val="Century Gothic"/>
        <family val="2"/>
      </rPr>
      <t>Total imports of food</t>
    </r>
  </si>
  <si>
    <r>
      <t xml:space="preserve">2025 
(Jan.-Jun/ </t>
    </r>
    <r>
      <rPr>
        <b/>
        <i/>
        <sz val="18"/>
        <rFont val="Century Gothic"/>
        <family val="2"/>
      </rPr>
      <t>June</t>
    </r>
    <r>
      <rPr>
        <b/>
        <sz val="18"/>
        <rFont val="Century Gothic"/>
        <family val="2"/>
      </rPr>
      <t>)</t>
    </r>
  </si>
  <si>
    <r>
      <rPr>
        <b/>
        <sz val="18"/>
        <rFont val="Century Gothic"/>
        <family val="2"/>
      </rPr>
      <t>Lateks Pukal (60% KGK)</t>
    </r>
    <r>
      <rPr>
        <sz val="18"/>
        <rFont val="Century Gothic"/>
        <family val="2"/>
      </rPr>
      <t xml:space="preserve">
</t>
    </r>
    <r>
      <rPr>
        <i/>
        <sz val="18"/>
        <rFont val="Century Gothic"/>
        <family val="2"/>
      </rPr>
      <t>Bulk Latex (60% DRC)</t>
    </r>
  </si>
  <si>
    <r>
      <rPr>
        <b/>
        <sz val="18"/>
        <rFont val="Century Gothic"/>
        <family val="2"/>
      </rPr>
      <t>Sekerap (100% KGK)</t>
    </r>
    <r>
      <rPr>
        <sz val="18"/>
        <rFont val="Century Gothic"/>
        <family val="2"/>
      </rPr>
      <t xml:space="preserve">
</t>
    </r>
    <r>
      <rPr>
        <i/>
        <sz val="18"/>
        <rFont val="Century Gothic"/>
        <family val="2"/>
      </rPr>
      <t>Cuplump (100% DRC)</t>
    </r>
  </si>
  <si>
    <t>2025
(Jan.-Jun/ June)</t>
  </si>
  <si>
    <r>
      <rPr>
        <b/>
        <sz val="18"/>
        <rFont val="Century Gothic"/>
        <family val="2"/>
      </rPr>
      <t>Biji koko (SMC 1)</t>
    </r>
    <r>
      <rPr>
        <sz val="18"/>
        <rFont val="Century Gothic"/>
        <family val="2"/>
      </rPr>
      <t xml:space="preserve">
</t>
    </r>
    <r>
      <rPr>
        <i/>
        <sz val="18"/>
        <rFont val="Century Gothic"/>
        <family val="2"/>
      </rPr>
      <t>Cocoa beans (SMC 1)</t>
    </r>
    <r>
      <rPr>
        <sz val="18"/>
        <rFont val="Century Gothic"/>
        <family val="2"/>
      </rPr>
      <t xml:space="preserve">        </t>
    </r>
  </si>
  <si>
    <r>
      <t xml:space="preserve">Semenanjung
</t>
    </r>
    <r>
      <rPr>
        <i/>
        <sz val="17"/>
        <rFont val="Century Gothic"/>
        <family val="2"/>
      </rPr>
      <t>Peninsular</t>
    </r>
  </si>
  <si>
    <r>
      <rPr>
        <b/>
        <sz val="18"/>
        <rFont val="Century Gothic"/>
        <family val="2"/>
      </rPr>
      <t>Buah tandan segar (kelapa sawit)</t>
    </r>
    <r>
      <rPr>
        <sz val="18"/>
        <rFont val="Century Gothic"/>
        <family val="2"/>
      </rPr>
      <t xml:space="preserve">
</t>
    </r>
    <r>
      <rPr>
        <i/>
        <sz val="18"/>
        <rFont val="Century Gothic"/>
        <family val="2"/>
      </rPr>
      <t>Fresh fruit bunches (oil palm)</t>
    </r>
  </si>
  <si>
    <r>
      <rPr>
        <b/>
        <sz val="18"/>
        <rFont val="Century Gothic"/>
        <family val="2"/>
      </rPr>
      <t>Biji koko</t>
    </r>
    <r>
      <rPr>
        <sz val="18"/>
        <rFont val="Century Gothic"/>
        <family val="2"/>
      </rPr>
      <t xml:space="preserve">
</t>
    </r>
    <r>
      <rPr>
        <i/>
        <sz val="18"/>
        <rFont val="Century Gothic"/>
        <family val="2"/>
      </rPr>
      <t>Cocoa beans</t>
    </r>
  </si>
  <si>
    <t>Pengeluaran Produk Kayu-kayan Utama mengikut Negeri, Malaysia, 2023</t>
  </si>
  <si>
    <t>Production of Major Timber Products by State, Malaysia, 2023</t>
  </si>
  <si>
    <r>
      <rPr>
        <b/>
        <sz val="14"/>
        <color theme="1"/>
        <rFont val="Century Gothic"/>
        <family val="2"/>
      </rPr>
      <t>Data merujuk kepada syarikat yang berdaftar dengan Jabatan Perhutanan Semenanjung Malaysia, Jabatan Perhutanan Sabah, Jabatan Hutan Sarawak dan Perbadanan Kemajuan Perusahaan Kayu Sarawak sahaja</t>
    </r>
    <r>
      <rPr>
        <sz val="14"/>
        <color theme="1"/>
        <rFont val="Century Gothic"/>
        <family val="2"/>
      </rPr>
      <t xml:space="preserve">
</t>
    </r>
    <r>
      <rPr>
        <i/>
        <sz val="14"/>
        <color theme="1"/>
        <rFont val="Century Gothic"/>
        <family val="2"/>
      </rPr>
      <t>Data refers to establishment registered with Forest Department Peninsular Malaysia, Sabah Forestry Department,
Forests Department Sarawak and Sarawak Timber Industry Development Corporation only</t>
    </r>
  </si>
  <si>
    <t xml:space="preserve">KDNK mengikut Jenis Aktiviti Ekonomi, 2020 - 2024 (Harga Malar 2015) </t>
  </si>
  <si>
    <t>Keluasan Bertanam bagi Tanaman Terpilih, Malaysia, 2020 - 2024</t>
  </si>
  <si>
    <t>*** Cili termasuk cili padi.</t>
  </si>
  <si>
    <r>
      <rPr>
        <b/>
        <sz val="18"/>
        <rFont val="Century Gothic"/>
        <family val="2"/>
      </rPr>
      <t>Limau besar/ bali</t>
    </r>
    <r>
      <rPr>
        <sz val="18"/>
        <rFont val="Century Gothic"/>
        <family val="2"/>
      </rPr>
      <t xml:space="preserve">
</t>
    </r>
    <r>
      <rPr>
        <i/>
        <sz val="18"/>
        <rFont val="Century Gothic"/>
        <family val="2"/>
      </rPr>
      <t>Pomelo</t>
    </r>
  </si>
  <si>
    <r>
      <rPr>
        <b/>
        <sz val="18"/>
        <color theme="1"/>
        <rFont val="Century Gothic"/>
        <family val="2"/>
      </rPr>
      <t>Mangga</t>
    </r>
    <r>
      <rPr>
        <sz val="18"/>
        <color theme="1"/>
        <rFont val="Century Gothic"/>
        <family val="2"/>
      </rPr>
      <t xml:space="preserve">
</t>
    </r>
    <r>
      <rPr>
        <i/>
        <sz val="18"/>
        <color theme="1"/>
        <rFont val="Century Gothic"/>
        <family val="2"/>
      </rPr>
      <t>Mango</t>
    </r>
  </si>
  <si>
    <t>**** Tembikai termasuk tembikai wangi dan susu.</t>
  </si>
  <si>
    <t xml:space="preserve"> Sumber: Jabatan Pertanian Malaysia </t>
  </si>
  <si>
    <t xml:space="preserve">Source: Department of Agriculture Malaysia </t>
  </si>
  <si>
    <t xml:space="preserve">                  Source: Department of Veterinary Services </t>
  </si>
  <si>
    <t xml:space="preserve">Sumber: Jabatan Perkhidmatan Veterinar </t>
  </si>
  <si>
    <t xml:space="preserve"> Source: Department of Veterinary Services </t>
  </si>
  <si>
    <r>
      <t>2024</t>
    </r>
    <r>
      <rPr>
        <vertAlign val="superscript"/>
        <sz val="18"/>
        <color rgb="FF000000"/>
        <rFont val="Century Gothic"/>
        <family val="2"/>
      </rPr>
      <t>e</t>
    </r>
  </si>
  <si>
    <t>Source: Department of Fisheries Malaysia</t>
  </si>
  <si>
    <t xml:space="preserve">            Source: Department of Fisheries Malaysia</t>
  </si>
  <si>
    <t xml:space="preserve"> Source: Department of Fisheries, Malaysia</t>
  </si>
  <si>
    <t>Bilangan Penerima, Penengah dan Purata Gaji &amp; Upah Bulanan bagi Pekerja Mahir Pertanian, Perhutanan, Penternakan dan Perikanan, Malaysia, 2020 - 2024</t>
  </si>
  <si>
    <t>Source: Salaries &amp; Wages Survey Report, Malaysia, 2024</t>
  </si>
  <si>
    <t>Sumber: Produktiviti Buruh, Suku Keempat, 2024</t>
  </si>
  <si>
    <t>Source: Labour Productivity, Fourth Quarter, 2024</t>
  </si>
  <si>
    <t>Indeks Harga Pengguna (IHP) bagi Subkumpulan Makanan dan Minuman, Malaysia, 2020 ‐ 2024</t>
  </si>
  <si>
    <t>Consumer Price Index (CPI) for Sub-groups of Food and Beverages, Malaysia, 2020 ‐ 2024</t>
  </si>
  <si>
    <r>
      <rPr>
        <b/>
        <sz val="18"/>
        <color theme="1"/>
        <rFont val="Century Gothic"/>
        <family val="2"/>
      </rPr>
      <t xml:space="preserve">Makanan dan  minuman </t>
    </r>
    <r>
      <rPr>
        <sz val="18"/>
        <color theme="1"/>
        <rFont val="Century Gothic"/>
        <family val="2"/>
      </rPr>
      <t xml:space="preserve">
</t>
    </r>
    <r>
      <rPr>
        <i/>
        <sz val="18"/>
        <color theme="1"/>
        <rFont val="Century Gothic"/>
        <family val="2"/>
      </rPr>
      <t>Food and beverages</t>
    </r>
  </si>
  <si>
    <r>
      <rPr>
        <b/>
        <sz val="18"/>
        <color theme="1"/>
        <rFont val="Century Gothic"/>
        <family val="2"/>
      </rPr>
      <t>Bijirin dan produk bijirin</t>
    </r>
    <r>
      <rPr>
        <sz val="18"/>
        <color theme="1"/>
        <rFont val="Century Gothic"/>
        <family val="2"/>
      </rPr>
      <t xml:space="preserve">
</t>
    </r>
    <r>
      <rPr>
        <i/>
        <sz val="18"/>
        <color theme="1"/>
        <rFont val="Century Gothic"/>
        <family val="2"/>
      </rPr>
      <t>Cereals and other cereals</t>
    </r>
    <r>
      <rPr>
        <sz val="18"/>
        <color theme="1"/>
        <rFont val="Century Gothic"/>
        <family val="2"/>
      </rPr>
      <t xml:space="preserve">        </t>
    </r>
  </si>
  <si>
    <r>
      <rPr>
        <b/>
        <sz val="18"/>
        <color rgb="FF000000"/>
        <rFont val="Century Gothic"/>
        <family val="2"/>
      </rPr>
      <t xml:space="preserve">Susu, produk tenusu lain dan telur
</t>
    </r>
    <r>
      <rPr>
        <i/>
        <sz val="18"/>
        <color rgb="FF000000"/>
        <rFont val="Century Gothic"/>
        <family val="2"/>
      </rPr>
      <t xml:space="preserve">Milk, other dairy products and eggs
</t>
    </r>
  </si>
  <si>
    <r>
      <rPr>
        <b/>
        <sz val="18"/>
        <color theme="1"/>
        <rFont val="Century Gothic"/>
        <family val="2"/>
      </rPr>
      <t>Ikan dan makanan laut lain</t>
    </r>
    <r>
      <rPr>
        <sz val="18"/>
        <color theme="1"/>
        <rFont val="Century Gothic"/>
        <family val="2"/>
      </rPr>
      <t xml:space="preserve">
</t>
    </r>
    <r>
      <rPr>
        <i/>
        <sz val="18"/>
        <color theme="1"/>
        <rFont val="Century Gothic"/>
        <family val="2"/>
      </rPr>
      <t>Fish and other seafood</t>
    </r>
  </si>
  <si>
    <r>
      <rPr>
        <b/>
        <sz val="18"/>
        <color theme="1"/>
        <rFont val="Century Gothic"/>
        <family val="2"/>
      </rPr>
      <t>Buah-buahan dan kacang</t>
    </r>
    <r>
      <rPr>
        <sz val="18"/>
        <color theme="1"/>
        <rFont val="Century Gothic"/>
        <family val="2"/>
      </rPr>
      <t xml:space="preserve">
</t>
    </r>
    <r>
      <rPr>
        <i/>
        <sz val="18"/>
        <color theme="1"/>
        <rFont val="Century Gothic"/>
        <family val="2"/>
      </rPr>
      <t>Fruits and nuts</t>
    </r>
  </si>
  <si>
    <r>
      <rPr>
        <b/>
        <sz val="18"/>
        <color theme="1"/>
        <rFont val="Century Gothic"/>
        <family val="2"/>
      </rPr>
      <t>Gula, manisan dan pencuci mulut</t>
    </r>
    <r>
      <rPr>
        <sz val="18"/>
        <color theme="1"/>
        <rFont val="Century Gothic"/>
        <family val="2"/>
      </rPr>
      <t xml:space="preserve">
</t>
    </r>
    <r>
      <rPr>
        <i/>
        <sz val="18"/>
        <color theme="1"/>
        <rFont val="Century Gothic"/>
        <family val="2"/>
      </rPr>
      <t>Sugar, confectionary and desserts</t>
    </r>
  </si>
  <si>
    <r>
      <rPr>
        <b/>
        <sz val="18"/>
        <color theme="1"/>
        <rFont val="Century Gothic"/>
        <family val="2"/>
      </rPr>
      <t>Makanan sedia dimakan dan produk makanan lain t.t.t.l.</t>
    </r>
    <r>
      <rPr>
        <sz val="18"/>
        <color theme="1"/>
        <rFont val="Century Gothic"/>
        <family val="2"/>
      </rPr>
      <t xml:space="preserve">
</t>
    </r>
    <r>
      <rPr>
        <i/>
        <sz val="18"/>
        <color theme="1"/>
        <rFont val="Century Gothic"/>
        <family val="2"/>
      </rPr>
      <t>Ready-made food and other food products n.e.c.</t>
    </r>
  </si>
  <si>
    <r>
      <t xml:space="preserve">Minuman bukan alkohol
</t>
    </r>
    <r>
      <rPr>
        <i/>
        <sz val="18"/>
        <color theme="1"/>
        <rFont val="Century Gothic"/>
        <family val="2"/>
      </rPr>
      <t>Non-alcoholic beverages</t>
    </r>
  </si>
  <si>
    <r>
      <rPr>
        <b/>
        <sz val="18"/>
        <rFont val="Century Gothic"/>
        <family val="2"/>
      </rPr>
      <t>Wajaran</t>
    </r>
    <r>
      <rPr>
        <sz val="18"/>
        <rFont val="Century Gothic"/>
        <family val="2"/>
      </rPr>
      <t xml:space="preserve">
</t>
    </r>
    <r>
      <rPr>
        <i/>
        <sz val="18"/>
        <rFont val="Century Gothic"/>
        <family val="2"/>
      </rPr>
      <t>Weights</t>
    </r>
  </si>
  <si>
    <t>Sumber: Perangkaan Muktamad Perdagangan Luar Negeri 2025</t>
  </si>
  <si>
    <t>Source: Final External Trade Statistics 2025</t>
  </si>
  <si>
    <r>
      <rPr>
        <b/>
        <sz val="18"/>
        <color rgb="FF000000"/>
        <rFont val="Century Gothic"/>
        <family val="2"/>
      </rPr>
      <t>Cempedak/ nangka</t>
    </r>
    <r>
      <rPr>
        <sz val="18"/>
        <color rgb="FF000000"/>
        <rFont val="Century Gothic"/>
        <family val="2"/>
      </rPr>
      <t xml:space="preserve">
</t>
    </r>
    <r>
      <rPr>
        <i/>
        <sz val="18"/>
        <color rgb="FF000000"/>
        <rFont val="Century Gothic"/>
        <family val="2"/>
      </rPr>
      <t>Jackfruit</t>
    </r>
  </si>
  <si>
    <r>
      <t xml:space="preserve">Keli
</t>
    </r>
    <r>
      <rPr>
        <i/>
        <sz val="18"/>
        <color rgb="FF000000"/>
        <rFont val="Century Gothic"/>
        <family val="2"/>
      </rPr>
      <t>Freshwater catfish</t>
    </r>
  </si>
  <si>
    <r>
      <rPr>
        <b/>
        <sz val="18"/>
        <color rgb="FF000000"/>
        <rFont val="Century Gothic"/>
        <family val="2"/>
      </rPr>
      <t>Cencaru</t>
    </r>
    <r>
      <rPr>
        <sz val="18"/>
        <color rgb="FF000000"/>
        <rFont val="Century Gothic"/>
        <family val="2"/>
      </rPr>
      <t xml:space="preserve">
</t>
    </r>
    <r>
      <rPr>
        <i/>
        <sz val="18"/>
        <color rgb="FF000000"/>
        <rFont val="Century Gothic"/>
        <family val="2"/>
      </rPr>
      <t>Torpedo scad</t>
    </r>
  </si>
  <si>
    <t>Penggunaan Per Kapita bagi Ternakan Terpilih, Malaysia, 2020 - 2024</t>
  </si>
  <si>
    <t>Penggunaan Per Kapita bagi Perikanan Terpilih, Malaysia, 2020 - 2024</t>
  </si>
  <si>
    <t>*Data adalah berdasarkan 36.5 peratus penduduk bukan Islam yang diperoleh daripada Banci Penduduk dan Perumahan Malaysia 2020</t>
  </si>
  <si>
    <t>*Data are based on 36.5 per cent of non-Muslims population that obtained from population and Housing Census of Malaysia 2020</t>
  </si>
  <si>
    <t>Mean Monthly Household Consumption Expenditure, Malaysia, 2014 - 2024</t>
  </si>
  <si>
    <t>Perbelanjaan Penggunaan Isi Rumah Bulanan Purata, Malaysia, 2014 - 2024</t>
  </si>
  <si>
    <r>
      <rPr>
        <b/>
        <sz val="18"/>
        <color theme="1"/>
        <rFont val="Century Gothic"/>
        <family val="2"/>
      </rPr>
      <t>Makanan dan minuman</t>
    </r>
    <r>
      <rPr>
        <sz val="18"/>
        <color theme="1"/>
        <rFont val="Century Gothic"/>
        <family val="2"/>
      </rPr>
      <t xml:space="preserve">
</t>
    </r>
    <r>
      <rPr>
        <i/>
        <sz val="18"/>
        <color theme="1"/>
        <rFont val="Century Gothic"/>
        <family val="2"/>
      </rPr>
      <t>Food and beverages</t>
    </r>
  </si>
  <si>
    <r>
      <rPr>
        <b/>
        <sz val="18"/>
        <color theme="1"/>
        <rFont val="Century Gothic"/>
        <family val="2"/>
      </rPr>
      <t>Maklumat dan komunikasi</t>
    </r>
    <r>
      <rPr>
        <sz val="18"/>
        <color theme="1"/>
        <rFont val="Century Gothic"/>
        <family val="2"/>
      </rPr>
      <t xml:space="preserve"> 
</t>
    </r>
    <r>
      <rPr>
        <i/>
        <sz val="18"/>
        <color theme="1"/>
        <rFont val="Century Gothic"/>
        <family val="2"/>
      </rPr>
      <t>Information and communication</t>
    </r>
  </si>
  <si>
    <r>
      <rPr>
        <b/>
        <sz val="18"/>
        <color theme="1"/>
        <rFont val="Century Gothic"/>
        <family val="2"/>
      </rPr>
      <t>Rekreasi, sukan dan kebudayaan</t>
    </r>
    <r>
      <rPr>
        <sz val="18"/>
        <color theme="1"/>
        <rFont val="Century Gothic"/>
        <family val="2"/>
      </rPr>
      <t xml:space="preserve">
</t>
    </r>
    <r>
      <rPr>
        <i/>
        <sz val="18"/>
        <color theme="1"/>
        <rFont val="Century Gothic"/>
        <family val="2"/>
      </rPr>
      <t>Recreation, sport and culture</t>
    </r>
  </si>
  <si>
    <r>
      <rPr>
        <b/>
        <sz val="18"/>
        <color theme="1"/>
        <rFont val="Century Gothic"/>
        <family val="2"/>
      </rPr>
      <t>Perkhidmatan pendidikan</t>
    </r>
    <r>
      <rPr>
        <sz val="18"/>
        <color theme="1"/>
        <rFont val="Century Gothic"/>
        <family val="2"/>
      </rPr>
      <t xml:space="preserve"> 
</t>
    </r>
    <r>
      <rPr>
        <i/>
        <sz val="18"/>
        <color theme="1"/>
        <rFont val="Century Gothic"/>
        <family val="2"/>
      </rPr>
      <t>Education Services</t>
    </r>
  </si>
  <si>
    <r>
      <rPr>
        <b/>
        <sz val="18"/>
        <color theme="1"/>
        <rFont val="Century Gothic"/>
        <family val="2"/>
      </rPr>
      <t>Restoran dan perkhidmatan penginapan</t>
    </r>
    <r>
      <rPr>
        <sz val="18"/>
        <color theme="1"/>
        <rFont val="Century Gothic"/>
        <family val="2"/>
      </rPr>
      <t xml:space="preserve"> 
</t>
    </r>
    <r>
      <rPr>
        <i/>
        <sz val="18"/>
        <color theme="1"/>
        <rFont val="Century Gothic"/>
        <family val="2"/>
      </rPr>
      <t>Restaurants and accommodation services</t>
    </r>
  </si>
  <si>
    <r>
      <rPr>
        <b/>
        <sz val="18"/>
        <color theme="1"/>
        <rFont val="Century Gothic"/>
        <family val="2"/>
      </rPr>
      <t>Penjagaan diri, perlindungan sosial dan pelbagai barangan dan perkhidmatan</t>
    </r>
    <r>
      <rPr>
        <sz val="18"/>
        <color theme="1"/>
        <rFont val="Century Gothic"/>
        <family val="2"/>
      </rPr>
      <t xml:space="preserve">
</t>
    </r>
    <r>
      <rPr>
        <i/>
        <sz val="18"/>
        <color theme="1"/>
        <rFont val="Century Gothic"/>
        <family val="2"/>
      </rPr>
      <t>Personal care, social protection and miscellaneous goods and services</t>
    </r>
  </si>
  <si>
    <r>
      <rPr>
        <b/>
        <sz val="18"/>
        <color theme="1"/>
        <rFont val="Century Gothic"/>
        <family val="2"/>
      </rPr>
      <t xml:space="preserve">Makanan dan minuman </t>
    </r>
    <r>
      <rPr>
        <sz val="18"/>
        <color theme="1"/>
        <rFont val="Century Gothic"/>
        <family val="2"/>
      </rPr>
      <t xml:space="preserve">
</t>
    </r>
    <r>
      <rPr>
        <i/>
        <sz val="18"/>
        <color theme="1"/>
        <rFont val="Century Gothic"/>
        <family val="2"/>
      </rPr>
      <t>Food and beverages</t>
    </r>
  </si>
  <si>
    <r>
      <rPr>
        <b/>
        <sz val="18"/>
        <color theme="1"/>
        <rFont val="Century Gothic"/>
        <family val="2"/>
      </rPr>
      <t>Restoran dan perkhidmatan penginapan</t>
    </r>
    <r>
      <rPr>
        <sz val="18"/>
        <color theme="1"/>
        <rFont val="Century Gothic"/>
        <family val="2"/>
      </rPr>
      <t xml:space="preserve">
</t>
    </r>
    <r>
      <rPr>
        <i/>
        <sz val="18"/>
        <color theme="1"/>
        <rFont val="Century Gothic"/>
        <family val="2"/>
      </rPr>
      <t>Restaurants and accommodation services</t>
    </r>
  </si>
  <si>
    <r>
      <rPr>
        <b/>
        <sz val="18"/>
        <color rgb="FF000000"/>
        <rFont val="Century Gothic"/>
        <family val="2"/>
      </rPr>
      <t>Perkhidmatan penginapan dan lain-lain</t>
    </r>
    <r>
      <rPr>
        <i/>
        <sz val="18"/>
        <color rgb="FF000000"/>
        <rFont val="Century Gothic"/>
        <family val="2"/>
      </rPr>
      <t xml:space="preserve"> Accommodation services and others</t>
    </r>
  </si>
  <si>
    <t>Perbelanjaan Penggunaan Isi Rumah Bulanan Purata Terpilih, Malaysia, 2014 - 2024</t>
  </si>
  <si>
    <t>Selected Mean Monthly Household Consumption Expenditure, Malaysia, 2014 - 2024</t>
  </si>
  <si>
    <t>Pengeluaran Produk Kayu-kayan Utama, Malaysia, 2019 - 2023</t>
  </si>
  <si>
    <t>Production of Major Timber Products, Malaysia, 2019 ‐ 2023</t>
  </si>
  <si>
    <t xml:space="preserve">Source: Forestry Department of Peninsular Malaysia, Sabah Forestry 
               Department and Forest Department Sarawak
</t>
  </si>
  <si>
    <t>Democratic People's Republic of Korea</t>
  </si>
  <si>
    <t>Netherlands (Kingdom of the)</t>
  </si>
  <si>
    <t>Pengeluaran Komoditi Ternakan Terpilih, Dunia, 2023 - Susu Kerbau</t>
  </si>
  <si>
    <t>Average Price of Selected Marine Fish by Species, Malaysia, 2021 - 2025</t>
  </si>
  <si>
    <t xml:space="preserve">               Source: Fisheries Development Authority of Malaysia</t>
  </si>
  <si>
    <t xml:space="preserve">              Source: Fisheries Development Authority of Malaysia</t>
  </si>
  <si>
    <t>Nota: Harga tanaman getah meliputi produk berasaskan getah asli</t>
  </si>
  <si>
    <t>Note:  The price of rubber include natural rubber-based products</t>
  </si>
  <si>
    <t>Nota: * Harga purata adalah berdasarkan harga belian bagi lada putih gred BBE FAQ &amp; lada hitam gred LBE Special</t>
  </si>
  <si>
    <t xml:space="preserve">Note: * The average price is based on the purchase price for BBE FAQ white pepper &amp; LBE Special for black pepper  </t>
  </si>
  <si>
    <r>
      <rPr>
        <b/>
        <sz val="18"/>
        <rFont val="Century Gothic"/>
        <family val="2"/>
      </rPr>
      <t>Lada *</t>
    </r>
    <r>
      <rPr>
        <sz val="18"/>
        <rFont val="Century Gothic"/>
        <family val="2"/>
      </rPr>
      <t xml:space="preserve">
</t>
    </r>
    <r>
      <rPr>
        <i/>
        <sz val="18"/>
        <rFont val="Century Gothic"/>
        <family val="2"/>
      </rPr>
      <t>Pepper</t>
    </r>
  </si>
  <si>
    <t>Sumber: Kementerian Pertanian dan Keterjaminan Makanan</t>
  </si>
  <si>
    <t>Source: Ministry of Agriculture and Food Security</t>
  </si>
  <si>
    <t xml:space="preserve">Sumber: Laporan Survei Gaji &amp; Upah, Malaysia, 2024 </t>
  </si>
  <si>
    <r>
      <rPr>
        <b/>
        <sz val="18"/>
        <color theme="1"/>
        <rFont val="Century Gothic"/>
        <family val="2"/>
      </rPr>
      <t xml:space="preserve">Susu, keju dan telur
</t>
    </r>
    <r>
      <rPr>
        <i/>
        <sz val="18"/>
        <color theme="1"/>
        <rFont val="Century Gothic"/>
        <family val="2"/>
      </rPr>
      <t>Milk, cheese and eggs</t>
    </r>
  </si>
  <si>
    <r>
      <rPr>
        <b/>
        <sz val="18"/>
        <color theme="1"/>
        <rFont val="Century Gothic"/>
        <family val="2"/>
      </rPr>
      <t xml:space="preserve">Roti dan bijirin lain
</t>
    </r>
    <r>
      <rPr>
        <i/>
        <sz val="18"/>
        <color theme="1"/>
        <rFont val="Century Gothic"/>
        <family val="2"/>
      </rPr>
      <t>Bread and other cereals</t>
    </r>
  </si>
  <si>
    <r>
      <rPr>
        <b/>
        <sz val="18"/>
        <color theme="1"/>
        <rFont val="Century Gothic"/>
        <family val="2"/>
      </rPr>
      <t xml:space="preserve">Buah-buahan </t>
    </r>
    <r>
      <rPr>
        <sz val="18"/>
        <color theme="1"/>
        <rFont val="Century Gothic"/>
        <family val="2"/>
      </rPr>
      <t xml:space="preserve">
</t>
    </r>
    <r>
      <rPr>
        <i/>
        <sz val="18"/>
        <color theme="1"/>
        <rFont val="Century Gothic"/>
        <family val="2"/>
      </rPr>
      <t xml:space="preserve">Fruits </t>
    </r>
  </si>
  <si>
    <r>
      <rPr>
        <b/>
        <sz val="18"/>
        <color theme="1"/>
        <rFont val="Century Gothic"/>
        <family val="2"/>
      </rPr>
      <t xml:space="preserve">Gula, jem, madu, coklat dan manisan
</t>
    </r>
    <r>
      <rPr>
        <i/>
        <sz val="18"/>
        <color theme="1"/>
        <rFont val="Century Gothic"/>
        <family val="2"/>
      </rPr>
      <t>Sugar, jam, honey, chocolate and confectionery</t>
    </r>
  </si>
  <si>
    <r>
      <t xml:space="preserve">Keluaran makanan t.t.t.l
</t>
    </r>
    <r>
      <rPr>
        <i/>
        <sz val="18"/>
        <color theme="1"/>
        <rFont val="Century Gothic"/>
        <family val="2"/>
      </rPr>
      <t>Food products n.e.c</t>
    </r>
  </si>
  <si>
    <t xml:space="preserve"> Source: Department of Fisheries Malaysia</t>
  </si>
  <si>
    <t>Production on Selected Livestock Commodities, World, 2023 - Buffalo Milk</t>
  </si>
  <si>
    <t>Pengeluaran Tangkapan Ikan, Asia, 2023</t>
  </si>
  <si>
    <t>Production of Fish Capture, Asia, 2023</t>
  </si>
  <si>
    <t>Pengeluaran Akuakultur, Asia, 2023</t>
  </si>
  <si>
    <t>Production of Aquaculture, Asia, 2023</t>
  </si>
  <si>
    <t>Harga Purata Ternakan Terpilih mengikut Jenis, Malaysia, 2021 - 2025 (samb.)</t>
  </si>
  <si>
    <r>
      <rPr>
        <b/>
        <sz val="18"/>
        <color theme="1"/>
        <rFont val="Century Gothic"/>
        <family val="2"/>
      </rPr>
      <t>(RM/biji</t>
    </r>
    <r>
      <rPr>
        <sz val="18"/>
        <color theme="1"/>
        <rFont val="Century Gothic"/>
        <family val="2"/>
      </rPr>
      <t xml:space="preserve">/ </t>
    </r>
    <r>
      <rPr>
        <i/>
        <sz val="18"/>
        <color theme="1"/>
        <rFont val="Century Gothic"/>
        <family val="2"/>
      </rPr>
      <t>Eggs</t>
    </r>
    <r>
      <rPr>
        <b/>
        <sz val="18"/>
        <color theme="1"/>
        <rFont val="Century Gothic"/>
        <family val="2"/>
      </rPr>
      <t>)</t>
    </r>
  </si>
  <si>
    <r>
      <rPr>
        <b/>
        <sz val="16"/>
        <color theme="1"/>
        <rFont val="Century Gothic"/>
        <family val="2"/>
      </rPr>
      <t>Telur ayam</t>
    </r>
    <r>
      <rPr>
        <sz val="16"/>
        <color theme="1"/>
        <rFont val="Century Gothic"/>
        <family val="2"/>
      </rPr>
      <t xml:space="preserve"> 
</t>
    </r>
    <r>
      <rPr>
        <i/>
        <sz val="16"/>
        <color theme="1"/>
        <rFont val="Century Gothic"/>
        <family val="2"/>
      </rPr>
      <t>Chicken eggs</t>
    </r>
  </si>
  <si>
    <t xml:space="preserve"> Gred A</t>
  </si>
  <si>
    <t xml:space="preserve"> Gred B</t>
  </si>
  <si>
    <t xml:space="preserve"> Gred C</t>
  </si>
  <si>
    <r>
      <rPr>
        <b/>
        <sz val="16"/>
        <color theme="1"/>
        <rFont val="Century Gothic"/>
        <family val="2"/>
      </rPr>
      <t>Telur itik</t>
    </r>
    <r>
      <rPr>
        <sz val="16"/>
        <color theme="1"/>
        <rFont val="Century Gothic"/>
        <family val="2"/>
      </rPr>
      <t xml:space="preserve">
</t>
    </r>
    <r>
      <rPr>
        <i/>
        <sz val="16"/>
        <color theme="1"/>
        <rFont val="Century Gothic"/>
        <family val="2"/>
      </rPr>
      <t>Duck eggs</t>
    </r>
  </si>
  <si>
    <r>
      <rPr>
        <b/>
        <sz val="16"/>
        <color theme="1"/>
        <rFont val="Century Gothic"/>
        <family val="2"/>
      </rPr>
      <t>Besar</t>
    </r>
    <r>
      <rPr>
        <sz val="16"/>
        <color theme="1"/>
        <rFont val="Century Gothic"/>
        <family val="2"/>
      </rPr>
      <t xml:space="preserve">
</t>
    </r>
    <r>
      <rPr>
        <i/>
        <sz val="16"/>
        <color theme="1"/>
        <rFont val="Century Gothic"/>
        <family val="2"/>
      </rPr>
      <t>Large</t>
    </r>
  </si>
  <si>
    <r>
      <rPr>
        <b/>
        <sz val="16"/>
        <color theme="1"/>
        <rFont val="Century Gothic"/>
        <family val="2"/>
      </rPr>
      <t>Sedang</t>
    </r>
    <r>
      <rPr>
        <sz val="16"/>
        <color theme="1"/>
        <rFont val="Century Gothic"/>
        <family val="2"/>
      </rPr>
      <t xml:space="preserve">
</t>
    </r>
    <r>
      <rPr>
        <i/>
        <sz val="16"/>
        <color theme="1"/>
        <rFont val="Century Gothic"/>
        <family val="2"/>
      </rPr>
      <t>Medium</t>
    </r>
  </si>
  <si>
    <t xml:space="preserve">    Sumber: Lembaga Pemasaran Pertanian Persekutuan</t>
  </si>
  <si>
    <t xml:space="preserve">    Source  : Federal Agriculture Marketing Authority (FAMA)</t>
  </si>
  <si>
    <t>Average Price of Selected Livestock by Types, Malaysia, 2021 - 2025 (cont'd)</t>
  </si>
  <si>
    <t>Harga Purata Tanaman Terpilih mengikut Jenis, Malaysia, 2021 - 2025</t>
  </si>
  <si>
    <t>Average Price of Selected Crops by Types, Malaysia, 2021 - 2025</t>
  </si>
  <si>
    <t>Penggunaan Per Kapita bagi Sayur-sayuran Terpilih, Malaysia, 2020 - 2024</t>
  </si>
  <si>
    <t xml:space="preserve"> Sumber: Jabatan Perkhidmatan Veterinar </t>
  </si>
  <si>
    <t xml:space="preserve">Source: Department of Veterinary Services </t>
  </si>
  <si>
    <t>**** Chilli includes hot chilli.</t>
  </si>
  <si>
    <t>*** Watermelon includes rock melon and honeydew.</t>
  </si>
  <si>
    <r>
      <rPr>
        <b/>
        <sz val="18"/>
        <rFont val="Century Gothic"/>
        <family val="2"/>
      </rPr>
      <t>Tembikai ***</t>
    </r>
    <r>
      <rPr>
        <sz val="18"/>
        <rFont val="Century Gothic"/>
        <family val="2"/>
      </rPr>
      <t xml:space="preserve">
</t>
    </r>
    <r>
      <rPr>
        <i/>
        <sz val="18"/>
        <rFont val="Century Gothic"/>
        <family val="2"/>
      </rPr>
      <t>Watermelon</t>
    </r>
  </si>
  <si>
    <r>
      <rPr>
        <b/>
        <sz val="18"/>
        <rFont val="Century Gothic"/>
        <family val="2"/>
      </rPr>
      <t>Cili ****</t>
    </r>
    <r>
      <rPr>
        <sz val="18"/>
        <rFont val="Century Gothic"/>
        <family val="2"/>
      </rPr>
      <t xml:space="preserve">
</t>
    </r>
    <r>
      <rPr>
        <i/>
        <sz val="18"/>
        <rFont val="Century Gothic"/>
        <family val="2"/>
      </rPr>
      <t>Chilli</t>
    </r>
  </si>
  <si>
    <r>
      <rPr>
        <b/>
        <sz val="18"/>
        <color theme="1"/>
        <rFont val="Century Gothic"/>
        <family val="2"/>
      </rPr>
      <t>Tembikai *</t>
    </r>
    <r>
      <rPr>
        <sz val="18"/>
        <color theme="1"/>
        <rFont val="Century Gothic"/>
        <family val="2"/>
      </rPr>
      <t xml:space="preserve">
</t>
    </r>
    <r>
      <rPr>
        <i/>
        <sz val="18"/>
        <color theme="1"/>
        <rFont val="Century Gothic"/>
        <family val="2"/>
      </rPr>
      <t>Watermelon</t>
    </r>
  </si>
  <si>
    <r>
      <rPr>
        <b/>
        <sz val="18"/>
        <color theme="1"/>
        <rFont val="Century Gothic"/>
        <family val="2"/>
      </rPr>
      <t>Cili **</t>
    </r>
    <r>
      <rPr>
        <sz val="18"/>
        <color theme="1"/>
        <rFont val="Century Gothic"/>
        <family val="2"/>
      </rPr>
      <t xml:space="preserve">
</t>
    </r>
    <r>
      <rPr>
        <i/>
        <sz val="18"/>
        <color theme="1"/>
        <rFont val="Century Gothic"/>
        <family val="2"/>
      </rPr>
      <t>Chilli</t>
    </r>
  </si>
  <si>
    <t>* Tembikai termasuk tembikai wangi dan susu.</t>
  </si>
  <si>
    <t>** Cili termasuk cili padi.</t>
  </si>
  <si>
    <t>* Watermelon includes rock melon and honeydew.</t>
  </si>
  <si>
    <t>** Chilli includes hot chilli.</t>
  </si>
  <si>
    <t xml:space="preserve"> Source : Department of Veterinary Services </t>
  </si>
  <si>
    <t>Bilangan Ternakan mengikut Jenis dan Negeri, Malaysia, 2024</t>
  </si>
  <si>
    <t>Number of Livestock by Type and State, Malaysia, 2024</t>
  </si>
  <si>
    <t>Perdagangan Luar Negeri Agromakanan dan Hasil Pertanian Terpilih, 
Malaysia, 2020 ‐ 2024</t>
  </si>
  <si>
    <t>External Trade of Agrofood and Selected Agricultural Products, 
Malaysia, 2020 ‐ 2024</t>
  </si>
  <si>
    <t>Jumlah Agromakanan</t>
  </si>
  <si>
    <t>Total of Agrofood</t>
  </si>
  <si>
    <r>
      <t>Binatang Hidup (Makanan)</t>
    </r>
    <r>
      <rPr>
        <b/>
        <vertAlign val="superscript"/>
        <sz val="18"/>
        <color theme="1"/>
        <rFont val="Century Gothic"/>
        <family val="2"/>
      </rPr>
      <t>1</t>
    </r>
  </si>
  <si>
    <r>
      <t>Live Animals (Food)</t>
    </r>
    <r>
      <rPr>
        <i/>
        <vertAlign val="superscript"/>
        <sz val="18"/>
        <color theme="1"/>
        <rFont val="Century Gothic"/>
        <family val="2"/>
      </rPr>
      <t>1</t>
    </r>
  </si>
  <si>
    <t>Daging dan Sediaan Daging</t>
  </si>
  <si>
    <t>Meat and Meat Preparations</t>
  </si>
  <si>
    <t xml:space="preserve">Hasil Tenusu </t>
  </si>
  <si>
    <t>Dairy Product</t>
  </si>
  <si>
    <t>Telur Unggas</t>
  </si>
  <si>
    <t>Poultry Eggs</t>
  </si>
  <si>
    <r>
      <t>Ikan, Krustasia, Moluska dan Sediaan</t>
    </r>
    <r>
      <rPr>
        <b/>
        <vertAlign val="superscript"/>
        <sz val="18"/>
        <color theme="1"/>
        <rFont val="Century Gothic"/>
        <family val="2"/>
      </rPr>
      <t>2</t>
    </r>
  </si>
  <si>
    <r>
      <t>Fish, Crusctaceans, Molluscs and Preparations</t>
    </r>
    <r>
      <rPr>
        <i/>
        <vertAlign val="superscript"/>
        <sz val="18"/>
        <color theme="1"/>
        <rFont val="Century Gothic"/>
        <family val="2"/>
      </rPr>
      <t>2</t>
    </r>
  </si>
  <si>
    <t>Bijirin dan Sediaan Bijirin</t>
  </si>
  <si>
    <t>Cereals and Cereal Preparations</t>
  </si>
  <si>
    <r>
      <rPr>
        <b/>
        <sz val="14"/>
        <color theme="1"/>
        <rFont val="Century Gothic"/>
        <family val="2"/>
      </rPr>
      <t>Nota</t>
    </r>
    <r>
      <rPr>
        <sz val="14"/>
        <color theme="1"/>
        <rFont val="Century Gothic"/>
        <family val="2"/>
      </rPr>
      <t>/ Note:</t>
    </r>
  </si>
  <si>
    <r>
      <rPr>
        <b/>
        <vertAlign val="superscript"/>
        <sz val="14"/>
        <color theme="1"/>
        <rFont val="Century Gothic"/>
        <family val="2"/>
      </rPr>
      <t xml:space="preserve">1 </t>
    </r>
    <r>
      <rPr>
        <b/>
        <sz val="14"/>
        <color theme="1"/>
        <rFont val="Century Gothic"/>
        <family val="2"/>
      </rPr>
      <t>Tidak termasuk kuda lumba, binatang peliharaan dan binatang zoo</t>
    </r>
  </si>
  <si>
    <t xml:space="preserve">  Excluding race horses, pets and zoo animal</t>
  </si>
  <si>
    <r>
      <rPr>
        <b/>
        <vertAlign val="superscript"/>
        <sz val="14"/>
        <color theme="1"/>
        <rFont val="Century Gothic"/>
        <family val="2"/>
      </rPr>
      <t xml:space="preserve">2 </t>
    </r>
    <r>
      <rPr>
        <b/>
        <sz val="14"/>
        <color theme="1"/>
        <rFont val="Century Gothic"/>
        <family val="2"/>
      </rPr>
      <t>Tidak termasuk ikan hiasan</t>
    </r>
  </si>
  <si>
    <t xml:space="preserve">  Excluding ornamental fish</t>
  </si>
  <si>
    <t>Perdagangan Luar Negeri Agromakanan dan Hasil Pertanian Terpilih, 
Malaysia, 2020 ‐ 2024 (samb.)</t>
  </si>
  <si>
    <t>External Trade of Agrofood and Selected Agricultural Products, 
Malaysia, 2020 ‐ 2024 (cont.d)</t>
  </si>
  <si>
    <t>Sayur-sayuran</t>
  </si>
  <si>
    <t>Vegetables</t>
  </si>
  <si>
    <t>Buah-buahan</t>
  </si>
  <si>
    <t>Fruits</t>
  </si>
  <si>
    <t>Gula, Sediaan Gula dan Madu</t>
  </si>
  <si>
    <t>Sugars, Sugar Preparations and Honey</t>
  </si>
  <si>
    <t>Kopi, Koko, Teh, Rempah dan Keluaran</t>
  </si>
  <si>
    <t>Coffee, Cocoa, Tea, Spices and Manufactures</t>
  </si>
  <si>
    <t>Bahan Makanan untuk Ternakan</t>
  </si>
  <si>
    <t>Feeding Stuff for Animals</t>
  </si>
  <si>
    <t>Keluaran dan Sediaan Makanan Lain</t>
  </si>
  <si>
    <t>Miscellaneous Edible Products and Preparations</t>
  </si>
  <si>
    <t>Jumlah Keperluan Pertanian</t>
  </si>
  <si>
    <t>Total of Agricultural Inputs</t>
  </si>
  <si>
    <t>Baja</t>
  </si>
  <si>
    <t>Fertilisers</t>
  </si>
  <si>
    <t>Ubat-ubatan Veterinar</t>
  </si>
  <si>
    <t>Veterinary Medicaments</t>
  </si>
  <si>
    <t>Ubat Pembunuh Kuman, Ubat Serangga, Racun Kulat, Racun Rumpai, Produk Anti-percambahan d.s.b.</t>
  </si>
  <si>
    <t>Disinfectants, Insecticides, Fungicides, Weed Killers, 
Anti-sprouting Products etc.</t>
  </si>
  <si>
    <t>Jentera Pertanian (termasuk Traktor) dan Alat Ganti</t>
  </si>
  <si>
    <t>Agricultural Machinery (including Tractor) and Replacement Parts</t>
  </si>
  <si>
    <t>Jumlah Keluaran Pertanian Lain</t>
  </si>
  <si>
    <t>Total of Other Agricultural Products</t>
  </si>
  <si>
    <t>Binatang Hidup (Bukan Binatang Ternakan)</t>
  </si>
  <si>
    <t>Live Animal (Non Livestock)</t>
  </si>
  <si>
    <t>Ikan Hiasan</t>
  </si>
  <si>
    <t>Ornamental Fish</t>
  </si>
  <si>
    <t>Rumpai Laut</t>
  </si>
  <si>
    <t>Seaweed</t>
  </si>
  <si>
    <t>Lain-lain Produk Ikan</t>
  </si>
  <si>
    <t>Other Fish Products</t>
  </si>
  <si>
    <t>Minuman dan Tembakau</t>
  </si>
  <si>
    <t>Beverages and Tobacco</t>
  </si>
  <si>
    <t>Minyak Kelapa Sawit</t>
  </si>
  <si>
    <t>Palm Oil</t>
  </si>
  <si>
    <t>Minyak Isirung Kelapa Sawit</t>
  </si>
  <si>
    <t>Palm Kernel Oil</t>
  </si>
  <si>
    <t xml:space="preserve">Bunga-bungaan </t>
  </si>
  <si>
    <t>Floriculture</t>
  </si>
  <si>
    <t xml:space="preserve">Bahan Tanaman untuk Pembiakan </t>
  </si>
  <si>
    <t>Seeds and Buds for Sowing</t>
  </si>
  <si>
    <t>Lemak Haiwan dan Sayuran/ Lain-lain Biji Minyak</t>
  </si>
  <si>
    <t>Animal and Vegetable Fats/ Other Oil Seeds</t>
  </si>
  <si>
    <t xml:space="preserve">Getah Asli dan Susu Getah dalam Bentuk Primer </t>
  </si>
  <si>
    <t xml:space="preserve">Natural Rubber and Natural Gums in Primary Form </t>
  </si>
  <si>
    <t>Kulit dan Bulu Binatang</t>
  </si>
  <si>
    <t>Hide and Furskin</t>
  </si>
  <si>
    <t>Gentian Asli</t>
  </si>
  <si>
    <t>Natural Fibres</t>
  </si>
  <si>
    <t>Hasil Perhutanan</t>
  </si>
  <si>
    <t>Forestry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</si>
</sst>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
    <numFmt numFmtId="165" formatCode="0.0"/>
    <numFmt numFmtId="166" formatCode="#,##0.000"/>
    <numFmt numFmtId="167" formatCode="#,##0.0000"/>
    <numFmt numFmtId="168" formatCode="0.000"/>
    <numFmt numFmtId="169" formatCode="_(* #,##0.00_);_(* \(#,##0.00\);_(* &quot;-&quot;??_);_(@_)"/>
    <numFmt numFmtId="170" formatCode="_(* #,##0.0_);_(* \(#,##0.0\);_(* &quot;-&quot;??_);_(@_)"/>
    <numFmt numFmtId="171" formatCode="_(* #,##0_);_(* \(#,##0\);_(* &quot;-&quot;??_);_(@_)"/>
    <numFmt numFmtId="172" formatCode="0.0%"/>
    <numFmt numFmtId="173" formatCode="_-* #,##0.0_-;\-* #,##0.0_-;_-* &quot;-&quot;??_-;_-@_-"/>
  </numFmts>
  <fonts count="88" x14ac:knownFonts="1">
    <font>
      <sz val="11"/>
      <color theme="1"/>
      <name val="Calibri"/>
      <family val="2"/>
      <scheme val="minor"/>
    </font>
    <font>
      <b/>
      <sz val="18"/>
      <name val="Century Gothic"/>
      <family val="2"/>
    </font>
    <font>
      <b/>
      <sz val="36"/>
      <color theme="0"/>
      <name val="Century Gothic"/>
      <family val="2"/>
    </font>
    <font>
      <sz val="18"/>
      <color theme="1"/>
      <name val="Century Gothic"/>
      <family val="2"/>
    </font>
    <font>
      <i/>
      <sz val="18"/>
      <name val="Century Gothic"/>
      <family val="2"/>
    </font>
    <font>
      <sz val="8"/>
      <name val="Century Gothic"/>
      <family val="2"/>
    </font>
    <font>
      <sz val="8"/>
      <color theme="1"/>
      <name val="Century Gothic"/>
      <family val="2"/>
    </font>
    <font>
      <sz val="18"/>
      <name val="Century Gothic"/>
      <family val="2"/>
    </font>
    <font>
      <b/>
      <i/>
      <sz val="18"/>
      <name val="Century Gothic"/>
      <family val="2"/>
    </font>
    <font>
      <sz val="16"/>
      <name val="Century Gothic"/>
      <family val="2"/>
    </font>
    <font>
      <b/>
      <sz val="16"/>
      <name val="Century Gothic"/>
      <family val="2"/>
    </font>
    <font>
      <i/>
      <sz val="16"/>
      <name val="Century Gothic"/>
      <family val="2"/>
    </font>
    <font>
      <b/>
      <i/>
      <sz val="16"/>
      <name val="Century Gothic"/>
      <family val="2"/>
    </font>
    <font>
      <b/>
      <sz val="18"/>
      <color theme="1"/>
      <name val="Century Gothic"/>
      <family val="2"/>
    </font>
    <font>
      <i/>
      <sz val="18"/>
      <color theme="1"/>
      <name val="Century Gothic"/>
      <family val="2"/>
    </font>
    <font>
      <sz val="16"/>
      <color theme="1"/>
      <name val="Century Gothic"/>
      <family val="2"/>
    </font>
    <font>
      <b/>
      <sz val="16"/>
      <color theme="1"/>
      <name val="Century Gothic"/>
      <family val="2"/>
    </font>
    <font>
      <i/>
      <sz val="16"/>
      <color theme="1"/>
      <name val="Century Gothic"/>
      <family val="2"/>
    </font>
    <font>
      <b/>
      <i/>
      <sz val="16"/>
      <color theme="1"/>
      <name val="Century Gothic"/>
      <family val="2"/>
    </font>
    <font>
      <b/>
      <i/>
      <sz val="18"/>
      <color theme="1"/>
      <name val="Century Gothic"/>
      <family val="2"/>
    </font>
    <font>
      <b/>
      <sz val="14"/>
      <color theme="1"/>
      <name val="Century Gothic"/>
      <family val="2"/>
    </font>
    <font>
      <i/>
      <sz val="14"/>
      <color theme="1"/>
      <name val="Century Gothic"/>
      <family val="2"/>
    </font>
    <font>
      <i/>
      <sz val="8"/>
      <color theme="1"/>
      <name val="Century Gothic"/>
      <family val="2"/>
    </font>
    <font>
      <sz val="11"/>
      <color theme="1"/>
      <name val="Calibri"/>
      <family val="2"/>
      <scheme val="minor"/>
    </font>
    <font>
      <sz val="18"/>
      <color rgb="FF000000"/>
      <name val="Century Gothic"/>
      <family val="2"/>
    </font>
    <font>
      <sz val="14"/>
      <color theme="1"/>
      <name val="Century Gothic"/>
      <family val="2"/>
    </font>
    <font>
      <b/>
      <vertAlign val="superscript"/>
      <sz val="14"/>
      <color theme="1"/>
      <name val="Century Gothic"/>
      <family val="2"/>
    </font>
    <font>
      <vertAlign val="superscript"/>
      <sz val="18"/>
      <color theme="1"/>
      <name val="Century Gothic"/>
      <family val="2"/>
    </font>
    <font>
      <b/>
      <vertAlign val="superscript"/>
      <sz val="18"/>
      <color theme="1"/>
      <name val="Century Gothic"/>
      <family val="2"/>
    </font>
    <font>
      <sz val="12"/>
      <color theme="1"/>
      <name val="Century Gothic"/>
      <family val="2"/>
    </font>
    <font>
      <i/>
      <sz val="12"/>
      <color theme="1"/>
      <name val="Century Gothic"/>
      <family val="2"/>
    </font>
    <font>
      <i/>
      <sz val="8"/>
      <name val="Century Gothic"/>
      <family val="2"/>
    </font>
    <font>
      <sz val="14"/>
      <name val="Century Gothic"/>
      <family val="2"/>
    </font>
    <font>
      <b/>
      <sz val="14"/>
      <name val="Century Gothic"/>
      <family val="2"/>
    </font>
    <font>
      <i/>
      <sz val="14"/>
      <name val="Century Gothic"/>
      <family val="2"/>
    </font>
    <font>
      <sz val="18"/>
      <color indexed="8"/>
      <name val="Century Gothic"/>
      <family val="2"/>
    </font>
    <font>
      <b/>
      <sz val="18"/>
      <color indexed="8"/>
      <name val="Century Gothic"/>
      <family val="2"/>
    </font>
    <font>
      <b/>
      <sz val="18"/>
      <color rgb="FF000000"/>
      <name val="Century Gothic"/>
      <family val="2"/>
    </font>
    <font>
      <b/>
      <vertAlign val="superscript"/>
      <sz val="18"/>
      <color rgb="FF000000"/>
      <name val="Century Gothic"/>
      <family val="2"/>
    </font>
    <font>
      <b/>
      <sz val="14"/>
      <color rgb="FF000000"/>
      <name val="Century Gothic"/>
      <family val="2"/>
    </font>
    <font>
      <i/>
      <sz val="14"/>
      <color rgb="FF000000"/>
      <name val="Century Gothic"/>
      <family val="2"/>
    </font>
    <font>
      <b/>
      <i/>
      <sz val="14"/>
      <color rgb="FF000000"/>
      <name val="Century Gothic"/>
      <family val="2"/>
    </font>
    <font>
      <i/>
      <sz val="18"/>
      <color rgb="FF000000"/>
      <name val="Century Gothic"/>
      <family val="2"/>
    </font>
    <font>
      <sz val="14"/>
      <color rgb="FF000000"/>
      <name val="Century Gothic"/>
      <family val="2"/>
    </font>
    <font>
      <sz val="8"/>
      <color rgb="FF000000"/>
      <name val="Century Gothic"/>
      <family val="2"/>
    </font>
    <font>
      <i/>
      <sz val="8"/>
      <color rgb="FF000000"/>
      <name val="Century Gothic"/>
      <family val="2"/>
    </font>
    <font>
      <b/>
      <vertAlign val="superscript"/>
      <sz val="14"/>
      <color rgb="FF000000"/>
      <name val="Century Gothic"/>
      <family val="2"/>
    </font>
    <font>
      <sz val="11"/>
      <color theme="1"/>
      <name val="Century Gothic"/>
      <family val="2"/>
    </font>
    <font>
      <sz val="11"/>
      <name val="Century Gothic"/>
      <family val="2"/>
    </font>
    <font>
      <b/>
      <i/>
      <sz val="18"/>
      <color rgb="FF000000"/>
      <name val="Century Gothic"/>
      <family val="2"/>
    </font>
    <font>
      <i/>
      <vertAlign val="superscript"/>
      <sz val="18"/>
      <color theme="1"/>
      <name val="Century Gothic"/>
      <family val="2"/>
    </font>
    <font>
      <b/>
      <vertAlign val="superscript"/>
      <sz val="18"/>
      <name val="Century Gothic"/>
      <family val="2"/>
    </font>
    <font>
      <b/>
      <sz val="36"/>
      <name val="Century Gothic"/>
      <family val="2"/>
    </font>
    <font>
      <b/>
      <sz val="17"/>
      <color theme="1"/>
      <name val="Century Gothic"/>
      <family val="2"/>
    </font>
    <font>
      <i/>
      <sz val="17"/>
      <color theme="1"/>
      <name val="Century Gothic"/>
      <family val="2"/>
    </font>
    <font>
      <b/>
      <sz val="36"/>
      <color theme="1"/>
      <name val="Century Gothic"/>
      <family val="2"/>
    </font>
    <font>
      <sz val="8"/>
      <color rgb="FFFF0000"/>
      <name val="Century Gothic"/>
      <family val="2"/>
    </font>
    <font>
      <sz val="18"/>
      <color rgb="FFFF0000"/>
      <name val="Century Gothic"/>
      <family val="2"/>
    </font>
    <font>
      <vertAlign val="superscript"/>
      <sz val="18"/>
      <name val="Century Gothic"/>
      <family val="2"/>
    </font>
    <font>
      <b/>
      <vertAlign val="superscript"/>
      <sz val="14"/>
      <name val="Century Gothic"/>
      <family val="2"/>
    </font>
    <font>
      <sz val="14"/>
      <color rgb="FFFF0000"/>
      <name val="Century Gothic"/>
      <family val="2"/>
    </font>
    <font>
      <i/>
      <vertAlign val="superscript"/>
      <sz val="14"/>
      <name val="Century Gothic"/>
      <family val="2"/>
    </font>
    <font>
      <sz val="16"/>
      <color rgb="FFFF0000"/>
      <name val="Century Gothic"/>
      <family val="2"/>
    </font>
    <font>
      <b/>
      <i/>
      <sz val="14"/>
      <name val="Century Gothic"/>
      <family val="2"/>
    </font>
    <font>
      <sz val="18"/>
      <color rgb="FF3333FF"/>
      <name val="Century Gothic"/>
      <family val="2"/>
    </font>
    <font>
      <b/>
      <i/>
      <sz val="14"/>
      <color theme="1"/>
      <name val="Century Gothic"/>
      <family val="2"/>
    </font>
    <font>
      <b/>
      <sz val="14"/>
      <color rgb="FFFF0000"/>
      <name val="Century Gothic"/>
      <family val="2"/>
    </font>
    <font>
      <b/>
      <i/>
      <sz val="16"/>
      <name val="Arial"/>
      <family val="2"/>
    </font>
    <font>
      <b/>
      <sz val="16"/>
      <color theme="1"/>
      <name val="Arial"/>
      <family val="2"/>
    </font>
    <font>
      <sz val="10"/>
      <name val="Arial"/>
      <family val="2"/>
    </font>
    <font>
      <b/>
      <sz val="16"/>
      <name val="Arial"/>
      <family val="2"/>
    </font>
    <font>
      <i/>
      <sz val="16"/>
      <color rgb="FF0033CC"/>
      <name val="Arial"/>
      <family val="2"/>
    </font>
    <font>
      <sz val="16"/>
      <name val="Arial"/>
      <family val="2"/>
    </font>
    <font>
      <sz val="16"/>
      <color rgb="FFFF0000"/>
      <name val="Arial"/>
      <family val="2"/>
    </font>
    <font>
      <sz val="14"/>
      <name val="Arial"/>
      <family val="2"/>
    </font>
    <font>
      <sz val="14"/>
      <color rgb="FFFF0000"/>
      <name val="Arial"/>
      <family val="2"/>
    </font>
    <font>
      <i/>
      <sz val="16"/>
      <name val="Arial"/>
      <family val="2"/>
    </font>
    <font>
      <b/>
      <sz val="16"/>
      <color rgb="FF0033CC"/>
      <name val="Arial"/>
      <family val="2"/>
    </font>
    <font>
      <b/>
      <i/>
      <sz val="16"/>
      <color rgb="FF0033CC"/>
      <name val="Arial"/>
      <family val="2"/>
    </font>
    <font>
      <b/>
      <sz val="14"/>
      <name val="Arial"/>
      <family val="2"/>
    </font>
    <font>
      <vertAlign val="superscript"/>
      <sz val="18"/>
      <color rgb="FF000000"/>
      <name val="Century Gothic"/>
      <family val="2"/>
    </font>
    <font>
      <b/>
      <sz val="14"/>
      <color theme="1"/>
      <name val="Arial"/>
      <family val="2"/>
    </font>
    <font>
      <sz val="8"/>
      <color rgb="FF000000"/>
      <name val="Arial"/>
      <family val="2"/>
    </font>
    <font>
      <b/>
      <sz val="8"/>
      <color theme="1"/>
      <name val="Century Gothic"/>
      <family val="2"/>
    </font>
    <font>
      <b/>
      <sz val="16.5"/>
      <color theme="1"/>
      <name val="Century Gothic"/>
      <family val="2"/>
    </font>
    <font>
      <i/>
      <sz val="16.5"/>
      <color theme="1"/>
      <name val="Century Gothic"/>
      <family val="2"/>
    </font>
    <font>
      <sz val="5"/>
      <color theme="1"/>
      <name val="Century Gothic"/>
      <family val="2"/>
    </font>
    <font>
      <i/>
      <sz val="17"/>
      <name val="Century Gothic"/>
      <family val="2"/>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s>
  <borders count="64">
    <border>
      <left/>
      <right/>
      <top/>
      <bottom/>
      <diagonal/>
    </border>
    <border>
      <left/>
      <right style="thick">
        <color rgb="FF002060"/>
      </right>
      <top style="thick">
        <color rgb="FF002060"/>
      </top>
      <bottom style="medium">
        <color rgb="FF002060"/>
      </bottom>
      <diagonal/>
    </border>
    <border>
      <left style="thick">
        <color rgb="FF002060"/>
      </left>
      <right style="thick">
        <color rgb="FF002060"/>
      </right>
      <top style="thick">
        <color rgb="FF002060"/>
      </top>
      <bottom style="medium">
        <color rgb="FF002060"/>
      </bottom>
      <diagonal/>
    </border>
    <border>
      <left style="thick">
        <color rgb="FF002060"/>
      </left>
      <right/>
      <top style="thick">
        <color rgb="FF002060"/>
      </top>
      <bottom style="medium">
        <color rgb="FF002060"/>
      </bottom>
      <diagonal/>
    </border>
    <border>
      <left/>
      <right/>
      <top style="thick">
        <color rgb="FF002060"/>
      </top>
      <bottom style="medium">
        <color rgb="FF002060"/>
      </bottom>
      <diagonal/>
    </border>
    <border>
      <left/>
      <right style="thick">
        <color rgb="FF002060"/>
      </right>
      <top style="medium">
        <color rgb="FF002060"/>
      </top>
      <bottom style="thick">
        <color rgb="FF002060"/>
      </bottom>
      <diagonal/>
    </border>
    <border>
      <left style="thick">
        <color rgb="FF002060"/>
      </left>
      <right style="thick">
        <color rgb="FF002060"/>
      </right>
      <top style="medium">
        <color rgb="FF002060"/>
      </top>
      <bottom style="thick">
        <color rgb="FF002060"/>
      </bottom>
      <diagonal/>
    </border>
    <border>
      <left style="thick">
        <color rgb="FF002060"/>
      </left>
      <right/>
      <top style="medium">
        <color rgb="FF002060"/>
      </top>
      <bottom style="thick">
        <color rgb="FF002060"/>
      </bottom>
      <diagonal/>
    </border>
    <border>
      <left/>
      <right/>
      <top style="medium">
        <color rgb="FF002060"/>
      </top>
      <bottom style="thick">
        <color rgb="FF002060"/>
      </bottom>
      <diagonal/>
    </border>
    <border>
      <left/>
      <right style="thick">
        <color rgb="FF002060"/>
      </right>
      <top/>
      <bottom/>
      <diagonal/>
    </border>
    <border>
      <left style="thick">
        <color rgb="FF002060"/>
      </left>
      <right style="thick">
        <color rgb="FF002060"/>
      </right>
      <top/>
      <bottom/>
      <diagonal/>
    </border>
    <border>
      <left style="thick">
        <color rgb="FF002060"/>
      </left>
      <right/>
      <top/>
      <bottom/>
      <diagonal/>
    </border>
    <border>
      <left/>
      <right style="thick">
        <color rgb="FF002060"/>
      </right>
      <top/>
      <bottom style="thick">
        <color rgb="FF002060"/>
      </bottom>
      <diagonal/>
    </border>
    <border>
      <left style="thick">
        <color rgb="FF002060"/>
      </left>
      <right style="thick">
        <color rgb="FF002060"/>
      </right>
      <top/>
      <bottom style="thick">
        <color rgb="FF002060"/>
      </bottom>
      <diagonal/>
    </border>
    <border>
      <left style="thick">
        <color rgb="FF002060"/>
      </left>
      <right/>
      <top/>
      <bottom style="thick">
        <color rgb="FF002060"/>
      </bottom>
      <diagonal/>
    </border>
    <border>
      <left/>
      <right/>
      <top/>
      <bottom style="thick">
        <color rgb="FF002060"/>
      </bottom>
      <diagonal/>
    </border>
    <border>
      <left/>
      <right style="thick">
        <color rgb="FF002060"/>
      </right>
      <top style="thick">
        <color rgb="FF002060"/>
      </top>
      <bottom style="medium">
        <color rgb="FF0177A0"/>
      </bottom>
      <diagonal/>
    </border>
    <border>
      <left style="thick">
        <color rgb="FF002060"/>
      </left>
      <right style="thick">
        <color rgb="FF002060"/>
      </right>
      <top style="thick">
        <color rgb="FF002060"/>
      </top>
      <bottom style="medium">
        <color rgb="FF0177A0"/>
      </bottom>
      <diagonal/>
    </border>
    <border>
      <left/>
      <right style="thick">
        <color rgb="FF002060"/>
      </right>
      <top style="medium">
        <color rgb="FF0177A0"/>
      </top>
      <bottom style="thick">
        <color rgb="FF002060"/>
      </bottom>
      <diagonal/>
    </border>
    <border>
      <left style="thick">
        <color rgb="FF002060"/>
      </left>
      <right style="thick">
        <color rgb="FF002060"/>
      </right>
      <top style="medium">
        <color rgb="FF0177A0"/>
      </top>
      <bottom style="thick">
        <color rgb="FF002060"/>
      </bottom>
      <diagonal/>
    </border>
    <border>
      <left/>
      <right/>
      <top style="thick">
        <color rgb="FF002060"/>
      </top>
      <bottom style="thick">
        <color rgb="FF002060"/>
      </bottom>
      <diagonal/>
    </border>
    <border>
      <left style="thick">
        <color rgb="FF002060"/>
      </left>
      <right/>
      <top style="thick">
        <color rgb="FF002060"/>
      </top>
      <bottom style="thick">
        <color rgb="FF002060"/>
      </bottom>
      <diagonal/>
    </border>
    <border>
      <left/>
      <right style="thick">
        <color rgb="FF002060"/>
      </right>
      <top style="thick">
        <color rgb="FF002060"/>
      </top>
      <bottom style="thick">
        <color rgb="FF002060"/>
      </bottom>
      <diagonal/>
    </border>
    <border>
      <left/>
      <right/>
      <top style="thick">
        <color rgb="FF002060"/>
      </top>
      <bottom/>
      <diagonal/>
    </border>
    <border>
      <left/>
      <right style="thick">
        <color rgb="FF002060"/>
      </right>
      <top style="thick">
        <color rgb="FF002060"/>
      </top>
      <bottom/>
      <diagonal/>
    </border>
    <border>
      <left/>
      <right style="thick">
        <color rgb="FF0177A0"/>
      </right>
      <top/>
      <bottom/>
      <diagonal/>
    </border>
    <border>
      <left/>
      <right/>
      <top style="thick">
        <color theme="0"/>
      </top>
      <bottom style="thick">
        <color rgb="FF002060"/>
      </bottom>
      <diagonal/>
    </border>
    <border>
      <left style="thick">
        <color rgb="FF002060"/>
      </left>
      <right/>
      <top style="thick">
        <color rgb="FF002060"/>
      </top>
      <bottom/>
      <diagonal/>
    </border>
    <border>
      <left/>
      <right/>
      <top style="thick">
        <color rgb="FF002060"/>
      </top>
      <bottom style="dotted">
        <color rgb="FF002060"/>
      </bottom>
      <diagonal/>
    </border>
    <border>
      <left/>
      <right/>
      <top/>
      <bottom style="thin">
        <color indexed="64"/>
      </bottom>
      <diagonal/>
    </border>
    <border>
      <left/>
      <right/>
      <top/>
      <bottom style="dotted">
        <color rgb="FF0177A0"/>
      </bottom>
      <diagonal/>
    </border>
    <border>
      <left/>
      <right/>
      <top style="dotted">
        <color rgb="FF0177A0"/>
      </top>
      <bottom/>
      <diagonal/>
    </border>
    <border>
      <left/>
      <right/>
      <top style="thick">
        <color rgb="FF002060"/>
      </top>
      <bottom style="thin">
        <color rgb="FF002060"/>
      </bottom>
      <diagonal/>
    </border>
    <border>
      <left/>
      <right/>
      <top style="thin">
        <color rgb="FF002060"/>
      </top>
      <bottom style="thick">
        <color rgb="FF002060"/>
      </bottom>
      <diagonal/>
    </border>
    <border>
      <left/>
      <right/>
      <top style="thin">
        <color rgb="FF002060"/>
      </top>
      <bottom style="thin">
        <color rgb="FF002060"/>
      </bottom>
      <diagonal/>
    </border>
    <border>
      <left/>
      <right/>
      <top style="thin">
        <color rgb="FF002060"/>
      </top>
      <bottom style="hair">
        <color rgb="FF002060"/>
      </bottom>
      <diagonal/>
    </border>
    <border>
      <left/>
      <right/>
      <top/>
      <bottom style="thin">
        <color rgb="FF002060"/>
      </bottom>
      <diagonal/>
    </border>
    <border>
      <left/>
      <right/>
      <top style="thick">
        <color rgb="FF002060"/>
      </top>
      <bottom style="dashed">
        <color rgb="FF002060"/>
      </bottom>
      <diagonal/>
    </border>
    <border>
      <left/>
      <right style="medium">
        <color rgb="FF00B050"/>
      </right>
      <top style="thick">
        <color rgb="FF002060"/>
      </top>
      <bottom style="thick">
        <color rgb="FF002060"/>
      </bottom>
      <diagonal/>
    </border>
    <border>
      <left style="medium">
        <color rgb="FF00B050"/>
      </left>
      <right style="medium">
        <color rgb="FF00B050"/>
      </right>
      <top style="thick">
        <color rgb="FF002060"/>
      </top>
      <bottom style="thick">
        <color rgb="FF002060"/>
      </bottom>
      <diagonal/>
    </border>
    <border>
      <left style="medium">
        <color rgb="FF00B050"/>
      </left>
      <right/>
      <top style="thick">
        <color rgb="FF002060"/>
      </top>
      <bottom style="thick">
        <color rgb="FF00206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002060"/>
      </left>
      <right/>
      <top style="thick">
        <color rgb="FF002060"/>
      </top>
      <bottom style="dashed">
        <color rgb="FF002060"/>
      </bottom>
      <diagonal/>
    </border>
    <border>
      <left/>
      <right style="thick">
        <color rgb="FF002060"/>
      </right>
      <top style="thick">
        <color rgb="FF002060"/>
      </top>
      <bottom style="dashed">
        <color rgb="FF002060"/>
      </bottom>
      <diagonal/>
    </border>
    <border>
      <left/>
      <right/>
      <top style="thick">
        <color rgb="FF002060"/>
      </top>
      <bottom style="medium">
        <color rgb="FF0177A0"/>
      </bottom>
      <diagonal/>
    </border>
    <border>
      <left/>
      <right/>
      <top style="medium">
        <color rgb="FF0177A0"/>
      </top>
      <bottom style="thick">
        <color rgb="FF002060"/>
      </bottom>
      <diagonal/>
    </border>
    <border>
      <left/>
      <right style="medium">
        <color rgb="FF0099CC"/>
      </right>
      <top style="thick">
        <color rgb="FF002060"/>
      </top>
      <bottom style="thick">
        <color rgb="FF002060"/>
      </bottom>
      <diagonal/>
    </border>
    <border>
      <left style="medium">
        <color rgb="FF0099CC"/>
      </left>
      <right/>
      <top style="thick">
        <color rgb="FF002060"/>
      </top>
      <bottom style="thick">
        <color rgb="FF002060"/>
      </bottom>
      <diagonal/>
    </border>
    <border>
      <left style="thick">
        <color rgb="FF002060"/>
      </left>
      <right style="thick">
        <color rgb="FF002060"/>
      </right>
      <top style="thick">
        <color rgb="FF002060"/>
      </top>
      <bottom style="thick">
        <color rgb="FF002060"/>
      </bottom>
      <diagonal/>
    </border>
    <border>
      <left style="medium">
        <color rgb="FF0099CC"/>
      </left>
      <right style="medium">
        <color rgb="FF0099CC"/>
      </right>
      <top style="thick">
        <color rgb="FF002060"/>
      </top>
      <bottom style="thick">
        <color rgb="FF002060"/>
      </bottom>
      <diagonal/>
    </border>
    <border>
      <left/>
      <right style="medium">
        <color rgb="FF0177A0"/>
      </right>
      <top/>
      <bottom/>
      <diagonal/>
    </border>
    <border>
      <left style="thick">
        <color rgb="FF002060"/>
      </left>
      <right style="double">
        <color rgb="FFFF0000"/>
      </right>
      <top style="thick">
        <color rgb="FF002060"/>
      </top>
      <bottom style="thick">
        <color rgb="FF002060"/>
      </bottom>
      <diagonal/>
    </border>
    <border>
      <left style="double">
        <color rgb="FFFF0000"/>
      </left>
      <right style="double">
        <color rgb="FFFF0000"/>
      </right>
      <top style="thick">
        <color rgb="FF002060"/>
      </top>
      <bottom style="thick">
        <color rgb="FF002060"/>
      </bottom>
      <diagonal/>
    </border>
    <border>
      <left style="double">
        <color rgb="FFFF0000"/>
      </left>
      <right style="thick">
        <color rgb="FF002060"/>
      </right>
      <top style="thick">
        <color rgb="FF002060"/>
      </top>
      <bottom style="thick">
        <color rgb="FF002060"/>
      </bottom>
      <diagonal/>
    </border>
    <border>
      <left/>
      <right style="double">
        <color rgb="FFFF0000"/>
      </right>
      <top style="thick">
        <color rgb="FF002060"/>
      </top>
      <bottom style="thick">
        <color rgb="FF002060"/>
      </bottom>
      <diagonal/>
    </border>
    <border>
      <left style="double">
        <color rgb="FFFF0000"/>
      </left>
      <right/>
      <top style="thick">
        <color rgb="FF002060"/>
      </top>
      <bottom style="thick">
        <color rgb="FF002060"/>
      </bottom>
      <diagonal/>
    </border>
    <border>
      <left/>
      <right/>
      <top style="thick">
        <color rgb="FF002060"/>
      </top>
      <bottom style="thick">
        <color rgb="FFCE2666"/>
      </bottom>
      <diagonal/>
    </border>
    <border>
      <left/>
      <right/>
      <top style="thick">
        <color rgb="FFCE2666"/>
      </top>
      <bottom style="thick">
        <color rgb="FF002060"/>
      </bottom>
      <diagonal/>
    </border>
    <border>
      <left style="thick">
        <color rgb="FF002060"/>
      </left>
      <right style="medium">
        <color rgb="FF0099CC"/>
      </right>
      <top style="thick">
        <color rgb="FF002060"/>
      </top>
      <bottom style="thick">
        <color rgb="FF002060"/>
      </bottom>
      <diagonal/>
    </border>
    <border>
      <left/>
      <right style="dashed">
        <color rgb="FF002060"/>
      </right>
      <top/>
      <bottom style="thick">
        <color rgb="FF002060"/>
      </bottom>
      <diagonal/>
    </border>
    <border>
      <left style="thick">
        <color auto="1"/>
      </left>
      <right style="thick">
        <color rgb="FF002060"/>
      </right>
      <top/>
      <bottom/>
      <diagonal/>
    </border>
    <border>
      <left style="thick">
        <color rgb="FF002060"/>
      </left>
      <right style="thick">
        <color rgb="FF002060"/>
      </right>
      <top style="thick">
        <color rgb="FF002060"/>
      </top>
      <bottom/>
      <diagonal/>
    </border>
  </borders>
  <cellStyleXfs count="4">
    <xf numFmtId="0" fontId="0" fillId="0" borderId="0"/>
    <xf numFmtId="43" fontId="23" fillId="0" borderId="0" applyFont="0" applyFill="0" applyBorder="0" applyAlignment="0" applyProtection="0"/>
    <xf numFmtId="169" fontId="23" fillId="0" borderId="0" applyFont="0" applyFill="0" applyBorder="0" applyAlignment="0" applyProtection="0"/>
    <xf numFmtId="43" fontId="69" fillId="0" borderId="0" applyFont="0" applyFill="0" applyBorder="0" applyAlignment="0" applyProtection="0"/>
  </cellStyleXfs>
  <cellXfs count="108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Border="1"/>
    <xf numFmtId="0" fontId="6" fillId="0" borderId="0" xfId="0" applyFont="1"/>
    <xf numFmtId="0" fontId="7" fillId="0" borderId="0" xfId="0" applyFont="1"/>
    <xf numFmtId="0" fontId="1" fillId="0" borderId="0" xfId="0" applyFont="1" applyBorder="1" applyAlignment="1">
      <alignment horizontal="right"/>
    </xf>
    <xf numFmtId="0" fontId="3" fillId="0" borderId="0" xfId="0" applyFont="1"/>
    <xf numFmtId="0" fontId="3" fillId="0" borderId="4" xfId="0" applyFont="1" applyBorder="1" applyAlignment="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3" fillId="0" borderId="8" xfId="0" applyFont="1" applyBorder="1" applyAlignment="1">
      <alignment vertical="center"/>
    </xf>
    <xf numFmtId="4" fontId="7" fillId="0" borderId="11" xfId="0" applyNumberFormat="1" applyFont="1" applyBorder="1" applyAlignment="1">
      <alignment horizontal="center" vertical="center"/>
    </xf>
    <xf numFmtId="4" fontId="7" fillId="0" borderId="0" xfId="0" applyNumberFormat="1" applyFont="1" applyBorder="1" applyAlignment="1">
      <alignment horizontal="center" vertical="center"/>
    </xf>
    <xf numFmtId="4" fontId="7" fillId="0" borderId="9" xfId="0" applyNumberFormat="1" applyFont="1" applyBorder="1" applyAlignment="1">
      <alignment horizontal="center" vertical="center"/>
    </xf>
    <xf numFmtId="0" fontId="3" fillId="0" borderId="0" xfId="0" applyFont="1" applyBorder="1" applyAlignment="1">
      <alignment vertical="center"/>
    </xf>
    <xf numFmtId="4" fontId="7" fillId="0" borderId="14" xfId="0" applyNumberFormat="1" applyFont="1" applyBorder="1" applyAlignment="1">
      <alignment horizontal="center" vertical="center"/>
    </xf>
    <xf numFmtId="4" fontId="7" fillId="0" borderId="15" xfId="0" applyNumberFormat="1" applyFont="1" applyBorder="1" applyAlignment="1">
      <alignment horizontal="center" vertical="center"/>
    </xf>
    <xf numFmtId="4" fontId="7" fillId="0" borderId="12" xfId="0" applyNumberFormat="1" applyFont="1" applyBorder="1" applyAlignment="1">
      <alignment horizontal="center" vertical="center"/>
    </xf>
    <xf numFmtId="0" fontId="3" fillId="0" borderId="15" xfId="0" applyFont="1" applyBorder="1" applyAlignment="1">
      <alignment vertical="center"/>
    </xf>
    <xf numFmtId="0" fontId="9" fillId="0" borderId="0" xfId="0" applyFont="1" applyBorder="1" applyAlignment="1">
      <alignment vertical="center" wrapText="1"/>
    </xf>
    <xf numFmtId="4" fontId="7" fillId="0" borderId="0" xfId="0" applyNumberFormat="1" applyFont="1" applyFill="1" applyBorder="1" applyAlignment="1">
      <alignment horizontal="center" vertical="center"/>
    </xf>
    <xf numFmtId="4" fontId="7" fillId="0" borderId="11" xfId="0" applyNumberFormat="1" applyFont="1" applyFill="1" applyBorder="1" applyAlignment="1">
      <alignment horizontal="center" vertical="center"/>
    </xf>
    <xf numFmtId="4" fontId="7" fillId="0" borderId="9" xfId="0" applyNumberFormat="1" applyFont="1" applyFill="1" applyBorder="1" applyAlignment="1">
      <alignment horizontal="center" vertical="center"/>
    </xf>
    <xf numFmtId="0" fontId="3" fillId="0" borderId="0" xfId="0" applyFont="1" applyBorder="1"/>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right"/>
    </xf>
    <xf numFmtId="0" fontId="3" fillId="0" borderId="20"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4" fontId="3" fillId="0" borderId="11" xfId="0" applyNumberFormat="1" applyFont="1" applyBorder="1" applyAlignment="1">
      <alignment horizontal="center" vertical="center"/>
    </xf>
    <xf numFmtId="4" fontId="3" fillId="0" borderId="0" xfId="0" applyNumberFormat="1" applyFont="1" applyBorder="1" applyAlignment="1">
      <alignment horizontal="center" vertical="center"/>
    </xf>
    <xf numFmtId="4" fontId="3" fillId="0" borderId="9" xfId="0" applyNumberFormat="1" applyFont="1" applyBorder="1" applyAlignment="1">
      <alignment horizontal="center" vertical="center"/>
    </xf>
    <xf numFmtId="4" fontId="3" fillId="0" borderId="11" xfId="0" applyNumberFormat="1" applyFont="1" applyBorder="1" applyAlignment="1">
      <alignment horizontal="center" vertical="top"/>
    </xf>
    <xf numFmtId="4" fontId="3" fillId="0" borderId="14" xfId="0" applyNumberFormat="1" applyFont="1" applyBorder="1" applyAlignment="1">
      <alignment horizontal="center" vertical="center"/>
    </xf>
    <xf numFmtId="4" fontId="3" fillId="0" borderId="15" xfId="0" applyNumberFormat="1" applyFont="1" applyBorder="1" applyAlignment="1">
      <alignment horizontal="center" vertical="center"/>
    </xf>
    <xf numFmtId="4" fontId="3" fillId="0" borderId="12" xfId="0" applyNumberFormat="1" applyFont="1" applyBorder="1" applyAlignment="1">
      <alignment horizontal="center" vertical="center"/>
    </xf>
    <xf numFmtId="0" fontId="1" fillId="0" borderId="0" xfId="0" applyFont="1" applyAlignment="1">
      <alignment horizontal="right"/>
    </xf>
    <xf numFmtId="0" fontId="7" fillId="0" borderId="2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Alignment="1">
      <alignment vertical="center"/>
    </xf>
    <xf numFmtId="0" fontId="9" fillId="0" borderId="23" xfId="0" applyFont="1" applyBorder="1" applyAlignment="1">
      <alignment vertical="center" wrapText="1"/>
    </xf>
    <xf numFmtId="4" fontId="3" fillId="0" borderId="24" xfId="0" applyNumberFormat="1" applyFont="1" applyBorder="1" applyAlignment="1">
      <alignment horizontal="center" vertical="center"/>
    </xf>
    <xf numFmtId="0" fontId="6" fillId="0" borderId="0" xfId="0" applyFont="1" applyBorder="1"/>
    <xf numFmtId="0" fontId="15" fillId="0" borderId="0" xfId="0" applyFont="1" applyBorder="1"/>
    <xf numFmtId="0" fontId="15" fillId="0" borderId="0" xfId="0" applyFont="1"/>
    <xf numFmtId="0" fontId="22" fillId="0" borderId="0" xfId="0" applyFont="1" applyBorder="1" applyAlignment="1">
      <alignment vertical="top"/>
    </xf>
    <xf numFmtId="4" fontId="3" fillId="0" borderId="0" xfId="0" applyNumberFormat="1" applyFont="1" applyFill="1" applyBorder="1" applyAlignment="1">
      <alignment horizontal="center" vertical="center"/>
    </xf>
    <xf numFmtId="4" fontId="3" fillId="0" borderId="9" xfId="0" applyNumberFormat="1" applyFont="1" applyFill="1" applyBorder="1" applyAlignment="1">
      <alignment horizontal="center" vertical="center"/>
    </xf>
    <xf numFmtId="4" fontId="3" fillId="0" borderId="11" xfId="0" applyNumberFormat="1" applyFont="1" applyFill="1" applyBorder="1" applyAlignment="1">
      <alignment horizontal="center" vertical="center"/>
    </xf>
    <xf numFmtId="4" fontId="3" fillId="0" borderId="26" xfId="0" applyNumberFormat="1" applyFont="1" applyBorder="1" applyAlignment="1">
      <alignment horizontal="center" vertical="center"/>
    </xf>
    <xf numFmtId="4" fontId="3" fillId="0" borderId="15" xfId="0" applyNumberFormat="1" applyFont="1" applyFill="1" applyBorder="1" applyAlignment="1">
      <alignment horizontal="center" vertical="center"/>
    </xf>
    <xf numFmtId="4" fontId="3" fillId="0" borderId="14" xfId="0" applyNumberFormat="1" applyFont="1" applyFill="1" applyBorder="1" applyAlignment="1">
      <alignment horizontal="center" vertical="center"/>
    </xf>
    <xf numFmtId="4" fontId="24" fillId="0" borderId="14" xfId="0" applyNumberFormat="1" applyFont="1" applyBorder="1" applyAlignment="1">
      <alignment horizontal="center" vertical="center"/>
    </xf>
    <xf numFmtId="4" fontId="24" fillId="0" borderId="11" xfId="0" applyNumberFormat="1" applyFont="1" applyBorder="1" applyAlignment="1">
      <alignment horizontal="center" vertical="center"/>
    </xf>
    <xf numFmtId="0" fontId="25" fillId="0" borderId="0" xfId="0" applyFont="1" applyAlignment="1">
      <alignment vertical="top"/>
    </xf>
    <xf numFmtId="0" fontId="21" fillId="0" borderId="0" xfId="0" applyFont="1" applyAlignment="1">
      <alignment vertical="top"/>
    </xf>
    <xf numFmtId="0" fontId="25" fillId="0" borderId="0" xfId="0" applyFont="1" applyAlignment="1">
      <alignment vertical="top" wrapText="1"/>
    </xf>
    <xf numFmtId="3" fontId="3" fillId="0" borderId="15" xfId="0" applyNumberFormat="1" applyFont="1" applyBorder="1" applyAlignment="1">
      <alignment horizontal="right" vertical="center"/>
    </xf>
    <xf numFmtId="3" fontId="3" fillId="0" borderId="0" xfId="0" applyNumberFormat="1" applyFont="1" applyAlignment="1">
      <alignment horizontal="right" vertical="center"/>
    </xf>
    <xf numFmtId="0" fontId="13" fillId="0" borderId="20" xfId="0" applyFont="1" applyBorder="1" applyAlignment="1">
      <alignment horizontal="right" vertical="center" wrapText="1"/>
    </xf>
    <xf numFmtId="0" fontId="14" fillId="0" borderId="0" xfId="0" applyFont="1" applyBorder="1" applyAlignment="1">
      <alignment vertical="center"/>
    </xf>
    <xf numFmtId="0" fontId="13" fillId="0" borderId="0" xfId="0" applyFont="1" applyBorder="1" applyAlignment="1">
      <alignment vertical="center"/>
    </xf>
    <xf numFmtId="0" fontId="29" fillId="0" borderId="0" xfId="0" applyFont="1"/>
    <xf numFmtId="0" fontId="29" fillId="0" borderId="0" xfId="0" applyFont="1" applyBorder="1"/>
    <xf numFmtId="0" fontId="25" fillId="0" borderId="0" xfId="0" applyFont="1"/>
    <xf numFmtId="0" fontId="25" fillId="0" borderId="0" xfId="0" applyFont="1" applyBorder="1"/>
    <xf numFmtId="0" fontId="31" fillId="0" borderId="0" xfId="0" applyFont="1" applyAlignment="1">
      <alignment wrapText="1"/>
    </xf>
    <xf numFmtId="0" fontId="31" fillId="0" borderId="0" xfId="0" applyFont="1" applyAlignment="1">
      <alignment vertical="top"/>
    </xf>
    <xf numFmtId="0" fontId="32" fillId="0" borderId="0" xfId="0" applyFont="1"/>
    <xf numFmtId="0" fontId="33" fillId="0" borderId="0" xfId="0" applyFont="1" applyAlignment="1">
      <alignment vertical="top"/>
    </xf>
    <xf numFmtId="0" fontId="34" fillId="0" borderId="0" xfId="0" applyFont="1" applyAlignment="1">
      <alignment vertical="top"/>
    </xf>
    <xf numFmtId="3" fontId="7" fillId="0" borderId="15" xfId="0" applyNumberFormat="1" applyFont="1" applyBorder="1" applyAlignment="1">
      <alignment horizontal="right" vertical="center"/>
    </xf>
    <xf numFmtId="3" fontId="7" fillId="0" borderId="0" xfId="0" applyNumberFormat="1" applyFont="1" applyBorder="1" applyAlignment="1">
      <alignment horizontal="right" vertical="center"/>
    </xf>
    <xf numFmtId="4" fontId="7" fillId="0" borderId="0" xfId="0" applyNumberFormat="1" applyFont="1" applyBorder="1" applyAlignment="1">
      <alignment horizontal="right" vertical="center"/>
    </xf>
    <xf numFmtId="0" fontId="7" fillId="0" borderId="0" xfId="0" applyFont="1" applyAlignment="1">
      <alignment vertical="center"/>
    </xf>
    <xf numFmtId="0" fontId="1" fillId="0" borderId="20" xfId="0" applyFont="1" applyBorder="1" applyAlignment="1">
      <alignment horizontal="right" vertical="center" wrapText="1"/>
    </xf>
    <xf numFmtId="0" fontId="7" fillId="0" borderId="20" xfId="0" applyFont="1" applyBorder="1" applyAlignment="1">
      <alignment horizontal="right" vertical="center" wrapText="1"/>
    </xf>
    <xf numFmtId="0" fontId="7" fillId="0" borderId="0" xfId="0" applyFont="1" applyBorder="1" applyAlignment="1">
      <alignment horizontal="right"/>
    </xf>
    <xf numFmtId="0" fontId="7" fillId="0" borderId="0" xfId="0" applyFont="1" applyBorder="1"/>
    <xf numFmtId="3" fontId="32" fillId="0" borderId="0" xfId="0" applyNumberFormat="1" applyFont="1" applyBorder="1" applyAlignment="1">
      <alignment horizontal="right" vertical="center"/>
    </xf>
    <xf numFmtId="0" fontId="32" fillId="0" borderId="0" xfId="0" applyFont="1" applyBorder="1" applyAlignment="1">
      <alignment vertical="center"/>
    </xf>
    <xf numFmtId="0" fontId="34" fillId="0" borderId="0" xfId="0" applyFont="1" applyBorder="1" applyAlignment="1">
      <alignment vertical="center"/>
    </xf>
    <xf numFmtId="0" fontId="32" fillId="0" borderId="0" xfId="0" applyFont="1" applyBorder="1" applyAlignment="1">
      <alignment horizontal="left" vertical="center"/>
    </xf>
    <xf numFmtId="4" fontId="7" fillId="0" borderId="15" xfId="0" applyNumberFormat="1" applyFont="1" applyBorder="1" applyAlignment="1">
      <alignment horizontal="right" vertical="center"/>
    </xf>
    <xf numFmtId="4" fontId="7" fillId="0" borderId="0" xfId="0" applyNumberFormat="1" applyFont="1" applyAlignment="1">
      <alignment horizontal="right" vertical="center"/>
    </xf>
    <xf numFmtId="3" fontId="1" fillId="0" borderId="0" xfId="0" applyNumberFormat="1" applyFont="1" applyAlignment="1">
      <alignment horizontal="right" vertical="center" wrapText="1"/>
    </xf>
    <xf numFmtId="0" fontId="3" fillId="0" borderId="0" xfId="0" applyFont="1" applyAlignment="1">
      <alignment horizontal="right"/>
    </xf>
    <xf numFmtId="3" fontId="3" fillId="0" borderId="0" xfId="0" applyNumberFormat="1" applyFont="1" applyAlignment="1">
      <alignment horizontal="left" vertical="center"/>
    </xf>
    <xf numFmtId="3" fontId="3" fillId="0" borderId="0" xfId="0" applyNumberFormat="1" applyFont="1" applyAlignment="1">
      <alignment horizontal="center" vertical="center"/>
    </xf>
    <xf numFmtId="3" fontId="13" fillId="0" borderId="0" xfId="0" applyNumberFormat="1" applyFont="1" applyAlignment="1">
      <alignment horizontal="left" vertical="center"/>
    </xf>
    <xf numFmtId="3" fontId="13" fillId="0" borderId="0" xfId="0" applyNumberFormat="1" applyFont="1" applyAlignment="1">
      <alignment horizontal="center" vertical="center"/>
    </xf>
    <xf numFmtId="3" fontId="3" fillId="0" borderId="0" xfId="0" applyNumberFormat="1" applyFont="1" applyBorder="1" applyAlignment="1">
      <alignment horizontal="left" vertical="center"/>
    </xf>
    <xf numFmtId="3" fontId="3" fillId="0" borderId="15" xfId="0" applyNumberFormat="1" applyFont="1" applyBorder="1" applyAlignment="1">
      <alignment horizontal="left" vertical="center"/>
    </xf>
    <xf numFmtId="3" fontId="3" fillId="0" borderId="15" xfId="0" applyNumberFormat="1" applyFont="1" applyBorder="1" applyAlignment="1">
      <alignment horizontal="center" vertical="center"/>
    </xf>
    <xf numFmtId="0" fontId="3" fillId="0" borderId="15" xfId="0" applyFont="1" applyBorder="1"/>
    <xf numFmtId="0" fontId="33" fillId="0" borderId="0" xfId="0" applyFont="1" applyBorder="1" applyAlignment="1">
      <alignment horizontal="right"/>
    </xf>
    <xf numFmtId="0" fontId="3" fillId="0" borderId="0" xfId="0" applyFont="1" applyBorder="1" applyAlignment="1">
      <alignment horizontal="right"/>
    </xf>
    <xf numFmtId="3" fontId="3" fillId="0" borderId="0" xfId="0" applyNumberFormat="1" applyFont="1" applyBorder="1" applyAlignment="1">
      <alignment horizontal="center" vertical="center"/>
    </xf>
    <xf numFmtId="3" fontId="35" fillId="0" borderId="0" xfId="0" applyNumberFormat="1" applyFont="1" applyBorder="1" applyAlignment="1">
      <alignment horizontal="left" vertical="center"/>
    </xf>
    <xf numFmtId="3" fontId="35" fillId="0" borderId="0" xfId="0" applyNumberFormat="1" applyFont="1" applyBorder="1" applyAlignment="1">
      <alignment horizontal="center" vertical="center"/>
    </xf>
    <xf numFmtId="0" fontId="35" fillId="0" borderId="0" xfId="0" applyFont="1" applyBorder="1"/>
    <xf numFmtId="0" fontId="35" fillId="0" borderId="0" xfId="0" applyFont="1"/>
    <xf numFmtId="3" fontId="13" fillId="0" borderId="0" xfId="0" applyNumberFormat="1" applyFont="1" applyBorder="1" applyAlignment="1">
      <alignment horizontal="left" vertical="center"/>
    </xf>
    <xf numFmtId="0" fontId="33" fillId="0" borderId="0" xfId="0" applyFont="1" applyAlignment="1">
      <alignment horizontal="right"/>
    </xf>
    <xf numFmtId="3" fontId="3" fillId="0" borderId="0" xfId="0" applyNumberFormat="1" applyFont="1" applyBorder="1" applyAlignment="1">
      <alignment vertical="center"/>
    </xf>
    <xf numFmtId="0" fontId="13" fillId="0" borderId="0" xfId="0" applyFont="1" applyBorder="1"/>
    <xf numFmtId="0" fontId="13" fillId="0" borderId="0" xfId="0" applyFont="1"/>
    <xf numFmtId="3"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0" fontId="36" fillId="0" borderId="0" xfId="0" applyFont="1" applyBorder="1"/>
    <xf numFmtId="0" fontId="36" fillId="0" borderId="0" xfId="0" applyFont="1"/>
    <xf numFmtId="3" fontId="3" fillId="0" borderId="15" xfId="0" applyNumberFormat="1" applyFont="1" applyBorder="1" applyAlignment="1">
      <alignment vertical="center"/>
    </xf>
    <xf numFmtId="0" fontId="37" fillId="0" borderId="0" xfId="0" applyFont="1" applyAlignment="1">
      <alignment horizontal="right" vertical="center"/>
    </xf>
    <xf numFmtId="0" fontId="13" fillId="3" borderId="0" xfId="0" applyFont="1" applyFill="1" applyAlignment="1">
      <alignment vertical="center" wrapText="1"/>
    </xf>
    <xf numFmtId="0" fontId="3" fillId="0" borderId="0" xfId="0" applyFont="1" applyAlignment="1">
      <alignment horizontal="left" vertical="center" wrapText="1"/>
    </xf>
    <xf numFmtId="3" fontId="24"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pplyBorder="1" applyAlignment="1">
      <alignment horizontal="left" vertical="center" wrapText="1"/>
    </xf>
    <xf numFmtId="3" fontId="24" fillId="0" borderId="0" xfId="0" applyNumberFormat="1" applyFont="1" applyBorder="1" applyAlignment="1">
      <alignment horizontal="center" vertical="center"/>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0" fontId="3" fillId="0" borderId="15" xfId="0" applyFont="1" applyBorder="1" applyAlignment="1">
      <alignment horizontal="left" vertical="center" wrapText="1"/>
    </xf>
    <xf numFmtId="0" fontId="13" fillId="0" borderId="0" xfId="0" applyFont="1" applyBorder="1" applyAlignment="1">
      <alignment horizontal="left" vertical="center" wrapText="1"/>
    </xf>
    <xf numFmtId="0" fontId="24" fillId="0" borderId="0" xfId="0" applyFont="1"/>
    <xf numFmtId="0" fontId="37" fillId="0" borderId="20" xfId="0" applyFont="1" applyBorder="1" applyAlignment="1">
      <alignment horizontal="right" vertical="center"/>
    </xf>
    <xf numFmtId="164" fontId="3" fillId="0" borderId="0" xfId="0" applyNumberFormat="1" applyFont="1" applyAlignment="1">
      <alignment vertical="center"/>
    </xf>
    <xf numFmtId="164" fontId="24" fillId="0" borderId="0" xfId="0" applyNumberFormat="1" applyFont="1" applyFill="1" applyAlignment="1">
      <alignment vertical="center"/>
    </xf>
    <xf numFmtId="164" fontId="3" fillId="0" borderId="0" xfId="0" applyNumberFormat="1" applyFont="1" applyBorder="1" applyAlignment="1">
      <alignment vertical="center"/>
    </xf>
    <xf numFmtId="164" fontId="24" fillId="0" borderId="15" xfId="0" applyNumberFormat="1" applyFont="1" applyFill="1" applyBorder="1" applyAlignment="1">
      <alignment vertical="center"/>
    </xf>
    <xf numFmtId="0" fontId="25" fillId="0" borderId="0" xfId="0" applyFont="1" applyBorder="1" applyAlignment="1">
      <alignment vertical="center" wrapText="1"/>
    </xf>
    <xf numFmtId="164" fontId="25" fillId="0" borderId="0" xfId="0" applyNumberFormat="1" applyFont="1" applyAlignment="1">
      <alignment vertical="center"/>
    </xf>
    <xf numFmtId="0" fontId="25" fillId="0" borderId="0" xfId="0" applyFont="1" applyAlignment="1">
      <alignment vertical="center"/>
    </xf>
    <xf numFmtId="0" fontId="24" fillId="0" borderId="0" xfId="0" applyFont="1" applyBorder="1"/>
    <xf numFmtId="0" fontId="37" fillId="0" borderId="0" xfId="0" applyFont="1" applyAlignment="1">
      <alignment vertical="center"/>
    </xf>
    <xf numFmtId="0" fontId="24" fillId="0" borderId="0" xfId="0" applyFont="1" applyAlignment="1">
      <alignment vertical="center"/>
    </xf>
    <xf numFmtId="0" fontId="42" fillId="0" borderId="0" xfId="0" applyFont="1" applyAlignment="1">
      <alignment vertical="center"/>
    </xf>
    <xf numFmtId="164" fontId="24" fillId="0" borderId="0" xfId="0" applyNumberFormat="1" applyFont="1" applyAlignment="1">
      <alignment vertical="center"/>
    </xf>
    <xf numFmtId="0" fontId="43" fillId="0" borderId="0" xfId="0" applyFont="1" applyAlignment="1">
      <alignment vertical="center" wrapText="1"/>
    </xf>
    <xf numFmtId="164" fontId="43" fillId="0" borderId="0" xfId="0" applyNumberFormat="1" applyFont="1" applyAlignment="1">
      <alignment vertical="center"/>
    </xf>
    <xf numFmtId="0" fontId="43" fillId="0" borderId="0" xfId="0" applyFont="1" applyAlignment="1">
      <alignment vertical="center"/>
    </xf>
    <xf numFmtId="0" fontId="40" fillId="0" borderId="0" xfId="0" applyFont="1" applyBorder="1" applyAlignment="1">
      <alignment vertical="top" wrapText="1"/>
    </xf>
    <xf numFmtId="0" fontId="40" fillId="0" borderId="0" xfId="0" applyFont="1" applyAlignment="1">
      <alignment vertical="top" wrapText="1"/>
    </xf>
    <xf numFmtId="0" fontId="37" fillId="0" borderId="0" xfId="0" applyFont="1" applyBorder="1" applyAlignment="1">
      <alignment vertical="center"/>
    </xf>
    <xf numFmtId="0" fontId="42" fillId="0" borderId="0" xfId="0" applyFont="1" applyBorder="1" applyAlignment="1">
      <alignment vertical="center"/>
    </xf>
    <xf numFmtId="164" fontId="24" fillId="0" borderId="0" xfId="0" applyNumberFormat="1" applyFont="1" applyFill="1" applyBorder="1" applyAlignment="1">
      <alignment vertical="center"/>
    </xf>
    <xf numFmtId="165" fontId="24" fillId="0" borderId="0" xfId="0" applyNumberFormat="1" applyFont="1" applyFill="1" applyBorder="1" applyAlignment="1">
      <alignment vertical="center"/>
    </xf>
    <xf numFmtId="0" fontId="24" fillId="0" borderId="0" xfId="0" applyFont="1" applyBorder="1" applyAlignment="1">
      <alignment vertical="center"/>
    </xf>
    <xf numFmtId="0" fontId="44" fillId="0" borderId="0" xfId="0" applyFont="1" applyAlignment="1">
      <alignment vertical="center"/>
    </xf>
    <xf numFmtId="0" fontId="43" fillId="0" borderId="0" xfId="0" applyFont="1"/>
    <xf numFmtId="0" fontId="44" fillId="0" borderId="0" xfId="0" applyFont="1"/>
    <xf numFmtId="0" fontId="13" fillId="0" borderId="20" xfId="0" applyFont="1" applyBorder="1" applyAlignment="1">
      <alignment horizontal="right" vertical="center"/>
    </xf>
    <xf numFmtId="0" fontId="24" fillId="0" borderId="15" xfId="0" applyFont="1" applyBorder="1"/>
    <xf numFmtId="164" fontId="43" fillId="0" borderId="0" xfId="0" applyNumberFormat="1" applyFont="1" applyBorder="1" applyAlignment="1">
      <alignment vertical="center"/>
    </xf>
    <xf numFmtId="0" fontId="43" fillId="0" borderId="0" xfId="0" applyFont="1" applyBorder="1" applyAlignment="1">
      <alignment vertical="center"/>
    </xf>
    <xf numFmtId="0" fontId="44" fillId="0" borderId="0" xfId="0" applyFont="1" applyBorder="1"/>
    <xf numFmtId="0" fontId="43" fillId="0" borderId="0" xfId="0" applyFont="1" applyBorder="1"/>
    <xf numFmtId="164" fontId="24" fillId="0" borderId="0" xfId="0" applyNumberFormat="1" applyFont="1" applyBorder="1" applyAlignment="1">
      <alignment vertical="center"/>
    </xf>
    <xf numFmtId="0" fontId="24" fillId="0" borderId="29" xfId="0" applyFont="1" applyBorder="1" applyAlignment="1">
      <alignment vertical="center"/>
    </xf>
    <xf numFmtId="164" fontId="6" fillId="0" borderId="0" xfId="0" applyNumberFormat="1" applyFont="1" applyFill="1" applyBorder="1" applyAlignment="1">
      <alignment horizontal="right" vertical="center" indent="3"/>
    </xf>
    <xf numFmtId="164" fontId="5" fillId="0" borderId="0" xfId="0" applyNumberFormat="1" applyFont="1" applyFill="1" applyBorder="1" applyAlignment="1">
      <alignment horizontal="right" vertical="center" indent="3"/>
    </xf>
    <xf numFmtId="164" fontId="47" fillId="0" borderId="0" xfId="0" applyNumberFormat="1" applyFont="1" applyFill="1" applyBorder="1" applyAlignment="1">
      <alignment horizontal="right" vertical="center" indent="3"/>
    </xf>
    <xf numFmtId="164" fontId="48" fillId="0" borderId="0" xfId="0" applyNumberFormat="1" applyFont="1" applyFill="1" applyBorder="1" applyAlignment="1">
      <alignment horizontal="right" vertical="center" indent="3"/>
    </xf>
    <xf numFmtId="0" fontId="44" fillId="0" borderId="0" xfId="0" applyFont="1" applyBorder="1" applyAlignment="1">
      <alignment vertical="center"/>
    </xf>
    <xf numFmtId="0" fontId="24" fillId="0" borderId="0" xfId="0" applyFont="1" applyBorder="1" applyAlignment="1">
      <alignment vertical="top"/>
    </xf>
    <xf numFmtId="0" fontId="24" fillId="0" borderId="0" xfId="0" applyFont="1" applyAlignment="1">
      <alignment vertical="top"/>
    </xf>
    <xf numFmtId="0" fontId="44" fillId="0" borderId="0" xfId="0" applyFont="1" applyBorder="1" applyAlignment="1">
      <alignment vertical="top"/>
    </xf>
    <xf numFmtId="0" fontId="44" fillId="0" borderId="0" xfId="0" applyFont="1" applyAlignment="1">
      <alignment vertical="top"/>
    </xf>
    <xf numFmtId="0" fontId="13" fillId="0" borderId="0" xfId="0" applyFont="1" applyAlignment="1">
      <alignment vertical="center" wrapText="1"/>
    </xf>
    <xf numFmtId="0" fontId="13" fillId="0" borderId="0" xfId="0" applyFont="1" applyAlignment="1">
      <alignment horizontal="right" vertical="center"/>
    </xf>
    <xf numFmtId="0" fontId="13" fillId="0" borderId="0" xfId="0" quotePrefix="1" applyFont="1" applyAlignment="1">
      <alignment vertical="top"/>
    </xf>
    <xf numFmtId="3" fontId="3" fillId="0" borderId="0" xfId="0" applyNumberFormat="1" applyFont="1" applyAlignment="1">
      <alignment vertical="center"/>
    </xf>
    <xf numFmtId="0" fontId="3" fillId="0" borderId="0" xfId="0" applyFont="1" applyAlignment="1">
      <alignment vertical="top"/>
    </xf>
    <xf numFmtId="0" fontId="3" fillId="0" borderId="20" xfId="0" applyFont="1" applyBorder="1"/>
    <xf numFmtId="3" fontId="13" fillId="0" borderId="20" xfId="0" applyNumberFormat="1" applyFont="1" applyBorder="1" applyAlignment="1">
      <alignment vertical="center"/>
    </xf>
    <xf numFmtId="0" fontId="13" fillId="0" borderId="8" xfId="0" applyFont="1" applyBorder="1" applyAlignment="1">
      <alignment horizontal="center" vertical="center"/>
    </xf>
    <xf numFmtId="0" fontId="13" fillId="0" borderId="0" xfId="0" quotePrefix="1" applyFont="1" applyBorder="1" applyAlignment="1">
      <alignment vertical="top"/>
    </xf>
    <xf numFmtId="164" fontId="3" fillId="0" borderId="0" xfId="0" applyNumberFormat="1" applyFont="1" applyAlignment="1">
      <alignment horizontal="right" vertical="center"/>
    </xf>
    <xf numFmtId="0" fontId="3" fillId="0" borderId="0" xfId="0" applyFont="1" applyBorder="1" applyAlignment="1">
      <alignment vertical="top"/>
    </xf>
    <xf numFmtId="0" fontId="13" fillId="0" borderId="0" xfId="0" quotePrefix="1" applyFont="1" applyBorder="1" applyAlignment="1">
      <alignment vertical="center"/>
    </xf>
    <xf numFmtId="0" fontId="13" fillId="0" borderId="20" xfId="0" quotePrefix="1" applyFont="1" applyBorder="1" applyAlignment="1">
      <alignment vertical="top"/>
    </xf>
    <xf numFmtId="3" fontId="3" fillId="0" borderId="20" xfId="0" applyNumberFormat="1" applyFont="1" applyBorder="1" applyAlignment="1">
      <alignment vertical="center"/>
    </xf>
    <xf numFmtId="164" fontId="3" fillId="0" borderId="20" xfId="0" applyNumberFormat="1" applyFont="1" applyBorder="1" applyAlignment="1">
      <alignment vertical="center"/>
    </xf>
    <xf numFmtId="3" fontId="3" fillId="0" borderId="0" xfId="0" applyNumberFormat="1" applyFont="1" applyBorder="1" applyAlignment="1">
      <alignment horizontal="right" vertical="center"/>
    </xf>
    <xf numFmtId="164" fontId="3" fillId="0" borderId="0" xfId="0" applyNumberFormat="1" applyFont="1" applyBorder="1" applyAlignment="1">
      <alignment horizontal="right" vertical="center"/>
    </xf>
    <xf numFmtId="0" fontId="13" fillId="0" borderId="15" xfId="0" quotePrefix="1" applyFont="1" applyBorder="1" applyAlignment="1">
      <alignment vertical="top"/>
    </xf>
    <xf numFmtId="164" fontId="3" fillId="0" borderId="15" xfId="0" applyNumberFormat="1" applyFont="1" applyBorder="1" applyAlignment="1">
      <alignment horizontal="right" vertical="center"/>
    </xf>
    <xf numFmtId="164" fontId="3" fillId="0" borderId="15" xfId="0" applyNumberFormat="1" applyFont="1" applyBorder="1" applyAlignment="1">
      <alignment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169" fontId="24" fillId="0" borderId="11" xfId="2" applyFont="1" applyBorder="1" applyAlignment="1">
      <alignment horizontal="right" vertical="center"/>
    </xf>
    <xf numFmtId="169" fontId="24" fillId="0" borderId="9" xfId="2" applyFont="1" applyBorder="1" applyAlignment="1">
      <alignment horizontal="right" vertical="center"/>
    </xf>
    <xf numFmtId="169" fontId="24" fillId="0" borderId="0" xfId="2" applyFont="1" applyBorder="1" applyAlignment="1">
      <alignment horizontal="right" vertical="center"/>
    </xf>
    <xf numFmtId="169" fontId="24" fillId="0" borderId="11" xfId="2" applyFont="1" applyBorder="1" applyAlignment="1">
      <alignment vertical="center"/>
    </xf>
    <xf numFmtId="169" fontId="24" fillId="0" borderId="9" xfId="2" applyFont="1" applyBorder="1" applyAlignment="1">
      <alignment vertical="center"/>
    </xf>
    <xf numFmtId="169" fontId="24" fillId="0" borderId="0" xfId="2" applyFont="1" applyBorder="1" applyAlignment="1">
      <alignment vertical="center"/>
    </xf>
    <xf numFmtId="169" fontId="24" fillId="0" borderId="14" xfId="2" applyFont="1" applyBorder="1" applyAlignment="1">
      <alignment vertical="center"/>
    </xf>
    <xf numFmtId="169" fontId="24" fillId="0" borderId="12" xfId="2" applyFont="1" applyBorder="1" applyAlignment="1">
      <alignment vertical="center"/>
    </xf>
    <xf numFmtId="169" fontId="24" fillId="0" borderId="15" xfId="2" applyFont="1" applyBorder="1" applyAlignment="1">
      <alignment vertical="center"/>
    </xf>
    <xf numFmtId="0" fontId="22" fillId="0" borderId="0" xfId="0" applyFont="1" applyAlignment="1">
      <alignment horizontal="left"/>
    </xf>
    <xf numFmtId="0" fontId="22" fillId="0" borderId="0" xfId="0" applyFont="1" applyAlignment="1">
      <alignment horizontal="right"/>
    </xf>
    <xf numFmtId="0" fontId="3" fillId="0" borderId="8" xfId="0" applyFont="1" applyBorder="1" applyAlignment="1">
      <alignment horizontal="center" vertical="center" wrapText="1"/>
    </xf>
    <xf numFmtId="169" fontId="3" fillId="0" borderId="11" xfId="2" applyFont="1" applyBorder="1" applyAlignment="1">
      <alignment vertical="center"/>
    </xf>
    <xf numFmtId="169" fontId="3" fillId="0" borderId="9" xfId="2" applyFont="1" applyBorder="1" applyAlignment="1">
      <alignment vertical="center"/>
    </xf>
    <xf numFmtId="169" fontId="3" fillId="0" borderId="0" xfId="2" applyFont="1" applyBorder="1" applyAlignment="1">
      <alignment vertical="center"/>
    </xf>
    <xf numFmtId="169" fontId="3" fillId="0" borderId="14" xfId="2" applyFont="1" applyBorder="1" applyAlignment="1">
      <alignment vertical="center"/>
    </xf>
    <xf numFmtId="169" fontId="3" fillId="0" borderId="12" xfId="2" applyFont="1" applyBorder="1" applyAlignment="1">
      <alignment vertical="center"/>
    </xf>
    <xf numFmtId="169" fontId="3" fillId="0" borderId="15" xfId="2" applyFont="1" applyBorder="1" applyAlignment="1">
      <alignment vertical="center"/>
    </xf>
    <xf numFmtId="0" fontId="20" fillId="0" borderId="0" xfId="0" applyFont="1" applyAlignment="1">
      <alignment vertical="top"/>
    </xf>
    <xf numFmtId="0" fontId="7" fillId="0" borderId="0" xfId="0" applyFont="1" applyAlignment="1">
      <alignment horizontal="right"/>
    </xf>
    <xf numFmtId="0" fontId="1" fillId="0" borderId="20" xfId="0" applyFont="1" applyBorder="1" applyAlignment="1">
      <alignment horizontal="right" vertical="center"/>
    </xf>
    <xf numFmtId="3" fontId="7" fillId="0" borderId="0" xfId="2" applyNumberFormat="1" applyFont="1" applyFill="1" applyBorder="1" applyAlignment="1">
      <alignment horizontal="right" vertical="center" indent="1"/>
    </xf>
    <xf numFmtId="3" fontId="1" fillId="0" borderId="0" xfId="2" applyNumberFormat="1" applyFont="1" applyFill="1" applyBorder="1" applyAlignment="1">
      <alignment horizontal="right" vertical="center" indent="1"/>
    </xf>
    <xf numFmtId="3" fontId="1" fillId="0" borderId="0" xfId="0" applyNumberFormat="1" applyFont="1" applyAlignment="1">
      <alignment vertical="center"/>
    </xf>
    <xf numFmtId="3" fontId="1" fillId="0" borderId="20" xfId="0" applyNumberFormat="1" applyFont="1" applyBorder="1" applyAlignment="1">
      <alignment vertical="center"/>
    </xf>
    <xf numFmtId="3" fontId="7" fillId="0" borderId="20" xfId="0" applyNumberFormat="1" applyFont="1" applyBorder="1" applyAlignment="1">
      <alignment vertical="center"/>
    </xf>
    <xf numFmtId="0" fontId="52" fillId="0" borderId="0" xfId="0" applyFont="1" applyAlignment="1">
      <alignment horizontal="center" vertical="center"/>
    </xf>
    <xf numFmtId="0" fontId="7" fillId="0" borderId="20" xfId="0" applyFont="1" applyBorder="1" applyAlignment="1">
      <alignment vertical="center"/>
    </xf>
    <xf numFmtId="164" fontId="7" fillId="0" borderId="0" xfId="0" applyNumberFormat="1" applyFont="1" applyAlignment="1">
      <alignment vertical="center"/>
    </xf>
    <xf numFmtId="164" fontId="1" fillId="0" borderId="0" xfId="0" applyNumberFormat="1" applyFont="1" applyAlignment="1">
      <alignment vertical="center"/>
    </xf>
    <xf numFmtId="164" fontId="1" fillId="0" borderId="20" xfId="0" applyNumberFormat="1" applyFont="1" applyBorder="1" applyAlignment="1">
      <alignment vertical="center"/>
    </xf>
    <xf numFmtId="0" fontId="55" fillId="0" borderId="0" xfId="0" applyFont="1" applyAlignment="1">
      <alignment horizontal="center" vertical="center"/>
    </xf>
    <xf numFmtId="0" fontId="56" fillId="0" borderId="0" xfId="0" applyFont="1"/>
    <xf numFmtId="164" fontId="57" fillId="0" borderId="0" xfId="0" applyNumberFormat="1" applyFont="1" applyAlignment="1">
      <alignment vertical="center"/>
    </xf>
    <xf numFmtId="0" fontId="56" fillId="0" borderId="0" xfId="0" applyFont="1" applyAlignment="1">
      <alignment horizontal="left"/>
    </xf>
    <xf numFmtId="0" fontId="57" fillId="0" borderId="0" xfId="0" applyFont="1"/>
    <xf numFmtId="3" fontId="7" fillId="0" borderId="0" xfId="0" applyNumberFormat="1" applyFont="1" applyAlignment="1">
      <alignment vertical="center"/>
    </xf>
    <xf numFmtId="0" fontId="15" fillId="0" borderId="0" xfId="0" applyFont="1" applyAlignment="1">
      <alignment vertical="center"/>
    </xf>
    <xf numFmtId="0" fontId="22" fillId="0" borderId="0" xfId="0" applyFont="1"/>
    <xf numFmtId="0" fontId="6" fillId="0" borderId="0" xfId="0" applyFont="1" applyAlignment="1">
      <alignment vertical="center"/>
    </xf>
    <xf numFmtId="3" fontId="7" fillId="0" borderId="0" xfId="0" applyNumberFormat="1" applyFont="1"/>
    <xf numFmtId="0" fontId="33" fillId="0" borderId="0" xfId="0" applyFont="1"/>
    <xf numFmtId="0" fontId="60" fillId="0" borderId="0" xfId="0" applyFont="1"/>
    <xf numFmtId="0" fontId="34" fillId="0" borderId="0" xfId="0" applyFont="1"/>
    <xf numFmtId="0" fontId="7" fillId="0" borderId="0" xfId="0" quotePrefix="1" applyFont="1" applyAlignment="1">
      <alignment vertical="center"/>
    </xf>
    <xf numFmtId="164" fontId="7" fillId="0" borderId="0" xfId="0" applyNumberFormat="1" applyFont="1" applyAlignment="1">
      <alignment horizontal="right" vertical="center"/>
    </xf>
    <xf numFmtId="164" fontId="7" fillId="0" borderId="15" xfId="0" applyNumberFormat="1" applyFont="1" applyBorder="1" applyAlignment="1">
      <alignment vertical="center"/>
    </xf>
    <xf numFmtId="0" fontId="7" fillId="0" borderId="15" xfId="0" applyFont="1" applyBorder="1" applyAlignment="1">
      <alignment vertical="center"/>
    </xf>
    <xf numFmtId="164" fontId="5" fillId="0" borderId="0" xfId="0" applyNumberFormat="1" applyFont="1" applyBorder="1" applyAlignment="1">
      <alignment vertical="center"/>
    </xf>
    <xf numFmtId="0" fontId="32" fillId="0" borderId="0" xfId="0" applyFont="1" applyBorder="1" applyAlignment="1">
      <alignment vertical="top"/>
    </xf>
    <xf numFmtId="0" fontId="9" fillId="0" borderId="0" xfId="0" applyFont="1" applyBorder="1" applyAlignment="1">
      <alignment vertical="top"/>
    </xf>
    <xf numFmtId="0" fontId="62" fillId="0" borderId="0" xfId="0" applyFont="1" applyBorder="1" applyAlignment="1">
      <alignment vertical="top"/>
    </xf>
    <xf numFmtId="0" fontId="9" fillId="0" borderId="0" xfId="0" applyFont="1" applyAlignment="1">
      <alignment vertical="top"/>
    </xf>
    <xf numFmtId="0" fontId="32" fillId="0" borderId="0" xfId="0" applyFont="1" applyAlignment="1">
      <alignment vertical="top"/>
    </xf>
    <xf numFmtId="0" fontId="62" fillId="0" borderId="0" xfId="0" applyFont="1" applyAlignment="1">
      <alignment vertical="top"/>
    </xf>
    <xf numFmtId="0" fontId="5" fillId="0" borderId="0" xfId="0" applyFont="1" applyAlignment="1">
      <alignment vertical="center"/>
    </xf>
    <xf numFmtId="0" fontId="1" fillId="0" borderId="0" xfId="0" applyFont="1" applyAlignment="1">
      <alignment horizontal="right" vertical="center"/>
    </xf>
    <xf numFmtId="0" fontId="7" fillId="0" borderId="0" xfId="0" applyFont="1" applyBorder="1" applyAlignment="1">
      <alignment vertical="center"/>
    </xf>
    <xf numFmtId="165" fontId="7" fillId="0" borderId="0" xfId="0" applyNumberFormat="1" applyFont="1" applyAlignment="1">
      <alignment vertical="center"/>
    </xf>
    <xf numFmtId="165" fontId="7" fillId="0" borderId="0" xfId="0" applyNumberFormat="1" applyFont="1" applyFill="1" applyAlignment="1">
      <alignment horizontal="right" vertical="center"/>
    </xf>
    <xf numFmtId="3" fontId="5" fillId="0" borderId="0" xfId="0" applyNumberFormat="1" applyFont="1" applyBorder="1" applyAlignment="1">
      <alignment vertical="center"/>
    </xf>
    <xf numFmtId="0" fontId="5" fillId="0" borderId="0" xfId="0" applyFont="1" applyBorder="1" applyAlignment="1">
      <alignment vertical="center"/>
    </xf>
    <xf numFmtId="164" fontId="7" fillId="0" borderId="0"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15" xfId="0" applyNumberFormat="1" applyFont="1" applyFill="1" applyBorder="1" applyAlignment="1">
      <alignment vertical="center"/>
    </xf>
    <xf numFmtId="165" fontId="7" fillId="0" borderId="15" xfId="0" applyNumberFormat="1" applyFont="1" applyFill="1" applyBorder="1" applyAlignment="1">
      <alignment vertical="center"/>
    </xf>
    <xf numFmtId="0" fontId="9" fillId="0" borderId="0" xfId="0" applyFont="1"/>
    <xf numFmtId="0" fontId="9" fillId="0" borderId="0" xfId="0" applyFont="1" applyAlignment="1">
      <alignment vertical="center"/>
    </xf>
    <xf numFmtId="0" fontId="32" fillId="0" borderId="0" xfId="0" applyFont="1" applyAlignment="1">
      <alignment vertical="center"/>
    </xf>
    <xf numFmtId="0" fontId="57" fillId="0" borderId="0" xfId="0" applyFont="1" applyAlignment="1">
      <alignment vertical="center"/>
    </xf>
    <xf numFmtId="0" fontId="64" fillId="0" borderId="0" xfId="0" applyFont="1" applyBorder="1" applyAlignment="1">
      <alignment vertical="center"/>
    </xf>
    <xf numFmtId="0" fontId="64" fillId="0" borderId="0" xfId="0" applyFont="1" applyAlignment="1">
      <alignment vertical="center"/>
    </xf>
    <xf numFmtId="3" fontId="24" fillId="0" borderId="0" xfId="0" applyNumberFormat="1" applyFont="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3" fontId="7" fillId="0" borderId="0" xfId="0" applyNumberFormat="1" applyFont="1" applyFill="1" applyAlignment="1">
      <alignment vertical="center"/>
    </xf>
    <xf numFmtId="3" fontId="24" fillId="0" borderId="0" xfId="0" applyNumberFormat="1" applyFont="1" applyFill="1" applyAlignment="1">
      <alignment vertical="center"/>
    </xf>
    <xf numFmtId="3" fontId="7" fillId="0" borderId="15" xfId="0" applyNumberFormat="1" applyFont="1" applyFill="1" applyBorder="1" applyAlignment="1">
      <alignment vertical="center"/>
    </xf>
    <xf numFmtId="3" fontId="24" fillId="0" borderId="15" xfId="0" applyNumberFormat="1" applyFont="1" applyFill="1" applyBorder="1" applyAlignment="1">
      <alignment vertical="center"/>
    </xf>
    <xf numFmtId="0" fontId="3" fillId="4" borderId="0" xfId="0" applyFont="1" applyFill="1" applyAlignment="1">
      <alignment vertical="center"/>
    </xf>
    <xf numFmtId="0" fontId="6" fillId="4" borderId="0" xfId="0" applyFont="1" applyFill="1"/>
    <xf numFmtId="0" fontId="3" fillId="4" borderId="0" xfId="0" applyFont="1" applyFill="1"/>
    <xf numFmtId="0" fontId="25" fillId="4" borderId="0" xfId="0" applyFont="1" applyFill="1"/>
    <xf numFmtId="0" fontId="57" fillId="4" borderId="0" xfId="0" applyFont="1" applyFill="1"/>
    <xf numFmtId="0" fontId="3" fillId="0" borderId="20" xfId="0" applyFont="1" applyBorder="1" applyAlignment="1">
      <alignment horizontal="right" vertical="center" wrapText="1"/>
    </xf>
    <xf numFmtId="0" fontId="3" fillId="0" borderId="0" xfId="0" applyFont="1" applyFill="1" applyAlignment="1">
      <alignment vertical="center"/>
    </xf>
    <xf numFmtId="41" fontId="24" fillId="0" borderId="15" xfId="0" quotePrefix="1" applyNumberFormat="1" applyFont="1" applyFill="1" applyBorder="1" applyAlignment="1">
      <alignment horizontal="right" vertical="center"/>
    </xf>
    <xf numFmtId="41" fontId="24" fillId="0" borderId="15" xfId="0" applyNumberFormat="1" applyFont="1" applyFill="1" applyBorder="1" applyAlignment="1">
      <alignment horizontal="right" vertical="center"/>
    </xf>
    <xf numFmtId="3" fontId="24" fillId="0" borderId="15" xfId="0" applyNumberFormat="1" applyFont="1" applyFill="1" applyBorder="1" applyAlignment="1">
      <alignment horizontal="right" vertical="center"/>
    </xf>
    <xf numFmtId="0" fontId="66" fillId="0" borderId="0" xfId="0" applyFont="1" applyFill="1"/>
    <xf numFmtId="0" fontId="3" fillId="0" borderId="0" xfId="0" applyFont="1" applyFill="1"/>
    <xf numFmtId="0" fontId="3" fillId="0" borderId="20" xfId="0" applyFont="1" applyBorder="1" applyAlignment="1">
      <alignment horizontal="left" vertical="center" wrapText="1"/>
    </xf>
    <xf numFmtId="3" fontId="3" fillId="0" borderId="37" xfId="0" applyNumberFormat="1" applyFont="1" applyBorder="1" applyAlignment="1">
      <alignment horizontal="right" vertical="center" wrapText="1"/>
    </xf>
    <xf numFmtId="171" fontId="37" fillId="0" borderId="37" xfId="2" applyNumberFormat="1" applyFont="1" applyBorder="1" applyAlignment="1">
      <alignment horizontal="right" vertical="center" wrapText="1"/>
    </xf>
    <xf numFmtId="171" fontId="24" fillId="0" borderId="0" xfId="2" applyNumberFormat="1" applyFont="1" applyBorder="1" applyAlignment="1">
      <alignment horizontal="right" vertical="center"/>
    </xf>
    <xf numFmtId="171" fontId="24" fillId="0" borderId="0" xfId="2" applyNumberFormat="1" applyFont="1" applyAlignment="1">
      <alignment horizontal="right" vertical="center"/>
    </xf>
    <xf numFmtId="171" fontId="24" fillId="0" borderId="0" xfId="2" quotePrefix="1" applyNumberFormat="1" applyFont="1" applyAlignment="1">
      <alignment horizontal="right" vertical="center"/>
    </xf>
    <xf numFmtId="0" fontId="3" fillId="4" borderId="0" xfId="0" applyFont="1" applyFill="1" applyAlignment="1">
      <alignment vertical="center" wrapText="1"/>
    </xf>
    <xf numFmtId="171" fontId="3" fillId="0" borderId="0" xfId="0" applyNumberFormat="1" applyFont="1"/>
    <xf numFmtId="0" fontId="3" fillId="0" borderId="0" xfId="0" applyFont="1" applyFill="1" applyBorder="1" applyAlignment="1">
      <alignment vertical="center" wrapText="1"/>
    </xf>
    <xf numFmtId="171" fontId="24" fillId="0" borderId="0" xfId="2" applyNumberFormat="1" applyFont="1" applyFill="1" applyBorder="1" applyAlignment="1">
      <alignment horizontal="right" vertical="center"/>
    </xf>
    <xf numFmtId="0" fontId="3" fillId="0" borderId="0" xfId="0" applyFont="1" applyFill="1" applyBorder="1"/>
    <xf numFmtId="0" fontId="6" fillId="0" borderId="15" xfId="0" applyFont="1" applyBorder="1"/>
    <xf numFmtId="0" fontId="3"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13" fillId="0" borderId="0" xfId="0" applyFont="1" applyBorder="1" applyAlignment="1">
      <alignment horizontal="center" vertical="center" wrapText="1"/>
    </xf>
    <xf numFmtId="3" fontId="37" fillId="0" borderId="33" xfId="0" applyNumberFormat="1" applyFont="1" applyBorder="1" applyAlignment="1">
      <alignment horizontal="center" vertical="center" wrapText="1"/>
    </xf>
    <xf numFmtId="164" fontId="7" fillId="0" borderId="0" xfId="0" applyNumberFormat="1" applyFont="1" applyAlignment="1">
      <alignment horizontal="center" vertical="center"/>
    </xf>
    <xf numFmtId="164" fontId="24" fillId="0" borderId="0" xfId="0" applyNumberFormat="1" applyFont="1" applyBorder="1" applyAlignment="1">
      <alignment horizontal="center" vertical="center"/>
    </xf>
    <xf numFmtId="164" fontId="24" fillId="0" borderId="15" xfId="0" applyNumberFormat="1" applyFont="1" applyBorder="1" applyAlignment="1">
      <alignment horizontal="center" vertical="center"/>
    </xf>
    <xf numFmtId="0" fontId="57" fillId="0" borderId="15" xfId="0" applyFont="1" applyBorder="1"/>
    <xf numFmtId="0" fontId="22" fillId="0" borderId="0" xfId="0" applyFont="1" applyAlignment="1">
      <alignment vertical="top"/>
    </xf>
    <xf numFmtId="0" fontId="6" fillId="0" borderId="0" xfId="0" applyFont="1" applyAlignment="1">
      <alignment vertical="top"/>
    </xf>
    <xf numFmtId="172" fontId="3" fillId="0" borderId="0" xfId="0" applyNumberFormat="1" applyFont="1"/>
    <xf numFmtId="0" fontId="3" fillId="0" borderId="22" xfId="0" applyFont="1" applyBorder="1" applyAlignment="1">
      <alignment horizontal="center" vertical="center"/>
    </xf>
    <xf numFmtId="0" fontId="3" fillId="0" borderId="20" xfId="0" applyFont="1" applyBorder="1" applyAlignment="1">
      <alignment horizontal="center" vertical="center"/>
    </xf>
    <xf numFmtId="170" fontId="1" fillId="0" borderId="11" xfId="2" applyNumberFormat="1" applyFont="1" applyBorder="1" applyAlignment="1">
      <alignment horizontal="right" vertical="center"/>
    </xf>
    <xf numFmtId="170" fontId="1" fillId="0" borderId="9" xfId="2" applyNumberFormat="1" applyFont="1" applyBorder="1" applyAlignment="1">
      <alignment horizontal="right" vertical="center"/>
    </xf>
    <xf numFmtId="170" fontId="1" fillId="0" borderId="0" xfId="2" applyNumberFormat="1" applyFont="1" applyBorder="1" applyAlignment="1">
      <alignment horizontal="right" vertical="center"/>
    </xf>
    <xf numFmtId="170" fontId="13" fillId="0" borderId="9" xfId="2" applyNumberFormat="1" applyFont="1" applyBorder="1" applyAlignment="1">
      <alignment horizontal="right" vertical="center"/>
    </xf>
    <xf numFmtId="170" fontId="13" fillId="0" borderId="23" xfId="2" applyNumberFormat="1" applyFont="1" applyBorder="1" applyAlignment="1">
      <alignment horizontal="right" vertical="center"/>
    </xf>
    <xf numFmtId="170" fontId="7" fillId="0" borderId="11" xfId="2" applyNumberFormat="1" applyFont="1" applyBorder="1" applyAlignment="1">
      <alignment vertical="center"/>
    </xf>
    <xf numFmtId="170" fontId="24" fillId="0" borderId="9" xfId="2" applyNumberFormat="1" applyFont="1" applyBorder="1" applyAlignment="1">
      <alignment vertical="center"/>
    </xf>
    <xf numFmtId="170" fontId="7" fillId="0" borderId="0" xfId="2" applyNumberFormat="1" applyFont="1" applyBorder="1" applyAlignment="1">
      <alignment vertical="center"/>
    </xf>
    <xf numFmtId="170" fontId="24" fillId="0" borderId="11" xfId="2" applyNumberFormat="1" applyFont="1" applyBorder="1" applyAlignment="1">
      <alignment vertical="center"/>
    </xf>
    <xf numFmtId="170" fontId="24" fillId="0" borderId="0" xfId="2" applyNumberFormat="1" applyFont="1" applyBorder="1" applyAlignment="1">
      <alignment vertical="center"/>
    </xf>
    <xf numFmtId="170" fontId="7" fillId="0" borderId="14" xfId="2" applyNumberFormat="1" applyFont="1" applyBorder="1" applyAlignment="1">
      <alignment vertical="center"/>
    </xf>
    <xf numFmtId="170" fontId="24" fillId="0" borderId="12" xfId="2" applyNumberFormat="1" applyFont="1" applyBorder="1" applyAlignment="1">
      <alignment vertical="center"/>
    </xf>
    <xf numFmtId="170" fontId="24" fillId="0" borderId="15" xfId="2" applyNumberFormat="1" applyFont="1" applyBorder="1" applyAlignment="1">
      <alignment vertical="center"/>
    </xf>
    <xf numFmtId="0" fontId="67" fillId="6" borderId="41" xfId="0" applyFont="1" applyFill="1" applyBorder="1" applyAlignment="1" applyProtection="1">
      <alignment vertical="center" wrapText="1"/>
    </xf>
    <xf numFmtId="49" fontId="70" fillId="0" borderId="41" xfId="0" applyNumberFormat="1" applyFont="1" applyBorder="1" applyAlignment="1" applyProtection="1">
      <alignment vertical="center"/>
    </xf>
    <xf numFmtId="173" fontId="72" fillId="0" borderId="41" xfId="3" applyNumberFormat="1" applyFont="1" applyBorder="1" applyAlignment="1">
      <alignment vertical="center"/>
    </xf>
    <xf numFmtId="0" fontId="73" fillId="0" borderId="41" xfId="0" applyFont="1" applyBorder="1" applyAlignment="1">
      <alignment vertical="center"/>
    </xf>
    <xf numFmtId="0" fontId="15" fillId="0" borderId="41" xfId="0" applyFont="1" applyBorder="1" applyAlignment="1">
      <alignment vertical="center"/>
    </xf>
    <xf numFmtId="0" fontId="62" fillId="0" borderId="41" xfId="0" applyFont="1" applyBorder="1" applyAlignment="1">
      <alignment vertical="center"/>
    </xf>
    <xf numFmtId="0" fontId="72" fillId="7" borderId="41" xfId="0" applyFont="1" applyFill="1" applyBorder="1" applyAlignment="1" applyProtection="1">
      <alignment vertical="center"/>
    </xf>
    <xf numFmtId="173" fontId="73" fillId="0" borderId="41" xfId="0" applyNumberFormat="1" applyFont="1" applyBorder="1" applyAlignment="1">
      <alignment vertical="center"/>
    </xf>
    <xf numFmtId="3" fontId="15" fillId="0" borderId="41" xfId="0" applyNumberFormat="1" applyFont="1" applyBorder="1" applyAlignment="1">
      <alignment vertical="center"/>
    </xf>
    <xf numFmtId="3" fontId="25" fillId="0" borderId="41" xfId="0" applyNumberFormat="1" applyFont="1" applyBorder="1" applyAlignment="1">
      <alignment vertical="center"/>
    </xf>
    <xf numFmtId="0" fontId="72" fillId="0" borderId="41" xfId="0" applyFont="1" applyBorder="1" applyAlignment="1" applyProtection="1">
      <alignment vertical="center"/>
    </xf>
    <xf numFmtId="173" fontId="74" fillId="0" borderId="41" xfId="3" applyNumberFormat="1" applyFont="1" applyBorder="1" applyAlignment="1">
      <alignment vertical="center"/>
    </xf>
    <xf numFmtId="173" fontId="75" fillId="0" borderId="41" xfId="0" applyNumberFormat="1" applyFont="1" applyBorder="1" applyAlignment="1">
      <alignment vertical="center"/>
    </xf>
    <xf numFmtId="0" fontId="25" fillId="0" borderId="41" xfId="0" applyFont="1" applyBorder="1" applyAlignment="1">
      <alignment vertical="center"/>
    </xf>
    <xf numFmtId="0" fontId="70" fillId="5" borderId="41" xfId="0" applyFont="1" applyFill="1" applyBorder="1" applyAlignment="1" applyProtection="1">
      <alignment vertical="center"/>
    </xf>
    <xf numFmtId="173" fontId="74" fillId="5" borderId="41" xfId="3" applyNumberFormat="1" applyFont="1" applyFill="1" applyBorder="1" applyAlignment="1">
      <alignment vertical="center"/>
    </xf>
    <xf numFmtId="3" fontId="74" fillId="5" borderId="41" xfId="3" applyNumberFormat="1" applyFont="1" applyFill="1" applyBorder="1" applyAlignment="1">
      <alignment vertical="center"/>
    </xf>
    <xf numFmtId="0" fontId="70" fillId="0" borderId="41" xfId="0" applyFont="1" applyBorder="1" applyAlignment="1" applyProtection="1">
      <alignment vertical="center"/>
    </xf>
    <xf numFmtId="0" fontId="72" fillId="7" borderId="41" xfId="0" applyFont="1" applyFill="1" applyBorder="1" applyAlignment="1" applyProtection="1">
      <alignment vertical="center" wrapText="1"/>
    </xf>
    <xf numFmtId="3" fontId="74" fillId="0" borderId="41" xfId="3" applyNumberFormat="1" applyFont="1" applyBorder="1" applyAlignment="1">
      <alignment vertical="center"/>
    </xf>
    <xf numFmtId="0" fontId="71" fillId="0" borderId="41" xfId="0" applyFont="1" applyBorder="1" applyAlignment="1" applyProtection="1">
      <alignment vertical="center"/>
    </xf>
    <xf numFmtId="43" fontId="75" fillId="0" borderId="41" xfId="0" applyNumberFormat="1" applyFont="1" applyBorder="1" applyAlignment="1">
      <alignment vertical="center"/>
    </xf>
    <xf numFmtId="0" fontId="70" fillId="6" borderId="41" xfId="0" applyFont="1" applyFill="1" applyBorder="1" applyAlignment="1" applyProtection="1">
      <alignment vertical="center" wrapText="1"/>
    </xf>
    <xf numFmtId="173" fontId="79" fillId="0" borderId="41" xfId="3" applyNumberFormat="1" applyFont="1" applyBorder="1" applyAlignment="1">
      <alignment vertical="center"/>
    </xf>
    <xf numFmtId="3" fontId="79" fillId="0" borderId="41" xfId="3" applyNumberFormat="1" applyFont="1" applyBorder="1" applyAlignment="1">
      <alignment vertical="center"/>
    </xf>
    <xf numFmtId="0" fontId="13" fillId="0" borderId="21" xfId="0" applyFont="1" applyBorder="1" applyAlignment="1">
      <alignment horizontal="right" vertical="center"/>
    </xf>
    <xf numFmtId="0" fontId="13" fillId="0" borderId="22" xfId="0" applyFont="1" applyBorder="1" applyAlignment="1">
      <alignment horizontal="right" vertical="center" wrapText="1"/>
    </xf>
    <xf numFmtId="170" fontId="13" fillId="0" borderId="44" xfId="2" applyNumberFormat="1" applyFont="1" applyBorder="1" applyAlignment="1">
      <alignment vertical="center"/>
    </xf>
    <xf numFmtId="170" fontId="13" fillId="0" borderId="37" xfId="2" applyNumberFormat="1" applyFont="1" applyBorder="1" applyAlignment="1">
      <alignment vertical="center"/>
    </xf>
    <xf numFmtId="170" fontId="13" fillId="0" borderId="45" xfId="2" applyNumberFormat="1" applyFont="1" applyBorder="1" applyAlignment="1">
      <alignment vertical="center"/>
    </xf>
    <xf numFmtId="170" fontId="13" fillId="0" borderId="37" xfId="2" applyNumberFormat="1" applyFont="1" applyBorder="1" applyAlignment="1">
      <alignment horizontal="right" vertical="center"/>
    </xf>
    <xf numFmtId="0" fontId="3" fillId="0" borderId="37" xfId="0" applyFont="1" applyBorder="1" applyAlignment="1">
      <alignment vertical="center"/>
    </xf>
    <xf numFmtId="170" fontId="3" fillId="0" borderId="0" xfId="0" applyNumberFormat="1" applyFont="1" applyAlignment="1">
      <alignment vertical="center"/>
    </xf>
    <xf numFmtId="170" fontId="3" fillId="0" borderId="11" xfId="2" applyNumberFormat="1" applyFont="1" applyBorder="1" applyAlignment="1">
      <alignment vertical="center"/>
    </xf>
    <xf numFmtId="170" fontId="3" fillId="0" borderId="0" xfId="2" applyNumberFormat="1" applyFont="1" applyBorder="1" applyAlignment="1">
      <alignment vertical="center"/>
    </xf>
    <xf numFmtId="170" fontId="3" fillId="0" borderId="9" xfId="2" applyNumberFormat="1" applyFont="1" applyBorder="1" applyAlignment="1">
      <alignment vertical="center"/>
    </xf>
    <xf numFmtId="170" fontId="3" fillId="0" borderId="14" xfId="2" applyNumberFormat="1" applyFont="1" applyBorder="1" applyAlignment="1">
      <alignment vertical="center"/>
    </xf>
    <xf numFmtId="170" fontId="3" fillId="0" borderId="15" xfId="2" applyNumberFormat="1" applyFont="1" applyBorder="1" applyAlignment="1">
      <alignment vertical="center"/>
    </xf>
    <xf numFmtId="170" fontId="3" fillId="0" borderId="12" xfId="2" applyNumberFormat="1" applyFont="1" applyBorder="1" applyAlignment="1">
      <alignment vertical="center"/>
    </xf>
    <xf numFmtId="170" fontId="7" fillId="0" borderId="15" xfId="2" applyNumberFormat="1" applyFont="1" applyBorder="1" applyAlignment="1">
      <alignment vertical="center"/>
    </xf>
    <xf numFmtId="0" fontId="56" fillId="0" borderId="0" xfId="0" applyFont="1" applyAlignment="1">
      <alignment horizontal="right"/>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171" fontId="13" fillId="0" borderId="44" xfId="2" applyNumberFormat="1" applyFont="1" applyBorder="1" applyAlignment="1">
      <alignment horizontal="right" vertical="center"/>
    </xf>
    <xf numFmtId="171" fontId="13" fillId="0" borderId="45" xfId="2" applyNumberFormat="1" applyFont="1" applyBorder="1" applyAlignment="1">
      <alignment horizontal="right" vertical="center"/>
    </xf>
    <xf numFmtId="171" fontId="13" fillId="0" borderId="37" xfId="2" applyNumberFormat="1" applyFont="1" applyBorder="1" applyAlignment="1">
      <alignment horizontal="right" vertical="center"/>
    </xf>
    <xf numFmtId="171" fontId="3" fillId="0" borderId="11" xfId="2" applyNumberFormat="1" applyFont="1" applyBorder="1" applyAlignment="1">
      <alignment vertical="center"/>
    </xf>
    <xf numFmtId="171" fontId="3" fillId="0" borderId="9" xfId="2" applyNumberFormat="1" applyFont="1" applyBorder="1" applyAlignment="1">
      <alignment vertical="center"/>
    </xf>
    <xf numFmtId="171" fontId="3" fillId="0" borderId="0" xfId="2" applyNumberFormat="1" applyFont="1" applyBorder="1" applyAlignment="1">
      <alignment vertical="center"/>
    </xf>
    <xf numFmtId="171" fontId="7" fillId="0" borderId="11" xfId="2" applyNumberFormat="1" applyFont="1" applyBorder="1" applyAlignment="1">
      <alignment vertical="center"/>
    </xf>
    <xf numFmtId="171" fontId="7" fillId="0" borderId="9" xfId="2" applyNumberFormat="1" applyFont="1" applyBorder="1" applyAlignment="1">
      <alignment vertical="center"/>
    </xf>
    <xf numFmtId="171" fontId="24" fillId="0" borderId="0" xfId="2" applyNumberFormat="1" applyFont="1" applyBorder="1" applyAlignment="1">
      <alignment vertical="center"/>
    </xf>
    <xf numFmtId="171" fontId="24" fillId="0" borderId="11" xfId="2" applyNumberFormat="1" applyFont="1" applyBorder="1" applyAlignment="1">
      <alignment vertical="center"/>
    </xf>
    <xf numFmtId="171" fontId="24" fillId="0" borderId="9" xfId="2" applyNumberFormat="1" applyFont="1" applyBorder="1" applyAlignment="1">
      <alignment vertical="center"/>
    </xf>
    <xf numFmtId="171" fontId="24" fillId="0" borderId="11" xfId="2" applyNumberFormat="1" applyFont="1" applyFill="1" applyBorder="1" applyAlignment="1">
      <alignment vertical="center"/>
    </xf>
    <xf numFmtId="171" fontId="24" fillId="0" borderId="9" xfId="2" applyNumberFormat="1" applyFont="1" applyFill="1" applyBorder="1" applyAlignment="1">
      <alignment vertical="center"/>
    </xf>
    <xf numFmtId="171" fontId="24" fillId="0" borderId="0" xfId="2" applyNumberFormat="1" applyFont="1" applyFill="1" applyBorder="1" applyAlignment="1">
      <alignment vertical="center"/>
    </xf>
    <xf numFmtId="0" fontId="3" fillId="0" borderId="0" xfId="0" applyFont="1" applyBorder="1" applyAlignment="1">
      <alignment horizontal="left" vertical="center"/>
    </xf>
    <xf numFmtId="171" fontId="3" fillId="0" borderId="14" xfId="2" applyNumberFormat="1" applyFont="1" applyBorder="1" applyAlignment="1">
      <alignment vertical="center"/>
    </xf>
    <xf numFmtId="171" fontId="3" fillId="0" borderId="12" xfId="2" applyNumberFormat="1" applyFont="1" applyBorder="1" applyAlignment="1">
      <alignment vertical="center"/>
    </xf>
    <xf numFmtId="171" fontId="3" fillId="0" borderId="15" xfId="2" applyNumberFormat="1" applyFont="1" applyBorder="1" applyAlignment="1">
      <alignment vertical="center"/>
    </xf>
    <xf numFmtId="169" fontId="3" fillId="0" borderId="15" xfId="2" applyFont="1" applyBorder="1" applyAlignment="1">
      <alignment horizontal="right" vertical="center"/>
    </xf>
    <xf numFmtId="4" fontId="81" fillId="0" borderId="0" xfId="0" applyNumberFormat="1" applyFont="1" applyBorder="1"/>
    <xf numFmtId="4" fontId="81" fillId="0" borderId="0" xfId="0" applyNumberFormat="1" applyFont="1" applyBorder="1" applyAlignment="1">
      <alignment horizontal="right" vertical="center" wrapText="1"/>
    </xf>
    <xf numFmtId="3" fontId="25" fillId="0" borderId="0" xfId="0" applyNumberFormat="1" applyFont="1" applyAlignment="1">
      <alignment vertical="center"/>
    </xf>
    <xf numFmtId="164" fontId="25" fillId="0" borderId="0" xfId="0" applyNumberFormat="1" applyFont="1" applyAlignment="1">
      <alignment vertical="top"/>
    </xf>
    <xf numFmtId="3" fontId="15" fillId="0" borderId="0" xfId="0" applyNumberFormat="1" applyFont="1" applyBorder="1" applyAlignment="1">
      <alignment vertical="center"/>
    </xf>
    <xf numFmtId="3" fontId="15" fillId="0" borderId="0" xfId="0" applyNumberFormat="1" applyFont="1" applyAlignment="1">
      <alignment vertical="center"/>
    </xf>
    <xf numFmtId="0" fontId="15" fillId="0" borderId="0" xfId="0" applyFont="1" applyBorder="1" applyAlignment="1">
      <alignment vertical="center"/>
    </xf>
    <xf numFmtId="0" fontId="15" fillId="0" borderId="0" xfId="0" applyFont="1" applyAlignment="1">
      <alignment vertical="top"/>
    </xf>
    <xf numFmtId="4" fontId="82" fillId="0" borderId="0" xfId="0" applyNumberFormat="1" applyFont="1"/>
    <xf numFmtId="0" fontId="13" fillId="0" borderId="50" xfId="0" applyFont="1" applyBorder="1" applyAlignment="1">
      <alignment horizontal="center" vertical="center" wrapText="1"/>
    </xf>
    <xf numFmtId="0" fontId="13" fillId="0" borderId="20" xfId="0" applyFont="1" applyBorder="1" applyAlignment="1">
      <alignment horizontal="center" vertical="center" wrapText="1"/>
    </xf>
    <xf numFmtId="164" fontId="3" fillId="0" borderId="10" xfId="0" applyNumberFormat="1" applyFont="1" applyBorder="1" applyAlignment="1">
      <alignment horizontal="center" vertical="center" wrapText="1"/>
    </xf>
    <xf numFmtId="164" fontId="3" fillId="0" borderId="0" xfId="0" applyNumberFormat="1" applyFont="1" applyBorder="1" applyAlignment="1">
      <alignment horizontal="center" vertical="center"/>
    </xf>
    <xf numFmtId="164" fontId="3" fillId="0" borderId="10" xfId="0" applyNumberFormat="1" applyFont="1" applyBorder="1" applyAlignment="1">
      <alignment horizontal="center" vertical="center"/>
    </xf>
    <xf numFmtId="164" fontId="7" fillId="0" borderId="10" xfId="0" applyNumberFormat="1" applyFont="1" applyBorder="1" applyAlignment="1">
      <alignment horizontal="center" vertical="center" wrapText="1"/>
    </xf>
    <xf numFmtId="164" fontId="7" fillId="0" borderId="0"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7" fillId="0" borderId="13" xfId="0" applyNumberFormat="1" applyFont="1" applyBorder="1" applyAlignment="1">
      <alignment horizontal="center" vertical="center" wrapText="1"/>
    </xf>
    <xf numFmtId="164" fontId="7" fillId="0" borderId="15" xfId="0" applyNumberFormat="1" applyFont="1" applyBorder="1" applyAlignment="1">
      <alignment horizontal="center" vertical="center"/>
    </xf>
    <xf numFmtId="164" fontId="7" fillId="0" borderId="13" xfId="0" applyNumberFormat="1" applyFont="1" applyBorder="1" applyAlignment="1">
      <alignment horizontal="center" vertical="center"/>
    </xf>
    <xf numFmtId="0" fontId="14" fillId="0" borderId="0" xfId="0" applyFont="1" applyAlignment="1">
      <alignment horizontal="right" vertical="center"/>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0" borderId="22" xfId="0" applyFont="1" applyBorder="1" applyAlignment="1">
      <alignment horizontal="center" vertical="center"/>
    </xf>
    <xf numFmtId="164" fontId="3" fillId="0" borderId="11" xfId="0" applyNumberFormat="1" applyFont="1" applyBorder="1" applyAlignment="1">
      <alignment vertical="center"/>
    </xf>
    <xf numFmtId="164" fontId="3" fillId="0" borderId="9" xfId="0" applyNumberFormat="1" applyFont="1" applyBorder="1" applyAlignment="1">
      <alignment vertical="center"/>
    </xf>
    <xf numFmtId="164" fontId="3" fillId="0" borderId="14" xfId="0" applyNumberFormat="1" applyFont="1" applyBorder="1" applyAlignment="1">
      <alignment vertical="center"/>
    </xf>
    <xf numFmtId="164" fontId="3" fillId="0" borderId="12" xfId="0" applyNumberFormat="1" applyFont="1" applyBorder="1" applyAlignment="1">
      <alignment vertical="center"/>
    </xf>
    <xf numFmtId="0" fontId="3" fillId="0" borderId="0" xfId="0" applyFont="1" applyAlignment="1">
      <alignment horizontal="left" vertical="center"/>
    </xf>
    <xf numFmtId="164" fontId="13" fillId="0" borderId="0" xfId="0" applyNumberFormat="1" applyFont="1" applyBorder="1" applyAlignment="1">
      <alignment horizontal="right" vertical="center"/>
    </xf>
    <xf numFmtId="0" fontId="13" fillId="0" borderId="30" xfId="0" applyFont="1" applyBorder="1" applyAlignment="1">
      <alignment horizontal="center" vertical="center" wrapText="1"/>
    </xf>
    <xf numFmtId="164" fontId="13" fillId="0" borderId="30" xfId="0" applyNumberFormat="1" applyFont="1" applyBorder="1" applyAlignment="1">
      <alignment horizontal="right" vertical="center"/>
    </xf>
    <xf numFmtId="0" fontId="3" fillId="0" borderId="30" xfId="0" applyFont="1" applyBorder="1" applyAlignment="1">
      <alignment vertical="center"/>
    </xf>
    <xf numFmtId="0" fontId="21" fillId="0" borderId="0" xfId="0" applyFont="1" applyAlignment="1">
      <alignment vertical="top" wrapText="1"/>
    </xf>
    <xf numFmtId="0" fontId="83" fillId="0" borderId="0" xfId="0" applyFont="1" applyAlignment="1">
      <alignment horizontal="right"/>
    </xf>
    <xf numFmtId="165" fontId="3" fillId="0" borderId="0" xfId="2" applyNumberFormat="1" applyFont="1" applyFill="1" applyBorder="1" applyAlignment="1">
      <alignment vertical="center"/>
    </xf>
    <xf numFmtId="3" fontId="3" fillId="0" borderId="0" xfId="2" applyNumberFormat="1" applyFont="1" applyFill="1" applyBorder="1" applyAlignment="1">
      <alignment vertical="center"/>
    </xf>
    <xf numFmtId="165" fontId="3" fillId="0" borderId="30" xfId="2" applyNumberFormat="1" applyFont="1" applyBorder="1" applyAlignment="1">
      <alignment vertical="center"/>
    </xf>
    <xf numFmtId="165" fontId="3" fillId="0" borderId="0" xfId="2" applyNumberFormat="1" applyFont="1" applyAlignment="1">
      <alignment vertical="center"/>
    </xf>
    <xf numFmtId="165" fontId="3" fillId="0" borderId="15" xfId="2" applyNumberFormat="1" applyFont="1" applyBorder="1" applyAlignment="1">
      <alignment vertical="center"/>
    </xf>
    <xf numFmtId="0" fontId="13" fillId="0" borderId="25" xfId="0" applyFont="1" applyBorder="1" applyAlignment="1">
      <alignment horizontal="center" vertical="center" wrapText="1"/>
    </xf>
    <xf numFmtId="165" fontId="3" fillId="0" borderId="23" xfId="0" applyNumberFormat="1" applyFont="1" applyBorder="1" applyAlignment="1">
      <alignment horizontal="center" vertical="center" wrapText="1"/>
    </xf>
    <xf numFmtId="165" fontId="3" fillId="0" borderId="24" xfId="0" applyNumberFormat="1" applyFont="1" applyBorder="1" applyAlignment="1">
      <alignment horizontal="center" vertical="center" wrapText="1"/>
    </xf>
    <xf numFmtId="165" fontId="3" fillId="0" borderId="0"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3" fillId="0" borderId="0" xfId="0" applyFont="1" applyBorder="1" applyAlignment="1">
      <alignment vertical="top" wrapText="1"/>
    </xf>
    <xf numFmtId="164" fontId="7" fillId="0" borderId="9" xfId="0" applyNumberFormat="1" applyFont="1" applyBorder="1" applyAlignment="1">
      <alignment horizontal="center" vertical="center"/>
    </xf>
    <xf numFmtId="164" fontId="3" fillId="0" borderId="9" xfId="0" applyNumberFormat="1" applyFont="1" applyBorder="1" applyAlignment="1">
      <alignment horizontal="center" vertical="center"/>
    </xf>
    <xf numFmtId="0" fontId="3" fillId="0" borderId="15" xfId="0" applyFont="1" applyBorder="1" applyAlignment="1">
      <alignment vertical="top" wrapText="1"/>
    </xf>
    <xf numFmtId="164" fontId="3" fillId="0" borderId="15" xfId="0" applyNumberFormat="1" applyFont="1" applyBorder="1" applyAlignment="1">
      <alignment horizontal="center" vertical="center"/>
    </xf>
    <xf numFmtId="164" fontId="7" fillId="0" borderId="12" xfId="0" applyNumberFormat="1" applyFont="1" applyBorder="1" applyAlignment="1">
      <alignment horizontal="center" vertical="center"/>
    </xf>
    <xf numFmtId="0" fontId="3" fillId="0" borderId="50" xfId="0" applyFont="1" applyBorder="1" applyAlignment="1">
      <alignment horizontal="center" vertical="center" wrapText="1"/>
    </xf>
    <xf numFmtId="2" fontId="3" fillId="0" borderId="10" xfId="0" applyNumberFormat="1" applyFont="1" applyBorder="1" applyAlignment="1">
      <alignment horizontal="center" vertical="center" wrapText="1"/>
    </xf>
    <xf numFmtId="0" fontId="13" fillId="0" borderId="21" xfId="0" applyFont="1" applyBorder="1" applyAlignment="1">
      <alignment horizontal="center" vertical="center" wrapText="1"/>
    </xf>
    <xf numFmtId="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4" fontId="3" fillId="0" borderId="13"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29" fillId="0" borderId="15" xfId="0" applyFont="1" applyBorder="1"/>
    <xf numFmtId="2" fontId="3" fillId="0" borderId="1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0" fontId="60" fillId="0" borderId="0" xfId="0" applyFont="1" applyAlignment="1">
      <alignment vertical="top"/>
    </xf>
    <xf numFmtId="0" fontId="3" fillId="0" borderId="23" xfId="0" applyFont="1" applyBorder="1" applyAlignment="1">
      <alignment vertical="center"/>
    </xf>
    <xf numFmtId="0" fontId="3" fillId="0" borderId="15" xfId="0" applyFont="1" applyBorder="1" applyAlignment="1">
      <alignment horizontal="left" vertical="top" wrapText="1"/>
    </xf>
    <xf numFmtId="0" fontId="24" fillId="0" borderId="15" xfId="0" applyFont="1" applyBorder="1" applyAlignment="1">
      <alignment horizontal="left" vertical="top" wrapText="1"/>
    </xf>
    <xf numFmtId="165" fontId="3" fillId="0" borderId="0" xfId="0" applyNumberFormat="1" applyFont="1" applyBorder="1" applyAlignment="1">
      <alignment horizontal="center" vertical="center"/>
    </xf>
    <xf numFmtId="0" fontId="3" fillId="0" borderId="0" xfId="0" applyFont="1" applyBorder="1" applyAlignment="1">
      <alignment horizontal="left" vertical="center" wrapText="1" indent="2"/>
    </xf>
    <xf numFmtId="0" fontId="86" fillId="0" borderId="0" xfId="0" applyFont="1" applyAlignment="1">
      <alignment vertical="center"/>
    </xf>
    <xf numFmtId="165" fontId="3" fillId="0" borderId="0" xfId="0" applyNumberFormat="1" applyFont="1"/>
    <xf numFmtId="165" fontId="13" fillId="0" borderId="0" xfId="0" applyNumberFormat="1" applyFont="1" applyAlignment="1">
      <alignment horizontal="right"/>
    </xf>
    <xf numFmtId="3" fontId="24" fillId="0" borderId="15" xfId="0" applyNumberFormat="1" applyFont="1" applyBorder="1" applyAlignment="1">
      <alignment vertical="center"/>
    </xf>
    <xf numFmtId="0" fontId="15" fillId="0" borderId="0" xfId="0" applyFont="1" applyBorder="1" applyAlignment="1">
      <alignment vertical="top"/>
    </xf>
    <xf numFmtId="0" fontId="6" fillId="0" borderId="0" xfId="0" applyFont="1" applyBorder="1" applyAlignment="1">
      <alignment vertical="top"/>
    </xf>
    <xf numFmtId="3" fontId="24" fillId="0" borderId="0" xfId="0" applyNumberFormat="1" applyFont="1" applyBorder="1" applyAlignment="1">
      <alignment vertical="center"/>
    </xf>
    <xf numFmtId="3" fontId="7" fillId="0" borderId="0" xfId="0" applyNumberFormat="1" applyFont="1" applyBorder="1" applyAlignment="1">
      <alignment vertical="center"/>
    </xf>
    <xf numFmtId="173" fontId="3" fillId="0" borderId="0" xfId="1" applyNumberFormat="1" applyFont="1" applyAlignment="1">
      <alignment vertical="center"/>
    </xf>
    <xf numFmtId="3" fontId="3" fillId="0" borderId="0" xfId="0" applyNumberFormat="1" applyFont="1" applyFill="1" applyBorder="1" applyAlignment="1">
      <alignment vertical="center"/>
    </xf>
    <xf numFmtId="3" fontId="3" fillId="0" borderId="15" xfId="0" applyNumberFormat="1" applyFont="1" applyFill="1" applyBorder="1" applyAlignment="1">
      <alignment vertical="center"/>
    </xf>
    <xf numFmtId="4" fontId="7" fillId="0" borderId="0"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3" fontId="7" fillId="0" borderId="15" xfId="0" applyNumberFormat="1" applyFont="1" applyFill="1" applyBorder="1" applyAlignment="1">
      <alignment horizontal="right" vertical="center"/>
    </xf>
    <xf numFmtId="164" fontId="7" fillId="0" borderId="0" xfId="0" applyNumberFormat="1" applyFont="1" applyFill="1" applyAlignment="1">
      <alignment vertical="center"/>
    </xf>
    <xf numFmtId="0" fontId="3" fillId="0" borderId="0" xfId="0" applyFont="1" applyAlignment="1">
      <alignment wrapText="1"/>
    </xf>
    <xf numFmtId="164" fontId="24" fillId="0" borderId="15" xfId="0" applyNumberFormat="1" applyFont="1" applyBorder="1" applyAlignment="1">
      <alignment vertical="center"/>
    </xf>
    <xf numFmtId="0" fontId="34" fillId="0" borderId="0" xfId="0" applyFont="1" applyAlignment="1">
      <alignment vertical="top" wrapText="1"/>
    </xf>
    <xf numFmtId="0" fontId="13" fillId="0" borderId="21" xfId="0" applyFont="1" applyBorder="1" applyAlignment="1">
      <alignment horizontal="center" vertical="center"/>
    </xf>
    <xf numFmtId="0" fontId="13" fillId="0" borderId="20" xfId="0" applyFont="1" applyBorder="1" applyAlignment="1">
      <alignment horizontal="center" vertical="center"/>
    </xf>
    <xf numFmtId="3" fontId="3" fillId="0" borderId="0" xfId="0" applyNumberFormat="1" applyFont="1" applyAlignment="1">
      <alignment vertical="center"/>
    </xf>
    <xf numFmtId="0" fontId="20" fillId="0" borderId="23" xfId="0" applyFont="1" applyBorder="1" applyAlignment="1">
      <alignment vertical="top"/>
    </xf>
    <xf numFmtId="0" fontId="20" fillId="0" borderId="0" xfId="0" applyFont="1" applyBorder="1" applyAlignment="1">
      <alignment horizontal="left" vertical="top" indent="6"/>
    </xf>
    <xf numFmtId="0" fontId="21" fillId="0" borderId="0" xfId="0" applyFont="1" applyAlignment="1">
      <alignment horizontal="left" vertical="top" indent="1"/>
    </xf>
    <xf numFmtId="0" fontId="3" fillId="0" borderId="0" xfId="0" applyFont="1" applyBorder="1" applyAlignment="1">
      <alignment horizontal="left" vertical="center" wrapText="1"/>
    </xf>
    <xf numFmtId="0" fontId="3" fillId="0" borderId="0" xfId="0" applyFont="1" applyBorder="1" applyAlignment="1">
      <alignment vertical="center"/>
    </xf>
    <xf numFmtId="0" fontId="37" fillId="0" borderId="0" xfId="0" applyFont="1" applyBorder="1" applyAlignment="1">
      <alignment vertical="center" wrapText="1"/>
    </xf>
    <xf numFmtId="0" fontId="24" fillId="0" borderId="0" xfId="0" applyFont="1" applyBorder="1" applyAlignment="1">
      <alignment vertical="center" wrapText="1"/>
    </xf>
    <xf numFmtId="2" fontId="3" fillId="0" borderId="0" xfId="2" applyNumberFormat="1" applyFont="1" applyAlignment="1">
      <alignment horizontal="right" vertical="center"/>
    </xf>
    <xf numFmtId="0" fontId="33" fillId="0" borderId="23" xfId="0" applyFont="1" applyBorder="1" applyAlignment="1">
      <alignment vertical="top" wrapText="1"/>
    </xf>
    <xf numFmtId="0" fontId="14" fillId="0" borderId="0" xfId="0" applyFont="1" applyAlignment="1">
      <alignment horizontal="right" vertical="top"/>
    </xf>
    <xf numFmtId="165" fontId="1" fillId="0" borderId="20" xfId="0" applyNumberFormat="1" applyFont="1" applyBorder="1" applyAlignment="1">
      <alignment horizontal="center" vertical="center"/>
    </xf>
    <xf numFmtId="0" fontId="44" fillId="0" borderId="0" xfId="0" applyFont="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3" fontId="3" fillId="0" borderId="0" xfId="0" applyNumberFormat="1" applyFont="1" applyAlignment="1">
      <alignment horizontal="center" vertical="center"/>
    </xf>
    <xf numFmtId="3" fontId="3" fillId="0" borderId="0" xfId="0" applyNumberFormat="1" applyFont="1" applyBorder="1" applyAlignment="1">
      <alignment vertical="center"/>
    </xf>
    <xf numFmtId="3" fontId="3" fillId="0" borderId="0" xfId="0" applyNumberFormat="1" applyFont="1" applyAlignment="1">
      <alignment horizontal="left" vertical="center" wrapText="1"/>
    </xf>
    <xf numFmtId="0" fontId="3" fillId="0" borderId="14" xfId="0" applyFont="1" applyBorder="1" applyAlignment="1">
      <alignment horizontal="center" vertical="center" wrapText="1"/>
    </xf>
    <xf numFmtId="0" fontId="3" fillId="0" borderId="15" xfId="0" applyFont="1" applyFill="1" applyBorder="1" applyAlignment="1">
      <alignment vertical="center" wrapText="1"/>
    </xf>
    <xf numFmtId="0" fontId="21" fillId="0" borderId="0" xfId="0" applyFont="1" applyAlignment="1">
      <alignment vertical="top"/>
    </xf>
    <xf numFmtId="0" fontId="13" fillId="0" borderId="20" xfId="0" applyFont="1" applyFill="1" applyBorder="1" applyAlignment="1">
      <alignment horizontal="right" vertical="center" wrapText="1"/>
    </xf>
    <xf numFmtId="0" fontId="37" fillId="0" borderId="20" xfId="0" applyFont="1" applyFill="1" applyBorder="1" applyAlignment="1">
      <alignment horizontal="right" vertical="center"/>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2" xfId="0" applyFont="1" applyBorder="1" applyAlignment="1">
      <alignment horizontal="center" vertical="center" wrapText="1"/>
    </xf>
    <xf numFmtId="164" fontId="7" fillId="0" borderId="31" xfId="0" applyNumberFormat="1" applyFont="1" applyFill="1" applyBorder="1" applyAlignment="1">
      <alignment vertical="center"/>
    </xf>
    <xf numFmtId="0" fontId="7" fillId="0" borderId="31" xfId="0" applyFont="1" applyFill="1" applyBorder="1" applyAlignment="1">
      <alignment vertical="center"/>
    </xf>
    <xf numFmtId="164" fontId="7" fillId="0" borderId="0" xfId="0" applyNumberFormat="1" applyFont="1" applyFill="1" applyBorder="1" applyAlignment="1">
      <alignment horizontal="right" vertical="center"/>
    </xf>
    <xf numFmtId="165" fontId="7" fillId="0" borderId="0" xfId="0" applyNumberFormat="1" applyFont="1" applyFill="1" applyAlignment="1">
      <alignment vertical="center"/>
    </xf>
    <xf numFmtId="164" fontId="7" fillId="0" borderId="0" xfId="0" applyNumberFormat="1" applyFont="1" applyFill="1" applyAlignment="1">
      <alignment horizontal="right" vertical="center"/>
    </xf>
    <xf numFmtId="165" fontId="7" fillId="0" borderId="0" xfId="2" applyNumberFormat="1" applyFont="1" applyFill="1" applyBorder="1" applyAlignment="1">
      <alignment vertical="center"/>
    </xf>
    <xf numFmtId="0" fontId="7" fillId="0" borderId="15" xfId="0" applyFont="1" applyFill="1" applyBorder="1" applyAlignment="1">
      <alignment vertical="center"/>
    </xf>
    <xf numFmtId="0" fontId="5" fillId="0" borderId="0" xfId="0" applyFont="1" applyFill="1" applyBorder="1" applyAlignment="1">
      <alignment vertical="center" wrapText="1"/>
    </xf>
    <xf numFmtId="3" fontId="5" fillId="0" borderId="0" xfId="0" applyNumberFormat="1" applyFont="1" applyFill="1" applyBorder="1" applyAlignment="1">
      <alignment vertical="center"/>
    </xf>
    <xf numFmtId="0" fontId="5" fillId="0" borderId="0" xfId="0" applyFont="1" applyFill="1" applyBorder="1" applyAlignment="1">
      <alignment vertical="center"/>
    </xf>
    <xf numFmtId="0" fontId="1"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1" fillId="0" borderId="0" xfId="0" applyFont="1" applyFill="1" applyAlignment="1">
      <alignment horizontal="right" vertical="center"/>
    </xf>
    <xf numFmtId="0" fontId="1" fillId="0" borderId="20" xfId="0" applyFont="1" applyFill="1" applyBorder="1" applyAlignment="1">
      <alignment horizontal="right" vertical="center"/>
    </xf>
    <xf numFmtId="0" fontId="7" fillId="0" borderId="20" xfId="0" applyFont="1" applyFill="1" applyBorder="1" applyAlignment="1">
      <alignment vertical="center"/>
    </xf>
    <xf numFmtId="0" fontId="33" fillId="0" borderId="0" xfId="0" applyFont="1" applyFill="1"/>
    <xf numFmtId="0" fontId="9" fillId="0" borderId="0" xfId="0" applyFont="1" applyFill="1"/>
    <xf numFmtId="0" fontId="63" fillId="0" borderId="0" xfId="0" applyFont="1" applyFill="1"/>
    <xf numFmtId="0" fontId="34" fillId="0" borderId="0" xfId="0" applyFont="1" applyFill="1"/>
    <xf numFmtId="0" fontId="9" fillId="0" borderId="0" xfId="0" applyFont="1" applyFill="1" applyAlignment="1">
      <alignment vertical="center"/>
    </xf>
    <xf numFmtId="0" fontId="33" fillId="0" borderId="0" xfId="0" applyFont="1" applyFill="1" applyAlignment="1">
      <alignment vertical="top" wrapText="1"/>
    </xf>
    <xf numFmtId="0" fontId="34" fillId="0" borderId="0" xfId="0" applyFont="1" applyFill="1" applyAlignment="1">
      <alignment vertical="top" wrapText="1"/>
    </xf>
    <xf numFmtId="0" fontId="32" fillId="0" borderId="0" xfId="0" applyFont="1" applyFill="1" applyAlignment="1">
      <alignment vertical="center"/>
    </xf>
    <xf numFmtId="0" fontId="32" fillId="0" borderId="0" xfId="0" applyFont="1" applyFill="1" applyAlignment="1">
      <alignment vertical="top" wrapText="1"/>
    </xf>
    <xf numFmtId="0" fontId="13" fillId="0" borderId="0" xfId="0" applyFont="1" applyFill="1" applyAlignment="1">
      <alignment vertical="center"/>
    </xf>
    <xf numFmtId="0" fontId="14" fillId="0" borderId="0" xfId="0" applyFont="1" applyFill="1" applyAlignment="1">
      <alignment vertical="center"/>
    </xf>
    <xf numFmtId="0" fontId="6" fillId="0" borderId="0" xfId="0" applyFont="1" applyFill="1" applyAlignment="1">
      <alignment vertical="center"/>
    </xf>
    <xf numFmtId="0" fontId="13" fillId="0" borderId="32" xfId="0" applyFont="1" applyFill="1" applyBorder="1" applyAlignment="1">
      <alignment horizontal="right" vertical="center"/>
    </xf>
    <xf numFmtId="0" fontId="37" fillId="0" borderId="32" xfId="0" applyFont="1" applyFill="1" applyBorder="1" applyAlignment="1">
      <alignment horizontal="right" vertical="center"/>
    </xf>
    <xf numFmtId="0" fontId="3" fillId="0" borderId="32" xfId="0" applyFont="1" applyFill="1" applyBorder="1" applyAlignment="1">
      <alignment vertical="center"/>
    </xf>
    <xf numFmtId="0" fontId="13" fillId="0" borderId="33" xfId="0" applyFont="1" applyFill="1" applyBorder="1" applyAlignment="1">
      <alignment vertical="center" wrapText="1"/>
    </xf>
    <xf numFmtId="0" fontId="3" fillId="0" borderId="33" xfId="0" applyFont="1" applyFill="1" applyBorder="1" applyAlignment="1">
      <alignment vertical="center" wrapText="1"/>
    </xf>
    <xf numFmtId="0" fontId="13" fillId="0" borderId="33" xfId="0" applyFont="1" applyFill="1" applyBorder="1" applyAlignment="1">
      <alignment horizontal="right" vertical="center"/>
    </xf>
    <xf numFmtId="0" fontId="7" fillId="0" borderId="33" xfId="0" applyFont="1" applyFill="1" applyBorder="1" applyAlignment="1">
      <alignment horizontal="right" vertical="center"/>
    </xf>
    <xf numFmtId="0" fontId="3" fillId="0" borderId="33" xfId="0" applyFont="1" applyFill="1" applyBorder="1" applyAlignment="1">
      <alignment vertical="center"/>
    </xf>
    <xf numFmtId="0" fontId="7" fillId="0" borderId="0" xfId="0" applyFont="1" applyFill="1" applyAlignment="1">
      <alignment vertical="center" wrapText="1"/>
    </xf>
    <xf numFmtId="0" fontId="13" fillId="0" borderId="34" xfId="0" applyFont="1" applyFill="1" applyBorder="1" applyAlignment="1">
      <alignment vertical="center" wrapText="1"/>
    </xf>
    <xf numFmtId="0" fontId="3" fillId="0" borderId="34" xfId="0" applyFont="1" applyFill="1" applyBorder="1" applyAlignment="1">
      <alignment vertical="center" wrapText="1"/>
    </xf>
    <xf numFmtId="0" fontId="13" fillId="0" borderId="34" xfId="0" applyFont="1" applyFill="1" applyBorder="1" applyAlignment="1">
      <alignment horizontal="right" vertical="center"/>
    </xf>
    <xf numFmtId="0" fontId="7" fillId="0" borderId="34" xfId="0" applyFont="1" applyFill="1" applyBorder="1" applyAlignment="1">
      <alignment horizontal="right" vertical="center"/>
    </xf>
    <xf numFmtId="0" fontId="3" fillId="0" borderId="34" xfId="0" applyFont="1" applyFill="1" applyBorder="1" applyAlignment="1">
      <alignment vertical="center"/>
    </xf>
    <xf numFmtId="3" fontId="13" fillId="0" borderId="35" xfId="0" applyNumberFormat="1" applyFont="1" applyFill="1" applyBorder="1" applyAlignment="1">
      <alignment horizontal="right" vertical="center"/>
    </xf>
    <xf numFmtId="0" fontId="3" fillId="0" borderId="35" xfId="0" applyFont="1" applyFill="1" applyBorder="1" applyAlignment="1">
      <alignment vertical="center"/>
    </xf>
    <xf numFmtId="3" fontId="7" fillId="0" borderId="0" xfId="0" applyNumberFormat="1" applyFont="1" applyFill="1" applyBorder="1" applyAlignment="1">
      <alignment vertical="center"/>
    </xf>
    <xf numFmtId="0" fontId="64" fillId="0" borderId="0" xfId="0" applyFont="1" applyFill="1" applyBorder="1" applyAlignment="1">
      <alignment vertical="center"/>
    </xf>
    <xf numFmtId="0" fontId="3" fillId="0" borderId="0" xfId="0" applyFont="1" applyFill="1" applyBorder="1" applyAlignment="1">
      <alignment vertical="center"/>
    </xf>
    <xf numFmtId="3" fontId="24" fillId="0" borderId="0" xfId="0" applyNumberFormat="1" applyFont="1" applyFill="1" applyBorder="1" applyAlignment="1">
      <alignment vertical="center"/>
    </xf>
    <xf numFmtId="0" fontId="6" fillId="0" borderId="23" xfId="0" applyFont="1" applyFill="1" applyBorder="1" applyAlignment="1">
      <alignment vertical="center" wrapText="1"/>
    </xf>
    <xf numFmtId="0" fontId="6" fillId="0" borderId="23" xfId="0" applyFont="1" applyFill="1" applyBorder="1" applyAlignment="1">
      <alignment vertical="center"/>
    </xf>
    <xf numFmtId="0" fontId="5" fillId="0" borderId="23"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6" fillId="0" borderId="15" xfId="0" applyFont="1" applyFill="1" applyBorder="1" applyAlignment="1">
      <alignment vertical="center"/>
    </xf>
    <xf numFmtId="0" fontId="5" fillId="0" borderId="15" xfId="0" applyFont="1" applyFill="1" applyBorder="1" applyAlignment="1">
      <alignment vertical="center"/>
    </xf>
    <xf numFmtId="3" fontId="1" fillId="0" borderId="30" xfId="0" applyNumberFormat="1" applyFont="1" applyFill="1" applyBorder="1" applyAlignment="1">
      <alignment vertical="center"/>
    </xf>
    <xf numFmtId="3" fontId="3" fillId="0" borderId="30" xfId="0" applyNumberFormat="1" applyFont="1" applyFill="1" applyBorder="1" applyAlignment="1">
      <alignment vertical="center"/>
    </xf>
    <xf numFmtId="3" fontId="7" fillId="0" borderId="36" xfId="0" applyNumberFormat="1" applyFont="1" applyFill="1" applyBorder="1" applyAlignment="1">
      <alignment vertical="center"/>
    </xf>
    <xf numFmtId="3" fontId="24" fillId="0" borderId="36" xfId="0" applyNumberFormat="1" applyFont="1" applyFill="1" applyBorder="1" applyAlignment="1">
      <alignment vertical="center"/>
    </xf>
    <xf numFmtId="0" fontId="3" fillId="0" borderId="36" xfId="0" applyFont="1" applyFill="1" applyBorder="1" applyAlignment="1">
      <alignment vertical="center"/>
    </xf>
    <xf numFmtId="171" fontId="3" fillId="0" borderId="0" xfId="2" applyNumberFormat="1" applyFont="1" applyFill="1" applyAlignment="1">
      <alignment vertical="center"/>
    </xf>
    <xf numFmtId="0" fontId="3" fillId="0" borderId="15" xfId="0" applyFont="1" applyFill="1" applyBorder="1" applyAlignment="1">
      <alignment vertical="center"/>
    </xf>
    <xf numFmtId="0" fontId="20" fillId="0" borderId="0" xfId="0" applyFont="1" applyFill="1" applyAlignment="1">
      <alignment vertical="top"/>
    </xf>
    <xf numFmtId="0" fontId="15" fillId="0" borderId="0" xfId="0" applyFont="1" applyFill="1"/>
    <xf numFmtId="0" fontId="65" fillId="0" borderId="0" xfId="0" applyFont="1" applyFill="1" applyAlignment="1">
      <alignment vertical="top"/>
    </xf>
    <xf numFmtId="0" fontId="21" fillId="0" borderId="0" xfId="0" applyFont="1" applyFill="1" applyAlignment="1">
      <alignment vertical="top"/>
    </xf>
    <xf numFmtId="0" fontId="15" fillId="0" borderId="0" xfId="0" applyFont="1" applyFill="1" applyAlignment="1">
      <alignment vertical="center"/>
    </xf>
    <xf numFmtId="0" fontId="21" fillId="0" borderId="0" xfId="0" applyFont="1" applyFill="1" applyAlignment="1">
      <alignment vertical="top" wrapText="1"/>
    </xf>
    <xf numFmtId="0" fontId="6" fillId="0" borderId="0" xfId="0" applyFont="1" applyFill="1"/>
    <xf numFmtId="0" fontId="56" fillId="0" borderId="0" xfId="0" applyFont="1" applyFill="1"/>
    <xf numFmtId="0" fontId="7" fillId="0" borderId="0" xfId="0" applyFont="1" applyFill="1" applyAlignment="1">
      <alignment horizontal="right"/>
    </xf>
    <xf numFmtId="0" fontId="37" fillId="0" borderId="20" xfId="0" applyFont="1" applyFill="1" applyBorder="1" applyAlignment="1">
      <alignment horizontal="right" vertical="center" wrapText="1"/>
    </xf>
    <xf numFmtId="0" fontId="3" fillId="0" borderId="20" xfId="0" applyFont="1" applyFill="1" applyBorder="1" applyAlignment="1">
      <alignment vertical="center"/>
    </xf>
    <xf numFmtId="3" fontId="3" fillId="0" borderId="37" xfId="0" applyNumberFormat="1" applyFont="1" applyFill="1" applyBorder="1" applyAlignment="1">
      <alignment horizontal="right" vertical="center" wrapText="1"/>
    </xf>
    <xf numFmtId="3" fontId="37" fillId="0" borderId="37" xfId="0" applyNumberFormat="1" applyFont="1" applyFill="1" applyBorder="1" applyAlignment="1">
      <alignment horizontal="right" vertical="center" wrapText="1"/>
    </xf>
    <xf numFmtId="0" fontId="3" fillId="0" borderId="37" xfId="0" applyFont="1" applyFill="1" applyBorder="1" applyAlignment="1">
      <alignment vertical="center"/>
    </xf>
    <xf numFmtId="3" fontId="3" fillId="0" borderId="0" xfId="0" applyNumberFormat="1" applyFont="1" applyFill="1" applyBorder="1" applyAlignment="1">
      <alignment horizontal="right" vertical="center"/>
    </xf>
    <xf numFmtId="3" fontId="24" fillId="0" borderId="0" xfId="0" applyNumberFormat="1" applyFont="1" applyFill="1" applyBorder="1" applyAlignment="1">
      <alignment horizontal="right" vertical="center"/>
    </xf>
    <xf numFmtId="3" fontId="3" fillId="0" borderId="0" xfId="0" applyNumberFormat="1" applyFont="1" applyFill="1" applyAlignment="1">
      <alignment horizontal="right" vertical="center"/>
    </xf>
    <xf numFmtId="3" fontId="24" fillId="0" borderId="0" xfId="0" applyNumberFormat="1" applyFont="1" applyFill="1" applyAlignment="1">
      <alignment horizontal="right" vertical="center"/>
    </xf>
    <xf numFmtId="3" fontId="7" fillId="0" borderId="0" xfId="0" applyNumberFormat="1" applyFont="1" applyFill="1" applyAlignment="1">
      <alignment horizontal="right" vertical="center"/>
    </xf>
    <xf numFmtId="3" fontId="3" fillId="0" borderId="15" xfId="0" quotePrefix="1" applyNumberFormat="1" applyFont="1" applyFill="1" applyBorder="1" applyAlignment="1">
      <alignment horizontal="right" vertical="center"/>
    </xf>
    <xf numFmtId="3" fontId="24" fillId="0" borderId="15" xfId="0" quotePrefix="1" applyNumberFormat="1" applyFont="1" applyFill="1" applyBorder="1" applyAlignment="1">
      <alignment horizontal="right" vertical="center"/>
    </xf>
    <xf numFmtId="0" fontId="3" fillId="0" borderId="15" xfId="0" applyFont="1" applyFill="1" applyBorder="1"/>
    <xf numFmtId="0" fontId="20" fillId="0" borderId="0" xfId="0" applyFont="1" applyFill="1"/>
    <xf numFmtId="0" fontId="25" fillId="0" borderId="0" xfId="0" applyFont="1" applyFill="1"/>
    <xf numFmtId="0" fontId="20" fillId="0" borderId="0" xfId="0" applyFont="1" applyFill="1" applyBorder="1" applyAlignment="1">
      <alignment horizontal="left" indent="18"/>
    </xf>
    <xf numFmtId="0" fontId="20" fillId="0" borderId="0" xfId="0" applyFont="1" applyFill="1" applyBorder="1" applyAlignment="1">
      <alignment horizontal="left" indent="3"/>
    </xf>
    <xf numFmtId="0" fontId="20" fillId="0" borderId="0" xfId="0" applyFont="1" applyFill="1" applyBorder="1" applyAlignment="1"/>
    <xf numFmtId="0" fontId="21" fillId="0" borderId="0" xfId="0" applyFont="1" applyFill="1"/>
    <xf numFmtId="0" fontId="21" fillId="0" borderId="0" xfId="0" applyFont="1" applyFill="1" applyAlignment="1">
      <alignment horizontal="left" indent="11"/>
    </xf>
    <xf numFmtId="0" fontId="21" fillId="0" borderId="0" xfId="0" applyFont="1" applyFill="1" applyAlignment="1">
      <alignment horizontal="left" indent="1"/>
    </xf>
    <xf numFmtId="0" fontId="21" fillId="0" borderId="0" xfId="0" applyFont="1" applyFill="1" applyAlignment="1"/>
    <xf numFmtId="0" fontId="3" fillId="0" borderId="0" xfId="0" applyFont="1" applyFill="1" applyAlignment="1">
      <alignment horizontal="right"/>
    </xf>
    <xf numFmtId="0" fontId="3" fillId="0" borderId="20" xfId="0" applyFont="1" applyFill="1" applyBorder="1" applyAlignment="1">
      <alignment horizontal="right" vertical="center" wrapText="1"/>
    </xf>
    <xf numFmtId="171" fontId="24" fillId="0" borderId="0" xfId="2" applyNumberFormat="1" applyFont="1" applyFill="1" applyAlignment="1">
      <alignment vertical="center" wrapText="1"/>
    </xf>
    <xf numFmtId="3" fontId="24" fillId="0" borderId="0" xfId="0" applyNumberFormat="1" applyFont="1" applyFill="1" applyAlignment="1">
      <alignment vertical="center" wrapText="1"/>
    </xf>
    <xf numFmtId="3" fontId="3" fillId="0" borderId="0" xfId="0" applyNumberFormat="1" applyFont="1" applyFill="1" applyAlignment="1">
      <alignment vertical="center"/>
    </xf>
    <xf numFmtId="171" fontId="7" fillId="0" borderId="0" xfId="2" applyNumberFormat="1" applyFont="1" applyFill="1" applyBorder="1" applyAlignment="1">
      <alignment vertical="center" wrapText="1"/>
    </xf>
    <xf numFmtId="3" fontId="24" fillId="0" borderId="0" xfId="0" applyNumberFormat="1" applyFont="1" applyFill="1" applyBorder="1" applyAlignment="1">
      <alignment vertical="center" wrapText="1"/>
    </xf>
    <xf numFmtId="0" fontId="25" fillId="0" borderId="23" xfId="0" applyFont="1" applyFill="1" applyBorder="1"/>
    <xf numFmtId="0" fontId="25" fillId="0" borderId="0" xfId="0" applyFont="1" applyFill="1" applyBorder="1"/>
    <xf numFmtId="0" fontId="6" fillId="0" borderId="0" xfId="0" applyFont="1" applyFill="1" applyBorder="1"/>
    <xf numFmtId="172" fontId="6" fillId="0" borderId="0" xfId="0" applyNumberFormat="1" applyFont="1" applyFill="1" applyBorder="1"/>
    <xf numFmtId="0" fontId="3" fillId="0" borderId="15" xfId="0" applyFont="1" applyFill="1" applyBorder="1" applyAlignment="1">
      <alignment horizontal="right"/>
    </xf>
    <xf numFmtId="0" fontId="24" fillId="0" borderId="20" xfId="0" applyFont="1" applyFill="1" applyBorder="1" applyAlignment="1">
      <alignment horizontal="right" vertical="center" wrapText="1"/>
    </xf>
    <xf numFmtId="41" fontId="37" fillId="0" borderId="37" xfId="0" applyNumberFormat="1" applyFont="1" applyFill="1" applyBorder="1" applyAlignment="1">
      <alignment horizontal="right" vertical="center" wrapText="1"/>
    </xf>
    <xf numFmtId="41" fontId="24" fillId="0" borderId="0" xfId="0" applyNumberFormat="1" applyFont="1" applyFill="1" applyAlignment="1">
      <alignment horizontal="right" vertical="center"/>
    </xf>
    <xf numFmtId="41" fontId="24" fillId="0" borderId="0" xfId="0" quotePrefix="1" applyNumberFormat="1" applyFont="1" applyFill="1" applyBorder="1" applyAlignment="1">
      <alignment horizontal="right" vertical="center"/>
    </xf>
    <xf numFmtId="0" fontId="21" fillId="0" borderId="0" xfId="0" applyFont="1" applyFill="1" applyAlignment="1">
      <alignment horizontal="right"/>
    </xf>
    <xf numFmtId="0" fontId="15" fillId="0" borderId="0" xfId="0" applyFont="1" applyAlignment="1">
      <alignment horizontal="right"/>
    </xf>
    <xf numFmtId="0" fontId="62" fillId="0" borderId="0" xfId="0" applyFont="1" applyAlignment="1">
      <alignment horizontal="right"/>
    </xf>
    <xf numFmtId="0" fontId="33" fillId="0" borderId="23" xfId="0" applyFont="1" applyBorder="1" applyAlignment="1"/>
    <xf numFmtId="0" fontId="3" fillId="0" borderId="20" xfId="0" applyFont="1" applyBorder="1" applyAlignment="1">
      <alignment horizontal="center" vertical="center" wrapText="1"/>
    </xf>
    <xf numFmtId="0" fontId="13" fillId="0" borderId="20" xfId="0" applyFont="1" applyFill="1" applyBorder="1" applyAlignment="1">
      <alignment horizontal="right" vertical="center" wrapText="1"/>
    </xf>
    <xf numFmtId="0" fontId="37" fillId="0" borderId="20" xfId="0" applyFont="1" applyFill="1" applyBorder="1" applyAlignment="1">
      <alignment horizontal="right" vertical="center"/>
    </xf>
    <xf numFmtId="0" fontId="3" fillId="0" borderId="0" xfId="0" applyFont="1" applyBorder="1" applyAlignment="1">
      <alignment vertical="center"/>
    </xf>
    <xf numFmtId="164" fontId="13" fillId="0" borderId="0" xfId="0" applyNumberFormat="1" applyFont="1" applyFill="1" applyBorder="1" applyAlignment="1">
      <alignment horizontal="right" vertical="center"/>
    </xf>
    <xf numFmtId="164" fontId="13" fillId="0" borderId="30" xfId="0" applyNumberFormat="1" applyFont="1" applyFill="1" applyBorder="1" applyAlignment="1">
      <alignment horizontal="right" vertical="center"/>
    </xf>
    <xf numFmtId="164" fontId="3" fillId="0" borderId="0" xfId="0" applyNumberFormat="1" applyFont="1" applyFill="1" applyAlignment="1">
      <alignment vertical="center"/>
    </xf>
    <xf numFmtId="164" fontId="3" fillId="0" borderId="15" xfId="0" applyNumberFormat="1" applyFont="1" applyFill="1" applyBorder="1" applyAlignment="1">
      <alignment vertical="center"/>
    </xf>
    <xf numFmtId="164" fontId="1" fillId="0" borderId="0" xfId="0" applyNumberFormat="1" applyFont="1" applyFill="1" applyBorder="1" applyAlignment="1">
      <alignment horizontal="right" vertical="center"/>
    </xf>
    <xf numFmtId="0" fontId="25" fillId="0" borderId="0" xfId="0" applyFont="1" applyFill="1" applyBorder="1" applyAlignment="1">
      <alignment vertical="center" wrapText="1"/>
    </xf>
    <xf numFmtId="164" fontId="25" fillId="0" borderId="0" xfId="0" applyNumberFormat="1" applyFont="1" applyFill="1" applyBorder="1" applyAlignment="1">
      <alignment vertical="center"/>
    </xf>
    <xf numFmtId="0" fontId="39" fillId="0" borderId="0" xfId="0" applyFont="1" applyFill="1" applyBorder="1" applyAlignment="1">
      <alignment horizontal="right"/>
    </xf>
    <xf numFmtId="0" fontId="40" fillId="0" borderId="0" xfId="0" applyFont="1" applyFill="1" applyBorder="1" applyAlignment="1">
      <alignment horizontal="right"/>
    </xf>
    <xf numFmtId="0" fontId="25" fillId="0" borderId="0" xfId="0" applyFont="1" applyFill="1" applyBorder="1" applyAlignment="1">
      <alignment vertical="center"/>
    </xf>
    <xf numFmtId="0" fontId="24" fillId="0" borderId="0" xfId="0" applyFont="1" applyFill="1"/>
    <xf numFmtId="0" fontId="24" fillId="0" borderId="0" xfId="0" applyFont="1" applyFill="1" applyAlignment="1">
      <alignment horizontal="right"/>
    </xf>
    <xf numFmtId="0" fontId="24" fillId="0" borderId="0" xfId="0" applyFont="1" applyFill="1" applyBorder="1"/>
    <xf numFmtId="0" fontId="24" fillId="0" borderId="0" xfId="0" applyFont="1" applyFill="1" applyBorder="1" applyAlignment="1">
      <alignment horizontal="right"/>
    </xf>
    <xf numFmtId="0" fontId="37" fillId="0" borderId="0" xfId="0" applyFont="1" applyFill="1" applyAlignment="1">
      <alignment horizontal="center" vertical="center"/>
    </xf>
    <xf numFmtId="0" fontId="42" fillId="0" borderId="0" xfId="0" applyFont="1" applyFill="1" applyAlignment="1">
      <alignment horizontal="center" vertical="center"/>
    </xf>
    <xf numFmtId="164" fontId="43" fillId="0" borderId="0" xfId="0" applyNumberFormat="1" applyFont="1" applyFill="1" applyAlignment="1">
      <alignment vertical="center"/>
    </xf>
    <xf numFmtId="0" fontId="40" fillId="0" borderId="0" xfId="0" applyFont="1" applyFill="1" applyBorder="1" applyAlignment="1">
      <alignment vertical="top" wrapText="1"/>
    </xf>
    <xf numFmtId="0" fontId="37" fillId="0" borderId="0" xfId="0" applyFont="1" applyFill="1" applyBorder="1" applyAlignment="1">
      <alignment horizontal="center" vertical="center"/>
    </xf>
    <xf numFmtId="0" fontId="42" fillId="0" borderId="0" xfId="0" applyFont="1" applyFill="1" applyBorder="1" applyAlignment="1">
      <alignment horizontal="center" vertical="center"/>
    </xf>
    <xf numFmtId="164" fontId="44" fillId="0" borderId="0" xfId="0" applyNumberFormat="1" applyFont="1" applyFill="1" applyAlignment="1">
      <alignment horizontal="left" vertical="center"/>
    </xf>
    <xf numFmtId="164" fontId="44" fillId="0" borderId="0" xfId="0" applyNumberFormat="1" applyFont="1" applyFill="1" applyAlignment="1">
      <alignment vertical="center"/>
    </xf>
    <xf numFmtId="0" fontId="43" fillId="0" borderId="0" xfId="0" applyFont="1" applyFill="1"/>
    <xf numFmtId="0" fontId="39" fillId="0" borderId="0" xfId="0" applyFont="1" applyFill="1" applyAlignment="1">
      <alignment horizontal="left" indent="3"/>
    </xf>
    <xf numFmtId="0" fontId="44" fillId="0" borderId="0" xfId="0" applyFont="1" applyFill="1"/>
    <xf numFmtId="0" fontId="45" fillId="0" borderId="0" xfId="0" applyFont="1" applyFill="1" applyBorder="1" applyAlignment="1">
      <alignment horizontal="left"/>
    </xf>
    <xf numFmtId="0" fontId="44" fillId="0" borderId="0" xfId="0" applyFont="1" applyFill="1" applyAlignment="1">
      <alignment vertical="center" wrapText="1"/>
    </xf>
    <xf numFmtId="166" fontId="24" fillId="0" borderId="0" xfId="0" applyNumberFormat="1" applyFont="1" applyFill="1" applyAlignment="1">
      <alignment vertical="center"/>
    </xf>
    <xf numFmtId="173" fontId="3" fillId="0" borderId="0" xfId="1" applyNumberFormat="1" applyFont="1" applyFill="1" applyBorder="1" applyAlignment="1">
      <alignment vertical="center"/>
    </xf>
    <xf numFmtId="0" fontId="13" fillId="0" borderId="20" xfId="0" applyFont="1" applyFill="1" applyBorder="1" applyAlignment="1">
      <alignment horizontal="right" vertical="center"/>
    </xf>
    <xf numFmtId="164" fontId="3" fillId="0" borderId="0" xfId="0" applyNumberFormat="1" applyFont="1" applyFill="1" applyBorder="1" applyAlignment="1">
      <alignment vertical="center"/>
    </xf>
    <xf numFmtId="0" fontId="24" fillId="0" borderId="15" xfId="0" applyFont="1" applyFill="1" applyBorder="1"/>
    <xf numFmtId="0" fontId="24" fillId="0" borderId="15" xfId="0" applyFont="1" applyFill="1" applyBorder="1" applyAlignment="1">
      <alignment horizontal="right"/>
    </xf>
    <xf numFmtId="0" fontId="37" fillId="0" borderId="0" xfId="0" applyFont="1" applyFill="1" applyAlignment="1">
      <alignment vertical="center"/>
    </xf>
    <xf numFmtId="0" fontId="24" fillId="0" borderId="0" xfId="0" applyFont="1" applyFill="1" applyAlignment="1">
      <alignment vertical="center"/>
    </xf>
    <xf numFmtId="0" fontId="42" fillId="0" borderId="0" xfId="0" applyFont="1" applyFill="1" applyAlignment="1">
      <alignment vertical="center"/>
    </xf>
    <xf numFmtId="0" fontId="24" fillId="0" borderId="20" xfId="0" applyFont="1" applyFill="1" applyBorder="1" applyAlignment="1">
      <alignment vertical="center"/>
    </xf>
    <xf numFmtId="167" fontId="24" fillId="0" borderId="0" xfId="0" applyNumberFormat="1" applyFont="1" applyFill="1" applyAlignment="1">
      <alignment vertical="center"/>
    </xf>
    <xf numFmtId="0" fontId="24" fillId="0" borderId="0" xfId="0" applyFont="1" applyFill="1" applyBorder="1" applyAlignment="1">
      <alignment vertical="center"/>
    </xf>
    <xf numFmtId="166" fontId="24" fillId="0" borderId="15" xfId="0" applyNumberFormat="1" applyFont="1" applyFill="1" applyBorder="1" applyAlignment="1">
      <alignment vertical="center"/>
    </xf>
    <xf numFmtId="166" fontId="24" fillId="0" borderId="15" xfId="0" applyNumberFormat="1" applyFont="1" applyFill="1" applyBorder="1" applyAlignment="1">
      <alignment horizontal="right" vertical="center"/>
    </xf>
    <xf numFmtId="0" fontId="24" fillId="0" borderId="15" xfId="0" applyFont="1" applyFill="1" applyBorder="1" applyAlignment="1">
      <alignment vertical="center"/>
    </xf>
    <xf numFmtId="0" fontId="43" fillId="0" borderId="0" xfId="0" applyFont="1" applyFill="1" applyBorder="1" applyAlignment="1">
      <alignment vertical="center" wrapText="1"/>
    </xf>
    <xf numFmtId="164" fontId="43" fillId="0" borderId="0" xfId="0" applyNumberFormat="1" applyFont="1" applyFill="1" applyBorder="1" applyAlignment="1">
      <alignment vertical="center"/>
    </xf>
    <xf numFmtId="0" fontId="43" fillId="0" borderId="0" xfId="0" applyFont="1" applyFill="1" applyBorder="1" applyAlignment="1">
      <alignment vertical="center"/>
    </xf>
    <xf numFmtId="0" fontId="37" fillId="0" borderId="0" xfId="0" applyFont="1" applyFill="1" applyBorder="1" applyAlignment="1">
      <alignment vertical="center"/>
    </xf>
    <xf numFmtId="0" fontId="42" fillId="0" borderId="0" xfId="0" applyFont="1" applyFill="1" applyBorder="1" applyAlignment="1">
      <alignment vertical="center"/>
    </xf>
    <xf numFmtId="0" fontId="44" fillId="0" borderId="0" xfId="0" applyFont="1" applyFill="1" applyBorder="1"/>
    <xf numFmtId="168" fontId="24" fillId="0" borderId="0" xfId="0" quotePrefix="1" applyNumberFormat="1" applyFont="1" applyFill="1" applyBorder="1" applyAlignment="1">
      <alignment horizontal="right" vertical="center"/>
    </xf>
    <xf numFmtId="2" fontId="24" fillId="0" borderId="0" xfId="0" quotePrefix="1" applyNumberFormat="1" applyFont="1" applyFill="1" applyBorder="1" applyAlignment="1">
      <alignment horizontal="right" vertical="center"/>
    </xf>
    <xf numFmtId="0" fontId="37" fillId="0" borderId="0" xfId="0" applyFont="1" applyFill="1" applyBorder="1" applyAlignment="1">
      <alignment vertical="center" wrapText="1"/>
    </xf>
    <xf numFmtId="0" fontId="24" fillId="0" borderId="0" xfId="0" applyFont="1" applyFill="1" applyBorder="1" applyAlignment="1">
      <alignment vertical="center" wrapText="1"/>
    </xf>
    <xf numFmtId="168" fontId="24" fillId="0" borderId="15" xfId="0" quotePrefix="1" applyNumberFormat="1" applyFont="1" applyFill="1" applyBorder="1" applyAlignment="1">
      <alignment horizontal="right" vertical="center"/>
    </xf>
    <xf numFmtId="2" fontId="24" fillId="0" borderId="15" xfId="0" quotePrefix="1" applyNumberFormat="1" applyFont="1" applyFill="1" applyBorder="1" applyAlignment="1">
      <alignment horizontal="right" vertical="center"/>
    </xf>
    <xf numFmtId="0" fontId="43" fillId="0" borderId="0" xfId="0" applyFont="1" applyFill="1" applyAlignment="1">
      <alignment vertical="center" wrapText="1"/>
    </xf>
    <xf numFmtId="0" fontId="43" fillId="0" borderId="0" xfId="0" applyFont="1" applyFill="1" applyAlignment="1">
      <alignment vertical="center"/>
    </xf>
    <xf numFmtId="0" fontId="43" fillId="0" borderId="0" xfId="0" applyFont="1" applyFill="1" applyBorder="1"/>
    <xf numFmtId="166" fontId="24" fillId="0" borderId="0" xfId="0" applyNumberFormat="1" applyFont="1" applyFill="1" applyBorder="1" applyAlignment="1">
      <alignment vertical="center"/>
    </xf>
    <xf numFmtId="0" fontId="24" fillId="0" borderId="0" xfId="0" applyFont="1" applyFill="1" applyAlignment="1">
      <alignment horizontal="left"/>
    </xf>
    <xf numFmtId="0" fontId="24" fillId="0" borderId="0" xfId="0" applyFont="1" applyFill="1" applyAlignment="1">
      <alignment horizontal="left" vertical="top"/>
    </xf>
    <xf numFmtId="0" fontId="44" fillId="0" borderId="0" xfId="0" applyFont="1" applyFill="1" applyBorder="1" applyAlignment="1">
      <alignment vertical="center" wrapText="1"/>
    </xf>
    <xf numFmtId="164" fontId="44" fillId="0" borderId="0" xfId="0" applyNumberFormat="1" applyFont="1" applyFill="1" applyBorder="1" applyAlignment="1">
      <alignment vertical="center"/>
    </xf>
    <xf numFmtId="0" fontId="44" fillId="0" borderId="0" xfId="0" applyFont="1" applyFill="1" applyBorder="1" applyAlignment="1">
      <alignment vertical="center"/>
    </xf>
    <xf numFmtId="0" fontId="39" fillId="0" borderId="0" xfId="0" applyFont="1" applyFill="1" applyBorder="1" applyAlignment="1">
      <alignment vertical="top"/>
    </xf>
    <xf numFmtId="0" fontId="39" fillId="0" borderId="0" xfId="0" applyFont="1" applyFill="1" applyBorder="1" applyAlignment="1">
      <alignment vertical="top" wrapText="1"/>
    </xf>
    <xf numFmtId="0" fontId="40" fillId="0" borderId="0" xfId="0" applyFont="1" applyFill="1" applyBorder="1" applyAlignment="1">
      <alignment vertical="top"/>
    </xf>
    <xf numFmtId="0" fontId="45" fillId="0" borderId="0" xfId="0" applyFont="1" applyFill="1" applyBorder="1" applyAlignment="1">
      <alignment vertical="top"/>
    </xf>
    <xf numFmtId="0" fontId="45" fillId="0" borderId="0" xfId="0" applyFont="1" applyFill="1" applyBorder="1" applyAlignment="1">
      <alignment vertical="top" wrapText="1"/>
    </xf>
    <xf numFmtId="0" fontId="43" fillId="0" borderId="23" xfId="0" applyFont="1" applyFill="1" applyBorder="1" applyAlignment="1">
      <alignment vertical="center"/>
    </xf>
    <xf numFmtId="0" fontId="13" fillId="0" borderId="37" xfId="0" quotePrefix="1" applyFont="1" applyBorder="1" applyAlignment="1">
      <alignment vertical="top"/>
    </xf>
    <xf numFmtId="3" fontId="3" fillId="0" borderId="37" xfId="0" applyNumberFormat="1" applyFont="1" applyBorder="1" applyAlignment="1">
      <alignment vertical="center"/>
    </xf>
    <xf numFmtId="164" fontId="3" fillId="0" borderId="37" xfId="0" applyNumberFormat="1" applyFont="1" applyBorder="1" applyAlignment="1">
      <alignment vertical="center"/>
    </xf>
    <xf numFmtId="3" fontId="3" fillId="0" borderId="37" xfId="0" applyNumberFormat="1" applyFont="1" applyBorder="1" applyAlignment="1">
      <alignment horizontal="right" vertical="center"/>
    </xf>
    <xf numFmtId="164" fontId="3" fillId="0" borderId="37" xfId="0" applyNumberFormat="1" applyFont="1" applyBorder="1" applyAlignment="1">
      <alignment horizontal="right" vertical="center"/>
    </xf>
    <xf numFmtId="0" fontId="3" fillId="0" borderId="37" xfId="0" applyFont="1" applyBorder="1" applyAlignment="1">
      <alignment vertical="top"/>
    </xf>
    <xf numFmtId="0" fontId="3" fillId="0" borderId="61" xfId="0" applyFont="1" applyBorder="1" applyAlignment="1">
      <alignment vertical="center"/>
    </xf>
    <xf numFmtId="0" fontId="13" fillId="0" borderId="0" xfId="0" applyFont="1" applyFill="1" applyAlignment="1">
      <alignment horizontal="right"/>
    </xf>
    <xf numFmtId="3" fontId="24" fillId="0" borderId="0" xfId="0" applyNumberFormat="1" applyFont="1" applyFill="1" applyBorder="1" applyAlignment="1">
      <alignment horizontal="right" vertical="center" wrapText="1"/>
    </xf>
    <xf numFmtId="3" fontId="24" fillId="0" borderId="15" xfId="0" applyNumberFormat="1" applyFont="1" applyFill="1" applyBorder="1" applyAlignment="1">
      <alignment vertical="center" wrapText="1"/>
    </xf>
    <xf numFmtId="0" fontId="29" fillId="0" borderId="0" xfId="0" applyFont="1" applyFill="1" applyBorder="1"/>
    <xf numFmtId="0" fontId="30" fillId="0" borderId="0" xfId="0" applyFont="1" applyFill="1" applyBorder="1" applyAlignment="1">
      <alignment horizontal="right"/>
    </xf>
    <xf numFmtId="0" fontId="13" fillId="0" borderId="0" xfId="0" applyFont="1" applyFill="1" applyBorder="1" applyAlignment="1">
      <alignment horizontal="right"/>
    </xf>
    <xf numFmtId="3" fontId="13" fillId="0" borderId="28" xfId="0" applyNumberFormat="1" applyFont="1" applyFill="1" applyBorder="1" applyAlignment="1">
      <alignment horizontal="right" vertical="center" wrapText="1"/>
    </xf>
    <xf numFmtId="3" fontId="3" fillId="0" borderId="15" xfId="0" applyNumberFormat="1" applyFont="1" applyFill="1" applyBorder="1" applyAlignment="1">
      <alignment horizontal="right" vertical="center"/>
    </xf>
    <xf numFmtId="0" fontId="25" fillId="0" borderId="0" xfId="0" applyFont="1" applyFill="1" applyAlignment="1">
      <alignment vertical="top"/>
    </xf>
    <xf numFmtId="0" fontId="25" fillId="0" borderId="0" xfId="0" applyFont="1" applyFill="1" applyAlignment="1">
      <alignment vertical="top" wrapText="1"/>
    </xf>
    <xf numFmtId="3" fontId="37" fillId="0" borderId="0" xfId="0" applyNumberFormat="1" applyFont="1" applyBorder="1" applyAlignment="1">
      <alignment horizontal="center" vertical="center"/>
    </xf>
    <xf numFmtId="4" fontId="3" fillId="3" borderId="11" xfId="0" applyNumberFormat="1" applyFont="1" applyFill="1" applyBorder="1" applyAlignment="1">
      <alignment vertical="center"/>
    </xf>
    <xf numFmtId="4" fontId="3" fillId="3" borderId="0" xfId="0" applyNumberFormat="1" applyFont="1" applyFill="1" applyBorder="1" applyAlignment="1">
      <alignment vertical="center"/>
    </xf>
    <xf numFmtId="4" fontId="3" fillId="3" borderId="9" xfId="0" applyNumberFormat="1" applyFont="1" applyFill="1" applyBorder="1" applyAlignment="1">
      <alignment vertical="center"/>
    </xf>
    <xf numFmtId="4" fontId="3" fillId="0" borderId="11" xfId="0" applyNumberFormat="1" applyFont="1" applyBorder="1" applyAlignment="1">
      <alignment vertical="center"/>
    </xf>
    <xf numFmtId="4" fontId="3" fillId="0" borderId="0" xfId="0" applyNumberFormat="1" applyFont="1" applyBorder="1" applyAlignment="1">
      <alignment vertical="center"/>
    </xf>
    <xf numFmtId="4" fontId="3" fillId="0" borderId="9" xfId="0" applyNumberFormat="1" applyFont="1" applyBorder="1" applyAlignment="1">
      <alignment vertical="center"/>
    </xf>
    <xf numFmtId="4" fontId="13" fillId="0" borderId="0" xfId="0" applyNumberFormat="1" applyFont="1" applyBorder="1" applyAlignment="1">
      <alignment horizontal="right" vertical="center"/>
    </xf>
    <xf numFmtId="164" fontId="3" fillId="0" borderId="11" xfId="0" applyNumberFormat="1" applyFont="1" applyBorder="1" applyAlignment="1">
      <alignment horizontal="center" vertical="center"/>
    </xf>
    <xf numFmtId="0" fontId="3" fillId="0" borderId="24" xfId="0" applyFont="1" applyBorder="1" applyAlignment="1">
      <alignment horizontal="center" vertical="center" wrapText="1"/>
    </xf>
    <xf numFmtId="2" fontId="3" fillId="0" borderId="24" xfId="0" applyNumberFormat="1" applyFont="1" applyBorder="1" applyAlignment="1">
      <alignment horizontal="center" vertical="center" wrapText="1"/>
    </xf>
    <xf numFmtId="0" fontId="3" fillId="0" borderId="22" xfId="0" applyFont="1" applyBorder="1" applyAlignment="1">
      <alignment horizontal="left" vertical="center" wrapText="1"/>
    </xf>
    <xf numFmtId="0" fontId="3" fillId="0" borderId="9" xfId="0" applyFont="1" applyBorder="1" applyAlignment="1">
      <alignment vertical="top" wrapText="1"/>
    </xf>
    <xf numFmtId="0" fontId="3" fillId="0" borderId="24" xfId="0" applyFont="1" applyBorder="1" applyAlignment="1">
      <alignment vertical="top" wrapText="1"/>
    </xf>
    <xf numFmtId="0" fontId="3" fillId="0" borderId="12" xfId="0" applyFont="1" applyBorder="1" applyAlignment="1">
      <alignment vertical="top" wrapText="1"/>
    </xf>
    <xf numFmtId="2" fontId="3" fillId="0" borderId="62" xfId="0" applyNumberFormat="1" applyFont="1" applyBorder="1" applyAlignment="1">
      <alignment horizontal="center" vertical="center" wrapText="1"/>
    </xf>
    <xf numFmtId="4" fontId="3" fillId="0" borderId="63" xfId="0" applyNumberFormat="1" applyFont="1" applyBorder="1" applyAlignment="1">
      <alignment horizontal="center" vertical="center"/>
    </xf>
    <xf numFmtId="0" fontId="86" fillId="0" borderId="15" xfId="0" applyFont="1" applyBorder="1" applyAlignment="1">
      <alignment horizontal="left" vertical="center" wrapText="1" indent="2"/>
    </xf>
    <xf numFmtId="165" fontId="86" fillId="0" borderId="15" xfId="0" applyNumberFormat="1" applyFont="1" applyBorder="1" applyAlignment="1">
      <alignment horizontal="center" vertical="center" wrapText="1"/>
    </xf>
    <xf numFmtId="165" fontId="86" fillId="0" borderId="15" xfId="0" applyNumberFormat="1" applyFont="1" applyBorder="1" applyAlignment="1">
      <alignment horizontal="center" vertical="center"/>
    </xf>
    <xf numFmtId="0" fontId="86" fillId="0" borderId="15" xfId="0" applyFont="1" applyBorder="1" applyAlignment="1">
      <alignment vertical="center"/>
    </xf>
    <xf numFmtId="165" fontId="3" fillId="0" borderId="15" xfId="0" applyNumberFormat="1" applyFont="1" applyBorder="1" applyAlignment="1">
      <alignment horizontal="center" vertical="center"/>
    </xf>
    <xf numFmtId="0" fontId="20" fillId="0" borderId="0" xfId="0" applyFont="1" applyAlignment="1">
      <alignment vertical="top"/>
    </xf>
    <xf numFmtId="0" fontId="21" fillId="0" borderId="0" xfId="0" applyFont="1" applyAlignment="1">
      <alignment vertical="top"/>
    </xf>
    <xf numFmtId="0" fontId="13" fillId="0" borderId="0" xfId="0" applyFont="1" applyBorder="1" applyAlignment="1">
      <alignment vertical="center" wrapText="1"/>
    </xf>
    <xf numFmtId="0" fontId="20" fillId="0" borderId="0" xfId="0" applyFont="1" applyAlignment="1">
      <alignment vertical="top"/>
    </xf>
    <xf numFmtId="0" fontId="21" fillId="0" borderId="0" xfId="0" applyFont="1" applyAlignment="1">
      <alignment vertical="top"/>
    </xf>
    <xf numFmtId="3" fontId="3" fillId="0" borderId="0" xfId="0" applyNumberFormat="1" applyFont="1" applyAlignment="1">
      <alignment vertical="center"/>
    </xf>
    <xf numFmtId="3" fontId="3" fillId="0" borderId="0" xfId="0" applyNumberFormat="1" applyFont="1" applyBorder="1" applyAlignment="1">
      <alignment vertical="center"/>
    </xf>
    <xf numFmtId="0" fontId="3" fillId="0" borderId="0" xfId="0" applyFont="1" applyBorder="1" applyAlignment="1">
      <alignment vertical="center"/>
    </xf>
    <xf numFmtId="0" fontId="25" fillId="0" borderId="0" xfId="0" applyFont="1" applyAlignment="1">
      <alignment vertical="top" wrapText="1"/>
    </xf>
    <xf numFmtId="0" fontId="14" fillId="0" borderId="0" xfId="0" applyFont="1" applyBorder="1" applyAlignment="1">
      <alignment horizontal="left" vertical="center" wrapText="1" indent="6"/>
    </xf>
    <xf numFmtId="0" fontId="7" fillId="0" borderId="0" xfId="0" applyFont="1" applyAlignment="1">
      <alignment horizontal="left" vertical="center" wrapText="1" indent="3"/>
    </xf>
    <xf numFmtId="0" fontId="2" fillId="2" borderId="0" xfId="0" applyFont="1" applyFill="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7" fillId="0" borderId="20"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indent="6"/>
    </xf>
    <xf numFmtId="0" fontId="7" fillId="0" borderId="0" xfId="0" applyFont="1" applyAlignment="1">
      <alignment horizontal="left" vertical="center" wrapText="1"/>
    </xf>
    <xf numFmtId="0" fontId="33" fillId="0" borderId="23" xfId="0" applyFont="1" applyBorder="1" applyAlignment="1">
      <alignment horizontal="right" indent="2"/>
    </xf>
    <xf numFmtId="0" fontId="34" fillId="0" borderId="0" xfId="0" applyFont="1" applyAlignment="1">
      <alignment horizontal="right" vertical="center" indent="2"/>
    </xf>
    <xf numFmtId="0" fontId="1" fillId="0" borderId="0" xfId="0" applyFont="1" applyAlignment="1">
      <alignment horizontal="center" wrapText="1"/>
    </xf>
    <xf numFmtId="0" fontId="4" fillId="0" borderId="0" xfId="0" applyFont="1" applyAlignment="1">
      <alignment horizontal="center" vertical="top" wrapText="1"/>
    </xf>
    <xf numFmtId="0" fontId="34" fillId="0" borderId="0" xfId="0" applyFont="1" applyAlignment="1">
      <alignment horizontal="right" vertical="top" indent="2"/>
    </xf>
    <xf numFmtId="0" fontId="3" fillId="0" borderId="0" xfId="0" applyFont="1" applyAlignment="1">
      <alignment horizontal="left" vertical="center" wrapText="1" indent="3"/>
    </xf>
    <xf numFmtId="0" fontId="53" fillId="0" borderId="0" xfId="0" applyFont="1" applyAlignment="1">
      <alignment horizontal="center" wrapText="1"/>
    </xf>
    <xf numFmtId="0" fontId="54" fillId="0" borderId="0" xfId="0" applyFont="1" applyAlignment="1">
      <alignment horizontal="center" vertical="top" wrapText="1"/>
    </xf>
    <xf numFmtId="0" fontId="3" fillId="0" borderId="20"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indent="6"/>
    </xf>
    <xf numFmtId="0" fontId="3" fillId="0" borderId="15" xfId="0" applyFont="1" applyBorder="1" applyAlignment="1">
      <alignment horizontal="left" vertical="center" wrapText="1" indent="6"/>
    </xf>
    <xf numFmtId="0" fontId="20" fillId="0" borderId="23" xfId="0" applyFont="1" applyBorder="1" applyAlignment="1">
      <alignment horizontal="right" indent="2"/>
    </xf>
    <xf numFmtId="0" fontId="20" fillId="0" borderId="0" xfId="0" applyFont="1"/>
    <xf numFmtId="0" fontId="21" fillId="0" borderId="0" xfId="0" applyFont="1"/>
    <xf numFmtId="0" fontId="1" fillId="0" borderId="0" xfId="0" applyFont="1" applyAlignment="1">
      <alignment horizontal="center"/>
    </xf>
    <xf numFmtId="0" fontId="4" fillId="0" borderId="0" xfId="0" applyFont="1" applyAlignment="1">
      <alignment horizontal="center" vertical="top"/>
    </xf>
    <xf numFmtId="0" fontId="7" fillId="0" borderId="15" xfId="0" applyFont="1" applyBorder="1" applyAlignment="1">
      <alignment horizontal="left" vertical="center" wrapText="1"/>
    </xf>
    <xf numFmtId="0" fontId="7" fillId="0" borderId="31" xfId="0" applyFont="1" applyFill="1" applyBorder="1" applyAlignment="1">
      <alignment vertical="center" wrapText="1"/>
    </xf>
    <xf numFmtId="0" fontId="1" fillId="0" borderId="20"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applyBorder="1" applyAlignment="1">
      <alignment horizontal="left" vertical="center" wrapText="1" indent="3"/>
    </xf>
    <xf numFmtId="0" fontId="7" fillId="0" borderId="0" xfId="0" applyFont="1" applyFill="1" applyAlignment="1">
      <alignment horizontal="left" vertical="center" wrapText="1" indent="3"/>
    </xf>
    <xf numFmtId="0" fontId="7" fillId="0" borderId="15" xfId="0" applyFont="1" applyFill="1" applyBorder="1" applyAlignment="1">
      <alignment vertical="center" wrapText="1"/>
    </xf>
    <xf numFmtId="0" fontId="1" fillId="0" borderId="0" xfId="0" applyFont="1" applyFill="1" applyAlignment="1">
      <alignment vertical="center" wrapText="1"/>
    </xf>
    <xf numFmtId="0" fontId="5" fillId="0" borderId="0" xfId="0" applyFont="1" applyBorder="1" applyAlignment="1">
      <alignmen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1" fillId="0" borderId="20" xfId="0" applyFont="1" applyFill="1" applyBorder="1" applyAlignment="1">
      <alignment vertical="center" wrapText="1"/>
    </xf>
    <xf numFmtId="0" fontId="7" fillId="0" borderId="20" xfId="0" applyFont="1" applyFill="1" applyBorder="1" applyAlignment="1">
      <alignment vertical="center" wrapText="1"/>
    </xf>
    <xf numFmtId="0" fontId="1" fillId="0" borderId="0" xfId="0" applyFont="1" applyFill="1" applyBorder="1" applyAlignment="1">
      <alignment vertical="center" wrapText="1"/>
    </xf>
    <xf numFmtId="0" fontId="34" fillId="0" borderId="0" xfId="0" applyFont="1" applyFill="1" applyAlignment="1">
      <alignment horizontal="left" vertical="top" wrapText="1"/>
    </xf>
    <xf numFmtId="0" fontId="33" fillId="0" borderId="0" xfId="0" applyFont="1" applyFill="1" applyAlignment="1">
      <alignment wrapText="1"/>
    </xf>
    <xf numFmtId="0" fontId="34" fillId="0" borderId="0" xfId="0" applyFont="1" applyFill="1" applyAlignment="1">
      <alignment vertical="center" wrapText="1"/>
    </xf>
    <xf numFmtId="0" fontId="33" fillId="0" borderId="0" xfId="0" applyFont="1" applyFill="1" applyAlignment="1">
      <alignment vertical="top" wrapText="1"/>
    </xf>
    <xf numFmtId="0" fontId="33" fillId="0" borderId="0" xfId="0" applyFont="1" applyFill="1" applyAlignment="1">
      <alignment horizontal="left" vertical="top" wrapText="1"/>
    </xf>
    <xf numFmtId="0" fontId="34" fillId="0" borderId="0" xfId="0" applyFont="1" applyFill="1" applyAlignment="1">
      <alignment vertical="top" wrapText="1"/>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3" fillId="0" borderId="32" xfId="0" applyFont="1" applyFill="1" applyBorder="1" applyAlignment="1">
      <alignment vertical="center" wrapText="1"/>
    </xf>
    <xf numFmtId="0" fontId="3" fillId="0" borderId="32" xfId="0" applyFont="1" applyFill="1" applyBorder="1" applyAlignment="1">
      <alignment vertical="center" wrapText="1"/>
    </xf>
    <xf numFmtId="1" fontId="7" fillId="0" borderId="0" xfId="0" applyNumberFormat="1" applyFont="1" applyFill="1" applyAlignment="1">
      <alignment vertical="center" wrapText="1"/>
    </xf>
    <xf numFmtId="0" fontId="3" fillId="0" borderId="35"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13" fillId="0" borderId="0" xfId="0" applyFont="1" applyFill="1" applyAlignment="1">
      <alignment vertical="center" wrapText="1"/>
    </xf>
    <xf numFmtId="0" fontId="3" fillId="0" borderId="30" xfId="0" applyFont="1" applyFill="1" applyBorder="1" applyAlignment="1">
      <alignment vertical="center" wrapText="1"/>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3" fillId="0" borderId="15" xfId="0" applyFont="1" applyFill="1" applyBorder="1" applyAlignment="1">
      <alignment vertical="center" wrapText="1"/>
    </xf>
    <xf numFmtId="0" fontId="20" fillId="0" borderId="0" xfId="0" applyFont="1" applyFill="1" applyAlignment="1">
      <alignment vertical="top" wrapText="1"/>
    </xf>
    <xf numFmtId="0" fontId="21" fillId="0" borderId="0" xfId="0" applyFont="1" applyFill="1" applyAlignment="1">
      <alignment vertical="top" wrapText="1"/>
    </xf>
    <xf numFmtId="0" fontId="3" fillId="0" borderId="36"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7" fillId="0" borderId="0" xfId="0" applyFont="1" applyFill="1" applyAlignment="1">
      <alignment horizontal="center" vertical="center" wrapText="1"/>
    </xf>
    <xf numFmtId="0" fontId="24" fillId="0" borderId="0" xfId="0" applyFont="1" applyFill="1" applyBorder="1" applyAlignment="1">
      <alignment horizontal="center" vertical="center" wrapText="1"/>
    </xf>
    <xf numFmtId="0" fontId="20" fillId="0" borderId="23" xfId="0" applyFont="1" applyFill="1" applyBorder="1" applyAlignment="1">
      <alignment horizontal="right"/>
    </xf>
    <xf numFmtId="0" fontId="21" fillId="0" borderId="0" xfId="0" applyFont="1" applyFill="1" applyBorder="1" applyAlignment="1">
      <alignment horizontal="right"/>
    </xf>
    <xf numFmtId="0" fontId="21" fillId="0" borderId="0" xfId="0" applyFont="1" applyFill="1" applyAlignment="1">
      <alignment horizontal="right"/>
    </xf>
    <xf numFmtId="0" fontId="20" fillId="0" borderId="0" xfId="0" applyFont="1" applyFill="1" applyBorder="1" applyAlignment="1">
      <alignment horizontal="right"/>
    </xf>
    <xf numFmtId="0" fontId="20" fillId="0" borderId="23" xfId="0" applyFont="1" applyBorder="1" applyAlignment="1">
      <alignment horizontal="right" vertical="top"/>
    </xf>
    <xf numFmtId="0" fontId="21" fillId="0" borderId="0" xfId="0" applyFont="1" applyAlignment="1">
      <alignment horizontal="right" vertical="top"/>
    </xf>
    <xf numFmtId="0" fontId="13" fillId="0" borderId="0" xfId="0" applyFont="1" applyAlignment="1">
      <alignment horizontal="center" vertical="center"/>
    </xf>
    <xf numFmtId="0" fontId="14" fillId="0" borderId="0" xfId="0" applyFont="1" applyAlignment="1">
      <alignment horizontal="center" vertical="center"/>
    </xf>
    <xf numFmtId="0" fontId="3" fillId="0" borderId="20" xfId="0" applyFont="1" applyBorder="1" applyAlignment="1">
      <alignment horizontal="left" vertical="center" wrapText="1"/>
    </xf>
    <xf numFmtId="0" fontId="3" fillId="0" borderId="37" xfId="0" applyFont="1" applyBorder="1" applyAlignment="1">
      <alignment horizontal="left" vertical="center" wrapText="1"/>
    </xf>
    <xf numFmtId="0" fontId="3" fillId="4" borderId="0" xfId="0" applyFont="1" applyFill="1" applyAlignment="1">
      <alignment vertical="center" wrapText="1"/>
    </xf>
    <xf numFmtId="0" fontId="3" fillId="0" borderId="0" xfId="0" applyFont="1" applyAlignment="1">
      <alignment horizontal="left"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20" fillId="0" borderId="23" xfId="0" applyFont="1" applyBorder="1" applyAlignment="1">
      <alignment horizontal="right"/>
    </xf>
    <xf numFmtId="0" fontId="21" fillId="0" borderId="0" xfId="0" applyFont="1" applyBorder="1" applyAlignment="1">
      <alignment horizontal="right"/>
    </xf>
    <xf numFmtId="0" fontId="24" fillId="0" borderId="15" xfId="0" applyFont="1" applyBorder="1" applyAlignment="1">
      <alignment horizontal="left" vertical="center" wrapText="1"/>
    </xf>
    <xf numFmtId="0" fontId="3" fillId="0" borderId="0" xfId="0" applyFont="1" applyBorder="1" applyAlignment="1">
      <alignment horizontal="left" vertical="center" wrapText="1"/>
    </xf>
    <xf numFmtId="0" fontId="13" fillId="0" borderId="33" xfId="0" applyFont="1" applyBorder="1" applyAlignment="1">
      <alignment horizontal="left" vertical="center" wrapText="1"/>
    </xf>
    <xf numFmtId="0" fontId="13" fillId="0" borderId="33" xfId="0" applyFont="1" applyBorder="1" applyAlignment="1">
      <alignment horizontal="center" vertical="center" wrapText="1"/>
    </xf>
    <xf numFmtId="0" fontId="24" fillId="0" borderId="0" xfId="0" applyFont="1" applyBorder="1" applyAlignment="1">
      <alignment horizontal="lef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3" fillId="0" borderId="0" xfId="0" applyFont="1" applyBorder="1" applyAlignment="1">
      <alignment vertical="center" wrapText="1"/>
    </xf>
    <xf numFmtId="173" fontId="70" fillId="0" borderId="42" xfId="3" applyNumberFormat="1" applyFont="1" applyBorder="1" applyAlignment="1">
      <alignment horizontal="center" vertical="center" wrapText="1"/>
    </xf>
    <xf numFmtId="173" fontId="70" fillId="0" borderId="43" xfId="3" applyNumberFormat="1" applyFont="1" applyBorder="1" applyAlignment="1">
      <alignment horizontal="center" vertical="center" wrapText="1"/>
    </xf>
    <xf numFmtId="0" fontId="3" fillId="0" borderId="15" xfId="0" applyFont="1" applyBorder="1" applyAlignment="1">
      <alignment horizontal="left" vertical="center" wrapText="1"/>
    </xf>
    <xf numFmtId="173" fontId="70" fillId="0" borderId="41" xfId="3" applyNumberFormat="1" applyFont="1" applyBorder="1" applyAlignment="1">
      <alignment horizontal="center" vertical="center" wrapText="1"/>
    </xf>
    <xf numFmtId="0" fontId="21" fillId="0" borderId="0" xfId="0" applyFont="1" applyAlignment="1">
      <alignment horizontal="right"/>
    </xf>
    <xf numFmtId="0" fontId="13" fillId="0" borderId="2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xf numFmtId="0" fontId="3" fillId="0" borderId="37" xfId="0" applyFont="1" applyBorder="1" applyAlignment="1">
      <alignmen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7" fillId="0" borderId="0" xfId="0" applyFont="1" applyBorder="1" applyAlignment="1">
      <alignment horizontal="left" vertical="center" wrapText="1"/>
    </xf>
    <xf numFmtId="0" fontId="34" fillId="0" borderId="0" xfId="0" applyFont="1" applyAlignment="1">
      <alignment horizontal="right"/>
    </xf>
    <xf numFmtId="0" fontId="33" fillId="0" borderId="0" xfId="0" applyFont="1" applyBorder="1" applyAlignment="1">
      <alignment horizontal="right"/>
    </xf>
    <xf numFmtId="0" fontId="1" fillId="0" borderId="0" xfId="0" applyFont="1" applyBorder="1" applyAlignment="1">
      <alignment vertical="center" wrapText="1"/>
    </xf>
    <xf numFmtId="0" fontId="7" fillId="0" borderId="0" xfId="0" applyFont="1" applyBorder="1" applyAlignment="1">
      <alignment vertical="center" wrapText="1"/>
    </xf>
    <xf numFmtId="0" fontId="37" fillId="0" borderId="0" xfId="0" applyFont="1" applyAlignment="1">
      <alignment horizontal="center" vertical="center"/>
    </xf>
    <xf numFmtId="0" fontId="13" fillId="0" borderId="20" xfId="0" applyFont="1" applyBorder="1" applyAlignment="1">
      <alignment vertical="center" wrapText="1"/>
    </xf>
    <xf numFmtId="0" fontId="13" fillId="0" borderId="0" xfId="0" applyFont="1" applyBorder="1" applyAlignment="1">
      <alignment vertical="center" wrapText="1"/>
    </xf>
    <xf numFmtId="0" fontId="20" fillId="0" borderId="0" xfId="0" applyFont="1" applyAlignment="1">
      <alignment vertical="top" wrapText="1"/>
    </xf>
    <xf numFmtId="0" fontId="34" fillId="0" borderId="0" xfId="0" applyFont="1" applyAlignment="1">
      <alignment vertical="top" wrapText="1"/>
    </xf>
    <xf numFmtId="0" fontId="13" fillId="0" borderId="15" xfId="0" applyFont="1" applyBorder="1" applyAlignment="1">
      <alignment vertical="center" wrapText="1"/>
    </xf>
    <xf numFmtId="0" fontId="3" fillId="0" borderId="15" xfId="0" applyFont="1" applyBorder="1" applyAlignment="1">
      <alignmen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0"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0" fontId="1" fillId="0" borderId="0" xfId="0" applyFont="1" applyAlignment="1">
      <alignment horizontal="center" vertical="center" wrapText="1"/>
    </xf>
    <xf numFmtId="0" fontId="1" fillId="0" borderId="52" xfId="0" applyFont="1" applyBorder="1" applyAlignment="1">
      <alignment horizontal="center" vertical="center" wrapText="1"/>
    </xf>
    <xf numFmtId="164" fontId="7" fillId="0" borderId="10" xfId="0" applyNumberFormat="1" applyFont="1" applyBorder="1" applyAlignment="1">
      <alignment horizontal="center" vertical="center"/>
    </xf>
    <xf numFmtId="0" fontId="13" fillId="0" borderId="0" xfId="0" applyFont="1" applyAlignment="1">
      <alignment horizontal="center" vertical="center" wrapText="1"/>
    </xf>
    <xf numFmtId="0" fontId="13" fillId="0" borderId="52" xfId="0" applyFont="1" applyBorder="1" applyAlignment="1">
      <alignment horizontal="center" vertical="center" wrapText="1"/>
    </xf>
    <xf numFmtId="164" fontId="7" fillId="0" borderId="13" xfId="0" applyNumberFormat="1" applyFont="1" applyBorder="1" applyAlignment="1">
      <alignment horizontal="center" vertical="center"/>
    </xf>
    <xf numFmtId="164" fontId="7" fillId="0" borderId="14" xfId="0" applyNumberFormat="1" applyFont="1" applyBorder="1" applyAlignment="1">
      <alignment horizontal="center" vertical="center"/>
    </xf>
    <xf numFmtId="0" fontId="1" fillId="0" borderId="0" xfId="0" applyFont="1" applyBorder="1" applyAlignment="1">
      <alignment horizontal="center" vertical="center" wrapText="1"/>
    </xf>
    <xf numFmtId="164" fontId="7" fillId="0" borderId="11" xfId="0" applyNumberFormat="1" applyFont="1" applyBorder="1" applyAlignment="1">
      <alignment horizontal="center" vertical="center"/>
    </xf>
    <xf numFmtId="0" fontId="1" fillId="0" borderId="15"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4" xfId="0" applyFont="1" applyBorder="1" applyAlignment="1">
      <alignment horizontal="center" vertical="center"/>
    </xf>
    <xf numFmtId="0" fontId="3" fillId="0" borderId="57" xfId="0" applyFont="1" applyBorder="1" applyAlignment="1">
      <alignment horizontal="center" vertical="center"/>
    </xf>
    <xf numFmtId="0" fontId="13" fillId="0" borderId="0" xfId="0" applyFont="1" applyAlignment="1">
      <alignment horizontal="center" wrapText="1"/>
    </xf>
    <xf numFmtId="0" fontId="13"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center" vertical="top"/>
    </xf>
    <xf numFmtId="0" fontId="13" fillId="0" borderId="30" xfId="0" applyFont="1" applyBorder="1" applyAlignment="1">
      <alignment vertical="center" wrapText="1"/>
    </xf>
    <xf numFmtId="0" fontId="33" fillId="0" borderId="0" xfId="0" applyFont="1" applyAlignment="1">
      <alignment horizontal="right" vertical="top" wrapText="1"/>
    </xf>
    <xf numFmtId="0" fontId="34" fillId="0" borderId="0" xfId="0" applyFont="1" applyAlignment="1">
      <alignment horizontal="right" vertical="top" wrapText="1"/>
    </xf>
    <xf numFmtId="0" fontId="33" fillId="0" borderId="23" xfId="0" applyFont="1" applyBorder="1" applyAlignment="1">
      <alignment horizontal="right" vertical="top"/>
    </xf>
    <xf numFmtId="0" fontId="34" fillId="0" borderId="0" xfId="0" applyFont="1" applyAlignment="1">
      <alignment horizontal="right" vertical="top"/>
    </xf>
    <xf numFmtId="0" fontId="3" fillId="0" borderId="0" xfId="0" applyFont="1" applyBorder="1" applyAlignment="1">
      <alignment horizontal="left" vertical="center" wrapText="1" indent="3"/>
    </xf>
    <xf numFmtId="0" fontId="3" fillId="0" borderId="15" xfId="0" applyFont="1" applyBorder="1" applyAlignment="1">
      <alignment horizontal="left" vertical="center" wrapText="1" indent="3"/>
    </xf>
    <xf numFmtId="0" fontId="33" fillId="0" borderId="23" xfId="0" applyFont="1" applyBorder="1" applyAlignment="1">
      <alignment horizontal="right" vertical="top" wrapText="1"/>
    </xf>
    <xf numFmtId="0" fontId="3" fillId="0" borderId="30" xfId="0" applyFont="1" applyBorder="1" applyAlignment="1">
      <alignment vertical="center" wrapText="1"/>
    </xf>
    <xf numFmtId="0" fontId="13" fillId="0" borderId="0" xfId="0" applyFont="1" applyBorder="1" applyAlignment="1">
      <alignment horizontal="center" vertical="top" wrapText="1"/>
    </xf>
    <xf numFmtId="0" fontId="84" fillId="0" borderId="0" xfId="0" applyFont="1" applyAlignment="1">
      <alignment horizontal="center" vertical="center"/>
    </xf>
    <xf numFmtId="0" fontId="85" fillId="0" borderId="0" xfId="0" applyFont="1" applyAlignment="1">
      <alignment horizontal="center" vertical="center"/>
    </xf>
    <xf numFmtId="0" fontId="13" fillId="0" borderId="15" xfId="0" applyFont="1" applyBorder="1" applyAlignment="1">
      <alignment horizontal="right"/>
    </xf>
    <xf numFmtId="0" fontId="3" fillId="0" borderId="22" xfId="0" applyFont="1" applyBorder="1" applyAlignment="1">
      <alignment horizontal="left" vertical="center" wrapText="1"/>
    </xf>
    <xf numFmtId="0" fontId="3" fillId="0" borderId="0" xfId="0" applyFont="1" applyBorder="1" applyAlignment="1">
      <alignment horizontal="center" vertical="center" wrapText="1"/>
    </xf>
    <xf numFmtId="0" fontId="3" fillId="0" borderId="23" xfId="0" applyFont="1" applyBorder="1" applyAlignment="1">
      <alignment horizontal="left" vertical="center" wrapText="1" indent="3"/>
    </xf>
    <xf numFmtId="0" fontId="3" fillId="0" borderId="24" xfId="0" applyFont="1" applyBorder="1" applyAlignment="1">
      <alignment horizontal="left" vertical="center" wrapText="1" indent="3"/>
    </xf>
    <xf numFmtId="0" fontId="13" fillId="0" borderId="0" xfId="0" applyFont="1" applyBorder="1" applyAlignment="1">
      <alignment horizontal="right"/>
    </xf>
    <xf numFmtId="0" fontId="13" fillId="0" borderId="15" xfId="0" applyFont="1" applyBorder="1" applyAlignment="1">
      <alignment horizontal="center" vertical="top" wrapText="1"/>
    </xf>
    <xf numFmtId="0" fontId="84" fillId="0" borderId="0" xfId="0" applyFont="1" applyBorder="1" applyAlignment="1">
      <alignment horizontal="center" vertical="center"/>
    </xf>
    <xf numFmtId="0" fontId="85" fillId="0" borderId="0" xfId="0" applyFont="1" applyBorder="1" applyAlignment="1">
      <alignment horizontal="center" vertical="center"/>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1" fillId="0" borderId="0" xfId="0" applyFont="1" applyAlignment="1">
      <alignment vertical="top" wrapText="1"/>
    </xf>
    <xf numFmtId="0" fontId="20" fillId="0" borderId="0" xfId="0" applyFont="1" applyAlignment="1">
      <alignment vertical="top"/>
    </xf>
    <xf numFmtId="0" fontId="21" fillId="0" borderId="0" xfId="0" applyFont="1" applyAlignment="1">
      <alignment vertical="top"/>
    </xf>
    <xf numFmtId="0" fontId="13" fillId="0" borderId="0" xfId="0" applyFont="1" applyBorder="1" applyAlignment="1">
      <alignment horizontal="center" vertical="top"/>
    </xf>
    <xf numFmtId="0" fontId="13" fillId="0" borderId="15" xfId="0" applyFont="1" applyBorder="1" applyAlignment="1">
      <alignment horizontal="center" vertical="top"/>
    </xf>
    <xf numFmtId="0" fontId="20" fillId="0" borderId="0" xfId="0" applyFont="1" applyAlignment="1">
      <alignment horizontal="right" vertical="center"/>
    </xf>
    <xf numFmtId="0" fontId="21" fillId="0" borderId="0" xfId="0" applyFont="1" applyAlignment="1">
      <alignment horizontal="right" vertical="center"/>
    </xf>
    <xf numFmtId="0" fontId="3" fillId="0" borderId="58" xfId="0" applyFont="1" applyBorder="1" applyAlignment="1">
      <alignment horizontal="left" vertical="top" wrapText="1"/>
    </xf>
    <xf numFmtId="0" fontId="3" fillId="0" borderId="59" xfId="0" applyFont="1" applyBorder="1" applyAlignment="1">
      <alignment horizontal="left" vertical="top" wrapText="1"/>
    </xf>
    <xf numFmtId="0" fontId="13" fillId="0" borderId="58" xfId="0" applyFont="1" applyBorder="1" applyAlignment="1">
      <alignment horizontal="left" vertical="top" wrapText="1"/>
    </xf>
    <xf numFmtId="0" fontId="13" fillId="0" borderId="59" xfId="0" applyFont="1" applyBorder="1" applyAlignment="1">
      <alignment horizontal="left" vertical="top"/>
    </xf>
    <xf numFmtId="0" fontId="13" fillId="0" borderId="59" xfId="0" applyFont="1" applyBorder="1" applyAlignment="1">
      <alignment horizontal="left" vertical="top" wrapText="1"/>
    </xf>
    <xf numFmtId="0" fontId="13" fillId="0" borderId="58" xfId="0" applyFont="1" applyBorder="1" applyAlignment="1">
      <alignment vertical="top" wrapText="1"/>
    </xf>
    <xf numFmtId="0" fontId="13" fillId="0" borderId="59" xfId="0" applyFont="1" applyBorder="1" applyAlignment="1">
      <alignment vertical="top" wrapText="1"/>
    </xf>
    <xf numFmtId="165" fontId="1" fillId="0" borderId="20" xfId="0" applyNumberFormat="1" applyFont="1" applyBorder="1" applyAlignment="1">
      <alignment horizontal="center" vertical="center" wrapText="1"/>
    </xf>
    <xf numFmtId="0" fontId="3" fillId="0" borderId="0" xfId="0" applyFont="1" applyBorder="1" applyAlignment="1">
      <alignment horizontal="left" vertical="center" wrapText="1" indent="2"/>
    </xf>
    <xf numFmtId="165" fontId="3" fillId="0" borderId="0" xfId="0" applyNumberFormat="1" applyFont="1" applyBorder="1" applyAlignment="1">
      <alignment horizontal="center" vertical="center" wrapText="1"/>
    </xf>
    <xf numFmtId="0" fontId="3" fillId="0" borderId="15" xfId="0" applyFont="1" applyBorder="1" applyAlignment="1">
      <alignment horizontal="left" vertical="center" wrapText="1" indent="2"/>
    </xf>
    <xf numFmtId="165" fontId="3" fillId="0" borderId="15" xfId="0" applyNumberFormat="1" applyFont="1" applyBorder="1" applyAlignment="1">
      <alignment horizontal="center" vertical="center" wrapText="1"/>
    </xf>
    <xf numFmtId="0" fontId="13" fillId="0" borderId="0" xfId="0" applyFont="1" applyBorder="1" applyAlignment="1">
      <alignment horizontal="left" vertical="center" wrapText="1" indent="6"/>
    </xf>
    <xf numFmtId="0" fontId="14" fillId="0" borderId="0" xfId="0" applyFont="1" applyBorder="1" applyAlignment="1">
      <alignment horizontal="left" vertical="center" wrapText="1" indent="6"/>
    </xf>
    <xf numFmtId="0" fontId="20" fillId="0" borderId="23" xfId="0" applyFont="1" applyBorder="1" applyAlignment="1">
      <alignment horizontal="right" vertical="center" wrapText="1"/>
    </xf>
    <xf numFmtId="0" fontId="21" fillId="0" borderId="0" xfId="0" applyFont="1" applyAlignment="1">
      <alignment horizontal="right" vertical="center" wrapText="1"/>
    </xf>
    <xf numFmtId="0" fontId="13" fillId="0" borderId="0" xfId="0" applyFont="1" applyBorder="1" applyAlignment="1">
      <alignment horizontal="left" vertical="center" wrapText="1" indent="3"/>
    </xf>
    <xf numFmtId="0" fontId="14" fillId="0" borderId="0" xfId="0" applyFont="1" applyBorder="1" applyAlignment="1">
      <alignment horizontal="left" vertical="center" wrapText="1" indent="3"/>
    </xf>
    <xf numFmtId="0" fontId="13" fillId="0" borderId="0" xfId="0" applyFont="1" applyBorder="1" applyAlignment="1">
      <alignment horizontal="center" wrapText="1"/>
    </xf>
    <xf numFmtId="0" fontId="14" fillId="0" borderId="0" xfId="0" applyFont="1" applyBorder="1" applyAlignment="1">
      <alignment horizontal="center" vertical="top" wrapText="1"/>
    </xf>
    <xf numFmtId="0" fontId="14" fillId="0" borderId="15" xfId="0" applyFont="1" applyBorder="1" applyAlignment="1">
      <alignment horizontal="left" vertical="center" wrapText="1" indent="6"/>
    </xf>
    <xf numFmtId="0" fontId="34" fillId="0" borderId="0" xfId="0" applyFont="1" applyBorder="1" applyAlignment="1">
      <alignment horizontal="right" vertical="top"/>
    </xf>
    <xf numFmtId="0" fontId="7" fillId="0" borderId="0" xfId="0" applyFont="1" applyBorder="1" applyAlignment="1">
      <alignment horizontal="left" vertical="center" wrapText="1" indent="3"/>
    </xf>
    <xf numFmtId="0" fontId="33" fillId="0" borderId="23" xfId="0" applyFont="1" applyBorder="1" applyAlignment="1">
      <alignment horizontal="right"/>
    </xf>
    <xf numFmtId="0" fontId="3" fillId="0" borderId="0" xfId="0" applyFont="1" applyAlignment="1">
      <alignment horizontal="center" vertical="center" wrapText="1"/>
    </xf>
    <xf numFmtId="0" fontId="13" fillId="0" borderId="0" xfId="0" applyFont="1" applyBorder="1" applyAlignment="1">
      <alignment horizontal="center" vertical="center" wrapText="1"/>
    </xf>
    <xf numFmtId="3" fontId="3" fillId="0" borderId="0" xfId="0" applyNumberFormat="1" applyFont="1" applyAlignment="1">
      <alignment vertical="center"/>
    </xf>
    <xf numFmtId="3" fontId="3" fillId="0" borderId="0" xfId="0" applyNumberFormat="1" applyFont="1" applyAlignment="1">
      <alignment horizontal="center" vertical="center"/>
    </xf>
    <xf numFmtId="3" fontId="3" fillId="0" borderId="0" xfId="0" applyNumberFormat="1" applyFont="1" applyBorder="1" applyAlignment="1">
      <alignment vertical="center"/>
    </xf>
    <xf numFmtId="3" fontId="3" fillId="0" borderId="23" xfId="0" applyNumberFormat="1" applyFont="1" applyBorder="1" applyAlignment="1">
      <alignment horizontal="center" vertical="center"/>
    </xf>
    <xf numFmtId="3"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164" fontId="7" fillId="3" borderId="0" xfId="0" applyNumberFormat="1" applyFont="1" applyFill="1" applyAlignment="1">
      <alignment horizontal="right" vertical="center"/>
    </xf>
    <xf numFmtId="164" fontId="7" fillId="0" borderId="23" xfId="0" applyNumberFormat="1" applyFont="1" applyFill="1" applyBorder="1" applyAlignment="1">
      <alignment horizontal="right" vertical="center"/>
    </xf>
    <xf numFmtId="164" fontId="24" fillId="0" borderId="23" xfId="0" applyNumberFormat="1" applyFont="1" applyFill="1" applyBorder="1" applyAlignment="1">
      <alignment horizontal="right" vertical="center"/>
    </xf>
    <xf numFmtId="164" fontId="24" fillId="0" borderId="0" xfId="0" applyNumberFormat="1" applyFont="1" applyFill="1" applyBorder="1" applyAlignment="1">
      <alignment horizontal="right" vertical="center"/>
    </xf>
    <xf numFmtId="0" fontId="13" fillId="0" borderId="20" xfId="0" applyFont="1" applyFill="1" applyBorder="1" applyAlignment="1">
      <alignment horizontal="right" vertical="center" wrapText="1"/>
    </xf>
    <xf numFmtId="0" fontId="37" fillId="0" borderId="20" xfId="0" applyFont="1" applyFill="1" applyBorder="1" applyAlignment="1">
      <alignment horizontal="right" vertical="center"/>
    </xf>
    <xf numFmtId="164" fontId="7" fillId="0" borderId="0" xfId="0" applyNumberFormat="1" applyFont="1" applyFill="1" applyBorder="1" applyAlignment="1">
      <alignment horizontal="right" vertical="center"/>
    </xf>
    <xf numFmtId="0" fontId="3" fillId="0" borderId="0" xfId="0" applyFont="1" applyBorder="1" applyAlignment="1">
      <alignment vertical="center"/>
    </xf>
    <xf numFmtId="164" fontId="24" fillId="0" borderId="15" xfId="0" applyNumberFormat="1" applyFont="1" applyFill="1" applyBorder="1" applyAlignment="1">
      <alignment horizontal="right" vertical="center"/>
    </xf>
    <xf numFmtId="0" fontId="39" fillId="0" borderId="0" xfId="0" applyFont="1" applyBorder="1" applyAlignment="1">
      <alignment horizontal="right"/>
    </xf>
    <xf numFmtId="164" fontId="37" fillId="0" borderId="0" xfId="0" applyNumberFormat="1" applyFont="1" applyFill="1" applyBorder="1" applyAlignment="1">
      <alignment horizontal="right" vertical="center"/>
    </xf>
    <xf numFmtId="164" fontId="7" fillId="0" borderId="15" xfId="0" applyNumberFormat="1" applyFont="1" applyFill="1" applyBorder="1" applyAlignment="1">
      <alignment horizontal="right" vertical="center"/>
    </xf>
    <xf numFmtId="0" fontId="24" fillId="0" borderId="0" xfId="0" applyFont="1" applyFill="1" applyBorder="1" applyAlignment="1">
      <alignment vertical="center" wrapText="1"/>
    </xf>
    <xf numFmtId="0" fontId="24" fillId="0" borderId="20" xfId="0" applyFont="1" applyFill="1" applyBorder="1" applyAlignment="1">
      <alignment vertical="center" wrapText="1"/>
    </xf>
    <xf numFmtId="0" fontId="24" fillId="0" borderId="0" xfId="0" applyFont="1" applyFill="1" applyAlignment="1">
      <alignment vertical="center" wrapText="1"/>
    </xf>
    <xf numFmtId="0" fontId="37" fillId="0" borderId="0" xfId="0" applyFont="1" applyFill="1" applyAlignment="1">
      <alignment vertical="center" wrapText="1"/>
    </xf>
    <xf numFmtId="0" fontId="24" fillId="0" borderId="15" xfId="0" applyFont="1" applyFill="1" applyBorder="1" applyAlignment="1">
      <alignment vertical="center" wrapText="1"/>
    </xf>
    <xf numFmtId="0" fontId="37" fillId="0" borderId="0" xfId="0" applyFont="1" applyFill="1" applyBorder="1" applyAlignment="1">
      <alignment vertical="center" wrapText="1"/>
    </xf>
    <xf numFmtId="0" fontId="37" fillId="0" borderId="15" xfId="0" applyFont="1" applyFill="1" applyBorder="1" applyAlignment="1">
      <alignment vertical="center" wrapText="1"/>
    </xf>
    <xf numFmtId="0" fontId="39" fillId="0" borderId="23" xfId="0" applyFont="1" applyFill="1" applyBorder="1" applyAlignment="1">
      <alignment horizontal="right"/>
    </xf>
    <xf numFmtId="0" fontId="40" fillId="0" borderId="0" xfId="0" applyFont="1" applyFill="1" applyBorder="1" applyAlignment="1">
      <alignment horizontal="right"/>
    </xf>
    <xf numFmtId="0" fontId="24" fillId="0" borderId="0" xfId="0" applyFont="1" applyAlignment="1">
      <alignment vertical="center" wrapText="1"/>
    </xf>
    <xf numFmtId="0" fontId="42" fillId="0" borderId="0" xfId="0" applyFont="1" applyAlignment="1">
      <alignment horizontal="center" vertical="center"/>
    </xf>
    <xf numFmtId="0" fontId="24" fillId="0" borderId="20" xfId="0" applyFont="1" applyBorder="1" applyAlignment="1">
      <alignment vertical="center" wrapText="1"/>
    </xf>
    <xf numFmtId="0" fontId="24" fillId="0" borderId="0" xfId="0" applyFont="1" applyBorder="1" applyAlignment="1">
      <alignment vertical="center" wrapText="1"/>
    </xf>
    <xf numFmtId="0" fontId="24" fillId="0" borderId="15" xfId="0" applyFont="1" applyBorder="1" applyAlignment="1">
      <alignment vertical="center" wrapText="1"/>
    </xf>
    <xf numFmtId="0" fontId="37" fillId="0" borderId="0" xfId="0" applyFont="1" applyBorder="1" applyAlignment="1">
      <alignment horizontal="center" vertical="center"/>
    </xf>
    <xf numFmtId="0" fontId="42" fillId="0" borderId="0" xfId="0" applyFont="1" applyBorder="1" applyAlignment="1">
      <alignment horizontal="center" vertical="center"/>
    </xf>
    <xf numFmtId="0" fontId="37" fillId="0" borderId="0" xfId="0" applyFont="1" applyBorder="1" applyAlignment="1">
      <alignment horizontal="left" vertical="center" wrapText="1"/>
    </xf>
    <xf numFmtId="0" fontId="37" fillId="0" borderId="0" xfId="0" applyFont="1" applyBorder="1" applyAlignment="1">
      <alignment vertical="center" wrapText="1"/>
    </xf>
    <xf numFmtId="0" fontId="37" fillId="0" borderId="0" xfId="0" applyFont="1" applyAlignment="1">
      <alignment vertical="center" wrapText="1"/>
    </xf>
    <xf numFmtId="0" fontId="37" fillId="0" borderId="0" xfId="0" applyFont="1" applyFill="1" applyAlignment="1">
      <alignment horizontal="center" vertical="center"/>
    </xf>
    <xf numFmtId="0" fontId="42" fillId="0" borderId="0" xfId="0" applyFont="1" applyFill="1" applyAlignment="1">
      <alignment horizontal="center" vertical="center"/>
    </xf>
    <xf numFmtId="0" fontId="24" fillId="0" borderId="0" xfId="0" applyFont="1" applyFill="1" applyBorder="1" applyAlignment="1">
      <alignment horizontal="left" vertical="center" wrapText="1"/>
    </xf>
    <xf numFmtId="0" fontId="37"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37" fillId="0" borderId="0"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39" fillId="0" borderId="0" xfId="0" applyFont="1" applyFill="1" applyBorder="1" applyAlignment="1">
      <alignment vertical="top" wrapText="1"/>
    </xf>
    <xf numFmtId="0" fontId="40" fillId="0" borderId="0" xfId="0" applyFont="1" applyFill="1" applyBorder="1"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Border="1" applyAlignment="1">
      <alignment vertical="top"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xf>
    <xf numFmtId="0" fontId="3" fillId="0" borderId="37" xfId="0" applyFont="1" applyBorder="1" applyAlignment="1">
      <alignment vertical="top" wrapText="1"/>
    </xf>
    <xf numFmtId="0" fontId="13" fillId="0" borderId="0" xfId="0" applyFont="1" applyBorder="1" applyAlignment="1">
      <alignment horizontal="left" vertical="center" wrapText="1" indent="2"/>
    </xf>
    <xf numFmtId="0" fontId="3" fillId="0" borderId="20" xfId="0" applyFont="1" applyBorder="1" applyAlignment="1">
      <alignment vertical="top" wrapText="1"/>
    </xf>
    <xf numFmtId="0" fontId="3" fillId="0" borderId="0" xfId="0" applyFont="1" applyBorder="1" applyAlignment="1">
      <alignment horizontal="left" vertical="top" wrapText="1" indent="2"/>
    </xf>
    <xf numFmtId="0" fontId="24" fillId="0" borderId="15" xfId="0" applyFont="1" applyBorder="1" applyAlignment="1">
      <alignment horizontal="left" vertical="top" wrapText="1" indent="2"/>
    </xf>
    <xf numFmtId="0" fontId="3" fillId="0" borderId="15" xfId="0" applyFont="1" applyBorder="1" applyAlignment="1">
      <alignment horizontal="left" vertical="top" wrapText="1" indent="2"/>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13" fillId="0" borderId="50" xfId="0" applyFont="1" applyBorder="1" applyAlignment="1">
      <alignment horizontal="center" vertical="center"/>
    </xf>
    <xf numFmtId="0" fontId="37" fillId="0" borderId="50" xfId="0" applyFont="1" applyBorder="1" applyAlignment="1">
      <alignment horizontal="center" vertical="center"/>
    </xf>
    <xf numFmtId="0" fontId="37" fillId="0" borderId="21" xfId="0" applyFont="1"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24" fillId="0" borderId="9"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20" fillId="0" borderId="0" xfId="0" applyFont="1" applyBorder="1" applyAlignment="1">
      <alignment horizontal="right"/>
    </xf>
    <xf numFmtId="0" fontId="2" fillId="2" borderId="0" xfId="0" applyFont="1" applyFill="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0" fillId="0" borderId="0" xfId="0" applyFont="1" applyAlignment="1">
      <alignment horizontal="right" vertical="top"/>
    </xf>
    <xf numFmtId="0" fontId="7" fillId="0" borderId="9" xfId="0" applyFont="1" applyBorder="1" applyAlignment="1">
      <alignment vertical="center" wrapText="1"/>
    </xf>
    <xf numFmtId="0" fontId="7" fillId="0" borderId="10" xfId="0" applyFont="1" applyBorder="1" applyAlignment="1">
      <alignment vertical="center" wrapText="1"/>
    </xf>
    <xf numFmtId="0" fontId="1" fillId="0" borderId="9" xfId="0" applyFont="1" applyBorder="1" applyAlignment="1">
      <alignment vertical="center" wrapText="1"/>
    </xf>
    <xf numFmtId="0" fontId="1" fillId="0" borderId="12" xfId="0" applyFont="1" applyBorder="1" applyAlignment="1">
      <alignment vertical="center" wrapText="1"/>
    </xf>
    <xf numFmtId="0" fontId="7" fillId="0" borderId="13" xfId="0" applyFont="1" applyBorder="1" applyAlignment="1">
      <alignment vertical="center" wrapText="1"/>
    </xf>
    <xf numFmtId="0" fontId="33" fillId="0" borderId="23" xfId="0" applyFont="1" applyBorder="1" applyAlignment="1">
      <alignment horizontal="left" vertical="top"/>
    </xf>
    <xf numFmtId="0" fontId="34" fillId="0" borderId="0" xfId="0" applyFont="1" applyAlignment="1">
      <alignment horizontal="left" vertical="top"/>
    </xf>
    <xf numFmtId="0" fontId="7" fillId="0" borderId="15" xfId="0" applyFont="1" applyBorder="1" applyAlignment="1">
      <alignment horizontal="left" vertical="center" wrapText="1" indent="3"/>
    </xf>
    <xf numFmtId="0" fontId="1" fillId="0" borderId="0" xfId="0" applyFont="1" applyBorder="1" applyAlignment="1">
      <alignment horizontal="left" vertical="center" wrapText="1" indent="3"/>
    </xf>
    <xf numFmtId="0" fontId="7" fillId="0" borderId="15" xfId="0" applyFont="1" applyBorder="1" applyAlignment="1">
      <alignment vertical="center" wrapText="1"/>
    </xf>
    <xf numFmtId="0" fontId="7" fillId="0" borderId="20" xfId="0" applyFont="1" applyBorder="1" applyAlignment="1">
      <alignment horizontal="left" vertical="center" wrapText="1"/>
    </xf>
    <xf numFmtId="0" fontId="33" fillId="0" borderId="23" xfId="0" applyFont="1" applyBorder="1" applyAlignment="1">
      <alignment horizontal="left" vertical="center"/>
    </xf>
    <xf numFmtId="0" fontId="34" fillId="0" borderId="0" xfId="0" applyFont="1" applyBorder="1" applyAlignment="1">
      <alignment horizontal="left" vertical="center"/>
    </xf>
    <xf numFmtId="0" fontId="10" fillId="0" borderId="9" xfId="0" applyFont="1" applyBorder="1" applyAlignment="1">
      <alignment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9"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15" fillId="0" borderId="15" xfId="0" applyFont="1" applyBorder="1" applyAlignment="1">
      <alignment vertical="center" wrapText="1"/>
    </xf>
    <xf numFmtId="0" fontId="15" fillId="0" borderId="0" xfId="0" applyFont="1" applyBorder="1" applyAlignment="1">
      <alignment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16" fillId="0" borderId="9" xfId="0" applyFont="1" applyBorder="1" applyAlignment="1">
      <alignment horizontal="left" vertical="center" wrapText="1"/>
    </xf>
    <xf numFmtId="0" fontId="16" fillId="0" borderId="15" xfId="0" applyFont="1" applyBorder="1" applyAlignment="1">
      <alignment horizontal="left" vertical="center" wrapText="1"/>
    </xf>
    <xf numFmtId="0" fontId="16" fillId="0" borderId="12" xfId="0" applyFont="1" applyBorder="1" applyAlignment="1">
      <alignment horizontal="left" vertical="center" wrapText="1"/>
    </xf>
    <xf numFmtId="0" fontId="15" fillId="0" borderId="9" xfId="0" applyFont="1" applyBorder="1" applyAlignment="1">
      <alignment vertical="center" wrapText="1"/>
    </xf>
    <xf numFmtId="0" fontId="16" fillId="0" borderId="0" xfId="0" applyFont="1" applyBorder="1" applyAlignment="1">
      <alignment horizontal="left" vertical="center"/>
    </xf>
    <xf numFmtId="0" fontId="18" fillId="0" borderId="0" xfId="0" applyFont="1" applyBorder="1" applyAlignment="1">
      <alignment horizontal="left" vertical="center" wrapText="1"/>
    </xf>
    <xf numFmtId="0" fontId="15" fillId="0" borderId="26" xfId="0" applyFont="1" applyBorder="1" applyAlignment="1">
      <alignment vertical="center" wrapText="1"/>
    </xf>
    <xf numFmtId="0" fontId="15" fillId="0" borderId="23" xfId="0" applyFont="1" applyBorder="1" applyAlignment="1">
      <alignment vertical="center" wrapText="1"/>
    </xf>
    <xf numFmtId="0" fontId="15" fillId="0" borderId="24" xfId="0" applyFont="1" applyBorder="1" applyAlignment="1">
      <alignment vertical="center" wrapText="1"/>
    </xf>
    <xf numFmtId="0" fontId="1" fillId="0" borderId="20" xfId="0" applyFont="1" applyBorder="1" applyAlignment="1">
      <alignment horizontal="center" vertical="center"/>
    </xf>
    <xf numFmtId="0" fontId="15" fillId="0" borderId="12" xfId="0" applyFont="1" applyBorder="1" applyAlignment="1">
      <alignmen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21" fillId="0" borderId="0" xfId="0" applyFont="1" applyBorder="1" applyAlignment="1">
      <alignment horizontal="right" vertical="top" wrapText="1"/>
    </xf>
    <xf numFmtId="0" fontId="20" fillId="0" borderId="0" xfId="0" applyFont="1" applyBorder="1" applyAlignment="1">
      <alignment horizontal="right" vertical="top" wrapText="1"/>
    </xf>
    <xf numFmtId="0" fontId="15" fillId="0" borderId="15" xfId="0" applyFont="1" applyBorder="1" applyAlignment="1">
      <alignment horizontal="left" vertical="center" wrapText="1" indent="3"/>
    </xf>
    <xf numFmtId="0" fontId="20" fillId="0" borderId="0" xfId="0" applyFont="1" applyBorder="1" applyAlignment="1">
      <alignment horizontal="right" vertical="top"/>
    </xf>
    <xf numFmtId="0" fontId="21" fillId="0" borderId="0" xfId="0" applyFont="1" applyBorder="1" applyAlignment="1">
      <alignment horizontal="right" vertical="top"/>
    </xf>
    <xf numFmtId="0" fontId="16" fillId="0" borderId="0" xfId="0" applyFont="1" applyBorder="1" applyAlignment="1">
      <alignment horizontal="left" vertical="center" wrapText="1" indent="3"/>
    </xf>
    <xf numFmtId="0" fontId="15" fillId="0" borderId="0" xfId="0" applyFont="1" applyBorder="1" applyAlignment="1">
      <alignment horizontal="left" vertical="center" wrapText="1" indent="3"/>
    </xf>
    <xf numFmtId="0" fontId="25" fillId="0" borderId="0" xfId="0" applyFont="1" applyAlignment="1">
      <alignment vertical="top" wrapText="1"/>
    </xf>
    <xf numFmtId="0" fontId="20" fillId="0" borderId="0" xfId="0" applyFont="1" applyFill="1" applyBorder="1" applyAlignment="1">
      <alignment horizontal="right" vertical="top" wrapText="1"/>
    </xf>
    <xf numFmtId="0" fontId="20" fillId="0" borderId="0" xfId="0" applyFont="1" applyFill="1" applyAlignment="1">
      <alignment horizontal="right" vertical="top" wrapText="1"/>
    </xf>
    <xf numFmtId="0" fontId="21" fillId="0" borderId="0" xfId="0" applyFont="1" applyFill="1" applyAlignment="1">
      <alignment horizontal="right" vertical="top" wrapText="1"/>
    </xf>
    <xf numFmtId="0" fontId="3" fillId="0" borderId="28" xfId="0" applyFont="1" applyBorder="1" applyAlignment="1">
      <alignment horizontal="left" vertical="center" wrapText="1"/>
    </xf>
    <xf numFmtId="0" fontId="25" fillId="0" borderId="0" xfId="0" applyFont="1" applyAlignment="1">
      <alignment horizontal="left" wrapText="1"/>
    </xf>
    <xf numFmtId="0" fontId="25" fillId="0" borderId="0" xfId="0" applyFont="1" applyBorder="1" applyAlignment="1">
      <alignment vertical="top" wrapText="1"/>
    </xf>
  </cellXfs>
  <cellStyles count="4">
    <cellStyle name="Comma" xfId="1" builtinId="3"/>
    <cellStyle name="Comma 2 2 2" xfId="3" xr:uid="{074D9370-B869-41C4-A161-A993BC7276A9}"/>
    <cellStyle name="Comma 6" xfId="2" xr:uid="{F4211241-CBEC-41B7-97DF-AFBDE9B5E0FE}"/>
    <cellStyle name="Normal" xfId="0" builtinId="0"/>
  </cellStyles>
  <dxfs count="0"/>
  <tableStyles count="0" defaultTableStyle="TableStyleMedium2" defaultPivotStyle="PivotStyleLight16"/>
  <colors>
    <mruColors>
      <color rgb="FF0099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7</xdr:col>
      <xdr:colOff>1253728</xdr:colOff>
      <xdr:row>16</xdr:row>
      <xdr:rowOff>117872</xdr:rowOff>
    </xdr:from>
    <xdr:to>
      <xdr:col>8</xdr:col>
      <xdr:colOff>139303</xdr:colOff>
      <xdr:row>16</xdr:row>
      <xdr:rowOff>375047</xdr:rowOff>
    </xdr:to>
    <xdr:sp macro="" textlink="">
      <xdr:nvSpPr>
        <xdr:cNvPr id="2" name="TextBox 1">
          <a:extLst>
            <a:ext uri="{FF2B5EF4-FFF2-40B4-BE49-F238E27FC236}">
              <a16:creationId xmlns:a16="http://schemas.microsoft.com/office/drawing/2014/main" id="{BDFF1F1C-0E4C-47BF-A8A0-BA8E356E4ADB}"/>
            </a:ext>
          </a:extLst>
        </xdr:cNvPr>
        <xdr:cNvSpPr txBox="1"/>
      </xdr:nvSpPr>
      <xdr:spPr>
        <a:xfrm>
          <a:off x="11893153" y="9366647"/>
          <a:ext cx="2667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Y" sz="11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1152922</xdr:colOff>
      <xdr:row>6</xdr:row>
      <xdr:rowOff>95250</xdr:rowOff>
    </xdr:from>
    <xdr:ext cx="233847" cy="264560"/>
    <xdr:sp macro="" textlink="">
      <xdr:nvSpPr>
        <xdr:cNvPr id="2" name="TextBox 1">
          <a:extLst>
            <a:ext uri="{FF2B5EF4-FFF2-40B4-BE49-F238E27FC236}">
              <a16:creationId xmlns:a16="http://schemas.microsoft.com/office/drawing/2014/main" id="{5B2EF91E-A139-48A9-A6B9-FB878FDF3FA7}"/>
            </a:ext>
          </a:extLst>
        </xdr:cNvPr>
        <xdr:cNvSpPr txBox="1"/>
      </xdr:nvSpPr>
      <xdr:spPr>
        <a:xfrm>
          <a:off x="2700735" y="3240484"/>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2</xdr:col>
      <xdr:colOff>1134527</xdr:colOff>
      <xdr:row>7</xdr:row>
      <xdr:rowOff>68036</xdr:rowOff>
    </xdr:from>
    <xdr:ext cx="233847" cy="264560"/>
    <xdr:sp macro="" textlink="">
      <xdr:nvSpPr>
        <xdr:cNvPr id="3" name="TextBox 2">
          <a:extLst>
            <a:ext uri="{FF2B5EF4-FFF2-40B4-BE49-F238E27FC236}">
              <a16:creationId xmlns:a16="http://schemas.microsoft.com/office/drawing/2014/main" id="{3D74E337-C108-49E5-8912-82A15574FE17}"/>
            </a:ext>
          </a:extLst>
        </xdr:cNvPr>
        <xdr:cNvSpPr txBox="1"/>
      </xdr:nvSpPr>
      <xdr:spPr>
        <a:xfrm>
          <a:off x="2682340" y="3788739"/>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3</xdr:col>
      <xdr:colOff>1231029</xdr:colOff>
      <xdr:row>7</xdr:row>
      <xdr:rowOff>80331</xdr:rowOff>
    </xdr:from>
    <xdr:ext cx="233847" cy="264560"/>
    <xdr:sp macro="" textlink="">
      <xdr:nvSpPr>
        <xdr:cNvPr id="4" name="TextBox 3">
          <a:extLst>
            <a:ext uri="{FF2B5EF4-FFF2-40B4-BE49-F238E27FC236}">
              <a16:creationId xmlns:a16="http://schemas.microsoft.com/office/drawing/2014/main" id="{5EB2F8DD-B13B-4A5A-8A7E-06A5901F64D8}"/>
            </a:ext>
          </a:extLst>
        </xdr:cNvPr>
        <xdr:cNvSpPr txBox="1"/>
      </xdr:nvSpPr>
      <xdr:spPr>
        <a:xfrm>
          <a:off x="4128217" y="3801034"/>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4</xdr:col>
      <xdr:colOff>1220391</xdr:colOff>
      <xdr:row>6</xdr:row>
      <xdr:rowOff>59532</xdr:rowOff>
    </xdr:from>
    <xdr:ext cx="233847" cy="264560"/>
    <xdr:sp macro="" textlink="">
      <xdr:nvSpPr>
        <xdr:cNvPr id="5" name="TextBox 4">
          <a:extLst>
            <a:ext uri="{FF2B5EF4-FFF2-40B4-BE49-F238E27FC236}">
              <a16:creationId xmlns:a16="http://schemas.microsoft.com/office/drawing/2014/main" id="{6CE56095-B3BE-4921-8908-2CC94E5607BE}"/>
            </a:ext>
          </a:extLst>
        </xdr:cNvPr>
        <xdr:cNvSpPr txBox="1"/>
      </xdr:nvSpPr>
      <xdr:spPr>
        <a:xfrm>
          <a:off x="5466954" y="3204766"/>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4</xdr:col>
      <xdr:colOff>1230313</xdr:colOff>
      <xdr:row>7</xdr:row>
      <xdr:rowOff>79375</xdr:rowOff>
    </xdr:from>
    <xdr:ext cx="233847" cy="264560"/>
    <xdr:sp macro="" textlink="">
      <xdr:nvSpPr>
        <xdr:cNvPr id="6" name="TextBox 5">
          <a:extLst>
            <a:ext uri="{FF2B5EF4-FFF2-40B4-BE49-F238E27FC236}">
              <a16:creationId xmlns:a16="http://schemas.microsoft.com/office/drawing/2014/main" id="{1633059C-CE13-4400-B897-5B4E2C6F5FC9}"/>
            </a:ext>
          </a:extLst>
        </xdr:cNvPr>
        <xdr:cNvSpPr txBox="1"/>
      </xdr:nvSpPr>
      <xdr:spPr>
        <a:xfrm>
          <a:off x="5476876" y="3800078"/>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5</xdr:col>
      <xdr:colOff>1240234</xdr:colOff>
      <xdr:row>7</xdr:row>
      <xdr:rowOff>79375</xdr:rowOff>
    </xdr:from>
    <xdr:ext cx="233847" cy="264560"/>
    <xdr:sp macro="" textlink="">
      <xdr:nvSpPr>
        <xdr:cNvPr id="7" name="TextBox 6">
          <a:extLst>
            <a:ext uri="{FF2B5EF4-FFF2-40B4-BE49-F238E27FC236}">
              <a16:creationId xmlns:a16="http://schemas.microsoft.com/office/drawing/2014/main" id="{F9D03843-C067-4359-A0DD-3D84E609EF85}"/>
            </a:ext>
          </a:extLst>
        </xdr:cNvPr>
        <xdr:cNvSpPr txBox="1"/>
      </xdr:nvSpPr>
      <xdr:spPr>
        <a:xfrm>
          <a:off x="6836172" y="3800078"/>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6</xdr:col>
      <xdr:colOff>1379140</xdr:colOff>
      <xdr:row>6</xdr:row>
      <xdr:rowOff>79375</xdr:rowOff>
    </xdr:from>
    <xdr:ext cx="233847" cy="264560"/>
    <xdr:sp macro="" textlink="">
      <xdr:nvSpPr>
        <xdr:cNvPr id="8" name="TextBox 7">
          <a:extLst>
            <a:ext uri="{FF2B5EF4-FFF2-40B4-BE49-F238E27FC236}">
              <a16:creationId xmlns:a16="http://schemas.microsoft.com/office/drawing/2014/main" id="{8C0442A1-73CD-4C26-8994-436B71E6B318}"/>
            </a:ext>
          </a:extLst>
        </xdr:cNvPr>
        <xdr:cNvSpPr txBox="1"/>
      </xdr:nvSpPr>
      <xdr:spPr>
        <a:xfrm>
          <a:off x="8324453" y="3224609"/>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6</xdr:col>
      <xdr:colOff>1392634</xdr:colOff>
      <xdr:row>7</xdr:row>
      <xdr:rowOff>82946</xdr:rowOff>
    </xdr:from>
    <xdr:ext cx="233847" cy="264560"/>
    <xdr:sp macro="" textlink="">
      <xdr:nvSpPr>
        <xdr:cNvPr id="9" name="TextBox 8">
          <a:extLst>
            <a:ext uri="{FF2B5EF4-FFF2-40B4-BE49-F238E27FC236}">
              <a16:creationId xmlns:a16="http://schemas.microsoft.com/office/drawing/2014/main" id="{F62DAF0A-D8B2-4E86-B2FD-BF7B4DAFF5CA}"/>
            </a:ext>
          </a:extLst>
        </xdr:cNvPr>
        <xdr:cNvSpPr txBox="1"/>
      </xdr:nvSpPr>
      <xdr:spPr>
        <a:xfrm>
          <a:off x="8337947" y="3803649"/>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7</xdr:col>
      <xdr:colOff>1508125</xdr:colOff>
      <xdr:row>6</xdr:row>
      <xdr:rowOff>69453</xdr:rowOff>
    </xdr:from>
    <xdr:ext cx="233847" cy="264560"/>
    <xdr:sp macro="" textlink="">
      <xdr:nvSpPr>
        <xdr:cNvPr id="10" name="TextBox 9">
          <a:extLst>
            <a:ext uri="{FF2B5EF4-FFF2-40B4-BE49-F238E27FC236}">
              <a16:creationId xmlns:a16="http://schemas.microsoft.com/office/drawing/2014/main" id="{73D55D4F-000A-436A-A2E8-8E85D76D6E5E}"/>
            </a:ext>
          </a:extLst>
        </xdr:cNvPr>
        <xdr:cNvSpPr txBox="1"/>
      </xdr:nvSpPr>
      <xdr:spPr>
        <a:xfrm>
          <a:off x="9971484" y="3214687"/>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7</xdr:col>
      <xdr:colOff>1508126</xdr:colOff>
      <xdr:row>7</xdr:row>
      <xdr:rowOff>79375</xdr:rowOff>
    </xdr:from>
    <xdr:ext cx="233847" cy="264560"/>
    <xdr:sp macro="" textlink="">
      <xdr:nvSpPr>
        <xdr:cNvPr id="11" name="TextBox 10">
          <a:extLst>
            <a:ext uri="{FF2B5EF4-FFF2-40B4-BE49-F238E27FC236}">
              <a16:creationId xmlns:a16="http://schemas.microsoft.com/office/drawing/2014/main" id="{30F973D7-7791-40CC-9EBD-6719418885BB}"/>
            </a:ext>
          </a:extLst>
        </xdr:cNvPr>
        <xdr:cNvSpPr txBox="1"/>
      </xdr:nvSpPr>
      <xdr:spPr>
        <a:xfrm>
          <a:off x="9971485" y="3800078"/>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8</xdr:col>
      <xdr:colOff>1408907</xdr:colOff>
      <xdr:row>7</xdr:row>
      <xdr:rowOff>89297</xdr:rowOff>
    </xdr:from>
    <xdr:ext cx="233847" cy="264560"/>
    <xdr:sp macro="" textlink="">
      <xdr:nvSpPr>
        <xdr:cNvPr id="13" name="TextBox 12">
          <a:extLst>
            <a:ext uri="{FF2B5EF4-FFF2-40B4-BE49-F238E27FC236}">
              <a16:creationId xmlns:a16="http://schemas.microsoft.com/office/drawing/2014/main" id="{4DA8ED83-375F-41AB-AFD6-F079620DF85C}"/>
            </a:ext>
          </a:extLst>
        </xdr:cNvPr>
        <xdr:cNvSpPr txBox="1"/>
      </xdr:nvSpPr>
      <xdr:spPr>
        <a:xfrm>
          <a:off x="11489532" y="3810000"/>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1665726</xdr:colOff>
      <xdr:row>6</xdr:row>
      <xdr:rowOff>119062</xdr:rowOff>
    </xdr:from>
    <xdr:ext cx="233847" cy="264560"/>
    <xdr:sp macro="" textlink="">
      <xdr:nvSpPr>
        <xdr:cNvPr id="2" name="TextBox 1">
          <a:extLst>
            <a:ext uri="{FF2B5EF4-FFF2-40B4-BE49-F238E27FC236}">
              <a16:creationId xmlns:a16="http://schemas.microsoft.com/office/drawing/2014/main" id="{AF4883CF-D394-4B1B-8C99-29668A14FB55}"/>
            </a:ext>
          </a:extLst>
        </xdr:cNvPr>
        <xdr:cNvSpPr txBox="1"/>
      </xdr:nvSpPr>
      <xdr:spPr>
        <a:xfrm>
          <a:off x="5196946" y="2721013"/>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3</xdr:col>
      <xdr:colOff>1674726</xdr:colOff>
      <xdr:row>7</xdr:row>
      <xdr:rowOff>125604</xdr:rowOff>
    </xdr:from>
    <xdr:ext cx="233847" cy="264560"/>
    <xdr:sp macro="" textlink="">
      <xdr:nvSpPr>
        <xdr:cNvPr id="3" name="TextBox 2">
          <a:extLst>
            <a:ext uri="{FF2B5EF4-FFF2-40B4-BE49-F238E27FC236}">
              <a16:creationId xmlns:a16="http://schemas.microsoft.com/office/drawing/2014/main" id="{5BD15DF7-FBDD-4416-9F3C-13F9BBE592E0}"/>
            </a:ext>
          </a:extLst>
        </xdr:cNvPr>
        <xdr:cNvSpPr txBox="1"/>
      </xdr:nvSpPr>
      <xdr:spPr>
        <a:xfrm>
          <a:off x="5202116" y="3297115"/>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3</xdr:col>
      <xdr:colOff>1670121</xdr:colOff>
      <xdr:row>8</xdr:row>
      <xdr:rowOff>79130</xdr:rowOff>
    </xdr:from>
    <xdr:ext cx="233847" cy="264560"/>
    <xdr:sp macro="" textlink="">
      <xdr:nvSpPr>
        <xdr:cNvPr id="4" name="TextBox 3">
          <a:extLst>
            <a:ext uri="{FF2B5EF4-FFF2-40B4-BE49-F238E27FC236}">
              <a16:creationId xmlns:a16="http://schemas.microsoft.com/office/drawing/2014/main" id="{420741F7-07B2-453D-8F8E-8ABCD10046CC}"/>
            </a:ext>
          </a:extLst>
        </xdr:cNvPr>
        <xdr:cNvSpPr txBox="1"/>
      </xdr:nvSpPr>
      <xdr:spPr>
        <a:xfrm>
          <a:off x="5197511" y="3826328"/>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4</xdr:col>
      <xdr:colOff>1260565</xdr:colOff>
      <xdr:row>6</xdr:row>
      <xdr:rowOff>97224</xdr:rowOff>
    </xdr:from>
    <xdr:ext cx="233847" cy="264560"/>
    <xdr:sp macro="" textlink="">
      <xdr:nvSpPr>
        <xdr:cNvPr id="5" name="TextBox 4">
          <a:extLst>
            <a:ext uri="{FF2B5EF4-FFF2-40B4-BE49-F238E27FC236}">
              <a16:creationId xmlns:a16="http://schemas.microsoft.com/office/drawing/2014/main" id="{4C1175B0-DF30-4013-B9E5-89C2F1348806}"/>
            </a:ext>
          </a:extLst>
        </xdr:cNvPr>
        <xdr:cNvSpPr txBox="1"/>
      </xdr:nvSpPr>
      <xdr:spPr>
        <a:xfrm>
          <a:off x="7382120" y="2699175"/>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4</xdr:col>
      <xdr:colOff>1250343</xdr:colOff>
      <xdr:row>7</xdr:row>
      <xdr:rowOff>110234</xdr:rowOff>
    </xdr:from>
    <xdr:ext cx="233847" cy="264560"/>
    <xdr:sp macro="" textlink="">
      <xdr:nvSpPr>
        <xdr:cNvPr id="6" name="TextBox 5">
          <a:extLst>
            <a:ext uri="{FF2B5EF4-FFF2-40B4-BE49-F238E27FC236}">
              <a16:creationId xmlns:a16="http://schemas.microsoft.com/office/drawing/2014/main" id="{8AC8450E-59D4-4036-9EBB-32E097E736F1}"/>
            </a:ext>
          </a:extLst>
        </xdr:cNvPr>
        <xdr:cNvSpPr txBox="1"/>
      </xdr:nvSpPr>
      <xdr:spPr>
        <a:xfrm>
          <a:off x="7371898" y="3281362"/>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4</xdr:col>
      <xdr:colOff>1228505</xdr:colOff>
      <xdr:row>8</xdr:row>
      <xdr:rowOff>76780</xdr:rowOff>
    </xdr:from>
    <xdr:ext cx="233847" cy="264560"/>
    <xdr:sp macro="" textlink="">
      <xdr:nvSpPr>
        <xdr:cNvPr id="7" name="TextBox 6">
          <a:extLst>
            <a:ext uri="{FF2B5EF4-FFF2-40B4-BE49-F238E27FC236}">
              <a16:creationId xmlns:a16="http://schemas.microsoft.com/office/drawing/2014/main" id="{48FC9BD7-A448-40D4-965C-CF788FDEA94A}"/>
            </a:ext>
          </a:extLst>
        </xdr:cNvPr>
        <xdr:cNvSpPr txBox="1"/>
      </xdr:nvSpPr>
      <xdr:spPr>
        <a:xfrm>
          <a:off x="7350060" y="3817085"/>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8</xdr:col>
      <xdr:colOff>358710</xdr:colOff>
      <xdr:row>6</xdr:row>
      <xdr:rowOff>54943</xdr:rowOff>
    </xdr:from>
    <xdr:ext cx="233847" cy="264560"/>
    <xdr:sp macro="" textlink="">
      <xdr:nvSpPr>
        <xdr:cNvPr id="8" name="TextBox 7">
          <a:extLst>
            <a:ext uri="{FF2B5EF4-FFF2-40B4-BE49-F238E27FC236}">
              <a16:creationId xmlns:a16="http://schemas.microsoft.com/office/drawing/2014/main" id="{931BB2F2-00D8-44A9-89BA-B9746FE6EB70}"/>
            </a:ext>
          </a:extLst>
        </xdr:cNvPr>
        <xdr:cNvSpPr txBox="1"/>
      </xdr:nvSpPr>
      <xdr:spPr>
        <a:xfrm>
          <a:off x="11184686" y="2656894"/>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8</xdr:col>
      <xdr:colOff>360092</xdr:colOff>
      <xdr:row>7</xdr:row>
      <xdr:rowOff>81311</xdr:rowOff>
    </xdr:from>
    <xdr:ext cx="227113" cy="265265"/>
    <xdr:sp macro="" textlink="">
      <xdr:nvSpPr>
        <xdr:cNvPr id="9" name="TextBox 8">
          <a:extLst>
            <a:ext uri="{FF2B5EF4-FFF2-40B4-BE49-F238E27FC236}">
              <a16:creationId xmlns:a16="http://schemas.microsoft.com/office/drawing/2014/main" id="{8641DC3F-C7ED-443E-8B4D-487BDE32FBFE}"/>
            </a:ext>
          </a:extLst>
        </xdr:cNvPr>
        <xdr:cNvSpPr txBox="1"/>
      </xdr:nvSpPr>
      <xdr:spPr>
        <a:xfrm>
          <a:off x="11186068" y="3252439"/>
          <a:ext cx="227113"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8</xdr:col>
      <xdr:colOff>360090</xdr:colOff>
      <xdr:row>8</xdr:row>
      <xdr:rowOff>81311</xdr:rowOff>
    </xdr:from>
    <xdr:ext cx="233847" cy="264560"/>
    <xdr:sp macro="" textlink="">
      <xdr:nvSpPr>
        <xdr:cNvPr id="10" name="TextBox 9">
          <a:extLst>
            <a:ext uri="{FF2B5EF4-FFF2-40B4-BE49-F238E27FC236}">
              <a16:creationId xmlns:a16="http://schemas.microsoft.com/office/drawing/2014/main" id="{44B31D26-E407-4CB8-BDD5-18D3879BC846}"/>
            </a:ext>
          </a:extLst>
        </xdr:cNvPr>
        <xdr:cNvSpPr txBox="1"/>
      </xdr:nvSpPr>
      <xdr:spPr>
        <a:xfrm>
          <a:off x="11186066" y="3821616"/>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13</xdr:col>
      <xdr:colOff>197469</xdr:colOff>
      <xdr:row>6</xdr:row>
      <xdr:rowOff>69695</xdr:rowOff>
    </xdr:from>
    <xdr:ext cx="233847" cy="264560"/>
    <xdr:sp macro="" textlink="">
      <xdr:nvSpPr>
        <xdr:cNvPr id="11" name="TextBox 10">
          <a:extLst>
            <a:ext uri="{FF2B5EF4-FFF2-40B4-BE49-F238E27FC236}">
              <a16:creationId xmlns:a16="http://schemas.microsoft.com/office/drawing/2014/main" id="{D9D58FD3-7056-4256-AF7A-B5A18EA111DE}"/>
            </a:ext>
          </a:extLst>
        </xdr:cNvPr>
        <xdr:cNvSpPr txBox="1"/>
      </xdr:nvSpPr>
      <xdr:spPr>
        <a:xfrm>
          <a:off x="14961219" y="2665258"/>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13</xdr:col>
      <xdr:colOff>209085</xdr:colOff>
      <xdr:row>7</xdr:row>
      <xdr:rowOff>81311</xdr:rowOff>
    </xdr:from>
    <xdr:ext cx="233847" cy="264560"/>
    <xdr:sp macro="" textlink="">
      <xdr:nvSpPr>
        <xdr:cNvPr id="12" name="TextBox 11">
          <a:extLst>
            <a:ext uri="{FF2B5EF4-FFF2-40B4-BE49-F238E27FC236}">
              <a16:creationId xmlns:a16="http://schemas.microsoft.com/office/drawing/2014/main" id="{5CCB1751-D654-4BA1-B2AF-4BE170D6741A}"/>
            </a:ext>
          </a:extLst>
        </xdr:cNvPr>
        <xdr:cNvSpPr txBox="1"/>
      </xdr:nvSpPr>
      <xdr:spPr>
        <a:xfrm>
          <a:off x="14961219" y="3252439"/>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13</xdr:col>
      <xdr:colOff>220702</xdr:colOff>
      <xdr:row>8</xdr:row>
      <xdr:rowOff>69695</xdr:rowOff>
    </xdr:from>
    <xdr:ext cx="233847" cy="264560"/>
    <xdr:sp macro="" textlink="">
      <xdr:nvSpPr>
        <xdr:cNvPr id="13" name="TextBox 12">
          <a:extLst>
            <a:ext uri="{FF2B5EF4-FFF2-40B4-BE49-F238E27FC236}">
              <a16:creationId xmlns:a16="http://schemas.microsoft.com/office/drawing/2014/main" id="{87562D34-B30D-4EB1-9EE1-321FE3721A6A}"/>
            </a:ext>
          </a:extLst>
        </xdr:cNvPr>
        <xdr:cNvSpPr txBox="1"/>
      </xdr:nvSpPr>
      <xdr:spPr>
        <a:xfrm>
          <a:off x="14972836" y="3810000"/>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1250155</xdr:colOff>
      <xdr:row>26</xdr:row>
      <xdr:rowOff>95249</xdr:rowOff>
    </xdr:from>
    <xdr:ext cx="233847" cy="264560"/>
    <xdr:sp macro="" textlink="">
      <xdr:nvSpPr>
        <xdr:cNvPr id="2" name="TextBox 1">
          <a:extLst>
            <a:ext uri="{FF2B5EF4-FFF2-40B4-BE49-F238E27FC236}">
              <a16:creationId xmlns:a16="http://schemas.microsoft.com/office/drawing/2014/main" id="{C8DB9EE8-DDEF-4A45-82AF-360FDFB8577E}"/>
            </a:ext>
          </a:extLst>
        </xdr:cNvPr>
        <xdr:cNvSpPr txBox="1"/>
      </xdr:nvSpPr>
      <xdr:spPr>
        <a:xfrm>
          <a:off x="7369968" y="11965780"/>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5</xdr:col>
      <xdr:colOff>1283493</xdr:colOff>
      <xdr:row>26</xdr:row>
      <xdr:rowOff>104774</xdr:rowOff>
    </xdr:from>
    <xdr:ext cx="233847" cy="264560"/>
    <xdr:sp macro="" textlink="">
      <xdr:nvSpPr>
        <xdr:cNvPr id="3" name="TextBox 2">
          <a:extLst>
            <a:ext uri="{FF2B5EF4-FFF2-40B4-BE49-F238E27FC236}">
              <a16:creationId xmlns:a16="http://schemas.microsoft.com/office/drawing/2014/main" id="{39A4A5D6-4E24-4D39-8EF6-A1209864D508}"/>
            </a:ext>
          </a:extLst>
        </xdr:cNvPr>
        <xdr:cNvSpPr txBox="1"/>
      </xdr:nvSpPr>
      <xdr:spPr>
        <a:xfrm>
          <a:off x="8784431" y="11975305"/>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5</xdr:col>
      <xdr:colOff>1273969</xdr:colOff>
      <xdr:row>27</xdr:row>
      <xdr:rowOff>119063</xdr:rowOff>
    </xdr:from>
    <xdr:ext cx="233847" cy="264560"/>
    <xdr:sp macro="" textlink="">
      <xdr:nvSpPr>
        <xdr:cNvPr id="4" name="TextBox 3">
          <a:extLst>
            <a:ext uri="{FF2B5EF4-FFF2-40B4-BE49-F238E27FC236}">
              <a16:creationId xmlns:a16="http://schemas.microsoft.com/office/drawing/2014/main" id="{7C6E3644-BAF5-4D3C-874C-A419ABD97A26}"/>
            </a:ext>
          </a:extLst>
        </xdr:cNvPr>
        <xdr:cNvSpPr txBox="1"/>
      </xdr:nvSpPr>
      <xdr:spPr>
        <a:xfrm>
          <a:off x="8774907" y="12656344"/>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4</xdr:col>
      <xdr:colOff>1273969</xdr:colOff>
      <xdr:row>28</xdr:row>
      <xdr:rowOff>130969</xdr:rowOff>
    </xdr:from>
    <xdr:ext cx="233847" cy="264560"/>
    <xdr:sp macro="" textlink="">
      <xdr:nvSpPr>
        <xdr:cNvPr id="5" name="TextBox 4">
          <a:extLst>
            <a:ext uri="{FF2B5EF4-FFF2-40B4-BE49-F238E27FC236}">
              <a16:creationId xmlns:a16="http://schemas.microsoft.com/office/drawing/2014/main" id="{944DF37C-EA32-4219-A7CB-CC70E95EEF52}"/>
            </a:ext>
          </a:extLst>
        </xdr:cNvPr>
        <xdr:cNvSpPr txBox="1"/>
      </xdr:nvSpPr>
      <xdr:spPr>
        <a:xfrm>
          <a:off x="7393782" y="13335000"/>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5</xdr:col>
      <xdr:colOff>1262062</xdr:colOff>
      <xdr:row>28</xdr:row>
      <xdr:rowOff>119062</xdr:rowOff>
    </xdr:from>
    <xdr:ext cx="233847" cy="264560"/>
    <xdr:sp macro="" textlink="">
      <xdr:nvSpPr>
        <xdr:cNvPr id="6" name="TextBox 5">
          <a:extLst>
            <a:ext uri="{FF2B5EF4-FFF2-40B4-BE49-F238E27FC236}">
              <a16:creationId xmlns:a16="http://schemas.microsoft.com/office/drawing/2014/main" id="{2E78D985-C1AE-4F8C-838A-AEDB917998C0}"/>
            </a:ext>
          </a:extLst>
        </xdr:cNvPr>
        <xdr:cNvSpPr txBox="1"/>
      </xdr:nvSpPr>
      <xdr:spPr>
        <a:xfrm>
          <a:off x="8763000" y="13323093"/>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3</xdr:col>
      <xdr:colOff>1273969</xdr:colOff>
      <xdr:row>29</xdr:row>
      <xdr:rowOff>119062</xdr:rowOff>
    </xdr:from>
    <xdr:ext cx="233847" cy="264560"/>
    <xdr:sp macro="" textlink="">
      <xdr:nvSpPr>
        <xdr:cNvPr id="7" name="TextBox 6">
          <a:extLst>
            <a:ext uri="{FF2B5EF4-FFF2-40B4-BE49-F238E27FC236}">
              <a16:creationId xmlns:a16="http://schemas.microsoft.com/office/drawing/2014/main" id="{2102A2D1-21BC-46E4-97DE-3667BCC745B1}"/>
            </a:ext>
          </a:extLst>
        </xdr:cNvPr>
        <xdr:cNvSpPr txBox="1"/>
      </xdr:nvSpPr>
      <xdr:spPr>
        <a:xfrm>
          <a:off x="6012657" y="13989843"/>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4</xdr:col>
      <xdr:colOff>1271587</xdr:colOff>
      <xdr:row>29</xdr:row>
      <xdr:rowOff>128587</xdr:rowOff>
    </xdr:from>
    <xdr:ext cx="233847" cy="264560"/>
    <xdr:sp macro="" textlink="">
      <xdr:nvSpPr>
        <xdr:cNvPr id="8" name="TextBox 7">
          <a:extLst>
            <a:ext uri="{FF2B5EF4-FFF2-40B4-BE49-F238E27FC236}">
              <a16:creationId xmlns:a16="http://schemas.microsoft.com/office/drawing/2014/main" id="{155CFF59-4FD5-4C05-A434-9EE3B1A1231F}"/>
            </a:ext>
          </a:extLst>
        </xdr:cNvPr>
        <xdr:cNvSpPr txBox="1"/>
      </xdr:nvSpPr>
      <xdr:spPr>
        <a:xfrm>
          <a:off x="7391400" y="13999368"/>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5</xdr:col>
      <xdr:colOff>1273969</xdr:colOff>
      <xdr:row>29</xdr:row>
      <xdr:rowOff>142875</xdr:rowOff>
    </xdr:from>
    <xdr:ext cx="233847" cy="264560"/>
    <xdr:sp macro="" textlink="">
      <xdr:nvSpPr>
        <xdr:cNvPr id="9" name="TextBox 8">
          <a:extLst>
            <a:ext uri="{FF2B5EF4-FFF2-40B4-BE49-F238E27FC236}">
              <a16:creationId xmlns:a16="http://schemas.microsoft.com/office/drawing/2014/main" id="{1312C0ED-2550-49BB-8648-0CB8CF035C2B}"/>
            </a:ext>
          </a:extLst>
        </xdr:cNvPr>
        <xdr:cNvSpPr txBox="1"/>
      </xdr:nvSpPr>
      <xdr:spPr>
        <a:xfrm>
          <a:off x="8774907" y="14013656"/>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3</xdr:col>
      <xdr:colOff>1273968</xdr:colOff>
      <xdr:row>31</xdr:row>
      <xdr:rowOff>119063</xdr:rowOff>
    </xdr:from>
    <xdr:ext cx="233847" cy="264560"/>
    <xdr:sp macro="" textlink="">
      <xdr:nvSpPr>
        <xdr:cNvPr id="10" name="TextBox 9">
          <a:extLst>
            <a:ext uri="{FF2B5EF4-FFF2-40B4-BE49-F238E27FC236}">
              <a16:creationId xmlns:a16="http://schemas.microsoft.com/office/drawing/2014/main" id="{D04428C3-5891-4AB0-8BA6-C9C8BBCE15E6}"/>
            </a:ext>
          </a:extLst>
        </xdr:cNvPr>
        <xdr:cNvSpPr txBox="1"/>
      </xdr:nvSpPr>
      <xdr:spPr>
        <a:xfrm>
          <a:off x="6012656" y="15323344"/>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4</xdr:col>
      <xdr:colOff>1273969</xdr:colOff>
      <xdr:row>31</xdr:row>
      <xdr:rowOff>119063</xdr:rowOff>
    </xdr:from>
    <xdr:ext cx="233847" cy="264560"/>
    <xdr:sp macro="" textlink="">
      <xdr:nvSpPr>
        <xdr:cNvPr id="11" name="TextBox 10">
          <a:extLst>
            <a:ext uri="{FF2B5EF4-FFF2-40B4-BE49-F238E27FC236}">
              <a16:creationId xmlns:a16="http://schemas.microsoft.com/office/drawing/2014/main" id="{1995E505-0B7B-479B-9E30-48F0B5FE4C56}"/>
            </a:ext>
          </a:extLst>
        </xdr:cNvPr>
        <xdr:cNvSpPr txBox="1"/>
      </xdr:nvSpPr>
      <xdr:spPr>
        <a:xfrm>
          <a:off x="7393782" y="15323344"/>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5</xdr:col>
      <xdr:colOff>1285875</xdr:colOff>
      <xdr:row>31</xdr:row>
      <xdr:rowOff>119063</xdr:rowOff>
    </xdr:from>
    <xdr:ext cx="233847" cy="264560"/>
    <xdr:sp macro="" textlink="">
      <xdr:nvSpPr>
        <xdr:cNvPr id="12" name="TextBox 11">
          <a:extLst>
            <a:ext uri="{FF2B5EF4-FFF2-40B4-BE49-F238E27FC236}">
              <a16:creationId xmlns:a16="http://schemas.microsoft.com/office/drawing/2014/main" id="{205E7EE1-2E78-4127-806E-CEB4F0C61C22}"/>
            </a:ext>
          </a:extLst>
        </xdr:cNvPr>
        <xdr:cNvSpPr txBox="1"/>
      </xdr:nvSpPr>
      <xdr:spPr>
        <a:xfrm>
          <a:off x="8786813" y="15323344"/>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1211035</xdr:colOff>
      <xdr:row>24</xdr:row>
      <xdr:rowOff>381000</xdr:rowOff>
    </xdr:from>
    <xdr:ext cx="233847" cy="264560"/>
    <xdr:sp macro="" textlink="">
      <xdr:nvSpPr>
        <xdr:cNvPr id="2" name="TextBox 1">
          <a:extLst>
            <a:ext uri="{FF2B5EF4-FFF2-40B4-BE49-F238E27FC236}">
              <a16:creationId xmlns:a16="http://schemas.microsoft.com/office/drawing/2014/main" id="{5C3BA679-6A05-407E-97F4-08041A2CC5AD}"/>
            </a:ext>
          </a:extLst>
        </xdr:cNvPr>
        <xdr:cNvSpPr txBox="1"/>
      </xdr:nvSpPr>
      <xdr:spPr>
        <a:xfrm>
          <a:off x="8850085" y="12449175"/>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oneCellAnchor>
    <xdr:from>
      <xdr:col>5</xdr:col>
      <xdr:colOff>1213756</xdr:colOff>
      <xdr:row>115</xdr:row>
      <xdr:rowOff>383721</xdr:rowOff>
    </xdr:from>
    <xdr:ext cx="233847" cy="264560"/>
    <xdr:sp macro="" textlink="">
      <xdr:nvSpPr>
        <xdr:cNvPr id="3" name="TextBox 2">
          <a:extLst>
            <a:ext uri="{FF2B5EF4-FFF2-40B4-BE49-F238E27FC236}">
              <a16:creationId xmlns:a16="http://schemas.microsoft.com/office/drawing/2014/main" id="{1A2417F7-CAB5-4EB7-8D20-497584299F9B}"/>
            </a:ext>
          </a:extLst>
        </xdr:cNvPr>
        <xdr:cNvSpPr txBox="1"/>
      </xdr:nvSpPr>
      <xdr:spPr>
        <a:xfrm>
          <a:off x="8852806" y="46665696"/>
          <a:ext cx="2338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100">
              <a:latin typeface="Century Gothic" panose="020B0502020202020204" pitchFamily="34" charset="0"/>
            </a:rPr>
            <a:t>r</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CC8A-D3C1-4D4F-B1F2-422BA73A6368}">
  <sheetPr>
    <tabColor rgb="FF0099CC"/>
    <pageSetUpPr fitToPage="1"/>
  </sheetPr>
  <dimension ref="A1:I31"/>
  <sheetViews>
    <sheetView showGridLines="0" zoomScaleNormal="100" zoomScaleSheetLayoutView="66" workbookViewId="0">
      <selection activeCell="N7" sqref="N7"/>
    </sheetView>
  </sheetViews>
  <sheetFormatPr defaultColWidth="9.28515625" defaultRowHeight="24" x14ac:dyDescent="0.35"/>
  <cols>
    <col min="1" max="1" width="13" style="7" customWidth="1"/>
    <col min="2" max="2" width="10.28515625" style="7" customWidth="1"/>
    <col min="3" max="3" width="47.7109375" style="7" customWidth="1"/>
    <col min="4" max="8" width="20.7109375" style="7" customWidth="1"/>
    <col min="9" max="9" width="2.28515625" style="7" customWidth="1"/>
    <col min="10" max="16384" width="9.28515625" style="7"/>
  </cols>
  <sheetData>
    <row r="1" spans="1:9" s="83" customFormat="1" ht="30" customHeight="1" x14ac:dyDescent="0.25">
      <c r="A1" s="1" t="s">
        <v>0</v>
      </c>
      <c r="B1" s="740">
        <v>1</v>
      </c>
      <c r="C1" s="741" t="s">
        <v>855</v>
      </c>
      <c r="D1" s="741"/>
      <c r="E1" s="741"/>
      <c r="F1" s="741"/>
      <c r="G1" s="741"/>
      <c r="H1" s="741"/>
      <c r="I1" s="741"/>
    </row>
    <row r="2" spans="1:9" s="83" customFormat="1" ht="30" customHeight="1" x14ac:dyDescent="0.25">
      <c r="A2" s="3" t="s">
        <v>2</v>
      </c>
      <c r="B2" s="740"/>
      <c r="C2" s="742" t="s">
        <v>485</v>
      </c>
      <c r="D2" s="742"/>
      <c r="E2" s="742"/>
      <c r="F2" s="742"/>
      <c r="G2" s="742"/>
      <c r="H2" s="742"/>
      <c r="I2" s="742"/>
    </row>
    <row r="3" spans="1:9" s="4" customFormat="1" ht="13.5" x14ac:dyDescent="0.3"/>
    <row r="4" spans="1:9" ht="24.75" thickBot="1" x14ac:dyDescent="0.4">
      <c r="H4" s="217" t="s">
        <v>486</v>
      </c>
    </row>
    <row r="5" spans="1:9" s="83" customFormat="1" ht="52.5" customHeight="1" thickTop="1" thickBot="1" x14ac:dyDescent="0.3">
      <c r="A5" s="743" t="s">
        <v>487</v>
      </c>
      <c r="B5" s="743"/>
      <c r="C5" s="743"/>
      <c r="D5" s="218">
        <v>2020</v>
      </c>
      <c r="E5" s="218">
        <v>2021</v>
      </c>
      <c r="F5" s="218">
        <v>2022</v>
      </c>
      <c r="G5" s="218" t="s">
        <v>488</v>
      </c>
      <c r="H5" s="218" t="s">
        <v>489</v>
      </c>
      <c r="I5" s="218"/>
    </row>
    <row r="6" spans="1:9" s="83" customFormat="1" ht="52.5" customHeight="1" thickTop="1" x14ac:dyDescent="0.25">
      <c r="A6" s="744" t="s">
        <v>490</v>
      </c>
      <c r="B6" s="744"/>
      <c r="C6" s="744"/>
      <c r="D6" s="219">
        <v>99109.202000000005</v>
      </c>
      <c r="E6" s="219">
        <v>98843.235000000001</v>
      </c>
      <c r="F6" s="219">
        <v>100164.026</v>
      </c>
      <c r="G6" s="219">
        <v>100393.155</v>
      </c>
      <c r="H6" s="219">
        <v>103457.52899999999</v>
      </c>
    </row>
    <row r="7" spans="1:9" s="83" customFormat="1" ht="52.5" customHeight="1" x14ac:dyDescent="0.25">
      <c r="A7" s="739" t="s">
        <v>491</v>
      </c>
      <c r="B7" s="739"/>
      <c r="C7" s="739"/>
      <c r="D7" s="219">
        <v>2444.3229999999999</v>
      </c>
      <c r="E7" s="219">
        <v>2230.3470000000002</v>
      </c>
      <c r="F7" s="219">
        <v>1790.1220000000001</v>
      </c>
      <c r="G7" s="219">
        <v>1671.5809999999999</v>
      </c>
      <c r="H7" s="219">
        <v>1846.6969999999999</v>
      </c>
    </row>
    <row r="8" spans="1:9" s="83" customFormat="1" ht="52.5" customHeight="1" x14ac:dyDescent="0.25">
      <c r="A8" s="739" t="s">
        <v>492</v>
      </c>
      <c r="B8" s="739"/>
      <c r="C8" s="739"/>
      <c r="D8" s="219">
        <v>36869.199000000001</v>
      </c>
      <c r="E8" s="219">
        <v>34788.862999999998</v>
      </c>
      <c r="F8" s="219">
        <v>36119.773999999998</v>
      </c>
      <c r="G8" s="219">
        <v>36203.002</v>
      </c>
      <c r="H8" s="219">
        <v>38062.932999999997</v>
      </c>
    </row>
    <row r="9" spans="1:9" s="83" customFormat="1" ht="52.5" customHeight="1" x14ac:dyDescent="0.25">
      <c r="A9" s="739" t="s">
        <v>493</v>
      </c>
      <c r="B9" s="739"/>
      <c r="C9" s="739"/>
      <c r="D9" s="219">
        <v>16002.124</v>
      </c>
      <c r="E9" s="219">
        <v>16495.037</v>
      </c>
      <c r="F9" s="219">
        <v>16638.704000000002</v>
      </c>
      <c r="G9" s="219">
        <v>16883.717000000001</v>
      </c>
      <c r="H9" s="219">
        <v>17444.362000000001</v>
      </c>
    </row>
    <row r="10" spans="1:9" s="83" customFormat="1" ht="52.5" customHeight="1" x14ac:dyDescent="0.25">
      <c r="A10" s="745" t="s">
        <v>494</v>
      </c>
      <c r="B10" s="745"/>
      <c r="C10" s="745"/>
      <c r="D10" s="219">
        <v>9683.0660000000007</v>
      </c>
      <c r="E10" s="219">
        <v>9992.8269999999993</v>
      </c>
      <c r="F10" s="219">
        <v>10127.130999999999</v>
      </c>
      <c r="G10" s="219">
        <v>10270.43</v>
      </c>
      <c r="H10" s="219">
        <v>10734.254999999999</v>
      </c>
    </row>
    <row r="11" spans="1:9" s="83" customFormat="1" ht="52.5" customHeight="1" x14ac:dyDescent="0.25">
      <c r="A11" s="745" t="s">
        <v>495</v>
      </c>
      <c r="B11" s="745"/>
      <c r="C11" s="745"/>
      <c r="D11" s="219">
        <v>1198.68</v>
      </c>
      <c r="E11" s="219">
        <v>1258.0260000000001</v>
      </c>
      <c r="F11" s="219">
        <v>1252.114</v>
      </c>
      <c r="G11" s="219">
        <v>1257.798</v>
      </c>
      <c r="H11" s="219">
        <v>1232.4649999999999</v>
      </c>
    </row>
    <row r="12" spans="1:9" s="83" customFormat="1" ht="52.5" customHeight="1" x14ac:dyDescent="0.25">
      <c r="A12" s="745" t="s">
        <v>496</v>
      </c>
      <c r="B12" s="745"/>
      <c r="C12" s="745"/>
      <c r="D12" s="219">
        <v>5120.3789999999999</v>
      </c>
      <c r="E12" s="219">
        <v>5244.1840000000002</v>
      </c>
      <c r="F12" s="219">
        <v>5259.46</v>
      </c>
      <c r="G12" s="219">
        <v>5355.4889999999996</v>
      </c>
      <c r="H12" s="219">
        <v>5477.6419999999998</v>
      </c>
    </row>
    <row r="13" spans="1:9" s="83" customFormat="1" ht="52.5" customHeight="1" x14ac:dyDescent="0.25">
      <c r="A13" s="739" t="s">
        <v>497</v>
      </c>
      <c r="B13" s="739"/>
      <c r="C13" s="739"/>
      <c r="D13" s="219">
        <v>27367.385999999999</v>
      </c>
      <c r="E13" s="219">
        <v>28838.254000000001</v>
      </c>
      <c r="F13" s="219">
        <v>28789.647000000001</v>
      </c>
      <c r="G13" s="219">
        <v>29335.305</v>
      </c>
      <c r="H13" s="219">
        <v>29729.297999999999</v>
      </c>
    </row>
    <row r="14" spans="1:9" s="83" customFormat="1" ht="52.5" customHeight="1" x14ac:dyDescent="0.25">
      <c r="A14" s="745" t="s">
        <v>498</v>
      </c>
      <c r="B14" s="745"/>
      <c r="C14" s="745"/>
      <c r="D14" s="219">
        <v>2388.2060000000001</v>
      </c>
      <c r="E14" s="219">
        <v>2432.6060000000002</v>
      </c>
      <c r="F14" s="219">
        <v>2223.9549999999999</v>
      </c>
      <c r="G14" s="219">
        <v>2164.0070000000001</v>
      </c>
      <c r="H14" s="219">
        <v>2047.046</v>
      </c>
    </row>
    <row r="15" spans="1:9" s="83" customFormat="1" ht="52.5" customHeight="1" x14ac:dyDescent="0.25">
      <c r="A15" s="745" t="s">
        <v>499</v>
      </c>
      <c r="B15" s="745"/>
      <c r="C15" s="745"/>
      <c r="D15" s="219">
        <v>12151.611999999999</v>
      </c>
      <c r="E15" s="219">
        <v>13120.251</v>
      </c>
      <c r="F15" s="219">
        <v>13146.462</v>
      </c>
      <c r="G15" s="219">
        <v>13474.698</v>
      </c>
      <c r="H15" s="219">
        <v>13697.58</v>
      </c>
    </row>
    <row r="16" spans="1:9" s="83" customFormat="1" ht="52.5" customHeight="1" x14ac:dyDescent="0.25">
      <c r="A16" s="745" t="s">
        <v>500</v>
      </c>
      <c r="B16" s="745"/>
      <c r="C16" s="745"/>
      <c r="D16" s="219">
        <v>4928.7160000000003</v>
      </c>
      <c r="E16" s="219">
        <v>5335.3860000000004</v>
      </c>
      <c r="F16" s="219">
        <v>5392.3190000000004</v>
      </c>
      <c r="G16" s="219">
        <v>5492.1970000000001</v>
      </c>
      <c r="H16" s="219">
        <v>5655.2960000000003</v>
      </c>
    </row>
    <row r="17" spans="1:9" s="83" customFormat="1" ht="52.5" customHeight="1" x14ac:dyDescent="0.25">
      <c r="A17" s="745" t="s">
        <v>501</v>
      </c>
      <c r="B17" s="745"/>
      <c r="C17" s="745"/>
      <c r="D17" s="219">
        <v>6687.06</v>
      </c>
      <c r="E17" s="219">
        <v>6709.7960000000003</v>
      </c>
      <c r="F17" s="219">
        <v>6725.0919999999996</v>
      </c>
      <c r="G17" s="219">
        <v>6862.2839999999997</v>
      </c>
      <c r="H17" s="219">
        <v>6972.4359999999997</v>
      </c>
    </row>
    <row r="18" spans="1:9" s="83" customFormat="1" ht="52.5" customHeight="1" x14ac:dyDescent="0.25">
      <c r="A18" s="745" t="s">
        <v>502</v>
      </c>
      <c r="B18" s="745"/>
      <c r="C18" s="745"/>
      <c r="D18" s="219">
        <v>1211.7929999999999</v>
      </c>
      <c r="E18" s="219">
        <v>1240.2159999999999</v>
      </c>
      <c r="F18" s="219">
        <v>1301.819</v>
      </c>
      <c r="G18" s="219">
        <v>1342.1189999999999</v>
      </c>
      <c r="H18" s="219">
        <v>1356.9390000000001</v>
      </c>
    </row>
    <row r="19" spans="1:9" s="83" customFormat="1" ht="52.5" customHeight="1" x14ac:dyDescent="0.25">
      <c r="A19" s="739" t="s">
        <v>503</v>
      </c>
      <c r="B19" s="739"/>
      <c r="C19" s="739"/>
      <c r="D19" s="219">
        <v>5140.4650000000001</v>
      </c>
      <c r="E19" s="219">
        <v>5240.9610000000002</v>
      </c>
      <c r="F19" s="219">
        <v>5271.0969999999998</v>
      </c>
      <c r="G19" s="219">
        <v>4813.45</v>
      </c>
      <c r="H19" s="219">
        <v>4552.6930000000002</v>
      </c>
    </row>
    <row r="20" spans="1:9" s="83" customFormat="1" ht="52.5" customHeight="1" x14ac:dyDescent="0.25">
      <c r="A20" s="739" t="s">
        <v>504</v>
      </c>
      <c r="B20" s="739"/>
      <c r="C20" s="739"/>
      <c r="D20" s="219">
        <v>11285.705</v>
      </c>
      <c r="E20" s="219">
        <v>11249.772000000001</v>
      </c>
      <c r="F20" s="219">
        <v>11554.682000000001</v>
      </c>
      <c r="G20" s="219">
        <v>11486.1</v>
      </c>
      <c r="H20" s="219">
        <v>11821.547</v>
      </c>
    </row>
    <row r="21" spans="1:9" s="83" customFormat="1" ht="52.5" customHeight="1" x14ac:dyDescent="0.25">
      <c r="A21" s="745" t="s">
        <v>505</v>
      </c>
      <c r="B21" s="745"/>
      <c r="C21" s="745"/>
      <c r="D21" s="219">
        <v>7293.2430000000004</v>
      </c>
      <c r="E21" s="219">
        <v>7266.1310000000003</v>
      </c>
      <c r="F21" s="219">
        <v>7254.74</v>
      </c>
      <c r="G21" s="219">
        <v>7228.7839999999997</v>
      </c>
      <c r="H21" s="219">
        <v>7586.1090000000004</v>
      </c>
    </row>
    <row r="22" spans="1:9" s="83" customFormat="1" ht="52.5" customHeight="1" x14ac:dyDescent="0.25">
      <c r="A22" s="745" t="s">
        <v>506</v>
      </c>
      <c r="B22" s="745"/>
      <c r="C22" s="745"/>
      <c r="D22" s="219">
        <v>3992.462</v>
      </c>
      <c r="E22" s="219">
        <v>3983.6410000000001</v>
      </c>
      <c r="F22" s="219">
        <v>4299.942</v>
      </c>
      <c r="G22" s="219">
        <v>4257.3159999999998</v>
      </c>
      <c r="H22" s="219">
        <v>4235.4369999999999</v>
      </c>
    </row>
    <row r="23" spans="1:9" s="83" customFormat="1" ht="52.5" customHeight="1" x14ac:dyDescent="0.25">
      <c r="A23" s="746" t="s">
        <v>507</v>
      </c>
      <c r="B23" s="746"/>
      <c r="C23" s="746"/>
      <c r="D23" s="220">
        <v>92879.418000000005</v>
      </c>
      <c r="E23" s="220">
        <v>93717.127999999997</v>
      </c>
      <c r="F23" s="220">
        <v>97003.933000000005</v>
      </c>
      <c r="G23" s="220">
        <v>97537.292000000001</v>
      </c>
      <c r="H23" s="220">
        <v>98432.187000000005</v>
      </c>
    </row>
    <row r="24" spans="1:9" s="83" customFormat="1" ht="52.5" customHeight="1" x14ac:dyDescent="0.25">
      <c r="A24" s="746" t="s">
        <v>508</v>
      </c>
      <c r="B24" s="746"/>
      <c r="C24" s="746"/>
      <c r="D24" s="221">
        <v>307605.61</v>
      </c>
      <c r="E24" s="221">
        <v>336724.36</v>
      </c>
      <c r="F24" s="221">
        <v>364225.592</v>
      </c>
      <c r="G24" s="221">
        <v>366793.38500000001</v>
      </c>
      <c r="H24" s="221">
        <v>382033.63400000002</v>
      </c>
    </row>
    <row r="25" spans="1:9" s="83" customFormat="1" ht="52.5" customHeight="1" x14ac:dyDescent="0.25">
      <c r="A25" s="746" t="s">
        <v>509</v>
      </c>
      <c r="B25" s="746"/>
      <c r="C25" s="746"/>
      <c r="D25" s="221">
        <v>53616.192999999999</v>
      </c>
      <c r="E25" s="221">
        <v>50838.936999999998</v>
      </c>
      <c r="F25" s="221">
        <v>53455.042999999998</v>
      </c>
      <c r="G25" s="221">
        <v>56662.858</v>
      </c>
      <c r="H25" s="221">
        <v>66579.938999999998</v>
      </c>
    </row>
    <row r="26" spans="1:9" s="83" customFormat="1" ht="52.5" customHeight="1" x14ac:dyDescent="0.25">
      <c r="A26" s="746" t="s">
        <v>510</v>
      </c>
      <c r="B26" s="746"/>
      <c r="C26" s="746"/>
      <c r="D26" s="221">
        <v>777692.91099999996</v>
      </c>
      <c r="E26" s="221">
        <v>795116.29700000002</v>
      </c>
      <c r="F26" s="221">
        <v>884870.33900000004</v>
      </c>
      <c r="G26" s="221">
        <v>930363.40899999999</v>
      </c>
      <c r="H26" s="221">
        <v>980109.72100000002</v>
      </c>
    </row>
    <row r="27" spans="1:9" s="83" customFormat="1" ht="52.5" customHeight="1" thickBot="1" x14ac:dyDescent="0.3">
      <c r="A27" s="746" t="s">
        <v>511</v>
      </c>
      <c r="B27" s="746"/>
      <c r="C27" s="746"/>
      <c r="D27" s="221">
        <v>15345.754999999999</v>
      </c>
      <c r="E27" s="221">
        <v>15641.993</v>
      </c>
      <c r="F27" s="221">
        <v>16783.821</v>
      </c>
      <c r="G27" s="221">
        <v>18392.324000000001</v>
      </c>
      <c r="H27" s="221">
        <v>19692.396000000001</v>
      </c>
    </row>
    <row r="28" spans="1:9" s="83" customFormat="1" ht="52.5" customHeight="1" thickTop="1" thickBot="1" x14ac:dyDescent="0.3">
      <c r="A28" s="743" t="s">
        <v>512</v>
      </c>
      <c r="B28" s="743"/>
      <c r="C28" s="743"/>
      <c r="D28" s="222">
        <v>1346249.088</v>
      </c>
      <c r="E28" s="222">
        <v>1390881.9509999999</v>
      </c>
      <c r="F28" s="222">
        <v>1516502.754</v>
      </c>
      <c r="G28" s="222">
        <v>1570142.4240000001</v>
      </c>
      <c r="H28" s="222">
        <v>1650305.405</v>
      </c>
      <c r="I28" s="223"/>
    </row>
    <row r="29" spans="1:9" ht="24.75" thickTop="1" x14ac:dyDescent="0.35">
      <c r="C29" s="747" t="s">
        <v>513</v>
      </c>
      <c r="D29" s="747"/>
      <c r="E29" s="747"/>
      <c r="F29" s="747"/>
      <c r="G29" s="747"/>
      <c r="H29" s="747"/>
      <c r="I29" s="747"/>
    </row>
    <row r="30" spans="1:9" x14ac:dyDescent="0.35">
      <c r="C30" s="748" t="s">
        <v>514</v>
      </c>
      <c r="D30" s="748"/>
      <c r="E30" s="748"/>
      <c r="F30" s="748"/>
      <c r="G30" s="748"/>
      <c r="H30" s="748"/>
      <c r="I30" s="748"/>
    </row>
    <row r="31" spans="1:9" s="4" customFormat="1" ht="13.5" x14ac:dyDescent="0.3"/>
  </sheetData>
  <mergeCells count="29">
    <mergeCell ref="A26:C26"/>
    <mergeCell ref="A27:C27"/>
    <mergeCell ref="A28:C28"/>
    <mergeCell ref="C29:I29"/>
    <mergeCell ref="C30:I30"/>
    <mergeCell ref="A25:C25"/>
    <mergeCell ref="A14:C14"/>
    <mergeCell ref="A15:C15"/>
    <mergeCell ref="A16:C16"/>
    <mergeCell ref="A17:C17"/>
    <mergeCell ref="A18:C18"/>
    <mergeCell ref="A19:C19"/>
    <mergeCell ref="A20:C20"/>
    <mergeCell ref="A21:C21"/>
    <mergeCell ref="A22:C22"/>
    <mergeCell ref="A23:C23"/>
    <mergeCell ref="A24:C24"/>
    <mergeCell ref="A13:C13"/>
    <mergeCell ref="B1:B2"/>
    <mergeCell ref="C1:I1"/>
    <mergeCell ref="C2:I2"/>
    <mergeCell ref="A5:C5"/>
    <mergeCell ref="A6:C6"/>
    <mergeCell ref="A7:C7"/>
    <mergeCell ref="A8:C8"/>
    <mergeCell ref="A9:C9"/>
    <mergeCell ref="A10:C10"/>
    <mergeCell ref="A11:C11"/>
    <mergeCell ref="A12:C12"/>
  </mergeCells>
  <pageMargins left="0.7" right="0.7" top="0.75" bottom="0.75" header="0.3" footer="0.3"/>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EE25-7C0A-4C8A-9B11-4043E7EC2DAD}">
  <sheetPr>
    <tabColor rgb="FF0099CC"/>
  </sheetPr>
  <dimension ref="A1:M43"/>
  <sheetViews>
    <sheetView showGridLines="0" tabSelected="1" zoomScaleNormal="100" zoomScaleSheetLayoutView="52" workbookViewId="0"/>
  </sheetViews>
  <sheetFormatPr defaultColWidth="9.28515625" defaultRowHeight="24" x14ac:dyDescent="0.35"/>
  <cols>
    <col min="1" max="1" width="13" style="9" customWidth="1"/>
    <col min="2" max="2" width="10.28515625" style="9" customWidth="1"/>
    <col min="3" max="5" width="21" style="9" customWidth="1"/>
    <col min="6" max="6" width="25.7109375" style="9" customWidth="1"/>
    <col min="7" max="7" width="25.5703125" style="9" customWidth="1"/>
    <col min="8" max="8" width="22.28515625" style="9" customWidth="1"/>
    <col min="9" max="9" width="22" style="9" customWidth="1"/>
    <col min="10" max="11" width="9.28515625" style="9"/>
    <col min="12" max="12" width="22.85546875" style="9" customWidth="1"/>
    <col min="13" max="16384" width="9.28515625" style="9"/>
  </cols>
  <sheetData>
    <row r="1" spans="1:13" s="2" customFormat="1" ht="30" customHeight="1" x14ac:dyDescent="0.25">
      <c r="A1" s="28" t="s">
        <v>0</v>
      </c>
      <c r="B1" s="740">
        <v>11</v>
      </c>
      <c r="C1" s="811" t="s">
        <v>656</v>
      </c>
      <c r="D1" s="811"/>
      <c r="E1" s="811"/>
      <c r="F1" s="811"/>
      <c r="G1" s="811"/>
      <c r="H1" s="811"/>
      <c r="I1" s="811"/>
    </row>
    <row r="2" spans="1:13" s="2" customFormat="1" ht="30" customHeight="1" x14ac:dyDescent="0.25">
      <c r="A2" s="29" t="s">
        <v>2</v>
      </c>
      <c r="B2" s="740"/>
      <c r="C2" s="812" t="s">
        <v>657</v>
      </c>
      <c r="D2" s="812"/>
      <c r="E2" s="812"/>
      <c r="F2" s="812"/>
      <c r="G2" s="812"/>
      <c r="H2" s="812"/>
      <c r="I2" s="812"/>
    </row>
    <row r="3" spans="1:13" s="6" customFormat="1" ht="13.5" x14ac:dyDescent="0.3"/>
    <row r="4" spans="1:13" ht="24.75" thickBot="1" x14ac:dyDescent="0.4">
      <c r="I4" s="95" t="s">
        <v>642</v>
      </c>
    </row>
    <row r="5" spans="1:13" s="2" customFormat="1" ht="52.5" customHeight="1" thickTop="1" thickBot="1" x14ac:dyDescent="0.3">
      <c r="A5" s="813" t="s">
        <v>643</v>
      </c>
      <c r="B5" s="813"/>
      <c r="C5" s="813"/>
      <c r="D5" s="289"/>
      <c r="E5" s="282" t="s">
        <v>644</v>
      </c>
      <c r="F5" s="282" t="s">
        <v>645</v>
      </c>
      <c r="G5" s="282" t="s">
        <v>646</v>
      </c>
      <c r="H5" s="68" t="s">
        <v>647</v>
      </c>
      <c r="I5" s="68" t="s">
        <v>648</v>
      </c>
    </row>
    <row r="6" spans="1:13" s="2" customFormat="1" ht="50.25" customHeight="1" thickTop="1" x14ac:dyDescent="0.25">
      <c r="A6" s="814" t="s">
        <v>167</v>
      </c>
      <c r="B6" s="814"/>
      <c r="C6" s="290"/>
      <c r="D6" s="290"/>
      <c r="E6" s="291">
        <v>5719</v>
      </c>
      <c r="F6" s="291">
        <v>121138</v>
      </c>
      <c r="G6" s="291">
        <v>34235</v>
      </c>
      <c r="H6" s="291">
        <v>7639</v>
      </c>
      <c r="I6" s="291">
        <v>1127711</v>
      </c>
    </row>
    <row r="7" spans="1:13" ht="45" customHeight="1" x14ac:dyDescent="0.35">
      <c r="A7" s="756" t="s">
        <v>166</v>
      </c>
      <c r="B7" s="756"/>
      <c r="C7" s="67"/>
      <c r="D7" s="67"/>
      <c r="E7" s="292">
        <v>348</v>
      </c>
      <c r="F7" s="292">
        <v>15205</v>
      </c>
      <c r="G7" s="292">
        <v>10755</v>
      </c>
      <c r="H7" s="292">
        <v>1175</v>
      </c>
      <c r="I7" s="292">
        <v>206397</v>
      </c>
    </row>
    <row r="8" spans="1:13" ht="45" customHeight="1" x14ac:dyDescent="0.35">
      <c r="A8" s="756" t="s">
        <v>165</v>
      </c>
      <c r="B8" s="756"/>
      <c r="C8" s="67"/>
      <c r="D8" s="67"/>
      <c r="E8" s="293">
        <v>639</v>
      </c>
      <c r="F8" s="293">
        <v>17605</v>
      </c>
      <c r="G8" s="293">
        <v>7712</v>
      </c>
      <c r="H8" s="293">
        <v>3255</v>
      </c>
      <c r="I8" s="294">
        <v>0</v>
      </c>
    </row>
    <row r="9" spans="1:13" ht="45" customHeight="1" x14ac:dyDescent="0.35">
      <c r="A9" s="756" t="s">
        <v>164</v>
      </c>
      <c r="B9" s="756"/>
      <c r="C9" s="67"/>
      <c r="D9" s="67"/>
      <c r="E9" s="293" t="s">
        <v>27</v>
      </c>
      <c r="F9" s="293">
        <v>18940</v>
      </c>
      <c r="G9" s="293">
        <v>191</v>
      </c>
      <c r="H9" s="293" t="s">
        <v>27</v>
      </c>
      <c r="I9" s="294">
        <v>12</v>
      </c>
    </row>
    <row r="10" spans="1:13" ht="45" customHeight="1" x14ac:dyDescent="0.35">
      <c r="A10" s="756" t="s">
        <v>163</v>
      </c>
      <c r="B10" s="756"/>
      <c r="C10" s="67"/>
      <c r="D10" s="67"/>
      <c r="E10" s="293">
        <v>167</v>
      </c>
      <c r="F10" s="293">
        <v>7453</v>
      </c>
      <c r="G10" s="293">
        <v>1316</v>
      </c>
      <c r="H10" s="293">
        <v>804</v>
      </c>
      <c r="I10" s="293">
        <v>0</v>
      </c>
    </row>
    <row r="11" spans="1:13" ht="45" customHeight="1" x14ac:dyDescent="0.35">
      <c r="A11" s="756" t="s">
        <v>162</v>
      </c>
      <c r="B11" s="756"/>
      <c r="C11" s="756"/>
      <c r="D11" s="125"/>
      <c r="E11" s="293">
        <v>190</v>
      </c>
      <c r="F11" s="293">
        <v>5086</v>
      </c>
      <c r="G11" s="293">
        <v>764</v>
      </c>
      <c r="H11" s="293">
        <v>90</v>
      </c>
      <c r="I11" s="294">
        <v>0</v>
      </c>
    </row>
    <row r="12" spans="1:13" ht="45" customHeight="1" x14ac:dyDescent="0.35">
      <c r="A12" s="756" t="s">
        <v>161</v>
      </c>
      <c r="B12" s="756"/>
      <c r="C12" s="67"/>
      <c r="D12" s="67"/>
      <c r="E12" s="293">
        <v>1223</v>
      </c>
      <c r="F12" s="293">
        <v>8099</v>
      </c>
      <c r="G12" s="293">
        <v>54</v>
      </c>
      <c r="H12" s="293">
        <v>45</v>
      </c>
      <c r="I12" s="293">
        <v>14153</v>
      </c>
    </row>
    <row r="13" spans="1:13" ht="45" customHeight="1" x14ac:dyDescent="0.35">
      <c r="A13" s="815" t="s">
        <v>160</v>
      </c>
      <c r="B13" s="815"/>
      <c r="C13" s="815"/>
      <c r="D13" s="295"/>
      <c r="E13" s="293">
        <v>18</v>
      </c>
      <c r="F13" s="293">
        <v>4641</v>
      </c>
      <c r="G13" s="293">
        <v>1084</v>
      </c>
      <c r="H13" s="293">
        <v>2</v>
      </c>
      <c r="I13" s="293">
        <v>167122</v>
      </c>
    </row>
    <row r="14" spans="1:13" ht="45" customHeight="1" x14ac:dyDescent="0.35">
      <c r="A14" s="756" t="s">
        <v>159</v>
      </c>
      <c r="B14" s="756"/>
      <c r="C14" s="67"/>
      <c r="D14" s="67"/>
      <c r="E14" s="293">
        <v>804</v>
      </c>
      <c r="F14" s="293">
        <v>5970</v>
      </c>
      <c r="G14" s="293">
        <v>912</v>
      </c>
      <c r="H14" s="293">
        <v>32</v>
      </c>
      <c r="I14" s="293">
        <v>154866</v>
      </c>
    </row>
    <row r="15" spans="1:13" ht="45" customHeight="1" x14ac:dyDescent="0.35">
      <c r="A15" s="756" t="s">
        <v>158</v>
      </c>
      <c r="B15" s="756"/>
      <c r="C15" s="67"/>
      <c r="D15" s="67"/>
      <c r="E15" s="293">
        <v>18</v>
      </c>
      <c r="F15" s="293">
        <v>4290</v>
      </c>
      <c r="G15" s="293">
        <v>224</v>
      </c>
      <c r="H15" s="293">
        <v>53</v>
      </c>
      <c r="I15" s="294">
        <v>0</v>
      </c>
    </row>
    <row r="16" spans="1:13" ht="45" customHeight="1" x14ac:dyDescent="0.35">
      <c r="A16" s="756" t="s">
        <v>545</v>
      </c>
      <c r="B16" s="756"/>
      <c r="C16" s="67"/>
      <c r="D16" s="67"/>
      <c r="E16" s="293">
        <v>701</v>
      </c>
      <c r="F16" s="293">
        <v>18257</v>
      </c>
      <c r="G16" s="293">
        <v>10264</v>
      </c>
      <c r="H16" s="293">
        <v>2178</v>
      </c>
      <c r="I16" s="293">
        <v>273059</v>
      </c>
      <c r="M16" s="296"/>
    </row>
    <row r="17" spans="1:9" ht="45" customHeight="1" x14ac:dyDescent="0.35">
      <c r="A17" s="756" t="s">
        <v>156</v>
      </c>
      <c r="B17" s="756"/>
      <c r="C17" s="67"/>
      <c r="D17" s="67"/>
      <c r="E17" s="293">
        <v>1450</v>
      </c>
      <c r="F17" s="293">
        <v>11217</v>
      </c>
      <c r="G17" s="293">
        <v>543</v>
      </c>
      <c r="H17" s="293">
        <v>5</v>
      </c>
      <c r="I17" s="293">
        <v>0</v>
      </c>
    </row>
    <row r="18" spans="1:9" ht="45" customHeight="1" x14ac:dyDescent="0.35">
      <c r="A18" s="756" t="s">
        <v>155</v>
      </c>
      <c r="B18" s="756"/>
      <c r="C18" s="67"/>
      <c r="D18" s="67"/>
      <c r="E18" s="293">
        <v>113</v>
      </c>
      <c r="F18" s="293">
        <v>1049</v>
      </c>
      <c r="G18" s="293">
        <v>47</v>
      </c>
      <c r="H18" s="293" t="s">
        <v>27</v>
      </c>
      <c r="I18" s="293">
        <v>85302</v>
      </c>
    </row>
    <row r="19" spans="1:9" ht="45" customHeight="1" x14ac:dyDescent="0.35">
      <c r="A19" s="756" t="s">
        <v>154</v>
      </c>
      <c r="B19" s="756"/>
      <c r="C19" s="67"/>
      <c r="D19" s="67"/>
      <c r="E19" s="293">
        <v>32</v>
      </c>
      <c r="F19" s="293">
        <v>1535</v>
      </c>
      <c r="G19" s="293">
        <v>10</v>
      </c>
      <c r="H19" s="293" t="s">
        <v>27</v>
      </c>
      <c r="I19" s="293">
        <v>226800</v>
      </c>
    </row>
    <row r="20" spans="1:9" ht="45" customHeight="1" x14ac:dyDescent="0.35">
      <c r="A20" s="816" t="s">
        <v>655</v>
      </c>
      <c r="B20" s="816"/>
      <c r="C20" s="816"/>
      <c r="D20" s="67"/>
      <c r="E20" s="293">
        <v>16</v>
      </c>
      <c r="F20" s="293">
        <v>1791</v>
      </c>
      <c r="G20" s="293">
        <v>359</v>
      </c>
      <c r="H20" s="293" t="s">
        <v>27</v>
      </c>
      <c r="I20" s="293">
        <v>0</v>
      </c>
    </row>
    <row r="21" spans="1:9" s="288" customFormat="1" ht="45" hidden="1" customHeight="1" x14ac:dyDescent="0.35">
      <c r="A21" s="792" t="s">
        <v>655</v>
      </c>
      <c r="B21" s="792"/>
      <c r="C21" s="792"/>
      <c r="D21" s="297"/>
      <c r="E21" s="298">
        <v>0</v>
      </c>
      <c r="F21" s="298">
        <v>0</v>
      </c>
      <c r="G21" s="298">
        <v>0</v>
      </c>
      <c r="H21" s="298">
        <v>0</v>
      </c>
      <c r="I21" s="298">
        <v>0</v>
      </c>
    </row>
    <row r="22" spans="1:9" s="288" customFormat="1" ht="7.5" customHeight="1" thickBot="1" x14ac:dyDescent="0.4">
      <c r="A22" s="297"/>
      <c r="B22" s="297"/>
      <c r="C22" s="297"/>
      <c r="D22" s="297"/>
      <c r="E22" s="298"/>
      <c r="F22" s="298"/>
      <c r="G22" s="298"/>
      <c r="H22" s="298"/>
      <c r="I22" s="298"/>
    </row>
    <row r="23" spans="1:9" s="73" customFormat="1" ht="18.75" thickTop="1" x14ac:dyDescent="0.25">
      <c r="A23" s="819" t="s">
        <v>950</v>
      </c>
      <c r="B23" s="819"/>
      <c r="C23" s="819"/>
      <c r="D23" s="819"/>
      <c r="E23" s="819"/>
      <c r="F23" s="819"/>
      <c r="G23" s="819"/>
      <c r="H23" s="819"/>
      <c r="I23" s="819"/>
    </row>
    <row r="24" spans="1:9" s="73" customFormat="1" ht="18" x14ac:dyDescent="0.25">
      <c r="A24" s="820" t="s">
        <v>962</v>
      </c>
      <c r="B24" s="820"/>
      <c r="C24" s="820"/>
      <c r="D24" s="820"/>
      <c r="E24" s="820"/>
      <c r="F24" s="820"/>
      <c r="G24" s="820"/>
      <c r="H24" s="820"/>
      <c r="I24" s="820"/>
    </row>
    <row r="25" spans="1:9" s="6" customFormat="1" ht="13.5" x14ac:dyDescent="0.3">
      <c r="A25" s="51"/>
      <c r="B25" s="51"/>
      <c r="C25" s="51"/>
      <c r="D25" s="51"/>
      <c r="E25" s="51"/>
      <c r="F25" s="51"/>
      <c r="G25" s="51"/>
      <c r="H25" s="51"/>
      <c r="I25" s="51"/>
    </row>
    <row r="26" spans="1:9" s="2" customFormat="1" ht="30" customHeight="1" x14ac:dyDescent="0.25">
      <c r="A26" s="70" t="s">
        <v>0</v>
      </c>
      <c r="B26" s="740">
        <v>12</v>
      </c>
      <c r="C26" s="817" t="s">
        <v>658</v>
      </c>
      <c r="D26" s="817"/>
      <c r="E26" s="817"/>
      <c r="F26" s="817"/>
      <c r="G26" s="817"/>
      <c r="H26" s="817"/>
      <c r="I26" s="817"/>
    </row>
    <row r="27" spans="1:9" s="2" customFormat="1" ht="30" customHeight="1" x14ac:dyDescent="0.25">
      <c r="A27" s="69" t="s">
        <v>2</v>
      </c>
      <c r="B27" s="740"/>
      <c r="C27" s="818" t="s">
        <v>659</v>
      </c>
      <c r="D27" s="818"/>
      <c r="E27" s="818"/>
      <c r="F27" s="818"/>
      <c r="G27" s="818"/>
      <c r="H27" s="818"/>
      <c r="I27" s="818"/>
    </row>
    <row r="28" spans="1:9" s="6" customFormat="1" ht="14.25" thickBot="1" x14ac:dyDescent="0.35">
      <c r="A28" s="300"/>
      <c r="B28" s="300"/>
      <c r="C28" s="300"/>
      <c r="D28" s="300"/>
      <c r="E28" s="300"/>
      <c r="F28" s="300"/>
      <c r="G28" s="300"/>
      <c r="H28" s="300"/>
      <c r="I28" s="300"/>
    </row>
    <row r="29" spans="1:9" s="2" customFormat="1" ht="105.75" customHeight="1" thickTop="1" x14ac:dyDescent="0.25">
      <c r="A29" s="822" t="s">
        <v>660</v>
      </c>
      <c r="B29" s="822"/>
      <c r="C29" s="301" t="s">
        <v>661</v>
      </c>
      <c r="D29" s="301" t="s">
        <v>662</v>
      </c>
      <c r="E29" s="301" t="s">
        <v>663</v>
      </c>
      <c r="F29" s="302" t="s">
        <v>344</v>
      </c>
      <c r="G29" s="302" t="s">
        <v>345</v>
      </c>
      <c r="H29" s="301" t="s">
        <v>664</v>
      </c>
      <c r="I29" s="303" t="s">
        <v>665</v>
      </c>
    </row>
    <row r="30" spans="1:9" s="2" customFormat="1" ht="50.25" customHeight="1" thickBot="1" x14ac:dyDescent="0.3">
      <c r="A30" s="823" t="s">
        <v>666</v>
      </c>
      <c r="B30" s="823"/>
      <c r="C30" s="824" t="s">
        <v>667</v>
      </c>
      <c r="D30" s="824"/>
      <c r="E30" s="824"/>
      <c r="F30" s="824"/>
      <c r="G30" s="824"/>
      <c r="H30" s="824"/>
      <c r="I30" s="304" t="s">
        <v>668</v>
      </c>
    </row>
    <row r="31" spans="1:9" ht="45" customHeight="1" thickTop="1" x14ac:dyDescent="0.35">
      <c r="A31" s="746">
        <v>2020</v>
      </c>
      <c r="B31" s="746"/>
      <c r="C31" s="305">
        <v>41.378813999999998</v>
      </c>
      <c r="D31" s="305">
        <v>3.91676</v>
      </c>
      <c r="E31" s="305">
        <v>220.58635169999999</v>
      </c>
      <c r="F31" s="305">
        <v>1628.6</v>
      </c>
      <c r="G31" s="305">
        <v>74.2</v>
      </c>
      <c r="H31" s="305">
        <v>795.46139999999991</v>
      </c>
      <c r="I31" s="305">
        <v>41.777999999999999</v>
      </c>
    </row>
    <row r="32" spans="1:9" ht="45" customHeight="1" x14ac:dyDescent="0.35">
      <c r="A32" s="746">
        <v>2021</v>
      </c>
      <c r="B32" s="746"/>
      <c r="C32" s="305">
        <v>36.799999999999997</v>
      </c>
      <c r="D32" s="305">
        <v>3.5024569999999997</v>
      </c>
      <c r="E32" s="305">
        <v>197.37158499999998</v>
      </c>
      <c r="F32" s="305">
        <v>1583.2</v>
      </c>
      <c r="G32" s="305">
        <v>69.8</v>
      </c>
      <c r="H32" s="305">
        <v>839.7</v>
      </c>
      <c r="I32" s="305">
        <v>38.728999999999999</v>
      </c>
    </row>
    <row r="33" spans="1:9" ht="45" customHeight="1" x14ac:dyDescent="0.35">
      <c r="A33" s="825">
        <v>2022</v>
      </c>
      <c r="B33" s="825"/>
      <c r="C33" s="306">
        <v>35.9</v>
      </c>
      <c r="D33" s="306">
        <v>4.0999999999999996</v>
      </c>
      <c r="E33" s="306">
        <v>181.9</v>
      </c>
      <c r="F33" s="306">
        <v>1543.4</v>
      </c>
      <c r="G33" s="306">
        <v>68</v>
      </c>
      <c r="H33" s="306">
        <v>869.4</v>
      </c>
      <c r="I33" s="306">
        <v>39</v>
      </c>
    </row>
    <row r="34" spans="1:9" ht="45" customHeight="1" x14ac:dyDescent="0.35">
      <c r="A34" s="746">
        <v>2023</v>
      </c>
      <c r="B34" s="746"/>
      <c r="C34" s="305">
        <v>38.700000000000003</v>
      </c>
      <c r="D34" s="305">
        <v>4.4000000000000004</v>
      </c>
      <c r="E34" s="305">
        <v>147.4</v>
      </c>
      <c r="F34" s="305">
        <v>1564.6</v>
      </c>
      <c r="G34" s="305">
        <v>67.3</v>
      </c>
      <c r="H34" s="305">
        <v>1005.9</v>
      </c>
      <c r="I34" s="305">
        <v>40.1</v>
      </c>
    </row>
    <row r="35" spans="1:9" s="233" customFormat="1" ht="45" customHeight="1" thickBot="1" x14ac:dyDescent="0.4">
      <c r="A35" s="821" t="s">
        <v>866</v>
      </c>
      <c r="B35" s="821"/>
      <c r="C35" s="307">
        <v>42.426000000000002</v>
      </c>
      <c r="D35" s="307">
        <v>4.2690000000000001</v>
      </c>
      <c r="E35" s="307">
        <v>136.51</v>
      </c>
      <c r="F35" s="307">
        <v>1778.816</v>
      </c>
      <c r="G35" s="307">
        <v>66.787000000000006</v>
      </c>
      <c r="H35" s="307">
        <v>953.673</v>
      </c>
      <c r="I35" s="307">
        <v>42.4</v>
      </c>
    </row>
    <row r="36" spans="1:9" s="53" customFormat="1" ht="20.25" thickTop="1" x14ac:dyDescent="0.25">
      <c r="A36" s="809" t="s">
        <v>864</v>
      </c>
      <c r="B36" s="809"/>
      <c r="C36" s="809"/>
      <c r="D36" s="809"/>
      <c r="E36" s="809"/>
      <c r="F36" s="809"/>
      <c r="G36" s="809"/>
      <c r="H36" s="809"/>
      <c r="I36" s="809"/>
    </row>
    <row r="37" spans="1:9" s="53" customFormat="1" ht="19.5" x14ac:dyDescent="0.25">
      <c r="A37" s="810" t="s">
        <v>865</v>
      </c>
      <c r="B37" s="810"/>
      <c r="C37" s="810"/>
      <c r="D37" s="810"/>
      <c r="E37" s="810"/>
      <c r="F37" s="810"/>
      <c r="G37" s="810"/>
      <c r="H37" s="810"/>
      <c r="I37" s="810"/>
    </row>
    <row r="38" spans="1:9" s="6" customFormat="1" ht="13.5" x14ac:dyDescent="0.3">
      <c r="A38" s="309"/>
      <c r="B38" s="310"/>
      <c r="C38" s="310"/>
      <c r="D38" s="310"/>
      <c r="E38" s="310"/>
      <c r="F38" s="310"/>
      <c r="G38" s="310"/>
      <c r="H38" s="310"/>
    </row>
    <row r="40" spans="1:9" x14ac:dyDescent="0.35">
      <c r="C40" s="311"/>
      <c r="D40" s="311"/>
      <c r="E40" s="311"/>
      <c r="F40" s="311"/>
      <c r="G40" s="311"/>
      <c r="H40" s="311"/>
      <c r="I40" s="311"/>
    </row>
    <row r="43" spans="1:9" ht="54.75" customHeight="1" x14ac:dyDescent="0.35"/>
  </sheetData>
  <mergeCells count="35">
    <mergeCell ref="A34:B34"/>
    <mergeCell ref="A35:B35"/>
    <mergeCell ref="A29:B29"/>
    <mergeCell ref="A30:B30"/>
    <mergeCell ref="C30:H30"/>
    <mergeCell ref="A31:B31"/>
    <mergeCell ref="A32:B32"/>
    <mergeCell ref="A33:B33"/>
    <mergeCell ref="A21:C21"/>
    <mergeCell ref="B26:B27"/>
    <mergeCell ref="C26:I26"/>
    <mergeCell ref="C27:I27"/>
    <mergeCell ref="A23:I23"/>
    <mergeCell ref="A24:I24"/>
    <mergeCell ref="A15:B15"/>
    <mergeCell ref="A16:B16"/>
    <mergeCell ref="A17:B17"/>
    <mergeCell ref="A18:B18"/>
    <mergeCell ref="A20:C20"/>
    <mergeCell ref="A36:I36"/>
    <mergeCell ref="A37:I37"/>
    <mergeCell ref="A7:B7"/>
    <mergeCell ref="B1:B2"/>
    <mergeCell ref="C1:I1"/>
    <mergeCell ref="C2:I2"/>
    <mergeCell ref="A5:C5"/>
    <mergeCell ref="A6:B6"/>
    <mergeCell ref="A19:B19"/>
    <mergeCell ref="A8:B8"/>
    <mergeCell ref="A9:B9"/>
    <mergeCell ref="A10:B10"/>
    <mergeCell ref="A11:C11"/>
    <mergeCell ref="A12:B12"/>
    <mergeCell ref="A13:C13"/>
    <mergeCell ref="A14:B14"/>
  </mergeCells>
  <pageMargins left="0.7" right="0.7" top="0.75" bottom="0.75" header="0.3" footer="0.3"/>
  <pageSetup paperSize="9"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20A4-B39B-4E73-A60A-B4F8729528FB}">
  <sheetPr>
    <tabColor rgb="FF0099CC"/>
  </sheetPr>
  <dimension ref="A1:N80"/>
  <sheetViews>
    <sheetView showGridLines="0" zoomScaleNormal="100" zoomScaleSheetLayoutView="42" workbookViewId="0"/>
  </sheetViews>
  <sheetFormatPr defaultColWidth="9.28515625" defaultRowHeight="24" x14ac:dyDescent="0.35"/>
  <cols>
    <col min="1" max="1" width="13" style="9" customWidth="1"/>
    <col min="2" max="2" width="10.28515625" style="9" customWidth="1"/>
    <col min="3" max="3" width="15.7109375" style="9" customWidth="1"/>
    <col min="4" max="4" width="24.28515625" style="9" customWidth="1"/>
    <col min="5" max="5" width="18.5703125" style="9" customWidth="1"/>
    <col min="6" max="6" width="24.28515625" style="9" customWidth="1"/>
    <col min="7" max="7" width="20.85546875" style="9" customWidth="1"/>
    <col min="8" max="8" width="24.28515625" style="9" customWidth="1"/>
    <col min="9" max="9" width="18.5703125" style="9" customWidth="1"/>
    <col min="10" max="10" width="24.28515625" style="9" customWidth="1"/>
    <col min="11" max="11" width="18.5703125" style="9" customWidth="1"/>
    <col min="12" max="12" width="24.28515625" style="9" customWidth="1"/>
    <col min="13" max="13" width="20.28515625" style="9" customWidth="1"/>
    <col min="14" max="14" width="19.140625" style="9" customWidth="1"/>
    <col min="15" max="16384" width="9.28515625" style="9"/>
  </cols>
  <sheetData>
    <row r="1" spans="1:14" s="2" customFormat="1" ht="30" customHeight="1" x14ac:dyDescent="0.25">
      <c r="A1" s="28" t="s">
        <v>0</v>
      </c>
      <c r="B1" s="740">
        <v>13</v>
      </c>
      <c r="C1" s="811" t="s">
        <v>669</v>
      </c>
      <c r="D1" s="811"/>
      <c r="E1" s="811"/>
      <c r="F1" s="811"/>
      <c r="G1" s="811"/>
      <c r="H1" s="811"/>
      <c r="I1" s="811"/>
      <c r="J1" s="811"/>
      <c r="K1" s="811"/>
      <c r="L1" s="811"/>
      <c r="M1" s="811"/>
    </row>
    <row r="2" spans="1:14" s="2" customFormat="1" ht="30" customHeight="1" x14ac:dyDescent="0.25">
      <c r="A2" s="29" t="s">
        <v>2</v>
      </c>
      <c r="B2" s="740"/>
      <c r="C2" s="812" t="s">
        <v>670</v>
      </c>
      <c r="D2" s="812"/>
      <c r="E2" s="812"/>
      <c r="F2" s="812"/>
      <c r="G2" s="812"/>
      <c r="H2" s="812"/>
      <c r="I2" s="812"/>
      <c r="J2" s="812"/>
      <c r="K2" s="812"/>
      <c r="L2" s="812"/>
      <c r="M2" s="812"/>
    </row>
    <row r="3" spans="1:14" s="6" customFormat="1" ht="13.5" x14ac:dyDescent="0.3"/>
    <row r="4" spans="1:14" ht="25.5" customHeight="1" thickBot="1" x14ac:dyDescent="0.4">
      <c r="M4" s="95" t="s">
        <v>671</v>
      </c>
    </row>
    <row r="5" spans="1:14" s="2" customFormat="1" ht="52.5" customHeight="1" thickTop="1" thickBot="1" x14ac:dyDescent="0.3">
      <c r="A5" s="826" t="s">
        <v>173</v>
      </c>
      <c r="B5" s="827"/>
      <c r="C5" s="828"/>
      <c r="D5" s="829">
        <v>2020</v>
      </c>
      <c r="E5" s="830"/>
      <c r="F5" s="831">
        <v>2021</v>
      </c>
      <c r="G5" s="831"/>
      <c r="H5" s="829">
        <v>2022</v>
      </c>
      <c r="I5" s="830"/>
      <c r="J5" s="829">
        <v>2023</v>
      </c>
      <c r="K5" s="830"/>
      <c r="L5" s="832">
        <v>2024</v>
      </c>
      <c r="M5" s="833"/>
      <c r="N5" s="18"/>
    </row>
    <row r="6" spans="1:14" s="2" customFormat="1" ht="52.5" customHeight="1" thickTop="1" thickBot="1" x14ac:dyDescent="0.3">
      <c r="A6" s="826"/>
      <c r="B6" s="827"/>
      <c r="C6" s="828"/>
      <c r="D6" s="33" t="s">
        <v>672</v>
      </c>
      <c r="E6" s="312" t="s">
        <v>437</v>
      </c>
      <c r="F6" s="34" t="s">
        <v>672</v>
      </c>
      <c r="G6" s="313" t="s">
        <v>437</v>
      </c>
      <c r="H6" s="33" t="s">
        <v>672</v>
      </c>
      <c r="I6" s="312" t="s">
        <v>437</v>
      </c>
      <c r="J6" s="33" t="s">
        <v>672</v>
      </c>
      <c r="K6" s="312" t="s">
        <v>437</v>
      </c>
      <c r="L6" s="34" t="s">
        <v>672</v>
      </c>
      <c r="M6" s="313" t="s">
        <v>437</v>
      </c>
      <c r="N6" s="18"/>
    </row>
    <row r="7" spans="1:14" s="2" customFormat="1" ht="52.5" customHeight="1" thickTop="1" x14ac:dyDescent="0.25">
      <c r="A7" s="834" t="s">
        <v>167</v>
      </c>
      <c r="B7" s="834"/>
      <c r="C7" s="834"/>
      <c r="D7" s="314">
        <v>1383.3000000000002</v>
      </c>
      <c r="E7" s="315">
        <v>100</v>
      </c>
      <c r="F7" s="314">
        <v>1328.0000000000002</v>
      </c>
      <c r="G7" s="316">
        <v>100</v>
      </c>
      <c r="H7" s="314">
        <v>1308.4000000000001</v>
      </c>
      <c r="I7" s="317">
        <v>99.999999999999986</v>
      </c>
      <c r="J7" s="314">
        <v>1270.2772117899997</v>
      </c>
      <c r="K7" s="317">
        <v>100.0076429226536</v>
      </c>
      <c r="L7" s="314">
        <v>1392.1304502900002</v>
      </c>
      <c r="M7" s="318">
        <v>100.0076429226536</v>
      </c>
      <c r="N7" s="18"/>
    </row>
    <row r="8" spans="1:14" s="2" customFormat="1" ht="45" customHeight="1" x14ac:dyDescent="0.25">
      <c r="A8" s="834" t="s">
        <v>166</v>
      </c>
      <c r="B8" s="834"/>
      <c r="C8" s="834"/>
      <c r="D8" s="319">
        <v>70.2</v>
      </c>
      <c r="E8" s="320">
        <v>5.0748210800260241</v>
      </c>
      <c r="F8" s="321">
        <v>51.4</v>
      </c>
      <c r="G8" s="320">
        <v>3.8704819277108427</v>
      </c>
      <c r="H8" s="322">
        <v>57.7</v>
      </c>
      <c r="I8" s="320">
        <v>4.4096293465800542</v>
      </c>
      <c r="J8" s="319">
        <v>49.822469759999997</v>
      </c>
      <c r="K8" s="320">
        <v>3.9221729948058432</v>
      </c>
      <c r="L8" s="319">
        <v>59.088552909999997</v>
      </c>
      <c r="M8" s="323">
        <v>4.2444695393086924</v>
      </c>
      <c r="N8" s="18"/>
    </row>
    <row r="9" spans="1:14" s="2" customFormat="1" ht="45" customHeight="1" x14ac:dyDescent="0.25">
      <c r="A9" s="822" t="s">
        <v>165</v>
      </c>
      <c r="B9" s="822"/>
      <c r="C9" s="822"/>
      <c r="D9" s="319">
        <v>134.4</v>
      </c>
      <c r="E9" s="320">
        <v>9.7158967685968314</v>
      </c>
      <c r="F9" s="321">
        <v>122.8</v>
      </c>
      <c r="G9" s="320">
        <v>9.2469879518072275</v>
      </c>
      <c r="H9" s="322">
        <v>140.9</v>
      </c>
      <c r="I9" s="320">
        <v>10.768055024837601</v>
      </c>
      <c r="J9" s="319">
        <v>141.31280351000001</v>
      </c>
      <c r="K9" s="320">
        <v>11.124564165869774</v>
      </c>
      <c r="L9" s="319">
        <v>104.31432936</v>
      </c>
      <c r="M9" s="323">
        <v>7.493143285406183</v>
      </c>
      <c r="N9" s="18"/>
    </row>
    <row r="10" spans="1:14" s="2" customFormat="1" ht="45" customHeight="1" x14ac:dyDescent="0.25">
      <c r="A10" s="822" t="s">
        <v>164</v>
      </c>
      <c r="B10" s="822"/>
      <c r="C10" s="822"/>
      <c r="D10" s="319">
        <v>73.599999999999994</v>
      </c>
      <c r="E10" s="320">
        <v>5.320610135183979</v>
      </c>
      <c r="F10" s="321">
        <v>58.3</v>
      </c>
      <c r="G10" s="320">
        <v>4.3900602409638543</v>
      </c>
      <c r="H10" s="322">
        <v>55.1</v>
      </c>
      <c r="I10" s="320">
        <v>4.2109285441345055</v>
      </c>
      <c r="J10" s="319">
        <v>60.031550099999997</v>
      </c>
      <c r="K10" s="320">
        <v>4.7258621616463605</v>
      </c>
      <c r="L10" s="319">
        <v>58.114891929999999</v>
      </c>
      <c r="M10" s="323">
        <v>4.174529184236567</v>
      </c>
      <c r="N10" s="18"/>
    </row>
    <row r="11" spans="1:14" s="2" customFormat="1" ht="45" customHeight="1" x14ac:dyDescent="0.25">
      <c r="A11" s="822" t="s">
        <v>163</v>
      </c>
      <c r="B11" s="822"/>
      <c r="C11" s="822"/>
      <c r="D11" s="319">
        <v>1.8</v>
      </c>
      <c r="E11" s="320">
        <v>0.13012361743656473</v>
      </c>
      <c r="F11" s="321">
        <v>2.1</v>
      </c>
      <c r="G11" s="320">
        <v>0.1581325301204819</v>
      </c>
      <c r="H11" s="322">
        <v>2</v>
      </c>
      <c r="I11" s="320">
        <v>0.15284677111196027</v>
      </c>
      <c r="J11" s="319">
        <v>1.9918979400000001</v>
      </c>
      <c r="K11" s="320">
        <v>0.1568081298721509</v>
      </c>
      <c r="L11" s="319">
        <v>2.0854394200000002</v>
      </c>
      <c r="M11" s="323">
        <v>0.14980201169837021</v>
      </c>
      <c r="N11" s="18"/>
    </row>
    <row r="12" spans="1:14" s="2" customFormat="1" ht="45" customHeight="1" x14ac:dyDescent="0.25">
      <c r="A12" s="822" t="s">
        <v>162</v>
      </c>
      <c r="B12" s="822"/>
      <c r="C12" s="822"/>
      <c r="D12" s="319">
        <v>0.6</v>
      </c>
      <c r="E12" s="320">
        <v>4.3374539145521571E-2</v>
      </c>
      <c r="F12" s="321">
        <v>0.6</v>
      </c>
      <c r="G12" s="320">
        <v>4.5180722891566258E-2</v>
      </c>
      <c r="H12" s="322">
        <v>0.6</v>
      </c>
      <c r="I12" s="320">
        <v>4.5854031333588077E-2</v>
      </c>
      <c r="J12" s="319">
        <v>0.50261403999999998</v>
      </c>
      <c r="K12" s="320">
        <v>3.9567272035979137E-2</v>
      </c>
      <c r="L12" s="319">
        <v>0.63550582999999994</v>
      </c>
      <c r="M12" s="323">
        <v>4.5649876408321882E-2</v>
      </c>
      <c r="N12" s="18"/>
    </row>
    <row r="13" spans="1:14" s="2" customFormat="1" ht="45" customHeight="1" x14ac:dyDescent="0.25">
      <c r="A13" s="822" t="s">
        <v>161</v>
      </c>
      <c r="B13" s="822"/>
      <c r="C13" s="822"/>
      <c r="D13" s="319">
        <v>101.3</v>
      </c>
      <c r="E13" s="320">
        <v>7.3230680257355587</v>
      </c>
      <c r="F13" s="321">
        <v>94.8</v>
      </c>
      <c r="G13" s="320">
        <v>7.138554216867468</v>
      </c>
      <c r="H13" s="322">
        <v>108</v>
      </c>
      <c r="I13" s="320">
        <v>8.2537256400458539</v>
      </c>
      <c r="J13" s="319">
        <v>116.20447543</v>
      </c>
      <c r="K13" s="320">
        <v>9.1479619055947268</v>
      </c>
      <c r="L13" s="319">
        <v>144.65172671000002</v>
      </c>
      <c r="M13" s="323">
        <v>10.390673279207926</v>
      </c>
      <c r="N13" s="18"/>
    </row>
    <row r="14" spans="1:14" s="2" customFormat="1" ht="45" customHeight="1" x14ac:dyDescent="0.25">
      <c r="A14" s="822" t="s">
        <v>160</v>
      </c>
      <c r="B14" s="822"/>
      <c r="C14" s="822"/>
      <c r="D14" s="319">
        <v>56.8</v>
      </c>
      <c r="E14" s="320">
        <v>4.1061230391093755</v>
      </c>
      <c r="F14" s="321">
        <v>35.4</v>
      </c>
      <c r="G14" s="320">
        <v>2.665662650602409</v>
      </c>
      <c r="H14" s="322">
        <v>47.6</v>
      </c>
      <c r="I14" s="320">
        <v>3.6377531524646547</v>
      </c>
      <c r="J14" s="319">
        <v>38.226226510000004</v>
      </c>
      <c r="K14" s="320">
        <v>3.0092822381764894</v>
      </c>
      <c r="L14" s="319">
        <v>39.231339650000002</v>
      </c>
      <c r="M14" s="323">
        <v>2.8180792713662406</v>
      </c>
      <c r="N14" s="18"/>
    </row>
    <row r="15" spans="1:14" s="2" customFormat="1" ht="45" customHeight="1" x14ac:dyDescent="0.25">
      <c r="A15" s="822" t="s">
        <v>159</v>
      </c>
      <c r="B15" s="822"/>
      <c r="C15" s="822"/>
      <c r="D15" s="319">
        <v>328.3</v>
      </c>
      <c r="E15" s="320">
        <v>23.733102002457887</v>
      </c>
      <c r="F15" s="321">
        <v>358.4</v>
      </c>
      <c r="G15" s="320">
        <v>26.98795180722891</v>
      </c>
      <c r="H15" s="322">
        <v>301.39999999999998</v>
      </c>
      <c r="I15" s="320">
        <v>23.034008406572408</v>
      </c>
      <c r="J15" s="319">
        <v>335.94320862000001</v>
      </c>
      <c r="K15" s="320">
        <v>26.44644849974193</v>
      </c>
      <c r="L15" s="319">
        <v>434.34990959999999</v>
      </c>
      <c r="M15" s="323">
        <v>31.200374182571672</v>
      </c>
      <c r="N15" s="18"/>
    </row>
    <row r="16" spans="1:14" s="2" customFormat="1" ht="45" customHeight="1" x14ac:dyDescent="0.25">
      <c r="A16" s="822" t="s">
        <v>158</v>
      </c>
      <c r="B16" s="822"/>
      <c r="C16" s="822"/>
      <c r="D16" s="319">
        <v>69.400000000000006</v>
      </c>
      <c r="E16" s="320">
        <v>5.0169883611653292</v>
      </c>
      <c r="F16" s="321">
        <v>33.1</v>
      </c>
      <c r="G16" s="320">
        <v>2.492469879518072</v>
      </c>
      <c r="H16" s="322">
        <v>38</v>
      </c>
      <c r="I16" s="320">
        <v>2.9040886511272448</v>
      </c>
      <c r="J16" s="319">
        <v>34.063229139999997</v>
      </c>
      <c r="K16" s="320">
        <v>2.6815587041823812</v>
      </c>
      <c r="L16" s="319">
        <v>28.099071910000003</v>
      </c>
      <c r="M16" s="323">
        <v>2.0184223327739561</v>
      </c>
      <c r="N16" s="18"/>
    </row>
    <row r="17" spans="1:14" s="2" customFormat="1" ht="45" customHeight="1" x14ac:dyDescent="0.25">
      <c r="A17" s="822" t="s">
        <v>545</v>
      </c>
      <c r="B17" s="822"/>
      <c r="C17" s="822"/>
      <c r="D17" s="319">
        <v>161</v>
      </c>
      <c r="E17" s="320">
        <v>11.638834670714955</v>
      </c>
      <c r="F17" s="321">
        <v>167.6</v>
      </c>
      <c r="G17" s="320">
        <v>12.620481927710841</v>
      </c>
      <c r="H17" s="322">
        <v>171.1</v>
      </c>
      <c r="I17" s="320">
        <v>13.076041268628199</v>
      </c>
      <c r="J17" s="319">
        <v>120.59181728999999</v>
      </c>
      <c r="K17" s="320">
        <v>9.4933465050568859</v>
      </c>
      <c r="L17" s="319">
        <v>163.73244080000001</v>
      </c>
      <c r="M17" s="323">
        <v>11.761285787972833</v>
      </c>
      <c r="N17" s="18"/>
    </row>
    <row r="18" spans="1:14" s="2" customFormat="1" ht="45" customHeight="1" x14ac:dyDescent="0.25">
      <c r="A18" s="822" t="s">
        <v>156</v>
      </c>
      <c r="B18" s="822"/>
      <c r="C18" s="822"/>
      <c r="D18" s="319">
        <v>37.200000000000003</v>
      </c>
      <c r="E18" s="320">
        <v>2.6892214270223378</v>
      </c>
      <c r="F18" s="321">
        <v>30.6</v>
      </c>
      <c r="G18" s="320">
        <v>2.3042168674698793</v>
      </c>
      <c r="H18" s="322">
        <v>33.700000000000003</v>
      </c>
      <c r="I18" s="320">
        <v>2.5754680932365304</v>
      </c>
      <c r="J18" s="319">
        <v>45.69906769</v>
      </c>
      <c r="K18" s="320">
        <v>3.59756652058676</v>
      </c>
      <c r="L18" s="319">
        <v>39.657402890000007</v>
      </c>
      <c r="M18" s="323">
        <v>2.8486843946081932</v>
      </c>
      <c r="N18" s="18"/>
    </row>
    <row r="19" spans="1:14" s="2" customFormat="1" ht="45" customHeight="1" x14ac:dyDescent="0.25">
      <c r="A19" s="822" t="s">
        <v>155</v>
      </c>
      <c r="B19" s="822"/>
      <c r="C19" s="822"/>
      <c r="D19" s="319">
        <v>206.7</v>
      </c>
      <c r="E19" s="320">
        <v>14.942528735632182</v>
      </c>
      <c r="F19" s="321">
        <v>216.3</v>
      </c>
      <c r="G19" s="320">
        <v>16.287650602409638</v>
      </c>
      <c r="H19" s="322">
        <v>230.2</v>
      </c>
      <c r="I19" s="320">
        <v>17.592663354986627</v>
      </c>
      <c r="J19" s="319">
        <v>212.78689084999999</v>
      </c>
      <c r="K19" s="320">
        <v>16.751216889906516</v>
      </c>
      <c r="L19" s="319">
        <v>201.81220445000002</v>
      </c>
      <c r="M19" s="323">
        <v>14.496644650503818</v>
      </c>
      <c r="N19" s="18"/>
    </row>
    <row r="20" spans="1:14" s="2" customFormat="1" ht="45" customHeight="1" x14ac:dyDescent="0.25">
      <c r="A20" s="822" t="s">
        <v>154</v>
      </c>
      <c r="B20" s="822"/>
      <c r="C20" s="822"/>
      <c r="D20" s="319">
        <v>124.5</v>
      </c>
      <c r="E20" s="320">
        <v>9.0002168726957272</v>
      </c>
      <c r="F20" s="321">
        <v>138.9</v>
      </c>
      <c r="G20" s="320">
        <v>10.45933734939759</v>
      </c>
      <c r="H20" s="322">
        <v>103.8</v>
      </c>
      <c r="I20" s="320">
        <v>7.9327474207107365</v>
      </c>
      <c r="J20" s="319">
        <v>94.341206580000005</v>
      </c>
      <c r="K20" s="320">
        <v>7.4268203589246431</v>
      </c>
      <c r="L20" s="319">
        <v>96.103324399999991</v>
      </c>
      <c r="M20" s="323">
        <v>6.9033275135947436</v>
      </c>
      <c r="N20" s="18"/>
    </row>
    <row r="21" spans="1:14" s="2" customFormat="1" ht="45" customHeight="1" thickBot="1" x14ac:dyDescent="0.3">
      <c r="A21" s="837" t="s">
        <v>547</v>
      </c>
      <c r="B21" s="837"/>
      <c r="C21" s="837"/>
      <c r="D21" s="324">
        <v>17.5</v>
      </c>
      <c r="E21" s="325">
        <v>1.2650907250777126</v>
      </c>
      <c r="F21" s="324">
        <v>17.7</v>
      </c>
      <c r="G21" s="325">
        <v>1.3328313253012045</v>
      </c>
      <c r="H21" s="324">
        <v>18.399999999999999</v>
      </c>
      <c r="I21" s="325">
        <v>1.4061902942300344</v>
      </c>
      <c r="J21" s="324">
        <v>18.759754330000003</v>
      </c>
      <c r="K21" s="325">
        <v>1.4768236535995845</v>
      </c>
      <c r="L21" s="324">
        <v>20.254310429999997</v>
      </c>
      <c r="M21" s="326">
        <v>1.4549146903424706</v>
      </c>
      <c r="N21" s="18"/>
    </row>
    <row r="22" spans="1:14" s="73" customFormat="1" ht="18.75" thickTop="1" x14ac:dyDescent="0.25">
      <c r="A22" s="819" t="s">
        <v>673</v>
      </c>
      <c r="B22" s="819"/>
      <c r="C22" s="819"/>
      <c r="D22" s="819"/>
      <c r="E22" s="819"/>
      <c r="F22" s="819"/>
      <c r="G22" s="819"/>
      <c r="H22" s="819"/>
      <c r="I22" s="819"/>
      <c r="J22" s="819"/>
      <c r="K22" s="819"/>
      <c r="L22" s="819"/>
      <c r="M22" s="819"/>
    </row>
    <row r="23" spans="1:14" s="73" customFormat="1" ht="18" x14ac:dyDescent="0.25">
      <c r="A23" s="839" t="s">
        <v>867</v>
      </c>
      <c r="B23" s="839"/>
      <c r="C23" s="839"/>
      <c r="D23" s="839"/>
      <c r="E23" s="839"/>
      <c r="F23" s="839"/>
      <c r="G23" s="839"/>
      <c r="H23" s="839"/>
      <c r="I23" s="839"/>
      <c r="J23" s="839"/>
      <c r="K23" s="839"/>
      <c r="L23" s="839"/>
      <c r="M23" s="839"/>
    </row>
    <row r="24" spans="1:14" s="6" customFormat="1" ht="13.5" x14ac:dyDescent="0.3"/>
    <row r="25" spans="1:14" x14ac:dyDescent="0.35">
      <c r="A25"/>
      <c r="B25"/>
      <c r="C25"/>
      <c r="D25"/>
      <c r="E25"/>
      <c r="F25"/>
      <c r="G25"/>
      <c r="H25"/>
      <c r="I25"/>
      <c r="J25"/>
      <c r="K25"/>
      <c r="L25"/>
      <c r="M25"/>
      <c r="N25"/>
    </row>
    <row r="26" spans="1:14" hidden="1" x14ac:dyDescent="0.35"/>
    <row r="27" spans="1:14" s="115" customFormat="1" ht="62.25" hidden="1" customHeight="1" x14ac:dyDescent="0.3">
      <c r="F27" s="327" t="s">
        <v>674</v>
      </c>
      <c r="G27" s="838" t="s">
        <v>675</v>
      </c>
      <c r="H27" s="838"/>
      <c r="I27" s="838" t="s">
        <v>676</v>
      </c>
      <c r="J27" s="838"/>
      <c r="K27" s="838" t="s">
        <v>677</v>
      </c>
      <c r="L27" s="838"/>
      <c r="M27" s="835" t="s">
        <v>678</v>
      </c>
      <c r="N27" s="836"/>
    </row>
    <row r="28" spans="1:14" hidden="1" x14ac:dyDescent="0.35">
      <c r="F28" s="328" t="s">
        <v>679</v>
      </c>
      <c r="G28" s="329"/>
      <c r="H28" s="330"/>
      <c r="I28" s="331"/>
      <c r="J28" s="332"/>
      <c r="K28" s="331"/>
      <c r="L28" s="332"/>
      <c r="M28" s="331"/>
      <c r="N28" s="332"/>
    </row>
    <row r="29" spans="1:14" hidden="1" x14ac:dyDescent="0.35">
      <c r="F29" s="333" t="s">
        <v>158</v>
      </c>
      <c r="G29" s="329">
        <v>33061.848899999997</v>
      </c>
      <c r="H29" s="334">
        <v>33.061848899999994</v>
      </c>
      <c r="I29" s="335">
        <v>38005</v>
      </c>
      <c r="J29" s="334">
        <v>38.005000000000003</v>
      </c>
      <c r="K29" s="336">
        <v>34063</v>
      </c>
      <c r="L29" s="334">
        <v>34.063000000000002</v>
      </c>
      <c r="M29" s="331"/>
      <c r="N29" s="334">
        <v>0</v>
      </c>
    </row>
    <row r="30" spans="1:14" hidden="1" x14ac:dyDescent="0.35">
      <c r="F30" s="337" t="s">
        <v>165</v>
      </c>
      <c r="G30" s="329">
        <v>122835.19660000001</v>
      </c>
      <c r="H30" s="334">
        <v>122.8351966</v>
      </c>
      <c r="I30" s="335">
        <v>140867</v>
      </c>
      <c r="J30" s="334">
        <v>140.86699999999999</v>
      </c>
      <c r="K30" s="336">
        <v>141313</v>
      </c>
      <c r="L30" s="334">
        <v>141.31299999999999</v>
      </c>
      <c r="M30" s="331"/>
      <c r="N30" s="334">
        <v>0</v>
      </c>
    </row>
    <row r="31" spans="1:14" hidden="1" x14ac:dyDescent="0.35">
      <c r="F31" s="333" t="s">
        <v>160</v>
      </c>
      <c r="G31" s="338">
        <v>35374.987899999993</v>
      </c>
      <c r="H31" s="339">
        <v>35.374987899999994</v>
      </c>
      <c r="I31" s="336">
        <v>47607</v>
      </c>
      <c r="J31" s="339">
        <v>47.606999999999999</v>
      </c>
      <c r="K31" s="336">
        <v>38226</v>
      </c>
      <c r="L31" s="339">
        <v>38.225999999999999</v>
      </c>
      <c r="M31" s="340"/>
      <c r="N31" s="339">
        <v>0</v>
      </c>
    </row>
    <row r="32" spans="1:14" hidden="1" x14ac:dyDescent="0.35">
      <c r="F32" s="337" t="s">
        <v>159</v>
      </c>
      <c r="G32" s="338">
        <v>358404.7182</v>
      </c>
      <c r="H32" s="339">
        <v>358.40471819999999</v>
      </c>
      <c r="I32" s="336">
        <v>301375</v>
      </c>
      <c r="J32" s="339">
        <v>301.375</v>
      </c>
      <c r="K32" s="336">
        <v>335943</v>
      </c>
      <c r="L32" s="339">
        <v>335.94299999999998</v>
      </c>
      <c r="M32" s="340"/>
      <c r="N32" s="339">
        <v>0</v>
      </c>
    </row>
    <row r="33" spans="6:14" hidden="1" x14ac:dyDescent="0.35">
      <c r="F33" s="333" t="s">
        <v>545</v>
      </c>
      <c r="G33" s="338">
        <v>167587.27840000001</v>
      </c>
      <c r="H33" s="339">
        <v>167.5872784</v>
      </c>
      <c r="I33" s="336">
        <v>171055</v>
      </c>
      <c r="J33" s="339">
        <v>171.05500000000001</v>
      </c>
      <c r="K33" s="336">
        <v>120592</v>
      </c>
      <c r="L33" s="339">
        <v>120.592</v>
      </c>
      <c r="M33" s="340"/>
      <c r="N33" s="339">
        <v>0</v>
      </c>
    </row>
    <row r="34" spans="6:14" hidden="1" x14ac:dyDescent="0.35">
      <c r="F34" s="337" t="s">
        <v>162</v>
      </c>
      <c r="G34" s="338">
        <v>572.4670000000001</v>
      </c>
      <c r="H34" s="339">
        <v>0.57246700000000006</v>
      </c>
      <c r="I34" s="340">
        <v>600</v>
      </c>
      <c r="J34" s="339">
        <v>0.6</v>
      </c>
      <c r="K34" s="336">
        <v>503</v>
      </c>
      <c r="L34" s="339">
        <v>0.503</v>
      </c>
      <c r="M34" s="340"/>
      <c r="N34" s="339">
        <v>0</v>
      </c>
    </row>
    <row r="35" spans="6:14" hidden="1" x14ac:dyDescent="0.35">
      <c r="F35" s="333" t="s">
        <v>163</v>
      </c>
      <c r="G35" s="338">
        <v>2093.4675000000002</v>
      </c>
      <c r="H35" s="339">
        <v>2.0934675</v>
      </c>
      <c r="I35" s="336">
        <v>2001</v>
      </c>
      <c r="J35" s="339">
        <v>2.0009999999999999</v>
      </c>
      <c r="K35" s="336">
        <v>1992</v>
      </c>
      <c r="L35" s="339">
        <v>1.992</v>
      </c>
      <c r="M35" s="340"/>
      <c r="N35" s="339">
        <v>0</v>
      </c>
    </row>
    <row r="36" spans="6:14" hidden="1" x14ac:dyDescent="0.35">
      <c r="F36" s="337" t="s">
        <v>680</v>
      </c>
      <c r="G36" s="338">
        <v>27133.648100000002</v>
      </c>
      <c r="H36" s="339">
        <v>27.133648100000002</v>
      </c>
      <c r="I36" s="336">
        <v>27114</v>
      </c>
      <c r="J36" s="339">
        <v>27.114000000000001</v>
      </c>
      <c r="K36" s="336">
        <v>29648</v>
      </c>
      <c r="L36" s="339">
        <v>29.648</v>
      </c>
      <c r="M36" s="340"/>
      <c r="N36" s="339">
        <v>0</v>
      </c>
    </row>
    <row r="37" spans="6:14" hidden="1" x14ac:dyDescent="0.35">
      <c r="F37" s="341" t="s">
        <v>681</v>
      </c>
      <c r="G37" s="342">
        <v>747063.61259999999</v>
      </c>
      <c r="H37" s="342">
        <v>747.06361259999994</v>
      </c>
      <c r="I37" s="342">
        <v>728624</v>
      </c>
      <c r="J37" s="342">
        <v>728.62400000000014</v>
      </c>
      <c r="K37" s="343">
        <v>702280</v>
      </c>
      <c r="L37" s="342">
        <v>702.28</v>
      </c>
      <c r="M37" s="342">
        <v>0</v>
      </c>
      <c r="N37" s="342">
        <v>0</v>
      </c>
    </row>
    <row r="38" spans="6:14" hidden="1" x14ac:dyDescent="0.35">
      <c r="F38" s="344" t="s">
        <v>682</v>
      </c>
      <c r="G38" s="338"/>
      <c r="H38" s="339">
        <v>0</v>
      </c>
      <c r="I38" s="340"/>
      <c r="J38" s="339"/>
      <c r="K38" s="336"/>
      <c r="L38" s="339"/>
      <c r="M38" s="340"/>
      <c r="N38" s="339"/>
    </row>
    <row r="39" spans="6:14" hidden="1" x14ac:dyDescent="0.35">
      <c r="F39" s="333" t="s">
        <v>164</v>
      </c>
      <c r="G39" s="338">
        <v>58279.293799999992</v>
      </c>
      <c r="H39" s="339">
        <v>58.279293799999991</v>
      </c>
      <c r="I39" s="336">
        <v>55083</v>
      </c>
      <c r="J39" s="339">
        <v>55.082999999999998</v>
      </c>
      <c r="K39" s="336">
        <v>60032</v>
      </c>
      <c r="L39" s="339">
        <v>60.031999999999996</v>
      </c>
      <c r="M39" s="340"/>
      <c r="N39" s="339">
        <v>0</v>
      </c>
    </row>
    <row r="40" spans="6:14" hidden="1" x14ac:dyDescent="0.35">
      <c r="F40" s="337" t="s">
        <v>156</v>
      </c>
      <c r="G40" s="338">
        <v>30646.577700000002</v>
      </c>
      <c r="H40" s="339">
        <v>30.646577700000002</v>
      </c>
      <c r="I40" s="336">
        <v>33693</v>
      </c>
      <c r="J40" s="339">
        <v>33.692999999999998</v>
      </c>
      <c r="K40" s="336">
        <v>45699</v>
      </c>
      <c r="L40" s="339">
        <v>45.698999999999998</v>
      </c>
      <c r="M40" s="340"/>
      <c r="N40" s="339">
        <v>0</v>
      </c>
    </row>
    <row r="41" spans="6:14" hidden="1" x14ac:dyDescent="0.35">
      <c r="F41" s="333" t="s">
        <v>161</v>
      </c>
      <c r="G41" s="338">
        <v>94821.355499999991</v>
      </c>
      <c r="H41" s="339">
        <v>94.821355499999996</v>
      </c>
      <c r="I41" s="336">
        <v>107982</v>
      </c>
      <c r="J41" s="339">
        <v>107.982</v>
      </c>
      <c r="K41" s="336">
        <v>116204</v>
      </c>
      <c r="L41" s="339">
        <v>116.20399999999999</v>
      </c>
      <c r="M41" s="340"/>
      <c r="N41" s="339">
        <v>0</v>
      </c>
    </row>
    <row r="42" spans="6:14" hidden="1" x14ac:dyDescent="0.35">
      <c r="F42" s="337" t="s">
        <v>683</v>
      </c>
      <c r="G42" s="338">
        <v>24295.402000000002</v>
      </c>
      <c r="H42" s="339">
        <v>24.295402000000003</v>
      </c>
      <c r="I42" s="336">
        <v>30612</v>
      </c>
      <c r="J42" s="339">
        <v>30.611999999999998</v>
      </c>
      <c r="K42" s="336">
        <v>20174</v>
      </c>
      <c r="L42" s="339">
        <v>20.173999999999999</v>
      </c>
      <c r="M42" s="340"/>
      <c r="N42" s="339">
        <v>0</v>
      </c>
    </row>
    <row r="43" spans="6:14" hidden="1" x14ac:dyDescent="0.35">
      <c r="F43" s="341" t="s">
        <v>681</v>
      </c>
      <c r="G43" s="342">
        <v>208042.62899999999</v>
      </c>
      <c r="H43" s="342">
        <v>208.04262900000001</v>
      </c>
      <c r="I43" s="342">
        <v>227370</v>
      </c>
      <c r="J43" s="342">
        <v>227.36999999999998</v>
      </c>
      <c r="K43" s="343">
        <v>242109</v>
      </c>
      <c r="L43" s="342">
        <v>242.10900000000001</v>
      </c>
      <c r="M43" s="342">
        <v>0</v>
      </c>
      <c r="N43" s="342">
        <v>0</v>
      </c>
    </row>
    <row r="44" spans="6:14" hidden="1" x14ac:dyDescent="0.35">
      <c r="F44" s="344" t="s">
        <v>684</v>
      </c>
      <c r="G44" s="338"/>
      <c r="H44" s="339"/>
      <c r="I44" s="340"/>
      <c r="J44" s="339"/>
      <c r="K44" s="336"/>
      <c r="L44" s="339"/>
      <c r="M44" s="340"/>
      <c r="N44" s="339"/>
    </row>
    <row r="45" spans="6:14" ht="81" hidden="1" x14ac:dyDescent="0.35">
      <c r="F45" s="345" t="s">
        <v>685</v>
      </c>
      <c r="G45" s="338">
        <v>955106.24159999995</v>
      </c>
      <c r="H45" s="338">
        <v>955.10624159999998</v>
      </c>
      <c r="I45" s="338">
        <v>955994</v>
      </c>
      <c r="J45" s="338">
        <v>955.99400000000014</v>
      </c>
      <c r="K45" s="346">
        <v>944389</v>
      </c>
      <c r="L45" s="338">
        <v>944.38900000000001</v>
      </c>
      <c r="M45" s="338">
        <v>0</v>
      </c>
      <c r="N45" s="338">
        <v>0</v>
      </c>
    </row>
    <row r="46" spans="6:14" hidden="1" x14ac:dyDescent="0.35">
      <c r="F46" s="347"/>
      <c r="G46" s="338"/>
      <c r="H46" s="348"/>
      <c r="I46" s="340"/>
      <c r="J46" s="348"/>
      <c r="K46" s="336"/>
      <c r="L46" s="348"/>
      <c r="M46" s="340"/>
      <c r="N46" s="348"/>
    </row>
    <row r="47" spans="6:14" hidden="1" x14ac:dyDescent="0.35">
      <c r="F47" s="337" t="s">
        <v>154</v>
      </c>
      <c r="G47" s="338">
        <v>138885.5613</v>
      </c>
      <c r="H47" s="339">
        <v>138.88556130000001</v>
      </c>
      <c r="I47" s="336">
        <v>103839</v>
      </c>
      <c r="J47" s="339">
        <v>103.839</v>
      </c>
      <c r="K47" s="336">
        <v>94341</v>
      </c>
      <c r="L47" s="339">
        <v>94.340999999999994</v>
      </c>
      <c r="M47" s="340"/>
      <c r="N47" s="339">
        <v>0</v>
      </c>
    </row>
    <row r="48" spans="6:14" hidden="1" x14ac:dyDescent="0.35">
      <c r="F48" s="333" t="s">
        <v>155</v>
      </c>
      <c r="G48" s="338">
        <v>216318.622</v>
      </c>
      <c r="H48" s="339">
        <v>216.318622</v>
      </c>
      <c r="I48" s="336">
        <v>230171</v>
      </c>
      <c r="J48" s="339">
        <v>230.17099999999999</v>
      </c>
      <c r="K48" s="336">
        <v>212787</v>
      </c>
      <c r="L48" s="339">
        <v>212.78700000000001</v>
      </c>
      <c r="M48" s="340"/>
      <c r="N48" s="339">
        <v>0</v>
      </c>
    </row>
    <row r="49" spans="6:14" hidden="1" x14ac:dyDescent="0.35">
      <c r="F49" s="337" t="s">
        <v>686</v>
      </c>
      <c r="G49" s="338">
        <v>17730.953299999997</v>
      </c>
      <c r="H49" s="339">
        <v>17.730953299999996</v>
      </c>
      <c r="I49" s="336">
        <v>18412</v>
      </c>
      <c r="J49" s="339">
        <v>18.411999999999999</v>
      </c>
      <c r="K49" s="336">
        <v>18760</v>
      </c>
      <c r="L49" s="339">
        <v>18.760000000000002</v>
      </c>
      <c r="M49" s="340"/>
      <c r="N49" s="339">
        <v>0</v>
      </c>
    </row>
    <row r="50" spans="6:14" s="115" customFormat="1" ht="40.5" hidden="1" x14ac:dyDescent="0.3">
      <c r="F50" s="349" t="s">
        <v>687</v>
      </c>
      <c r="G50" s="350">
        <v>1328041.3781999999</v>
      </c>
      <c r="H50" s="350">
        <v>1328.0413782000001</v>
      </c>
      <c r="I50" s="350">
        <v>1308416</v>
      </c>
      <c r="J50" s="350">
        <v>1308.4160000000002</v>
      </c>
      <c r="K50" s="351">
        <v>1270277</v>
      </c>
      <c r="L50" s="350">
        <v>1270.277</v>
      </c>
      <c r="M50" s="350">
        <v>0</v>
      </c>
      <c r="N50" s="350">
        <v>0</v>
      </c>
    </row>
    <row r="51" spans="6:14" hidden="1" x14ac:dyDescent="0.35">
      <c r="H51" s="233"/>
    </row>
    <row r="52" spans="6:14" hidden="1" x14ac:dyDescent="0.35"/>
    <row r="53" spans="6:14" hidden="1" x14ac:dyDescent="0.35"/>
    <row r="54" spans="6:14" hidden="1" x14ac:dyDescent="0.35"/>
    <row r="55" spans="6:14" hidden="1" x14ac:dyDescent="0.35"/>
    <row r="56" spans="6:14" ht="65.25" hidden="1" customHeight="1" x14ac:dyDescent="0.35"/>
    <row r="57" spans="6:14" ht="42" hidden="1" customHeight="1" x14ac:dyDescent="0.35"/>
    <row r="58" spans="6:14" ht="42" hidden="1" customHeight="1" x14ac:dyDescent="0.35"/>
    <row r="59" spans="6:14" ht="42" hidden="1" customHeight="1" x14ac:dyDescent="0.35"/>
    <row r="60" spans="6:14" ht="42" hidden="1" customHeight="1" x14ac:dyDescent="0.35"/>
    <row r="61" spans="6:14" ht="42" hidden="1" customHeight="1" x14ac:dyDescent="0.35"/>
    <row r="62" spans="6:14" ht="42" hidden="1" customHeight="1" x14ac:dyDescent="0.35"/>
    <row r="63" spans="6:14" ht="42" hidden="1" customHeight="1" x14ac:dyDescent="0.35"/>
    <row r="64" spans="6:14" ht="42" hidden="1" customHeight="1" x14ac:dyDescent="0.35"/>
    <row r="65" ht="42" hidden="1" customHeight="1" x14ac:dyDescent="0.35"/>
    <row r="66" ht="42" customHeight="1" x14ac:dyDescent="0.35"/>
    <row r="67" ht="42" customHeight="1" x14ac:dyDescent="0.35"/>
    <row r="68" ht="42" customHeight="1" x14ac:dyDescent="0.35"/>
    <row r="69" ht="42" customHeight="1" x14ac:dyDescent="0.35"/>
    <row r="70" ht="42" customHeight="1" x14ac:dyDescent="0.35"/>
    <row r="71" ht="42" customHeight="1" x14ac:dyDescent="0.35"/>
    <row r="72" ht="42" customHeight="1" x14ac:dyDescent="0.35"/>
    <row r="73" ht="42" customHeight="1" x14ac:dyDescent="0.35"/>
    <row r="74" ht="42" customHeight="1" x14ac:dyDescent="0.35"/>
    <row r="75" ht="42" customHeight="1" x14ac:dyDescent="0.35"/>
    <row r="76" ht="42" customHeight="1" x14ac:dyDescent="0.35"/>
    <row r="77" ht="42" customHeight="1" x14ac:dyDescent="0.35"/>
    <row r="78" ht="42" customHeight="1" x14ac:dyDescent="0.35"/>
    <row r="79" ht="42" customHeight="1" x14ac:dyDescent="0.35"/>
    <row r="80" ht="42" customHeight="1" x14ac:dyDescent="0.35"/>
  </sheetData>
  <mergeCells count="30">
    <mergeCell ref="M27:N27"/>
    <mergeCell ref="A19:C19"/>
    <mergeCell ref="A20:C20"/>
    <mergeCell ref="A21:C21"/>
    <mergeCell ref="G27:H27"/>
    <mergeCell ref="I27:J27"/>
    <mergeCell ref="K27:L27"/>
    <mergeCell ref="A22:M22"/>
    <mergeCell ref="A23:M23"/>
    <mergeCell ref="A18:C18"/>
    <mergeCell ref="A7:C7"/>
    <mergeCell ref="A8:C8"/>
    <mergeCell ref="A9:C9"/>
    <mergeCell ref="A10:C10"/>
    <mergeCell ref="A11:C11"/>
    <mergeCell ref="A12:C12"/>
    <mergeCell ref="A13:C13"/>
    <mergeCell ref="A14:C14"/>
    <mergeCell ref="A15:C15"/>
    <mergeCell ref="A16:C16"/>
    <mergeCell ref="A17:C17"/>
    <mergeCell ref="B1:B2"/>
    <mergeCell ref="C1:M1"/>
    <mergeCell ref="C2:M2"/>
    <mergeCell ref="A5:C6"/>
    <mergeCell ref="D5:E5"/>
    <mergeCell ref="F5:G5"/>
    <mergeCell ref="H5:I5"/>
    <mergeCell ref="J5:K5"/>
    <mergeCell ref="L5:M5"/>
  </mergeCells>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EFBB-F7CD-44B8-8864-6990EAFC7947}">
  <sheetPr>
    <tabColor rgb="FF0099CC"/>
  </sheetPr>
  <dimension ref="A1:Q28"/>
  <sheetViews>
    <sheetView showGridLines="0" zoomScaleNormal="100" zoomScalePageLayoutView="55" workbookViewId="0">
      <pane xSplit="3" ySplit="6" topLeftCell="D9" activePane="bottomRight" state="frozen"/>
      <selection pane="topRight"/>
      <selection pane="bottomLeft"/>
      <selection pane="bottomRight"/>
    </sheetView>
  </sheetViews>
  <sheetFormatPr defaultColWidth="9.28515625" defaultRowHeight="24" x14ac:dyDescent="0.35"/>
  <cols>
    <col min="1" max="1" width="13" style="9" customWidth="1"/>
    <col min="2" max="2" width="10.28515625" style="9" customWidth="1"/>
    <col min="3" max="3" width="17.42578125" style="9" customWidth="1"/>
    <col min="4" max="8" width="21.5703125" style="9" customWidth="1"/>
    <col min="9" max="9" width="2.42578125" style="9" customWidth="1"/>
    <col min="10" max="14" width="21.5703125" style="9" customWidth="1"/>
    <col min="15" max="15" width="2.42578125" style="9" customWidth="1"/>
    <col min="16" max="17" width="25.7109375" style="9" customWidth="1"/>
    <col min="18" max="16384" width="9.28515625" style="9"/>
  </cols>
  <sheetData>
    <row r="1" spans="1:17" s="2" customFormat="1" ht="30" customHeight="1" x14ac:dyDescent="0.25">
      <c r="A1" s="28" t="s">
        <v>0</v>
      </c>
      <c r="B1" s="740">
        <v>14</v>
      </c>
      <c r="C1" s="811" t="s">
        <v>688</v>
      </c>
      <c r="D1" s="811"/>
      <c r="E1" s="811"/>
      <c r="F1" s="811"/>
      <c r="G1" s="811"/>
      <c r="H1" s="811"/>
      <c r="I1" s="811"/>
      <c r="J1" s="811"/>
      <c r="K1" s="811"/>
      <c r="L1" s="811"/>
      <c r="M1" s="811"/>
      <c r="N1" s="811"/>
    </row>
    <row r="2" spans="1:17" s="2" customFormat="1" ht="30" customHeight="1" x14ac:dyDescent="0.25">
      <c r="A2" s="29" t="s">
        <v>2</v>
      </c>
      <c r="B2" s="740"/>
      <c r="C2" s="812" t="s">
        <v>689</v>
      </c>
      <c r="D2" s="812"/>
      <c r="E2" s="812"/>
      <c r="F2" s="812"/>
      <c r="G2" s="812"/>
      <c r="H2" s="812"/>
      <c r="I2" s="812"/>
      <c r="J2" s="812"/>
      <c r="K2" s="812"/>
      <c r="L2" s="812"/>
      <c r="M2" s="812"/>
      <c r="N2" s="812"/>
    </row>
    <row r="3" spans="1:17" s="6" customFormat="1" ht="13.5" x14ac:dyDescent="0.3"/>
    <row r="4" spans="1:17" ht="24.75" thickBot="1" x14ac:dyDescent="0.4">
      <c r="N4" s="95" t="s">
        <v>671</v>
      </c>
    </row>
    <row r="5" spans="1:17" s="2" customFormat="1" ht="52.5" customHeight="1" thickTop="1" thickBot="1" x14ac:dyDescent="0.3">
      <c r="A5" s="755" t="s">
        <v>173</v>
      </c>
      <c r="B5" s="755"/>
      <c r="C5" s="755"/>
      <c r="D5" s="840" t="s">
        <v>690</v>
      </c>
      <c r="E5" s="841"/>
      <c r="F5" s="841"/>
      <c r="G5" s="841"/>
      <c r="H5" s="841"/>
      <c r="I5" s="842"/>
      <c r="J5" s="841" t="s">
        <v>691</v>
      </c>
      <c r="K5" s="831"/>
      <c r="L5" s="831"/>
      <c r="M5" s="831"/>
      <c r="N5" s="831"/>
      <c r="O5" s="32"/>
    </row>
    <row r="6" spans="1:17" s="2" customFormat="1" ht="52.5" customHeight="1" thickTop="1" thickBot="1" x14ac:dyDescent="0.3">
      <c r="A6" s="755"/>
      <c r="B6" s="755"/>
      <c r="C6" s="755"/>
      <c r="D6" s="352">
        <v>2020</v>
      </c>
      <c r="E6" s="68">
        <v>2021</v>
      </c>
      <c r="F6" s="68">
        <v>2022</v>
      </c>
      <c r="G6" s="68">
        <v>2023</v>
      </c>
      <c r="H6" s="68">
        <v>2024</v>
      </c>
      <c r="I6" s="353"/>
      <c r="J6" s="159">
        <v>2020</v>
      </c>
      <c r="K6" s="68">
        <v>2021</v>
      </c>
      <c r="L6" s="68">
        <v>2022</v>
      </c>
      <c r="M6" s="68">
        <v>2023</v>
      </c>
      <c r="N6" s="68">
        <v>2024</v>
      </c>
      <c r="O6" s="32"/>
    </row>
    <row r="7" spans="1:17" s="2" customFormat="1" ht="52.5" customHeight="1" thickTop="1" x14ac:dyDescent="0.25">
      <c r="A7" s="843" t="s">
        <v>167</v>
      </c>
      <c r="B7" s="843"/>
      <c r="C7" s="843"/>
      <c r="D7" s="354">
        <f>SUM(D8:D20)</f>
        <v>97.2</v>
      </c>
      <c r="E7" s="355">
        <v>105.9</v>
      </c>
      <c r="F7" s="355">
        <v>115.9</v>
      </c>
      <c r="G7" s="355">
        <v>113.07055932300001</v>
      </c>
      <c r="H7" s="355">
        <v>119.49316657</v>
      </c>
      <c r="I7" s="356"/>
      <c r="J7" s="357">
        <v>302.89999999999998</v>
      </c>
      <c r="K7" s="357">
        <v>311.3</v>
      </c>
      <c r="L7" s="357">
        <v>457.8</v>
      </c>
      <c r="M7" s="357">
        <v>393.79744999999997</v>
      </c>
      <c r="N7" s="357">
        <v>392.36723611999997</v>
      </c>
      <c r="O7" s="358"/>
      <c r="Q7" s="359"/>
    </row>
    <row r="8" spans="1:17" s="2" customFormat="1" ht="45" customHeight="1" x14ac:dyDescent="0.25">
      <c r="A8" s="834" t="s">
        <v>166</v>
      </c>
      <c r="B8" s="834"/>
      <c r="C8" s="834"/>
      <c r="D8" s="360">
        <v>6.4</v>
      </c>
      <c r="E8" s="361">
        <v>5</v>
      </c>
      <c r="F8" s="361">
        <v>5.0999999999999996</v>
      </c>
      <c r="G8" s="361">
        <v>4.6625699999999997</v>
      </c>
      <c r="H8" s="361">
        <v>6.7140500000000012</v>
      </c>
      <c r="I8" s="362"/>
      <c r="J8" s="321">
        <v>13.4</v>
      </c>
      <c r="K8" s="321">
        <v>16.2</v>
      </c>
      <c r="L8" s="321">
        <v>20.399999999999999</v>
      </c>
      <c r="M8" s="321">
        <v>22.104099999999999</v>
      </c>
      <c r="N8" s="321">
        <v>26.10816612</v>
      </c>
      <c r="O8" s="18"/>
    </row>
    <row r="9" spans="1:17" s="2" customFormat="1" ht="45" customHeight="1" x14ac:dyDescent="0.25">
      <c r="A9" s="822" t="s">
        <v>165</v>
      </c>
      <c r="B9" s="822"/>
      <c r="C9" s="822"/>
      <c r="D9" s="360">
        <v>3.4</v>
      </c>
      <c r="E9" s="361">
        <v>7.9</v>
      </c>
      <c r="F9" s="361">
        <v>8.1</v>
      </c>
      <c r="G9" s="361">
        <v>8.4249200000000002</v>
      </c>
      <c r="H9" s="361">
        <v>7.9923400000000004</v>
      </c>
      <c r="I9" s="362"/>
      <c r="J9" s="321">
        <v>8.5</v>
      </c>
      <c r="K9" s="321">
        <v>15.9</v>
      </c>
      <c r="L9" s="361">
        <v>23.5</v>
      </c>
      <c r="M9" s="321">
        <v>30.403529999999996</v>
      </c>
      <c r="N9" s="361">
        <v>26.559140000000003</v>
      </c>
      <c r="O9" s="18"/>
    </row>
    <row r="10" spans="1:17" s="2" customFormat="1" ht="45" customHeight="1" x14ac:dyDescent="0.25">
      <c r="A10" s="822" t="s">
        <v>164</v>
      </c>
      <c r="B10" s="822"/>
      <c r="C10" s="822"/>
      <c r="D10" s="360">
        <v>4.8</v>
      </c>
      <c r="E10" s="361">
        <v>4.7</v>
      </c>
      <c r="F10" s="361">
        <v>5.2</v>
      </c>
      <c r="G10" s="361">
        <v>5.9331007180000013</v>
      </c>
      <c r="H10" s="361">
        <v>5.8631100000000007</v>
      </c>
      <c r="I10" s="362"/>
      <c r="J10" s="321">
        <v>1.3</v>
      </c>
      <c r="K10" s="321">
        <v>1.3</v>
      </c>
      <c r="L10" s="361">
        <v>1.9</v>
      </c>
      <c r="M10" s="321">
        <v>1.5518599999999998</v>
      </c>
      <c r="N10" s="361">
        <v>1.79864</v>
      </c>
      <c r="O10" s="18"/>
    </row>
    <row r="11" spans="1:17" s="2" customFormat="1" ht="45" customHeight="1" x14ac:dyDescent="0.25">
      <c r="A11" s="822" t="s">
        <v>163</v>
      </c>
      <c r="B11" s="822"/>
      <c r="C11" s="822"/>
      <c r="D11" s="360">
        <v>3.2</v>
      </c>
      <c r="E11" s="361">
        <v>3.9</v>
      </c>
      <c r="F11" s="361">
        <v>3.9</v>
      </c>
      <c r="G11" s="361">
        <v>3.8556300000000001</v>
      </c>
      <c r="H11" s="361">
        <v>4.1671000000000005</v>
      </c>
      <c r="I11" s="362"/>
      <c r="J11" s="321">
        <v>0.5</v>
      </c>
      <c r="K11" s="321">
        <v>0.4</v>
      </c>
      <c r="L11" s="361">
        <v>0.6</v>
      </c>
      <c r="M11" s="321">
        <v>0.49302000000000001</v>
      </c>
      <c r="N11" s="361">
        <v>0.41928000000000004</v>
      </c>
      <c r="O11" s="18"/>
    </row>
    <row r="12" spans="1:17" s="2" customFormat="1" ht="45" customHeight="1" x14ac:dyDescent="0.25">
      <c r="A12" s="822" t="s">
        <v>162</v>
      </c>
      <c r="B12" s="822"/>
      <c r="C12" s="822"/>
      <c r="D12" s="360">
        <v>3.4</v>
      </c>
      <c r="E12" s="361">
        <v>4.9000000000000004</v>
      </c>
      <c r="F12" s="361">
        <v>3.8</v>
      </c>
      <c r="G12" s="361">
        <v>4.5640400000000003</v>
      </c>
      <c r="H12" s="361">
        <v>4.8024600000000008</v>
      </c>
      <c r="I12" s="362"/>
      <c r="J12" s="321">
        <v>0.8</v>
      </c>
      <c r="K12" s="321">
        <v>1</v>
      </c>
      <c r="L12" s="361">
        <v>1.2</v>
      </c>
      <c r="M12" s="321">
        <v>1.0233399999999999</v>
      </c>
      <c r="N12" s="361">
        <v>0.79148999999999992</v>
      </c>
      <c r="O12" s="18"/>
    </row>
    <row r="13" spans="1:17" s="2" customFormat="1" ht="45" customHeight="1" x14ac:dyDescent="0.25">
      <c r="A13" s="822" t="s">
        <v>161</v>
      </c>
      <c r="B13" s="822"/>
      <c r="C13" s="822"/>
      <c r="D13" s="360">
        <v>11</v>
      </c>
      <c r="E13" s="361">
        <v>12.7</v>
      </c>
      <c r="F13" s="361">
        <v>16.399999999999999</v>
      </c>
      <c r="G13" s="361">
        <v>14.873266588000002</v>
      </c>
      <c r="H13" s="361">
        <v>13.928889999999999</v>
      </c>
      <c r="I13" s="362"/>
      <c r="J13" s="321">
        <v>4.2</v>
      </c>
      <c r="K13" s="321">
        <v>4.0999999999999996</v>
      </c>
      <c r="L13" s="361">
        <v>3.5</v>
      </c>
      <c r="M13" s="321">
        <v>3.8551499999999996</v>
      </c>
      <c r="N13" s="361">
        <v>3.2870999999999997</v>
      </c>
      <c r="O13" s="18"/>
    </row>
    <row r="14" spans="1:17" s="2" customFormat="1" ht="45" customHeight="1" x14ac:dyDescent="0.25">
      <c r="A14" s="822" t="s">
        <v>160</v>
      </c>
      <c r="B14" s="822"/>
      <c r="C14" s="822"/>
      <c r="D14" s="360">
        <v>2.7</v>
      </c>
      <c r="E14" s="361">
        <v>2.5</v>
      </c>
      <c r="F14" s="361">
        <v>3.1</v>
      </c>
      <c r="G14" s="361">
        <v>3.4971000000000001</v>
      </c>
      <c r="H14" s="361">
        <v>2.97716</v>
      </c>
      <c r="I14" s="362"/>
      <c r="J14" s="321">
        <v>34.299999999999997</v>
      </c>
      <c r="K14" s="321">
        <v>34.1</v>
      </c>
      <c r="L14" s="361">
        <v>41.4</v>
      </c>
      <c r="M14" s="321">
        <v>57.065689999999996</v>
      </c>
      <c r="N14" s="361">
        <v>54.767299999999999</v>
      </c>
      <c r="O14" s="18"/>
    </row>
    <row r="15" spans="1:17" s="2" customFormat="1" ht="45" customHeight="1" x14ac:dyDescent="0.25">
      <c r="A15" s="822" t="s">
        <v>159</v>
      </c>
      <c r="B15" s="822"/>
      <c r="C15" s="822"/>
      <c r="D15" s="360">
        <v>32.700000000000003</v>
      </c>
      <c r="E15" s="361">
        <v>37.1</v>
      </c>
      <c r="F15" s="361">
        <v>35.4</v>
      </c>
      <c r="G15" s="361">
        <v>34.992230000000006</v>
      </c>
      <c r="H15" s="361">
        <v>40.325420000000001</v>
      </c>
      <c r="I15" s="362"/>
      <c r="J15" s="321">
        <v>32.5</v>
      </c>
      <c r="K15" s="321">
        <v>32.4</v>
      </c>
      <c r="L15" s="361">
        <v>34.700000000000003</v>
      </c>
      <c r="M15" s="321">
        <v>33.569319999999998</v>
      </c>
      <c r="N15" s="361">
        <v>36.47842</v>
      </c>
      <c r="O15" s="18"/>
    </row>
    <row r="16" spans="1:17" s="2" customFormat="1" ht="45" customHeight="1" x14ac:dyDescent="0.25">
      <c r="A16" s="822" t="s">
        <v>158</v>
      </c>
      <c r="B16" s="822"/>
      <c r="C16" s="822"/>
      <c r="D16" s="360">
        <v>0.1</v>
      </c>
      <c r="E16" s="361">
        <v>0.1</v>
      </c>
      <c r="F16" s="361">
        <v>0</v>
      </c>
      <c r="G16" s="361">
        <v>7.5650000000000009E-2</v>
      </c>
      <c r="H16" s="361">
        <v>6.8610000000000004E-2</v>
      </c>
      <c r="I16" s="362"/>
      <c r="J16" s="321">
        <v>0.4</v>
      </c>
      <c r="K16" s="321">
        <v>0.5</v>
      </c>
      <c r="L16" s="361">
        <v>0.2</v>
      </c>
      <c r="M16" s="321">
        <v>9.6790000000000001E-2</v>
      </c>
      <c r="N16" s="361">
        <v>0.28617999999999999</v>
      </c>
      <c r="O16" s="18"/>
    </row>
    <row r="17" spans="1:15" s="2" customFormat="1" ht="45" customHeight="1" x14ac:dyDescent="0.25">
      <c r="A17" s="822" t="s">
        <v>692</v>
      </c>
      <c r="B17" s="822"/>
      <c r="C17" s="822"/>
      <c r="D17" s="360">
        <v>15.8</v>
      </c>
      <c r="E17" s="361">
        <v>12.6</v>
      </c>
      <c r="F17" s="361">
        <v>19.5</v>
      </c>
      <c r="G17" s="361">
        <v>19.36609</v>
      </c>
      <c r="H17" s="361">
        <v>17.435586569999998</v>
      </c>
      <c r="I17" s="362"/>
      <c r="J17" s="321">
        <v>4.9000000000000004</v>
      </c>
      <c r="K17" s="321">
        <v>9.5</v>
      </c>
      <c r="L17" s="361">
        <v>6.2</v>
      </c>
      <c r="M17" s="321">
        <v>3.7391500000000004</v>
      </c>
      <c r="N17" s="361">
        <v>4.2965199999999992</v>
      </c>
      <c r="O17" s="18"/>
    </row>
    <row r="18" spans="1:15" s="2" customFormat="1" ht="45" customHeight="1" x14ac:dyDescent="0.25">
      <c r="A18" s="822" t="s">
        <v>156</v>
      </c>
      <c r="B18" s="822"/>
      <c r="C18" s="822"/>
      <c r="D18" s="360">
        <v>2.2999999999999998</v>
      </c>
      <c r="E18" s="361">
        <v>2.4</v>
      </c>
      <c r="F18" s="361">
        <v>2.7</v>
      </c>
      <c r="G18" s="361">
        <v>3.0463500000000003</v>
      </c>
      <c r="H18" s="361">
        <v>2.8738299999999999</v>
      </c>
      <c r="I18" s="362"/>
      <c r="J18" s="321">
        <v>2.8</v>
      </c>
      <c r="K18" s="321">
        <v>2.6</v>
      </c>
      <c r="L18" s="361">
        <v>3</v>
      </c>
      <c r="M18" s="321">
        <v>2.53383</v>
      </c>
      <c r="N18" s="361">
        <v>1.9835500000000001</v>
      </c>
      <c r="O18" s="18"/>
    </row>
    <row r="19" spans="1:15" s="2" customFormat="1" ht="45" customHeight="1" x14ac:dyDescent="0.25">
      <c r="A19" s="825" t="s">
        <v>693</v>
      </c>
      <c r="B19" s="822"/>
      <c r="C19" s="822"/>
      <c r="D19" s="360">
        <v>1.9</v>
      </c>
      <c r="E19" s="361">
        <v>1.7</v>
      </c>
      <c r="F19" s="361">
        <v>1.9</v>
      </c>
      <c r="G19" s="361">
        <v>2.006792017</v>
      </c>
      <c r="H19" s="361">
        <v>2.02712</v>
      </c>
      <c r="I19" s="362"/>
      <c r="J19" s="321">
        <v>192.6</v>
      </c>
      <c r="K19" s="321">
        <v>187.6</v>
      </c>
      <c r="L19" s="361">
        <v>317.89999999999998</v>
      </c>
      <c r="M19" s="321">
        <v>234.11597</v>
      </c>
      <c r="N19" s="361">
        <v>231.77912999999998</v>
      </c>
      <c r="O19" s="18"/>
    </row>
    <row r="20" spans="1:15" s="2" customFormat="1" ht="45" customHeight="1" thickBot="1" x14ac:dyDescent="0.3">
      <c r="A20" s="837" t="s">
        <v>154</v>
      </c>
      <c r="B20" s="837"/>
      <c r="C20" s="837"/>
      <c r="D20" s="363">
        <v>9.5</v>
      </c>
      <c r="E20" s="364">
        <v>10.6</v>
      </c>
      <c r="F20" s="364">
        <v>10.7</v>
      </c>
      <c r="G20" s="364">
        <v>7.7728199999999994</v>
      </c>
      <c r="H20" s="364">
        <v>10.317489999999999</v>
      </c>
      <c r="I20" s="365"/>
      <c r="J20" s="366">
        <v>6.7</v>
      </c>
      <c r="K20" s="366">
        <v>5.5</v>
      </c>
      <c r="L20" s="364">
        <v>3.4</v>
      </c>
      <c r="M20" s="366">
        <v>3.2457000000000003</v>
      </c>
      <c r="N20" s="364">
        <v>3.8123199999999997</v>
      </c>
      <c r="O20" s="22"/>
    </row>
    <row r="21" spans="1:15" s="53" customFormat="1" ht="20.25" thickTop="1" x14ac:dyDescent="0.25">
      <c r="A21" s="63" t="s">
        <v>694</v>
      </c>
      <c r="B21" s="63"/>
      <c r="C21" s="63"/>
      <c r="D21" s="809" t="s">
        <v>695</v>
      </c>
      <c r="E21" s="809"/>
      <c r="F21" s="809"/>
      <c r="G21" s="809"/>
      <c r="H21" s="809"/>
      <c r="I21" s="809"/>
      <c r="J21" s="809"/>
      <c r="K21" s="809"/>
      <c r="L21" s="809"/>
      <c r="M21" s="809"/>
      <c r="N21" s="809"/>
      <c r="O21" s="479"/>
    </row>
    <row r="22" spans="1:15" s="53" customFormat="1" ht="20.25" x14ac:dyDescent="0.25">
      <c r="A22" s="216" t="s">
        <v>696</v>
      </c>
      <c r="B22" s="63"/>
      <c r="C22" s="63"/>
      <c r="D22" s="810" t="s">
        <v>868</v>
      </c>
      <c r="E22" s="810"/>
      <c r="F22" s="810"/>
      <c r="G22" s="810"/>
      <c r="H22" s="810"/>
      <c r="I22" s="810"/>
      <c r="J22" s="810"/>
      <c r="K22" s="810"/>
      <c r="L22" s="810"/>
      <c r="M22" s="810"/>
      <c r="N22" s="810"/>
      <c r="O22" s="498"/>
    </row>
    <row r="23" spans="1:15" s="53" customFormat="1" ht="19.5" x14ac:dyDescent="0.25">
      <c r="A23" s="64" t="s">
        <v>697</v>
      </c>
      <c r="B23" s="63"/>
      <c r="C23" s="63"/>
      <c r="D23" s="810"/>
      <c r="E23" s="810"/>
      <c r="F23" s="810"/>
      <c r="G23" s="810"/>
      <c r="H23" s="810"/>
      <c r="I23" s="810"/>
      <c r="J23" s="810"/>
      <c r="K23" s="810"/>
      <c r="L23" s="810"/>
      <c r="M23" s="810"/>
      <c r="N23" s="810"/>
    </row>
    <row r="24" spans="1:15" s="53" customFormat="1" ht="20.25" x14ac:dyDescent="0.25">
      <c r="A24" s="216" t="s">
        <v>698</v>
      </c>
      <c r="B24" s="63"/>
      <c r="C24" s="63"/>
      <c r="D24" s="63"/>
      <c r="E24" s="63"/>
      <c r="F24" s="63"/>
      <c r="G24" s="63"/>
      <c r="H24" s="63"/>
      <c r="I24" s="63"/>
      <c r="J24" s="63"/>
      <c r="K24" s="63"/>
      <c r="L24" s="63"/>
    </row>
    <row r="25" spans="1:15" s="53" customFormat="1" ht="19.5" x14ac:dyDescent="0.25">
      <c r="A25" s="64" t="s">
        <v>699</v>
      </c>
      <c r="B25" s="63"/>
      <c r="C25" s="63"/>
      <c r="D25" s="63"/>
      <c r="E25" s="63"/>
      <c r="F25" s="63"/>
      <c r="G25" s="63"/>
      <c r="H25" s="63"/>
      <c r="I25" s="63"/>
      <c r="J25" s="63"/>
      <c r="K25" s="63"/>
      <c r="L25" s="63"/>
    </row>
    <row r="26" spans="1:15" s="6" customFormat="1" ht="13.5" x14ac:dyDescent="0.3"/>
    <row r="27" spans="1:15" ht="29.25" customHeight="1" x14ac:dyDescent="0.35"/>
    <row r="28" spans="1:15" ht="26.25" customHeight="1" x14ac:dyDescent="0.35"/>
  </sheetData>
  <mergeCells count="22">
    <mergeCell ref="D21:N21"/>
    <mergeCell ref="D22:N23"/>
    <mergeCell ref="A19:C19"/>
    <mergeCell ref="A20:C20"/>
    <mergeCell ref="A13:C13"/>
    <mergeCell ref="A14:C14"/>
    <mergeCell ref="A15:C15"/>
    <mergeCell ref="A16:C16"/>
    <mergeCell ref="A17:C17"/>
    <mergeCell ref="A18:C18"/>
    <mergeCell ref="A12:C12"/>
    <mergeCell ref="B1:B2"/>
    <mergeCell ref="C1:N1"/>
    <mergeCell ref="C2:N2"/>
    <mergeCell ref="A5:C6"/>
    <mergeCell ref="D5:I5"/>
    <mergeCell ref="J5:N5"/>
    <mergeCell ref="A7:C7"/>
    <mergeCell ref="A8:C8"/>
    <mergeCell ref="A9:C9"/>
    <mergeCell ref="A10:C10"/>
    <mergeCell ref="A11:C11"/>
  </mergeCells>
  <pageMargins left="0.7" right="0.7" top="0.75" bottom="0.75" header="0.3" footer="0.3"/>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EC82F-F3CC-48A4-B449-3C80093C6FC7}">
  <sheetPr>
    <tabColor rgb="FF0099CC"/>
  </sheetPr>
  <dimension ref="A1:N26"/>
  <sheetViews>
    <sheetView showGridLines="0" zoomScaleNormal="100" zoomScaleSheetLayoutView="68" zoomScalePageLayoutView="25" workbookViewId="0">
      <pane xSplit="3" ySplit="6" topLeftCell="D16" activePane="bottomRight" state="frozen"/>
      <selection pane="topRight"/>
      <selection pane="bottomLeft"/>
      <selection pane="bottomRight"/>
    </sheetView>
  </sheetViews>
  <sheetFormatPr defaultColWidth="9.28515625" defaultRowHeight="24" x14ac:dyDescent="0.35"/>
  <cols>
    <col min="1" max="1" width="13" style="9" customWidth="1"/>
    <col min="2" max="2" width="10.28515625" style="9" customWidth="1"/>
    <col min="3" max="3" width="9.5703125" style="9" customWidth="1"/>
    <col min="4" max="4" width="26.42578125" style="9" customWidth="1"/>
    <col min="5" max="5" width="19.28515625" style="9" customWidth="1"/>
    <col min="6" max="6" width="26.42578125" style="9" customWidth="1"/>
    <col min="7" max="7" width="19.28515625" style="9" customWidth="1"/>
    <col min="8" max="8" width="26.42578125" style="9" customWidth="1"/>
    <col min="9" max="9" width="19.28515625" style="9" customWidth="1"/>
    <col min="10" max="10" width="26.42578125" style="233" customWidth="1"/>
    <col min="11" max="11" width="19.28515625" style="233" customWidth="1"/>
    <col min="12" max="12" width="26.42578125" style="233" customWidth="1"/>
    <col min="13" max="13" width="19.28515625" style="233" customWidth="1"/>
    <col min="14" max="14" width="2.42578125" style="9" customWidth="1"/>
    <col min="15" max="16384" width="9.28515625" style="9"/>
  </cols>
  <sheetData>
    <row r="1" spans="1:14" s="2" customFormat="1" ht="30" customHeight="1" x14ac:dyDescent="0.25">
      <c r="A1" s="28" t="s">
        <v>0</v>
      </c>
      <c r="B1" s="740">
        <v>15</v>
      </c>
      <c r="C1" s="811" t="s">
        <v>700</v>
      </c>
      <c r="D1" s="811"/>
      <c r="E1" s="811"/>
      <c r="F1" s="811"/>
      <c r="G1" s="811"/>
      <c r="H1" s="811"/>
      <c r="I1" s="811"/>
      <c r="J1" s="811"/>
      <c r="K1" s="811"/>
      <c r="L1" s="811"/>
      <c r="M1" s="811"/>
    </row>
    <row r="2" spans="1:14" s="2" customFormat="1" ht="30" customHeight="1" x14ac:dyDescent="0.25">
      <c r="A2" s="29" t="s">
        <v>2</v>
      </c>
      <c r="B2" s="740"/>
      <c r="C2" s="812" t="s">
        <v>701</v>
      </c>
      <c r="D2" s="812"/>
      <c r="E2" s="812"/>
      <c r="F2" s="812"/>
      <c r="G2" s="812"/>
      <c r="H2" s="812"/>
      <c r="I2" s="812"/>
      <c r="J2" s="812"/>
      <c r="K2" s="812"/>
      <c r="L2" s="812"/>
      <c r="M2" s="812"/>
    </row>
    <row r="3" spans="1:14" s="6" customFormat="1" ht="14.25" thickBot="1" x14ac:dyDescent="0.35">
      <c r="J3" s="230"/>
      <c r="K3" s="230"/>
      <c r="L3" s="230"/>
      <c r="M3" s="367"/>
    </row>
    <row r="4" spans="1:14" s="2" customFormat="1" ht="52.5" customHeight="1" thickTop="1" thickBot="1" x14ac:dyDescent="0.3">
      <c r="A4" s="844" t="s">
        <v>173</v>
      </c>
      <c r="B4" s="844"/>
      <c r="C4" s="844"/>
      <c r="D4" s="829">
        <v>2020</v>
      </c>
      <c r="E4" s="830"/>
      <c r="F4" s="829">
        <v>2021</v>
      </c>
      <c r="G4" s="830"/>
      <c r="H4" s="829">
        <v>2022</v>
      </c>
      <c r="I4" s="830"/>
      <c r="J4" s="829">
        <v>2023</v>
      </c>
      <c r="K4" s="830"/>
      <c r="L4" s="831">
        <v>2024</v>
      </c>
      <c r="M4" s="831"/>
      <c r="N4" s="32"/>
    </row>
    <row r="5" spans="1:14" s="2" customFormat="1" ht="88.5" customHeight="1" thickBot="1" x14ac:dyDescent="0.3">
      <c r="A5" s="845"/>
      <c r="B5" s="845"/>
      <c r="C5" s="845"/>
      <c r="D5" s="368" t="s">
        <v>702</v>
      </c>
      <c r="E5" s="369" t="s">
        <v>703</v>
      </c>
      <c r="F5" s="370" t="s">
        <v>702</v>
      </c>
      <c r="G5" s="370" t="s">
        <v>703</v>
      </c>
      <c r="H5" s="368" t="s">
        <v>702</v>
      </c>
      <c r="I5" s="369" t="s">
        <v>703</v>
      </c>
      <c r="J5" s="368" t="s">
        <v>702</v>
      </c>
      <c r="K5" s="369" t="s">
        <v>703</v>
      </c>
      <c r="L5" s="370" t="s">
        <v>702</v>
      </c>
      <c r="M5" s="370" t="s">
        <v>703</v>
      </c>
      <c r="N5" s="22"/>
    </row>
    <row r="6" spans="1:14" s="2" customFormat="1" ht="52.5" customHeight="1" thickTop="1" x14ac:dyDescent="0.25">
      <c r="A6" s="843" t="s">
        <v>167</v>
      </c>
      <c r="B6" s="843"/>
      <c r="C6" s="843"/>
      <c r="D6" s="371">
        <f t="shared" ref="D6:E6" si="0">SUM(D7:D21)</f>
        <v>227944067</v>
      </c>
      <c r="E6" s="372">
        <f t="shared" si="0"/>
        <v>494561</v>
      </c>
      <c r="F6" s="373">
        <v>242505994</v>
      </c>
      <c r="G6" s="373">
        <v>534412</v>
      </c>
      <c r="H6" s="371">
        <v>234485866</v>
      </c>
      <c r="I6" s="372">
        <v>453931</v>
      </c>
      <c r="J6" s="371">
        <v>241850567</v>
      </c>
      <c r="K6" s="372">
        <v>373778.31891000003</v>
      </c>
      <c r="L6" s="371">
        <v>209066094</v>
      </c>
      <c r="M6" s="373">
        <v>315183.75504999998</v>
      </c>
      <c r="N6" s="358"/>
    </row>
    <row r="7" spans="1:14" s="2" customFormat="1" ht="45" customHeight="1" x14ac:dyDescent="0.25">
      <c r="A7" s="834" t="s">
        <v>166</v>
      </c>
      <c r="B7" s="834"/>
      <c r="C7" s="834"/>
      <c r="D7" s="374">
        <v>175554832</v>
      </c>
      <c r="E7" s="375">
        <v>259148</v>
      </c>
      <c r="F7" s="374">
        <v>180372997</v>
      </c>
      <c r="G7" s="375">
        <v>364537</v>
      </c>
      <c r="H7" s="376">
        <v>179013499</v>
      </c>
      <c r="I7" s="376">
        <v>245613</v>
      </c>
      <c r="J7" s="374">
        <v>181074871</v>
      </c>
      <c r="K7" s="375">
        <v>261279.76937999998</v>
      </c>
      <c r="L7" s="376">
        <v>162950702</v>
      </c>
      <c r="M7" s="376">
        <v>229671.92778</v>
      </c>
      <c r="N7" s="18"/>
    </row>
    <row r="8" spans="1:14" s="2" customFormat="1" ht="45" customHeight="1" x14ac:dyDescent="0.25">
      <c r="A8" s="822" t="s">
        <v>165</v>
      </c>
      <c r="B8" s="822"/>
      <c r="C8" s="822"/>
      <c r="D8" s="374">
        <v>73240</v>
      </c>
      <c r="E8" s="375">
        <v>411</v>
      </c>
      <c r="F8" s="374">
        <v>209819</v>
      </c>
      <c r="G8" s="375">
        <v>1416</v>
      </c>
      <c r="H8" s="376">
        <v>331032</v>
      </c>
      <c r="I8" s="376">
        <v>2365</v>
      </c>
      <c r="J8" s="374">
        <v>273315</v>
      </c>
      <c r="K8" s="375">
        <v>2016.2611299999999</v>
      </c>
      <c r="L8" s="376">
        <v>280971</v>
      </c>
      <c r="M8" s="376">
        <v>1719.6840400000001</v>
      </c>
      <c r="N8" s="18"/>
    </row>
    <row r="9" spans="1:14" s="2" customFormat="1" ht="45" customHeight="1" x14ac:dyDescent="0.25">
      <c r="A9" s="822" t="s">
        <v>164</v>
      </c>
      <c r="B9" s="822"/>
      <c r="C9" s="822"/>
      <c r="D9" s="374">
        <v>238385</v>
      </c>
      <c r="E9" s="375">
        <v>1648</v>
      </c>
      <c r="F9" s="374">
        <v>221448</v>
      </c>
      <c r="G9" s="375">
        <v>1774</v>
      </c>
      <c r="H9" s="376">
        <v>388849</v>
      </c>
      <c r="I9" s="376">
        <v>5067</v>
      </c>
      <c r="J9" s="374">
        <v>141823</v>
      </c>
      <c r="K9" s="375">
        <v>1785.2872000000002</v>
      </c>
      <c r="L9" s="376">
        <v>119314</v>
      </c>
      <c r="M9" s="376">
        <v>1234.4421</v>
      </c>
      <c r="N9" s="18"/>
    </row>
    <row r="10" spans="1:14" s="2" customFormat="1" ht="45" customHeight="1" x14ac:dyDescent="0.25">
      <c r="A10" s="822" t="s">
        <v>163</v>
      </c>
      <c r="B10" s="822"/>
      <c r="C10" s="822"/>
      <c r="D10" s="374">
        <v>287994</v>
      </c>
      <c r="E10" s="375">
        <v>355</v>
      </c>
      <c r="F10" s="374">
        <v>351960</v>
      </c>
      <c r="G10" s="375">
        <v>1439</v>
      </c>
      <c r="H10" s="376">
        <v>452158</v>
      </c>
      <c r="I10" s="376">
        <v>847</v>
      </c>
      <c r="J10" s="374">
        <v>215702</v>
      </c>
      <c r="K10" s="375">
        <v>325.274</v>
      </c>
      <c r="L10" s="376">
        <v>211113</v>
      </c>
      <c r="M10" s="376">
        <v>693.44500000000005</v>
      </c>
      <c r="N10" s="18"/>
    </row>
    <row r="11" spans="1:14" s="2" customFormat="1" ht="45" customHeight="1" x14ac:dyDescent="0.25">
      <c r="A11" s="846" t="s">
        <v>162</v>
      </c>
      <c r="B11" s="846"/>
      <c r="C11" s="846"/>
      <c r="D11" s="374">
        <v>19119</v>
      </c>
      <c r="E11" s="375">
        <v>617</v>
      </c>
      <c r="F11" s="374">
        <v>54153</v>
      </c>
      <c r="G11" s="375">
        <v>18820</v>
      </c>
      <c r="H11" s="376">
        <v>22057</v>
      </c>
      <c r="I11" s="376">
        <v>640</v>
      </c>
      <c r="J11" s="374">
        <v>28669</v>
      </c>
      <c r="K11" s="375">
        <v>726.36349999999993</v>
      </c>
      <c r="L11" s="376">
        <v>15941</v>
      </c>
      <c r="M11" s="376">
        <v>988.17849999999999</v>
      </c>
      <c r="N11" s="18"/>
    </row>
    <row r="12" spans="1:14" s="2" customFormat="1" ht="45" customHeight="1" x14ac:dyDescent="0.25">
      <c r="A12" s="846" t="s">
        <v>161</v>
      </c>
      <c r="B12" s="846"/>
      <c r="C12" s="846"/>
      <c r="D12" s="374">
        <v>107517</v>
      </c>
      <c r="E12" s="375">
        <v>922</v>
      </c>
      <c r="F12" s="374">
        <v>171436</v>
      </c>
      <c r="G12" s="375">
        <v>1426</v>
      </c>
      <c r="H12" s="376">
        <v>112243</v>
      </c>
      <c r="I12" s="376">
        <v>687</v>
      </c>
      <c r="J12" s="374">
        <v>49167</v>
      </c>
      <c r="K12" s="375">
        <v>515.05100000000004</v>
      </c>
      <c r="L12" s="376">
        <v>27055</v>
      </c>
      <c r="M12" s="376">
        <v>284.72699999999998</v>
      </c>
      <c r="N12" s="18"/>
    </row>
    <row r="13" spans="1:14" s="2" customFormat="1" ht="45" customHeight="1" x14ac:dyDescent="0.25">
      <c r="A13" s="846" t="s">
        <v>160</v>
      </c>
      <c r="B13" s="846"/>
      <c r="C13" s="846"/>
      <c r="D13" s="374">
        <v>953666</v>
      </c>
      <c r="E13" s="375">
        <v>9866</v>
      </c>
      <c r="F13" s="374">
        <v>515397</v>
      </c>
      <c r="G13" s="375">
        <v>7057</v>
      </c>
      <c r="H13" s="376">
        <v>542642</v>
      </c>
      <c r="I13" s="376">
        <v>6221</v>
      </c>
      <c r="J13" s="374">
        <v>989765</v>
      </c>
      <c r="K13" s="375">
        <v>8950.5279999999984</v>
      </c>
      <c r="L13" s="376">
        <v>840271</v>
      </c>
      <c r="M13" s="376">
        <v>7276.6257999999998</v>
      </c>
      <c r="N13" s="18"/>
    </row>
    <row r="14" spans="1:14" s="2" customFormat="1" ht="45" customHeight="1" x14ac:dyDescent="0.25">
      <c r="A14" s="846" t="s">
        <v>159</v>
      </c>
      <c r="B14" s="846"/>
      <c r="C14" s="846"/>
      <c r="D14" s="374">
        <v>49270670</v>
      </c>
      <c r="E14" s="375">
        <v>208474</v>
      </c>
      <c r="F14" s="374">
        <v>58027664</v>
      </c>
      <c r="G14" s="375">
        <v>114787</v>
      </c>
      <c r="H14" s="376">
        <v>51692927</v>
      </c>
      <c r="I14" s="376">
        <v>85484</v>
      </c>
      <c r="J14" s="374">
        <v>57728298</v>
      </c>
      <c r="K14" s="375">
        <v>87555.872100000008</v>
      </c>
      <c r="L14" s="376">
        <v>43315238</v>
      </c>
      <c r="M14" s="376">
        <v>66137.808929999999</v>
      </c>
      <c r="N14" s="18"/>
    </row>
    <row r="15" spans="1:14" s="2" customFormat="1" ht="45" customHeight="1" x14ac:dyDescent="0.25">
      <c r="A15" s="846" t="s">
        <v>158</v>
      </c>
      <c r="B15" s="846"/>
      <c r="C15" s="846"/>
      <c r="D15" s="374">
        <v>181144</v>
      </c>
      <c r="E15" s="375">
        <v>801</v>
      </c>
      <c r="F15" s="374">
        <v>149582</v>
      </c>
      <c r="G15" s="375">
        <v>654</v>
      </c>
      <c r="H15" s="376">
        <v>80539</v>
      </c>
      <c r="I15" s="376">
        <v>415</v>
      </c>
      <c r="J15" s="374">
        <v>124264</v>
      </c>
      <c r="K15" s="375">
        <v>975.26499999999987</v>
      </c>
      <c r="L15" s="376">
        <v>89683</v>
      </c>
      <c r="M15" s="376">
        <v>384.43950000000001</v>
      </c>
      <c r="N15" s="18"/>
    </row>
    <row r="16" spans="1:14" s="2" customFormat="1" ht="45" customHeight="1" x14ac:dyDescent="0.25">
      <c r="A16" s="846" t="s">
        <v>545</v>
      </c>
      <c r="B16" s="846"/>
      <c r="C16" s="846"/>
      <c r="D16" s="374">
        <v>513716</v>
      </c>
      <c r="E16" s="375">
        <v>7848</v>
      </c>
      <c r="F16" s="374">
        <v>459106</v>
      </c>
      <c r="G16" s="375">
        <v>8696</v>
      </c>
      <c r="H16" s="376">
        <v>1027092</v>
      </c>
      <c r="I16" s="376">
        <v>8623</v>
      </c>
      <c r="J16" s="374">
        <v>571937</v>
      </c>
      <c r="K16" s="375">
        <v>2653.5378000000001</v>
      </c>
      <c r="L16" s="376">
        <v>389194</v>
      </c>
      <c r="M16" s="376">
        <v>1787.0188000000001</v>
      </c>
      <c r="N16" s="18"/>
    </row>
    <row r="17" spans="1:14" s="2" customFormat="1" ht="45" customHeight="1" x14ac:dyDescent="0.25">
      <c r="A17" s="846" t="s">
        <v>156</v>
      </c>
      <c r="B17" s="846"/>
      <c r="C17" s="846"/>
      <c r="D17" s="374">
        <v>306740</v>
      </c>
      <c r="E17" s="375">
        <v>2312</v>
      </c>
      <c r="F17" s="374">
        <v>325235</v>
      </c>
      <c r="G17" s="375">
        <v>3079</v>
      </c>
      <c r="H17" s="376">
        <v>162317</v>
      </c>
      <c r="I17" s="376">
        <v>1429</v>
      </c>
      <c r="J17" s="374">
        <v>132889</v>
      </c>
      <c r="K17" s="375">
        <v>1161.971</v>
      </c>
      <c r="L17" s="376">
        <v>198873</v>
      </c>
      <c r="M17" s="376">
        <v>1719.7176000000002</v>
      </c>
      <c r="N17" s="18"/>
    </row>
    <row r="18" spans="1:14" s="2" customFormat="1" ht="45" customHeight="1" x14ac:dyDescent="0.25">
      <c r="A18" s="846" t="s">
        <v>155</v>
      </c>
      <c r="B18" s="846"/>
      <c r="C18" s="846"/>
      <c r="D18" s="374">
        <v>120623</v>
      </c>
      <c r="E18" s="375">
        <v>944</v>
      </c>
      <c r="F18" s="377">
        <v>156447</v>
      </c>
      <c r="G18" s="378">
        <v>1050</v>
      </c>
      <c r="H18" s="379">
        <v>176092</v>
      </c>
      <c r="I18" s="379">
        <v>90132</v>
      </c>
      <c r="J18" s="380">
        <v>102372</v>
      </c>
      <c r="K18" s="381">
        <v>436.88</v>
      </c>
      <c r="L18" s="379">
        <v>156392</v>
      </c>
      <c r="M18" s="379">
        <v>739.774</v>
      </c>
      <c r="N18" s="18"/>
    </row>
    <row r="19" spans="1:14" s="2" customFormat="1" ht="45" customHeight="1" x14ac:dyDescent="0.25">
      <c r="A19" s="846" t="s">
        <v>154</v>
      </c>
      <c r="B19" s="846"/>
      <c r="C19" s="846"/>
      <c r="D19" s="374">
        <v>294337</v>
      </c>
      <c r="E19" s="375">
        <v>1158</v>
      </c>
      <c r="F19" s="382">
        <v>1447300</v>
      </c>
      <c r="G19" s="383">
        <v>9489</v>
      </c>
      <c r="H19" s="384">
        <v>468983</v>
      </c>
      <c r="I19" s="384">
        <v>3784</v>
      </c>
      <c r="J19" s="382">
        <v>404166</v>
      </c>
      <c r="K19" s="383">
        <v>3500.7269999999999</v>
      </c>
      <c r="L19" s="384">
        <v>469387</v>
      </c>
      <c r="M19" s="384">
        <v>2113.8760000000002</v>
      </c>
      <c r="N19" s="18"/>
    </row>
    <row r="20" spans="1:14" s="2" customFormat="1" ht="45" customHeight="1" x14ac:dyDescent="0.25">
      <c r="A20" s="385" t="s">
        <v>704</v>
      </c>
      <c r="B20" s="126"/>
      <c r="C20" s="126"/>
      <c r="D20" s="374">
        <v>18168</v>
      </c>
      <c r="E20" s="375">
        <v>47</v>
      </c>
      <c r="F20" s="374">
        <v>40128</v>
      </c>
      <c r="G20" s="375">
        <v>175</v>
      </c>
      <c r="H20" s="376">
        <v>12811</v>
      </c>
      <c r="I20" s="376">
        <v>2603</v>
      </c>
      <c r="J20" s="374">
        <v>10843</v>
      </c>
      <c r="K20" s="375">
        <v>1879.2454</v>
      </c>
      <c r="L20" s="376">
        <v>1960</v>
      </c>
      <c r="M20" s="376">
        <v>432.09</v>
      </c>
      <c r="N20" s="18"/>
    </row>
    <row r="21" spans="1:14" s="2" customFormat="1" ht="45" customHeight="1" thickBot="1" x14ac:dyDescent="0.3">
      <c r="A21" s="764" t="s">
        <v>547</v>
      </c>
      <c r="B21" s="764"/>
      <c r="C21" s="764"/>
      <c r="D21" s="386">
        <v>3916</v>
      </c>
      <c r="E21" s="387">
        <v>10</v>
      </c>
      <c r="F21" s="386">
        <v>3322</v>
      </c>
      <c r="G21" s="387">
        <v>13</v>
      </c>
      <c r="H21" s="388">
        <v>2625</v>
      </c>
      <c r="I21" s="388">
        <v>21</v>
      </c>
      <c r="J21" s="386">
        <v>2486</v>
      </c>
      <c r="K21" s="387">
        <v>16.2864</v>
      </c>
      <c r="L21" s="389" t="s">
        <v>27</v>
      </c>
      <c r="M21" s="389" t="s">
        <v>27</v>
      </c>
      <c r="N21" s="22"/>
    </row>
    <row r="22" spans="1:14" s="53" customFormat="1" ht="20.25" thickTop="1" x14ac:dyDescent="0.25">
      <c r="D22" s="614"/>
      <c r="E22" s="614"/>
      <c r="F22" s="614"/>
      <c r="G22" s="614"/>
      <c r="H22" s="614"/>
      <c r="I22" s="614"/>
      <c r="J22" s="615"/>
      <c r="K22" s="848" t="s">
        <v>705</v>
      </c>
      <c r="L22" s="848"/>
      <c r="M22" s="848"/>
    </row>
    <row r="23" spans="1:14" s="53" customFormat="1" ht="19.5" x14ac:dyDescent="0.25">
      <c r="D23" s="847" t="s">
        <v>869</v>
      </c>
      <c r="E23" s="847"/>
      <c r="F23" s="847"/>
      <c r="G23" s="847"/>
      <c r="H23" s="847"/>
      <c r="I23" s="847"/>
      <c r="J23" s="847"/>
      <c r="K23" s="847"/>
      <c r="L23" s="847"/>
      <c r="M23" s="847"/>
    </row>
    <row r="24" spans="1:14" s="6" customFormat="1" ht="13.5" x14ac:dyDescent="0.3">
      <c r="J24" s="230"/>
      <c r="K24" s="230"/>
      <c r="L24" s="230"/>
      <c r="M24" s="230"/>
    </row>
    <row r="25" spans="1:14" x14ac:dyDescent="0.35">
      <c r="F25" s="296"/>
    </row>
    <row r="26" spans="1:14" ht="29.25" customHeight="1" x14ac:dyDescent="0.35"/>
  </sheetData>
  <mergeCells count="26">
    <mergeCell ref="D23:M23"/>
    <mergeCell ref="A19:C19"/>
    <mergeCell ref="A21:C21"/>
    <mergeCell ref="K22:M22"/>
    <mergeCell ref="A17:C17"/>
    <mergeCell ref="A7:C7"/>
    <mergeCell ref="A8:C8"/>
    <mergeCell ref="A9:C9"/>
    <mergeCell ref="A10:C10"/>
    <mergeCell ref="A18:C18"/>
    <mergeCell ref="A16:C16"/>
    <mergeCell ref="A11:C11"/>
    <mergeCell ref="A12:C12"/>
    <mergeCell ref="A13:C13"/>
    <mergeCell ref="A14:C14"/>
    <mergeCell ref="A15:C15"/>
    <mergeCell ref="A6:C6"/>
    <mergeCell ref="B1:B2"/>
    <mergeCell ref="C1:M1"/>
    <mergeCell ref="C2:M2"/>
    <mergeCell ref="A4:C5"/>
    <mergeCell ref="D4:E4"/>
    <mergeCell ref="F4:G4"/>
    <mergeCell ref="H4:I4"/>
    <mergeCell ref="J4:K4"/>
    <mergeCell ref="L4:M4"/>
  </mergeCells>
  <pageMargins left="0.7" right="0.7" top="0.75" bottom="0.75" header="0.3" footer="0.3"/>
  <pageSetup paperSize="9" scale="4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59B1-9B51-4535-B975-F19966ED48AD}">
  <sheetPr>
    <tabColor rgb="FF0099CC"/>
  </sheetPr>
  <dimension ref="A1:M56"/>
  <sheetViews>
    <sheetView showGridLines="0" zoomScaleNormal="100" zoomScaleSheetLayoutView="83" workbookViewId="0"/>
  </sheetViews>
  <sheetFormatPr defaultColWidth="9.28515625" defaultRowHeight="24" x14ac:dyDescent="0.35"/>
  <cols>
    <col min="1" max="1" width="13" style="9" customWidth="1"/>
    <col min="2" max="2" width="10.28515625" style="9" customWidth="1"/>
    <col min="3" max="3" width="47.7109375" style="9" customWidth="1"/>
    <col min="4" max="8" width="20.7109375" style="9" customWidth="1"/>
    <col min="9" max="9" width="2.140625" style="9" customWidth="1"/>
    <col min="10" max="10" width="13.85546875" style="9" bestFit="1" customWidth="1"/>
    <col min="11" max="13" width="11.28515625" style="9" bestFit="1" customWidth="1"/>
    <col min="14" max="16384" width="9.28515625" style="9"/>
  </cols>
  <sheetData>
    <row r="1" spans="1:13" s="2" customFormat="1" ht="30" customHeight="1" x14ac:dyDescent="0.25">
      <c r="A1" s="28" t="s">
        <v>0</v>
      </c>
      <c r="B1" s="740">
        <v>16</v>
      </c>
      <c r="C1" s="851" t="s">
        <v>706</v>
      </c>
      <c r="D1" s="811"/>
      <c r="E1" s="811"/>
      <c r="F1" s="811"/>
      <c r="G1" s="811"/>
      <c r="H1" s="811"/>
    </row>
    <row r="2" spans="1:13" s="2" customFormat="1" ht="30" customHeight="1" x14ac:dyDescent="0.25">
      <c r="A2" s="29" t="s">
        <v>2</v>
      </c>
      <c r="B2" s="740"/>
      <c r="C2" s="812" t="s">
        <v>707</v>
      </c>
      <c r="D2" s="812"/>
      <c r="E2" s="812"/>
      <c r="F2" s="812"/>
      <c r="G2" s="812"/>
      <c r="H2" s="812"/>
    </row>
    <row r="3" spans="1:13" s="6" customFormat="1" ht="13.5" x14ac:dyDescent="0.3"/>
    <row r="4" spans="1:13" ht="24.75" thickBot="1" x14ac:dyDescent="0.4">
      <c r="H4" s="95" t="s">
        <v>194</v>
      </c>
    </row>
    <row r="5" spans="1:13" s="2" customFormat="1" ht="52.5" customHeight="1" thickTop="1" thickBot="1" x14ac:dyDescent="0.3">
      <c r="A5" s="852" t="s">
        <v>708</v>
      </c>
      <c r="B5" s="755"/>
      <c r="C5" s="755"/>
      <c r="D5" s="159">
        <v>2020</v>
      </c>
      <c r="E5" s="159">
        <v>2021</v>
      </c>
      <c r="F5" s="159">
        <v>2022</v>
      </c>
      <c r="G5" s="159">
        <v>2023</v>
      </c>
      <c r="H5" s="159">
        <v>2024</v>
      </c>
      <c r="I5" s="32"/>
    </row>
    <row r="6" spans="1:13" s="2" customFormat="1" ht="52.5" customHeight="1" thickTop="1" x14ac:dyDescent="0.25">
      <c r="A6" s="853" t="s">
        <v>709</v>
      </c>
      <c r="B6" s="834"/>
      <c r="C6" s="834"/>
      <c r="D6" s="136">
        <v>50280.2</v>
      </c>
      <c r="E6" s="136">
        <v>40960</v>
      </c>
      <c r="F6" s="136">
        <v>39147</v>
      </c>
      <c r="G6" s="136">
        <v>43519.4</v>
      </c>
      <c r="H6" s="165">
        <v>46437.67</v>
      </c>
      <c r="I6" s="18"/>
    </row>
    <row r="7" spans="1:13" s="2" customFormat="1" ht="52.5" customHeight="1" x14ac:dyDescent="0.25">
      <c r="A7" s="849" t="s">
        <v>472</v>
      </c>
      <c r="B7" s="850"/>
      <c r="C7" s="850"/>
      <c r="D7" s="136">
        <v>13350.4</v>
      </c>
      <c r="E7" s="136">
        <v>13604</v>
      </c>
      <c r="F7" s="136">
        <v>13810.5</v>
      </c>
      <c r="G7" s="136">
        <v>16062.63977</v>
      </c>
      <c r="H7" s="165">
        <v>24074.09</v>
      </c>
      <c r="I7" s="18"/>
    </row>
    <row r="8" spans="1:13" s="2" customFormat="1" ht="52.5" customHeight="1" x14ac:dyDescent="0.25">
      <c r="A8" s="834" t="s">
        <v>710</v>
      </c>
      <c r="B8" s="834"/>
      <c r="C8" s="834"/>
      <c r="D8" s="136">
        <v>102306.3</v>
      </c>
      <c r="E8" s="136">
        <v>103685</v>
      </c>
      <c r="F8" s="136">
        <v>100693.8</v>
      </c>
      <c r="G8" s="136">
        <v>83999.121960000004</v>
      </c>
      <c r="H8" s="165">
        <v>79685.19</v>
      </c>
      <c r="I8" s="18"/>
    </row>
    <row r="9" spans="1:13" s="2" customFormat="1" ht="52.5" customHeight="1" x14ac:dyDescent="0.25">
      <c r="A9" s="834" t="s">
        <v>711</v>
      </c>
      <c r="B9" s="834"/>
      <c r="C9" s="834"/>
      <c r="D9" s="165">
        <v>79067.7</v>
      </c>
      <c r="E9" s="165">
        <v>60325.4</v>
      </c>
      <c r="F9" s="136">
        <v>59810</v>
      </c>
      <c r="G9" s="136">
        <v>75596.029300000009</v>
      </c>
      <c r="H9" s="165">
        <v>94234.31</v>
      </c>
      <c r="I9" s="18"/>
    </row>
    <row r="10" spans="1:13" s="2" customFormat="1" ht="52.5" customHeight="1" x14ac:dyDescent="0.25">
      <c r="A10" s="834" t="s">
        <v>712</v>
      </c>
      <c r="B10" s="834"/>
      <c r="C10" s="834"/>
      <c r="D10" s="136">
        <v>26471.4</v>
      </c>
      <c r="E10" s="165">
        <v>28701</v>
      </c>
      <c r="F10" s="136">
        <v>25922.5</v>
      </c>
      <c r="G10" s="136">
        <v>36395</v>
      </c>
      <c r="H10" s="165">
        <v>29125.27</v>
      </c>
      <c r="I10" s="18"/>
    </row>
    <row r="11" spans="1:13" s="2" customFormat="1" ht="52.5" customHeight="1" x14ac:dyDescent="0.25">
      <c r="A11" s="853" t="s">
        <v>713</v>
      </c>
      <c r="B11" s="834"/>
      <c r="C11" s="834"/>
      <c r="D11" s="136">
        <v>20830.5</v>
      </c>
      <c r="E11" s="136">
        <v>17463</v>
      </c>
      <c r="F11" s="136">
        <v>21462.2</v>
      </c>
      <c r="G11" s="136">
        <v>19413.626130000004</v>
      </c>
      <c r="H11" s="165">
        <v>25815.79</v>
      </c>
      <c r="I11" s="18"/>
      <c r="J11" s="140"/>
      <c r="K11" s="140"/>
      <c r="L11" s="140"/>
      <c r="M11" s="140"/>
    </row>
    <row r="12" spans="1:13" s="2" customFormat="1" ht="52.5" customHeight="1" x14ac:dyDescent="0.25">
      <c r="A12" s="853" t="s">
        <v>714</v>
      </c>
      <c r="B12" s="834"/>
      <c r="C12" s="834"/>
      <c r="D12" s="136">
        <v>28009.200000000001</v>
      </c>
      <c r="E12" s="136">
        <v>30022.5</v>
      </c>
      <c r="F12" s="136">
        <v>29631.7</v>
      </c>
      <c r="G12" s="136">
        <v>25649.54436</v>
      </c>
      <c r="H12" s="165">
        <v>22275.848231204189</v>
      </c>
      <c r="I12" s="18"/>
      <c r="J12" s="390"/>
      <c r="K12" s="139"/>
      <c r="L12" s="139"/>
      <c r="M12" s="139"/>
    </row>
    <row r="13" spans="1:13" s="2" customFormat="1" ht="52.5" customHeight="1" thickBot="1" x14ac:dyDescent="0.3">
      <c r="A13" s="856" t="s">
        <v>715</v>
      </c>
      <c r="B13" s="857"/>
      <c r="C13" s="857"/>
      <c r="D13" s="474">
        <v>29012.799999999999</v>
      </c>
      <c r="E13" s="474">
        <v>31957.8</v>
      </c>
      <c r="F13" s="195">
        <v>39815.300000000003</v>
      </c>
      <c r="G13" s="195">
        <v>42092.912037999995</v>
      </c>
      <c r="H13" s="474">
        <v>45018.642258811036</v>
      </c>
      <c r="I13" s="22"/>
      <c r="J13" s="391"/>
      <c r="K13" s="392"/>
      <c r="L13" s="392"/>
      <c r="M13" s="392"/>
    </row>
    <row r="14" spans="1:13" s="235" customFormat="1" ht="20.25" customHeight="1" thickTop="1" x14ac:dyDescent="0.25">
      <c r="A14" s="63" t="s">
        <v>694</v>
      </c>
      <c r="B14" s="65"/>
      <c r="C14" s="65"/>
      <c r="D14" s="393"/>
      <c r="E14" s="393"/>
      <c r="F14" s="809" t="s">
        <v>673</v>
      </c>
      <c r="G14" s="809"/>
      <c r="H14" s="809"/>
      <c r="I14" s="480"/>
      <c r="J14" s="394"/>
      <c r="K14" s="395"/>
      <c r="L14" s="395"/>
      <c r="M14" s="395"/>
    </row>
    <row r="15" spans="1:13" s="235" customFormat="1" ht="20.25" customHeight="1" x14ac:dyDescent="0.25">
      <c r="A15" s="854" t="s">
        <v>481</v>
      </c>
      <c r="B15" s="854"/>
      <c r="C15" s="854"/>
      <c r="D15" s="854"/>
      <c r="E15" s="854"/>
      <c r="F15" s="810" t="s">
        <v>929</v>
      </c>
      <c r="G15" s="810"/>
      <c r="H15" s="810"/>
      <c r="I15" s="481"/>
      <c r="J15" s="396"/>
    </row>
    <row r="16" spans="1:13" s="53" customFormat="1" ht="20.25" customHeight="1" x14ac:dyDescent="0.25">
      <c r="A16" s="855" t="s">
        <v>482</v>
      </c>
      <c r="B16" s="855"/>
      <c r="C16" s="855"/>
      <c r="D16" s="855"/>
      <c r="E16" s="855"/>
      <c r="G16" s="63"/>
      <c r="H16" s="63"/>
    </row>
    <row r="17" spans="1:8" s="53" customFormat="1" ht="20.25" customHeight="1" x14ac:dyDescent="0.25">
      <c r="A17" s="216" t="s">
        <v>483</v>
      </c>
      <c r="B17" s="63"/>
      <c r="C17" s="63"/>
      <c r="D17" s="63"/>
      <c r="E17" s="63"/>
      <c r="F17" s="64"/>
      <c r="G17" s="63"/>
      <c r="H17" s="63"/>
    </row>
    <row r="18" spans="1:8" s="397" customFormat="1" ht="20.25" customHeight="1" x14ac:dyDescent="0.25">
      <c r="A18" s="64" t="s">
        <v>484</v>
      </c>
      <c r="B18" s="63"/>
      <c r="C18" s="63"/>
      <c r="D18" s="63"/>
      <c r="E18" s="63"/>
      <c r="F18" s="63"/>
      <c r="G18" s="63"/>
      <c r="H18" s="63"/>
    </row>
    <row r="19" spans="1:8" s="6" customFormat="1" ht="13.5" x14ac:dyDescent="0.3">
      <c r="F19" s="310"/>
      <c r="G19" s="310"/>
      <c r="H19" s="310"/>
    </row>
    <row r="20" spans="1:8" s="6" customFormat="1" ht="13.5" x14ac:dyDescent="0.3">
      <c r="A20" s="310"/>
      <c r="B20" s="310"/>
      <c r="C20" s="310"/>
      <c r="D20" s="310"/>
      <c r="E20" s="310"/>
      <c r="F20" s="310"/>
      <c r="G20" s="310"/>
      <c r="H20" s="310"/>
    </row>
    <row r="23" spans="1:8" x14ac:dyDescent="0.35">
      <c r="D23" s="398"/>
    </row>
    <row r="56" ht="31.5" customHeight="1" x14ac:dyDescent="0.35"/>
  </sheetData>
  <mergeCells count="16">
    <mergeCell ref="A16:E16"/>
    <mergeCell ref="A8:C8"/>
    <mergeCell ref="A9:C9"/>
    <mergeCell ref="A10:C10"/>
    <mergeCell ref="A11:C11"/>
    <mergeCell ref="A12:C12"/>
    <mergeCell ref="A13:C13"/>
    <mergeCell ref="F14:H14"/>
    <mergeCell ref="F15:H15"/>
    <mergeCell ref="A7:C7"/>
    <mergeCell ref="B1:B2"/>
    <mergeCell ref="C1:H1"/>
    <mergeCell ref="C2:H2"/>
    <mergeCell ref="A5:C5"/>
    <mergeCell ref="A6:C6"/>
    <mergeCell ref="A15:E15"/>
  </mergeCells>
  <pageMargins left="0.7" right="0.7" top="0.75" bottom="0.75" header="0.3" footer="0.3"/>
  <pageSetup paperSize="9"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C896-4FBC-4F97-86AB-ABAC7EB8EE66}">
  <sheetPr>
    <tabColor rgb="FF0099CC"/>
  </sheetPr>
  <dimension ref="A1:Q48"/>
  <sheetViews>
    <sheetView showGridLines="0" zoomScaleNormal="100" zoomScaleSheetLayoutView="80" zoomScalePageLayoutView="40" workbookViewId="0"/>
  </sheetViews>
  <sheetFormatPr defaultColWidth="9.28515625" defaultRowHeight="24" x14ac:dyDescent="0.25"/>
  <cols>
    <col min="1" max="1" width="13" style="2" customWidth="1"/>
    <col min="2" max="2" width="10.28515625" style="2" customWidth="1"/>
    <col min="3" max="3" width="29.5703125" style="2" customWidth="1"/>
    <col min="4" max="4" width="38.85546875" style="2" customWidth="1"/>
    <col min="5" max="5" width="28.140625" style="2" customWidth="1"/>
    <col min="6" max="8" width="14.140625" style="2" customWidth="1"/>
    <col min="9" max="9" width="15.5703125" style="2" bestFit="1" customWidth="1"/>
    <col min="10" max="10" width="14.140625" style="2" customWidth="1"/>
    <col min="11" max="11" width="1" style="2" customWidth="1"/>
    <col min="12" max="16" width="14.140625" style="2" customWidth="1"/>
    <col min="17" max="17" width="1.28515625" style="2" customWidth="1"/>
    <col min="18" max="16384" width="9.28515625" style="2"/>
  </cols>
  <sheetData>
    <row r="1" spans="1:17" ht="30" customHeight="1" x14ac:dyDescent="0.25">
      <c r="A1" s="28" t="s">
        <v>0</v>
      </c>
      <c r="B1" s="740">
        <v>17</v>
      </c>
      <c r="C1" s="811" t="s">
        <v>716</v>
      </c>
      <c r="D1" s="811"/>
      <c r="E1" s="811"/>
      <c r="F1" s="811"/>
      <c r="G1" s="811"/>
      <c r="H1" s="811"/>
      <c r="I1" s="811"/>
      <c r="J1" s="811"/>
      <c r="K1" s="811"/>
      <c r="L1" s="811"/>
      <c r="M1" s="811"/>
      <c r="N1" s="811"/>
      <c r="O1" s="811"/>
      <c r="P1" s="811"/>
    </row>
    <row r="2" spans="1:17" ht="30" customHeight="1" x14ac:dyDescent="0.25">
      <c r="A2" s="29" t="s">
        <v>2</v>
      </c>
      <c r="B2" s="740"/>
      <c r="C2" s="812" t="s">
        <v>717</v>
      </c>
      <c r="D2" s="812"/>
      <c r="E2" s="812"/>
      <c r="F2" s="812"/>
      <c r="G2" s="812"/>
      <c r="H2" s="812"/>
      <c r="I2" s="812"/>
      <c r="J2" s="812"/>
      <c r="K2" s="812"/>
      <c r="L2" s="812"/>
      <c r="M2" s="812"/>
      <c r="N2" s="812"/>
      <c r="O2" s="812"/>
      <c r="P2" s="812"/>
    </row>
    <row r="3" spans="1:17" s="237" customFormat="1" ht="14.25" thickBot="1" x14ac:dyDescent="0.3"/>
    <row r="4" spans="1:17" ht="52.5" customHeight="1" thickTop="1" thickBot="1" x14ac:dyDescent="0.3">
      <c r="A4" s="858" t="s">
        <v>176</v>
      </c>
      <c r="B4" s="859"/>
      <c r="C4" s="860" t="s">
        <v>718</v>
      </c>
      <c r="D4" s="861" t="s">
        <v>719</v>
      </c>
      <c r="E4" s="862" t="s">
        <v>720</v>
      </c>
      <c r="F4" s="863"/>
      <c r="G4" s="863"/>
      <c r="H4" s="863"/>
      <c r="I4" s="863"/>
      <c r="J4" s="863"/>
      <c r="K4" s="863"/>
      <c r="L4" s="863"/>
      <c r="M4" s="863"/>
      <c r="N4" s="863"/>
      <c r="O4" s="863"/>
      <c r="P4" s="864"/>
      <c r="Q4" s="32"/>
    </row>
    <row r="5" spans="1:17" ht="52.5" customHeight="1" thickTop="1" thickBot="1" x14ac:dyDescent="0.3">
      <c r="A5" s="858"/>
      <c r="B5" s="859"/>
      <c r="C5" s="860"/>
      <c r="D5" s="861"/>
      <c r="E5" s="865" t="s">
        <v>721</v>
      </c>
      <c r="F5" s="865"/>
      <c r="G5" s="865"/>
      <c r="H5" s="865" t="s">
        <v>722</v>
      </c>
      <c r="I5" s="865"/>
      <c r="J5" s="865"/>
      <c r="K5" s="865"/>
      <c r="L5" s="865"/>
      <c r="M5" s="865" t="s">
        <v>723</v>
      </c>
      <c r="N5" s="865"/>
      <c r="O5" s="865"/>
      <c r="P5" s="840"/>
      <c r="Q5" s="32"/>
    </row>
    <row r="6" spans="1:17" ht="25.5" thickTop="1" thickBot="1" x14ac:dyDescent="0.3">
      <c r="A6" s="858"/>
      <c r="B6" s="859"/>
      <c r="C6" s="399" t="s">
        <v>724</v>
      </c>
      <c r="D6" s="400" t="s">
        <v>724</v>
      </c>
      <c r="E6" s="399" t="s">
        <v>724</v>
      </c>
      <c r="F6" s="865" t="s">
        <v>725</v>
      </c>
      <c r="G6" s="865"/>
      <c r="H6" s="865" t="s">
        <v>724</v>
      </c>
      <c r="I6" s="865"/>
      <c r="J6" s="865" t="s">
        <v>725</v>
      </c>
      <c r="K6" s="865"/>
      <c r="L6" s="865"/>
      <c r="M6" s="865" t="s">
        <v>724</v>
      </c>
      <c r="N6" s="865"/>
      <c r="O6" s="865" t="s">
        <v>725</v>
      </c>
      <c r="P6" s="840"/>
      <c r="Q6" s="32"/>
    </row>
    <row r="7" spans="1:17" ht="45" customHeight="1" thickTop="1" x14ac:dyDescent="0.25">
      <c r="A7" s="871">
        <v>2020</v>
      </c>
      <c r="B7" s="872"/>
      <c r="C7" s="401">
        <v>32447.4</v>
      </c>
      <c r="D7" s="402">
        <v>14719.4</v>
      </c>
      <c r="E7" s="403">
        <v>1454.6</v>
      </c>
      <c r="F7" s="866">
        <f>E7/D7*100</f>
        <v>9.8821962851746665</v>
      </c>
      <c r="G7" s="866"/>
      <c r="H7" s="866">
        <v>1153.7</v>
      </c>
      <c r="I7" s="866"/>
      <c r="J7" s="866">
        <f>H7/E7*100</f>
        <v>79.313900728722686</v>
      </c>
      <c r="K7" s="866"/>
      <c r="L7" s="866"/>
      <c r="M7" s="866">
        <v>300.89999999999998</v>
      </c>
      <c r="N7" s="866"/>
      <c r="O7" s="866">
        <f>M7/E7*100</f>
        <v>20.686099271277328</v>
      </c>
      <c r="P7" s="867"/>
      <c r="Q7" s="18"/>
    </row>
    <row r="8" spans="1:17" ht="45" customHeight="1" x14ac:dyDescent="0.25">
      <c r="A8" s="868">
        <v>2021</v>
      </c>
      <c r="B8" s="869"/>
      <c r="C8" s="404">
        <v>32576.3</v>
      </c>
      <c r="D8" s="405">
        <v>14825.2</v>
      </c>
      <c r="E8" s="403">
        <v>1408.8</v>
      </c>
      <c r="F8" s="866">
        <f>E8/D8*100</f>
        <v>9.5027385802552402</v>
      </c>
      <c r="G8" s="866"/>
      <c r="H8" s="870">
        <v>1171.5</v>
      </c>
      <c r="I8" s="870"/>
      <c r="J8" s="866">
        <f>H8/E8*100</f>
        <v>83.155877342419089</v>
      </c>
      <c r="K8" s="866"/>
      <c r="L8" s="866"/>
      <c r="M8" s="870">
        <v>237.2</v>
      </c>
      <c r="N8" s="870"/>
      <c r="O8" s="866">
        <f>M8/E8*100</f>
        <v>16.837024417944349</v>
      </c>
      <c r="P8" s="867"/>
      <c r="Q8" s="18"/>
    </row>
    <row r="9" spans="1:17" s="83" customFormat="1" ht="45" customHeight="1" x14ac:dyDescent="0.25">
      <c r="A9" s="868">
        <v>2022</v>
      </c>
      <c r="B9" s="869"/>
      <c r="C9" s="404">
        <v>32698.1</v>
      </c>
      <c r="D9" s="405">
        <v>15155.2</v>
      </c>
      <c r="E9" s="406">
        <v>1408.1</v>
      </c>
      <c r="F9" s="870">
        <f>E9/D9*100</f>
        <v>9.2912003800675667</v>
      </c>
      <c r="G9" s="870"/>
      <c r="H9" s="870">
        <v>1160.8</v>
      </c>
      <c r="I9" s="870"/>
      <c r="J9" s="870">
        <f>H9/E9*100</f>
        <v>82.437326894396705</v>
      </c>
      <c r="K9" s="870"/>
      <c r="L9" s="870"/>
      <c r="M9" s="870">
        <v>247.3</v>
      </c>
      <c r="N9" s="870"/>
      <c r="O9" s="870">
        <f>M9/E9*100</f>
        <v>17.562673105603295</v>
      </c>
      <c r="P9" s="876"/>
      <c r="Q9" s="255"/>
    </row>
    <row r="10" spans="1:17" s="255" customFormat="1" ht="45" customHeight="1" x14ac:dyDescent="0.25">
      <c r="A10" s="875">
        <v>2023</v>
      </c>
      <c r="B10" s="875"/>
      <c r="C10" s="404">
        <v>33401.800000000003</v>
      </c>
      <c r="D10" s="405">
        <v>15813.4</v>
      </c>
      <c r="E10" s="403">
        <v>1437.4</v>
      </c>
      <c r="F10" s="870">
        <f>E10/D10*100</f>
        <v>9.0897593180467204</v>
      </c>
      <c r="G10" s="870"/>
      <c r="H10" s="870">
        <v>1195.9000000000001</v>
      </c>
      <c r="I10" s="870"/>
      <c r="J10" s="870">
        <f>H10/E10*100</f>
        <v>83.198831223041608</v>
      </c>
      <c r="K10" s="870"/>
      <c r="L10" s="870"/>
      <c r="M10" s="870">
        <v>241.6</v>
      </c>
      <c r="N10" s="870"/>
      <c r="O10" s="870">
        <f>M10/E10*100</f>
        <v>16.80812578266314</v>
      </c>
      <c r="P10" s="876"/>
    </row>
    <row r="11" spans="1:17" s="83" customFormat="1" ht="45" customHeight="1" thickBot="1" x14ac:dyDescent="0.3">
      <c r="A11" s="877">
        <v>2024</v>
      </c>
      <c r="B11" s="877"/>
      <c r="C11" s="407">
        <v>34052.1</v>
      </c>
      <c r="D11" s="408">
        <v>16369.4</v>
      </c>
      <c r="E11" s="409">
        <v>1478.5</v>
      </c>
      <c r="F11" s="873">
        <f>E11/D11*100</f>
        <v>9.0320964726868436</v>
      </c>
      <c r="G11" s="873"/>
      <c r="H11" s="873">
        <v>1197.3</v>
      </c>
      <c r="I11" s="873"/>
      <c r="J11" s="873">
        <f>H11/E11*100</f>
        <v>80.980723706459244</v>
      </c>
      <c r="K11" s="873"/>
      <c r="L11" s="873"/>
      <c r="M11" s="873">
        <v>281.2</v>
      </c>
      <c r="N11" s="873"/>
      <c r="O11" s="873">
        <f>M11/E11*100</f>
        <v>19.019276293540749</v>
      </c>
      <c r="P11" s="874"/>
      <c r="Q11" s="245"/>
    </row>
    <row r="12" spans="1:17" ht="24.75" thickTop="1" x14ac:dyDescent="0.25">
      <c r="J12" s="134"/>
      <c r="P12" s="177" t="s">
        <v>727</v>
      </c>
    </row>
    <row r="13" spans="1:17" x14ac:dyDescent="0.25">
      <c r="J13" s="134"/>
      <c r="P13" s="410" t="s">
        <v>728</v>
      </c>
    </row>
    <row r="15" spans="1:17" ht="24" customHeight="1" x14ac:dyDescent="0.25">
      <c r="A15" s="28" t="s">
        <v>0</v>
      </c>
      <c r="B15" s="740">
        <v>18</v>
      </c>
      <c r="C15" s="811" t="s">
        <v>729</v>
      </c>
      <c r="D15" s="811"/>
      <c r="E15" s="811"/>
      <c r="F15" s="811"/>
      <c r="G15" s="811"/>
      <c r="H15" s="811"/>
      <c r="I15" s="811"/>
      <c r="J15" s="811"/>
      <c r="K15" s="811"/>
      <c r="L15" s="811"/>
      <c r="M15" s="811"/>
      <c r="N15" s="811"/>
      <c r="O15" s="811"/>
      <c r="P15" s="811"/>
    </row>
    <row r="16" spans="1:17" ht="24" customHeight="1" x14ac:dyDescent="0.25">
      <c r="A16" s="29" t="s">
        <v>2</v>
      </c>
      <c r="B16" s="740"/>
      <c r="C16" s="812" t="s">
        <v>730</v>
      </c>
      <c r="D16" s="812"/>
      <c r="E16" s="812"/>
      <c r="F16" s="812"/>
      <c r="G16" s="812"/>
      <c r="H16" s="812"/>
      <c r="I16" s="812"/>
      <c r="J16" s="812"/>
      <c r="K16" s="812"/>
      <c r="L16" s="812"/>
      <c r="M16" s="812"/>
      <c r="N16" s="812"/>
      <c r="O16" s="812"/>
      <c r="P16" s="812"/>
    </row>
    <row r="17" spans="1:17" ht="24.75" thickBot="1" x14ac:dyDescent="0.3">
      <c r="P17" s="177" t="s">
        <v>724</v>
      </c>
    </row>
    <row r="18" spans="1:17" ht="48" customHeight="1" thickTop="1" thickBot="1" x14ac:dyDescent="0.3">
      <c r="A18" s="813" t="s">
        <v>731</v>
      </c>
      <c r="B18" s="813"/>
      <c r="C18" s="813"/>
      <c r="D18" s="813"/>
      <c r="E18" s="813"/>
      <c r="F18" s="878" t="s">
        <v>732</v>
      </c>
      <c r="G18" s="879"/>
      <c r="H18" s="879"/>
      <c r="I18" s="879"/>
      <c r="J18" s="879"/>
      <c r="K18" s="880"/>
      <c r="L18" s="881" t="s">
        <v>733</v>
      </c>
      <c r="M18" s="882"/>
      <c r="N18" s="882"/>
      <c r="O18" s="882"/>
      <c r="P18" s="883"/>
      <c r="Q18" s="32"/>
    </row>
    <row r="19" spans="1:17" s="9" customFormat="1" ht="28.5" customHeight="1" thickTop="1" thickBot="1" x14ac:dyDescent="0.4">
      <c r="A19" s="813"/>
      <c r="B19" s="813"/>
      <c r="C19" s="813"/>
      <c r="D19" s="813"/>
      <c r="E19" s="813"/>
      <c r="F19" s="411" t="s">
        <v>726</v>
      </c>
      <c r="G19" s="412" t="s">
        <v>765</v>
      </c>
      <c r="H19" s="412" t="s">
        <v>766</v>
      </c>
      <c r="I19" s="412">
        <v>2023</v>
      </c>
      <c r="J19" s="412">
        <v>2024</v>
      </c>
      <c r="K19" s="413"/>
      <c r="L19" s="476" t="s">
        <v>726</v>
      </c>
      <c r="M19" s="477" t="s">
        <v>765</v>
      </c>
      <c r="N19" s="477" t="s">
        <v>766</v>
      </c>
      <c r="O19" s="412">
        <v>2023</v>
      </c>
      <c r="P19" s="412">
        <v>2024</v>
      </c>
      <c r="Q19" s="181"/>
    </row>
    <row r="20" spans="1:17" ht="52.5" customHeight="1" thickTop="1" x14ac:dyDescent="0.25">
      <c r="A20" s="834" t="s">
        <v>734</v>
      </c>
      <c r="B20" s="834"/>
      <c r="C20" s="834"/>
      <c r="D20" s="834"/>
      <c r="E20" s="834"/>
      <c r="F20" s="414">
        <v>1027.3</v>
      </c>
      <c r="G20" s="136">
        <v>898.9</v>
      </c>
      <c r="H20" s="136">
        <v>945.6</v>
      </c>
      <c r="I20" s="136">
        <v>963.1</v>
      </c>
      <c r="J20" s="136">
        <v>953</v>
      </c>
      <c r="K20" s="415"/>
      <c r="L20" s="136">
        <v>427.3</v>
      </c>
      <c r="M20" s="136">
        <v>509.9</v>
      </c>
      <c r="N20" s="136">
        <v>462.5</v>
      </c>
      <c r="O20" s="136">
        <v>474.4</v>
      </c>
      <c r="P20" s="136">
        <v>525.5</v>
      </c>
      <c r="Q20" s="18"/>
    </row>
    <row r="21" spans="1:17" ht="52.5" customHeight="1" x14ac:dyDescent="0.25">
      <c r="A21" s="834" t="s">
        <v>735</v>
      </c>
      <c r="B21" s="834"/>
      <c r="C21" s="834"/>
      <c r="D21" s="834"/>
      <c r="E21" s="834"/>
      <c r="F21" s="414">
        <v>75.900000000000006</v>
      </c>
      <c r="G21" s="136">
        <v>76.7</v>
      </c>
      <c r="H21" s="136">
        <v>78.900000000000006</v>
      </c>
      <c r="I21" s="136">
        <v>84.7</v>
      </c>
      <c r="J21" s="136">
        <v>84.3</v>
      </c>
      <c r="K21" s="415"/>
      <c r="L21" s="136">
        <v>6.2</v>
      </c>
      <c r="M21" s="136">
        <v>6.1</v>
      </c>
      <c r="N21" s="136">
        <v>5.3</v>
      </c>
      <c r="O21" s="136">
        <v>4.0999999999999996</v>
      </c>
      <c r="P21" s="136">
        <v>4.4000000000000004</v>
      </c>
      <c r="Q21" s="18"/>
    </row>
    <row r="22" spans="1:17" ht="52.5" customHeight="1" x14ac:dyDescent="0.25">
      <c r="A22" s="834" t="s">
        <v>736</v>
      </c>
      <c r="B22" s="834"/>
      <c r="C22" s="834"/>
      <c r="D22" s="834"/>
      <c r="E22" s="834"/>
      <c r="F22" s="414">
        <v>2136.1999999999998</v>
      </c>
      <c r="G22" s="136">
        <v>2109.1999999999998</v>
      </c>
      <c r="H22" s="136">
        <v>2141.5</v>
      </c>
      <c r="I22" s="136">
        <v>2231.8000000000002</v>
      </c>
      <c r="J22" s="136">
        <v>2240.4</v>
      </c>
      <c r="K22" s="415"/>
      <c r="L22" s="136">
        <v>333.5</v>
      </c>
      <c r="M22" s="136">
        <v>367.2</v>
      </c>
      <c r="N22" s="136">
        <v>365.8</v>
      </c>
      <c r="O22" s="136">
        <v>366</v>
      </c>
      <c r="P22" s="136">
        <v>424.3</v>
      </c>
      <c r="Q22" s="18"/>
    </row>
    <row r="23" spans="1:17" ht="52.5" customHeight="1" x14ac:dyDescent="0.25">
      <c r="A23" s="834" t="s">
        <v>737</v>
      </c>
      <c r="B23" s="834"/>
      <c r="C23" s="834"/>
      <c r="D23" s="834"/>
      <c r="E23" s="834"/>
      <c r="F23" s="414">
        <v>68</v>
      </c>
      <c r="G23" s="136">
        <v>76.8</v>
      </c>
      <c r="H23" s="136">
        <v>78.3</v>
      </c>
      <c r="I23" s="136">
        <v>79.2</v>
      </c>
      <c r="J23" s="136">
        <v>75.099999999999994</v>
      </c>
      <c r="K23" s="415"/>
      <c r="L23" s="136">
        <v>7.2</v>
      </c>
      <c r="M23" s="136">
        <v>0.4</v>
      </c>
      <c r="N23" s="136">
        <v>0.5</v>
      </c>
      <c r="O23" s="136">
        <v>2.2999999999999998</v>
      </c>
      <c r="P23" s="136">
        <v>1.8</v>
      </c>
      <c r="Q23" s="18"/>
    </row>
    <row r="24" spans="1:17" ht="68.25" customHeight="1" x14ac:dyDescent="0.25">
      <c r="A24" s="834" t="s">
        <v>738</v>
      </c>
      <c r="B24" s="834"/>
      <c r="C24" s="834"/>
      <c r="D24" s="834"/>
      <c r="E24" s="834"/>
      <c r="F24" s="414">
        <v>75.2</v>
      </c>
      <c r="G24" s="136">
        <v>84.6</v>
      </c>
      <c r="H24" s="136">
        <v>83</v>
      </c>
      <c r="I24" s="136">
        <v>81.5</v>
      </c>
      <c r="J24" s="136">
        <v>86.5</v>
      </c>
      <c r="K24" s="415"/>
      <c r="L24" s="136">
        <v>7</v>
      </c>
      <c r="M24" s="136">
        <v>1.8</v>
      </c>
      <c r="N24" s="136">
        <v>2.1</v>
      </c>
      <c r="O24" s="136">
        <v>4</v>
      </c>
      <c r="P24" s="136">
        <v>6.5</v>
      </c>
      <c r="Q24" s="18"/>
    </row>
    <row r="25" spans="1:17" ht="52.5" customHeight="1" thickBot="1" x14ac:dyDescent="0.3">
      <c r="A25" s="857" t="s">
        <v>739</v>
      </c>
      <c r="B25" s="857"/>
      <c r="C25" s="857"/>
      <c r="D25" s="857"/>
      <c r="E25" s="857"/>
      <c r="F25" s="416">
        <v>962.4</v>
      </c>
      <c r="G25" s="195">
        <v>954.3</v>
      </c>
      <c r="H25" s="195">
        <v>997.6</v>
      </c>
      <c r="I25" s="195">
        <v>985.8</v>
      </c>
      <c r="J25" s="195">
        <v>958.1</v>
      </c>
      <c r="K25" s="417"/>
      <c r="L25" s="195">
        <v>218.2</v>
      </c>
      <c r="M25" s="195">
        <v>211.5</v>
      </c>
      <c r="N25" s="195">
        <v>247.8</v>
      </c>
      <c r="O25" s="195">
        <v>298.7</v>
      </c>
      <c r="P25" s="195">
        <v>435.2</v>
      </c>
      <c r="Q25" s="22"/>
    </row>
    <row r="26" spans="1:17" s="237" customFormat="1" ht="14.25" thickTop="1" x14ac:dyDescent="0.25"/>
    <row r="27" spans="1:17" s="237" customFormat="1" ht="13.5" x14ac:dyDescent="0.25"/>
    <row r="28" spans="1:17" ht="24" customHeight="1" x14ac:dyDescent="0.25">
      <c r="A28" s="28" t="s">
        <v>0</v>
      </c>
      <c r="B28" s="740">
        <v>18</v>
      </c>
      <c r="C28" s="811" t="s">
        <v>740</v>
      </c>
      <c r="D28" s="811"/>
      <c r="E28" s="811"/>
      <c r="F28" s="811"/>
      <c r="G28" s="811"/>
      <c r="H28" s="811"/>
      <c r="I28" s="811"/>
      <c r="J28" s="811"/>
      <c r="K28" s="811"/>
      <c r="L28" s="811"/>
      <c r="M28" s="811"/>
      <c r="N28" s="811"/>
      <c r="O28" s="811"/>
      <c r="P28" s="811"/>
    </row>
    <row r="29" spans="1:17" ht="24" customHeight="1" x14ac:dyDescent="0.25">
      <c r="A29" s="29" t="s">
        <v>2</v>
      </c>
      <c r="B29" s="740"/>
      <c r="C29" s="812" t="s">
        <v>741</v>
      </c>
      <c r="D29" s="812"/>
      <c r="E29" s="812"/>
      <c r="F29" s="812"/>
      <c r="G29" s="812"/>
      <c r="H29" s="812"/>
      <c r="I29" s="812"/>
      <c r="J29" s="812"/>
      <c r="K29" s="812"/>
      <c r="L29" s="812"/>
      <c r="M29" s="812"/>
      <c r="N29" s="812"/>
      <c r="O29" s="812"/>
      <c r="P29" s="812"/>
    </row>
    <row r="30" spans="1:17" ht="24.75" thickBot="1" x14ac:dyDescent="0.3">
      <c r="P30" s="177" t="s">
        <v>724</v>
      </c>
    </row>
    <row r="31" spans="1:17" ht="48" customHeight="1" thickTop="1" thickBot="1" x14ac:dyDescent="0.3">
      <c r="A31" s="813" t="s">
        <v>731</v>
      </c>
      <c r="B31" s="813"/>
      <c r="C31" s="813"/>
      <c r="D31" s="813"/>
      <c r="E31" s="813"/>
      <c r="F31" s="878" t="s">
        <v>732</v>
      </c>
      <c r="G31" s="879"/>
      <c r="H31" s="879"/>
      <c r="I31" s="879"/>
      <c r="J31" s="879"/>
      <c r="K31" s="880"/>
      <c r="L31" s="881" t="s">
        <v>733</v>
      </c>
      <c r="M31" s="882"/>
      <c r="N31" s="882"/>
      <c r="O31" s="882"/>
      <c r="P31" s="883"/>
      <c r="Q31" s="32"/>
    </row>
    <row r="32" spans="1:17" s="9" customFormat="1" ht="28.5" customHeight="1" thickTop="1" thickBot="1" x14ac:dyDescent="0.4">
      <c r="A32" s="813"/>
      <c r="B32" s="813"/>
      <c r="C32" s="813"/>
      <c r="D32" s="813"/>
      <c r="E32" s="813"/>
      <c r="F32" s="476" t="s">
        <v>726</v>
      </c>
      <c r="G32" s="477" t="s">
        <v>765</v>
      </c>
      <c r="H32" s="477" t="s">
        <v>766</v>
      </c>
      <c r="I32" s="412">
        <v>2023</v>
      </c>
      <c r="J32" s="412">
        <v>2024</v>
      </c>
      <c r="K32" s="413"/>
      <c r="L32" s="476" t="s">
        <v>726</v>
      </c>
      <c r="M32" s="477" t="s">
        <v>765</v>
      </c>
      <c r="N32" s="477" t="s">
        <v>766</v>
      </c>
      <c r="O32" s="412">
        <v>2023</v>
      </c>
      <c r="P32" s="412">
        <v>2024</v>
      </c>
      <c r="Q32" s="181"/>
    </row>
    <row r="33" spans="1:17" ht="78.75" customHeight="1" thickTop="1" x14ac:dyDescent="0.25">
      <c r="A33" s="834" t="s">
        <v>742</v>
      </c>
      <c r="B33" s="834"/>
      <c r="C33" s="834"/>
      <c r="D33" s="834"/>
      <c r="E33" s="834"/>
      <c r="F33" s="414">
        <v>2395.4</v>
      </c>
      <c r="G33" s="136">
        <v>2584.1999999999998</v>
      </c>
      <c r="H33" s="136">
        <v>2670</v>
      </c>
      <c r="I33" s="136">
        <v>2677.1</v>
      </c>
      <c r="J33" s="136">
        <v>2742.3</v>
      </c>
      <c r="K33" s="415">
        <v>267.2</v>
      </c>
      <c r="L33" s="136">
        <v>267.2</v>
      </c>
      <c r="M33" s="136">
        <v>148.4</v>
      </c>
      <c r="N33" s="136">
        <v>170.6</v>
      </c>
      <c r="O33" s="136">
        <v>314.39999999999998</v>
      </c>
      <c r="P33" s="136">
        <v>321</v>
      </c>
      <c r="Q33" s="18"/>
    </row>
    <row r="34" spans="1:17" ht="52.5" customHeight="1" x14ac:dyDescent="0.25">
      <c r="A34" s="834" t="s">
        <v>743</v>
      </c>
      <c r="B34" s="834"/>
      <c r="C34" s="834"/>
      <c r="D34" s="834"/>
      <c r="E34" s="834"/>
      <c r="F34" s="414">
        <v>667.1</v>
      </c>
      <c r="G34" s="136">
        <v>676.3</v>
      </c>
      <c r="H34" s="136">
        <v>689.5</v>
      </c>
      <c r="I34" s="136">
        <v>706.7</v>
      </c>
      <c r="J34" s="136">
        <v>712.7</v>
      </c>
      <c r="K34" s="415">
        <v>25</v>
      </c>
      <c r="L34" s="136">
        <v>25</v>
      </c>
      <c r="M34" s="136">
        <v>17.399999999999999</v>
      </c>
      <c r="N34" s="136">
        <v>17.7</v>
      </c>
      <c r="O34" s="136">
        <v>28.6</v>
      </c>
      <c r="P34" s="136">
        <v>38.799999999999997</v>
      </c>
      <c r="Q34" s="18"/>
    </row>
    <row r="35" spans="1:17" ht="52.5" customHeight="1" x14ac:dyDescent="0.25">
      <c r="A35" s="834" t="s">
        <v>744</v>
      </c>
      <c r="B35" s="834"/>
      <c r="C35" s="834"/>
      <c r="D35" s="834"/>
      <c r="E35" s="834"/>
      <c r="F35" s="414">
        <v>1241.3</v>
      </c>
      <c r="G35" s="136">
        <v>1241.8</v>
      </c>
      <c r="H35" s="136">
        <v>1319.4</v>
      </c>
      <c r="I35" s="136">
        <v>1363.2</v>
      </c>
      <c r="J35" s="136">
        <v>1349.5</v>
      </c>
      <c r="K35" s="415">
        <v>232.6</v>
      </c>
      <c r="L35" s="136">
        <v>232.6</v>
      </c>
      <c r="M35" s="136">
        <v>205.5</v>
      </c>
      <c r="N35" s="136">
        <v>163.30000000000001</v>
      </c>
      <c r="O35" s="136">
        <v>229.6</v>
      </c>
      <c r="P35" s="136">
        <v>267.5</v>
      </c>
      <c r="Q35" s="18"/>
    </row>
    <row r="36" spans="1:17" ht="52.5" customHeight="1" x14ac:dyDescent="0.25">
      <c r="A36" s="834" t="s">
        <v>745</v>
      </c>
      <c r="B36" s="834"/>
      <c r="C36" s="834"/>
      <c r="D36" s="834"/>
      <c r="E36" s="834"/>
      <c r="F36" s="414">
        <v>219.3</v>
      </c>
      <c r="G36" s="136">
        <v>231.6</v>
      </c>
      <c r="H36" s="136">
        <v>241.2</v>
      </c>
      <c r="I36" s="136">
        <v>251.9</v>
      </c>
      <c r="J36" s="136">
        <v>265.7</v>
      </c>
      <c r="K36" s="415">
        <v>18.3</v>
      </c>
      <c r="L36" s="136">
        <v>18.3</v>
      </c>
      <c r="M36" s="136">
        <v>10.1</v>
      </c>
      <c r="N36" s="136">
        <v>11.5</v>
      </c>
      <c r="O36" s="136">
        <v>16.2</v>
      </c>
      <c r="P36" s="136">
        <v>20.7</v>
      </c>
      <c r="Q36" s="18"/>
    </row>
    <row r="37" spans="1:17" ht="52.5" customHeight="1" x14ac:dyDescent="0.25">
      <c r="A37" s="834" t="s">
        <v>746</v>
      </c>
      <c r="B37" s="834"/>
      <c r="C37" s="834"/>
      <c r="D37" s="834"/>
      <c r="E37" s="834"/>
      <c r="F37" s="414">
        <v>382.1</v>
      </c>
      <c r="G37" s="136">
        <v>424.3</v>
      </c>
      <c r="H37" s="136">
        <v>409.3</v>
      </c>
      <c r="I37" s="136">
        <v>431.4</v>
      </c>
      <c r="J37" s="136">
        <v>439</v>
      </c>
      <c r="K37" s="415">
        <v>7.2</v>
      </c>
      <c r="L37" s="136">
        <v>7.2</v>
      </c>
      <c r="M37" s="136">
        <v>4</v>
      </c>
      <c r="N37" s="136">
        <v>1.2</v>
      </c>
      <c r="O37" s="136">
        <v>2.9</v>
      </c>
      <c r="P37" s="136">
        <v>5.6</v>
      </c>
      <c r="Q37" s="18"/>
    </row>
    <row r="38" spans="1:17" ht="52.5" customHeight="1" x14ac:dyDescent="0.25">
      <c r="A38" s="834" t="s">
        <v>747</v>
      </c>
      <c r="B38" s="834"/>
      <c r="C38" s="834"/>
      <c r="D38" s="834"/>
      <c r="E38" s="834"/>
      <c r="F38" s="414">
        <v>85.2</v>
      </c>
      <c r="G38" s="136">
        <v>85.6</v>
      </c>
      <c r="H38" s="136">
        <v>89.2</v>
      </c>
      <c r="I38" s="136">
        <v>91</v>
      </c>
      <c r="J38" s="136">
        <v>99.3</v>
      </c>
      <c r="K38" s="415">
        <v>1.8</v>
      </c>
      <c r="L38" s="136">
        <v>1.8</v>
      </c>
      <c r="M38" s="136">
        <v>5</v>
      </c>
      <c r="N38" s="136">
        <v>1.2</v>
      </c>
      <c r="O38" s="136">
        <v>1.8</v>
      </c>
      <c r="P38" s="136">
        <v>2.1</v>
      </c>
      <c r="Q38" s="18"/>
    </row>
    <row r="39" spans="1:17" ht="52.5" customHeight="1" x14ac:dyDescent="0.25">
      <c r="A39" s="834" t="s">
        <v>748</v>
      </c>
      <c r="B39" s="834"/>
      <c r="C39" s="834"/>
      <c r="D39" s="834"/>
      <c r="E39" s="834"/>
      <c r="F39" s="414">
        <v>382.4</v>
      </c>
      <c r="G39" s="136">
        <v>370.4</v>
      </c>
      <c r="H39" s="136">
        <v>371</v>
      </c>
      <c r="I39" s="136">
        <v>377.7</v>
      </c>
      <c r="J39" s="136">
        <v>379</v>
      </c>
      <c r="K39" s="415">
        <v>14.7</v>
      </c>
      <c r="L39" s="136">
        <v>14.7</v>
      </c>
      <c r="M39" s="136">
        <v>8.6</v>
      </c>
      <c r="N39" s="136">
        <v>9</v>
      </c>
      <c r="O39" s="136">
        <v>12.6</v>
      </c>
      <c r="P39" s="136">
        <v>17.5</v>
      </c>
      <c r="Q39" s="18"/>
    </row>
    <row r="40" spans="1:17" ht="52.5" customHeight="1" x14ac:dyDescent="0.25">
      <c r="A40" s="834" t="s">
        <v>749</v>
      </c>
      <c r="B40" s="834"/>
      <c r="C40" s="834"/>
      <c r="D40" s="834"/>
      <c r="E40" s="834"/>
      <c r="F40" s="414">
        <v>689.8</v>
      </c>
      <c r="G40" s="136">
        <v>714.5</v>
      </c>
      <c r="H40" s="136">
        <v>754</v>
      </c>
      <c r="I40" s="136">
        <v>774.2</v>
      </c>
      <c r="J40" s="136">
        <v>755.5</v>
      </c>
      <c r="K40" s="415">
        <v>94.9</v>
      </c>
      <c r="L40" s="136">
        <v>94.9</v>
      </c>
      <c r="M40" s="136">
        <v>88.8</v>
      </c>
      <c r="N40" s="136">
        <v>80.400000000000006</v>
      </c>
      <c r="O40" s="136">
        <v>112.2</v>
      </c>
      <c r="P40" s="136">
        <v>132.5</v>
      </c>
      <c r="Q40" s="18"/>
    </row>
    <row r="41" spans="1:17" ht="52.5" customHeight="1" x14ac:dyDescent="0.25">
      <c r="A41" s="834" t="s">
        <v>750</v>
      </c>
      <c r="B41" s="834"/>
      <c r="C41" s="834"/>
      <c r="D41" s="834"/>
      <c r="E41" s="834"/>
      <c r="F41" s="414">
        <v>773.2</v>
      </c>
      <c r="G41" s="136">
        <v>782.9</v>
      </c>
      <c r="H41" s="136">
        <v>783.5</v>
      </c>
      <c r="I41" s="136">
        <v>796.1</v>
      </c>
      <c r="J41" s="136">
        <v>854.4</v>
      </c>
      <c r="K41" s="415">
        <v>0</v>
      </c>
      <c r="L41" s="212">
        <v>0</v>
      </c>
      <c r="M41" s="212">
        <v>0</v>
      </c>
      <c r="N41" s="136">
        <v>0.1</v>
      </c>
      <c r="O41" s="136">
        <v>0.9</v>
      </c>
      <c r="P41" s="212">
        <v>0</v>
      </c>
      <c r="Q41" s="18"/>
    </row>
    <row r="42" spans="1:17" ht="52.5" customHeight="1" x14ac:dyDescent="0.25">
      <c r="A42" s="834" t="s">
        <v>751</v>
      </c>
      <c r="B42" s="834"/>
      <c r="C42" s="834"/>
      <c r="D42" s="834"/>
      <c r="E42" s="834"/>
      <c r="F42" s="414">
        <v>948.2</v>
      </c>
      <c r="G42" s="136">
        <v>948</v>
      </c>
      <c r="H42" s="136">
        <v>935.6</v>
      </c>
      <c r="I42" s="136">
        <v>975.9</v>
      </c>
      <c r="J42" s="136">
        <v>1029.0999999999999</v>
      </c>
      <c r="K42" s="415">
        <v>10.6</v>
      </c>
      <c r="L42" s="136">
        <v>10.6</v>
      </c>
      <c r="M42" s="136">
        <v>15</v>
      </c>
      <c r="N42" s="136">
        <v>9</v>
      </c>
      <c r="O42" s="136">
        <v>13.7</v>
      </c>
      <c r="P42" s="136">
        <v>13.4</v>
      </c>
      <c r="Q42" s="18"/>
    </row>
    <row r="43" spans="1:17" ht="52.5" customHeight="1" x14ac:dyDescent="0.25">
      <c r="A43" s="834" t="s">
        <v>752</v>
      </c>
      <c r="B43" s="834"/>
      <c r="C43" s="834"/>
      <c r="D43" s="834"/>
      <c r="E43" s="834"/>
      <c r="F43" s="414">
        <v>547.6</v>
      </c>
      <c r="G43" s="136">
        <v>580.1</v>
      </c>
      <c r="H43" s="136">
        <v>587.20000000000005</v>
      </c>
      <c r="I43" s="136">
        <v>617.1</v>
      </c>
      <c r="J43" s="136">
        <v>662.9</v>
      </c>
      <c r="K43" s="415">
        <v>14.5</v>
      </c>
      <c r="L43" s="136">
        <v>14.5</v>
      </c>
      <c r="M43" s="136">
        <v>21</v>
      </c>
      <c r="N43" s="136">
        <v>8.9</v>
      </c>
      <c r="O43" s="136">
        <v>9.3000000000000007</v>
      </c>
      <c r="P43" s="136">
        <v>20.6</v>
      </c>
      <c r="Q43" s="18"/>
    </row>
    <row r="44" spans="1:17" ht="52.5" customHeight="1" x14ac:dyDescent="0.25">
      <c r="A44" s="834" t="s">
        <v>753</v>
      </c>
      <c r="B44" s="834"/>
      <c r="C44" s="834"/>
      <c r="D44" s="834"/>
      <c r="E44" s="834"/>
      <c r="F44" s="414">
        <v>54</v>
      </c>
      <c r="G44" s="136">
        <v>53.7</v>
      </c>
      <c r="H44" s="136">
        <v>63</v>
      </c>
      <c r="I44" s="136">
        <v>64.400000000000006</v>
      </c>
      <c r="J44" s="136">
        <v>65.400000000000006</v>
      </c>
      <c r="K44" s="415">
        <v>2.4</v>
      </c>
      <c r="L44" s="136">
        <v>2.4</v>
      </c>
      <c r="M44" s="136">
        <v>14.1</v>
      </c>
      <c r="N44" s="136">
        <v>7.8</v>
      </c>
      <c r="O44" s="136">
        <v>8.1999999999999993</v>
      </c>
      <c r="P44" s="136">
        <v>8.1999999999999993</v>
      </c>
      <c r="Q44" s="18"/>
    </row>
    <row r="45" spans="1:17" ht="52.5" customHeight="1" x14ac:dyDescent="0.25">
      <c r="A45" s="834" t="s">
        <v>754</v>
      </c>
      <c r="B45" s="834"/>
      <c r="C45" s="834"/>
      <c r="D45" s="834"/>
      <c r="E45" s="834"/>
      <c r="F45" s="414">
        <v>221.5</v>
      </c>
      <c r="G45" s="136">
        <v>240.8</v>
      </c>
      <c r="H45" s="136">
        <v>243.4</v>
      </c>
      <c r="I45" s="136">
        <v>248.2</v>
      </c>
      <c r="J45" s="136">
        <v>246.9</v>
      </c>
      <c r="K45" s="415">
        <v>29.4</v>
      </c>
      <c r="L45" s="136">
        <v>29.4</v>
      </c>
      <c r="M45" s="136">
        <v>15</v>
      </c>
      <c r="N45" s="136">
        <v>14.8</v>
      </c>
      <c r="O45" s="136">
        <v>13.4</v>
      </c>
      <c r="P45" s="136">
        <v>17.600000000000001</v>
      </c>
      <c r="Q45" s="18"/>
    </row>
    <row r="46" spans="1:17" ht="52.5" customHeight="1" thickBot="1" x14ac:dyDescent="0.3">
      <c r="A46" s="857" t="s">
        <v>755</v>
      </c>
      <c r="B46" s="857"/>
      <c r="C46" s="857"/>
      <c r="D46" s="857"/>
      <c r="E46" s="857"/>
      <c r="F46" s="416">
        <v>16.8</v>
      </c>
      <c r="G46" s="195">
        <v>4.8</v>
      </c>
      <c r="H46" s="195">
        <v>13.4</v>
      </c>
      <c r="I46" s="195">
        <v>8</v>
      </c>
      <c r="J46" s="195">
        <v>9.1</v>
      </c>
      <c r="K46" s="417">
        <v>32.6</v>
      </c>
      <c r="L46" s="195">
        <v>32.6</v>
      </c>
      <c r="M46" s="195">
        <v>35.9</v>
      </c>
      <c r="N46" s="195">
        <v>81.099999999999994</v>
      </c>
      <c r="O46" s="195">
        <v>88.5</v>
      </c>
      <c r="P46" s="195">
        <v>94.5</v>
      </c>
      <c r="Q46" s="22"/>
    </row>
    <row r="47" spans="1:17" ht="24.75" thickTop="1" x14ac:dyDescent="0.25">
      <c r="A47" s="819" t="s">
        <v>756</v>
      </c>
      <c r="B47" s="819"/>
      <c r="C47" s="819"/>
      <c r="D47" s="819"/>
      <c r="E47" s="819"/>
      <c r="F47" s="819"/>
      <c r="G47" s="819"/>
      <c r="H47" s="819"/>
      <c r="I47" s="819"/>
      <c r="J47" s="819"/>
      <c r="K47" s="819"/>
      <c r="L47" s="819"/>
      <c r="M47" s="819"/>
      <c r="N47" s="819"/>
      <c r="O47" s="819"/>
      <c r="P47" s="819"/>
      <c r="Q47" s="418"/>
    </row>
    <row r="48" spans="1:17" x14ac:dyDescent="0.25">
      <c r="A48" s="810" t="s">
        <v>757</v>
      </c>
      <c r="B48" s="810"/>
      <c r="C48" s="810"/>
      <c r="D48" s="810"/>
      <c r="E48" s="810"/>
      <c r="F48" s="810"/>
      <c r="G48" s="810"/>
      <c r="H48" s="810"/>
      <c r="I48" s="810"/>
      <c r="J48" s="810"/>
      <c r="K48" s="810"/>
      <c r="L48" s="810"/>
      <c r="M48" s="810"/>
      <c r="N48" s="810"/>
      <c r="O48" s="810"/>
      <c r="P48" s="810"/>
    </row>
  </sheetData>
  <mergeCells count="79">
    <mergeCell ref="A47:P47"/>
    <mergeCell ref="A48:P48"/>
    <mergeCell ref="A45:E45"/>
    <mergeCell ref="A46:E46"/>
    <mergeCell ref="A39:E39"/>
    <mergeCell ref="A40:E40"/>
    <mergeCell ref="A41:E41"/>
    <mergeCell ref="A42:E42"/>
    <mergeCell ref="A43:E43"/>
    <mergeCell ref="A44:E44"/>
    <mergeCell ref="F9:G9"/>
    <mergeCell ref="H9:I9"/>
    <mergeCell ref="A38:E38"/>
    <mergeCell ref="B28:B29"/>
    <mergeCell ref="C28:P28"/>
    <mergeCell ref="C29:P29"/>
    <mergeCell ref="A31:E32"/>
    <mergeCell ref="F31:K31"/>
    <mergeCell ref="L31:P31"/>
    <mergeCell ref="A33:E33"/>
    <mergeCell ref="A34:E34"/>
    <mergeCell ref="A35:E35"/>
    <mergeCell ref="A36:E36"/>
    <mergeCell ref="A37:E37"/>
    <mergeCell ref="A25:E25"/>
    <mergeCell ref="B15:B16"/>
    <mergeCell ref="C15:P15"/>
    <mergeCell ref="C16:P16"/>
    <mergeCell ref="A18:E19"/>
    <mergeCell ref="F18:K18"/>
    <mergeCell ref="L18:P18"/>
    <mergeCell ref="A20:E20"/>
    <mergeCell ref="A21:E21"/>
    <mergeCell ref="A22:E22"/>
    <mergeCell ref="A23:E23"/>
    <mergeCell ref="A24:E24"/>
    <mergeCell ref="J9:L9"/>
    <mergeCell ref="M9:N9"/>
    <mergeCell ref="O11:P11"/>
    <mergeCell ref="A10:B10"/>
    <mergeCell ref="F10:G10"/>
    <mergeCell ref="H10:I10"/>
    <mergeCell ref="J10:L10"/>
    <mergeCell ref="M10:N10"/>
    <mergeCell ref="O10:P10"/>
    <mergeCell ref="A11:B11"/>
    <mergeCell ref="F11:G11"/>
    <mergeCell ref="H11:I11"/>
    <mergeCell ref="J11:L11"/>
    <mergeCell ref="M11:N11"/>
    <mergeCell ref="O9:P9"/>
    <mergeCell ref="A9:B9"/>
    <mergeCell ref="O7:P7"/>
    <mergeCell ref="A8:B8"/>
    <mergeCell ref="F8:G8"/>
    <mergeCell ref="H8:I8"/>
    <mergeCell ref="J8:L8"/>
    <mergeCell ref="M8:N8"/>
    <mergeCell ref="O8:P8"/>
    <mergeCell ref="A7:B7"/>
    <mergeCell ref="F7:G7"/>
    <mergeCell ref="H7:I7"/>
    <mergeCell ref="J7:L7"/>
    <mergeCell ref="M7:N7"/>
    <mergeCell ref="B1:B2"/>
    <mergeCell ref="C1:P1"/>
    <mergeCell ref="C2:P2"/>
    <mergeCell ref="A4:B6"/>
    <mergeCell ref="C4:C5"/>
    <mergeCell ref="D4:D5"/>
    <mergeCell ref="E4:P4"/>
    <mergeCell ref="E5:G5"/>
    <mergeCell ref="H5:L5"/>
    <mergeCell ref="M5:P5"/>
    <mergeCell ref="F6:G6"/>
    <mergeCell ref="H6:I6"/>
    <mergeCell ref="J6:L6"/>
    <mergeCell ref="M6:N6"/>
    <mergeCell ref="O6:P6"/>
  </mergeCells>
  <pageMargins left="0.7" right="0.7" top="0.75" bottom="0.75" header="0.3" footer="0.3"/>
  <pageSetup paperSize="9" scale="49" orientation="landscape" r:id="rId1"/>
  <rowBreaks count="1" manualBreakCount="1">
    <brk id="26"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4C45-00C0-495B-9C16-3459CCE36CC0}">
  <sheetPr>
    <tabColor rgb="FF0099CC"/>
  </sheetPr>
  <dimension ref="A1:K38"/>
  <sheetViews>
    <sheetView showGridLines="0" zoomScaleNormal="100" zoomScaleSheetLayoutView="68" zoomScalePageLayoutView="40" workbookViewId="0"/>
  </sheetViews>
  <sheetFormatPr defaultColWidth="9.28515625" defaultRowHeight="24" x14ac:dyDescent="0.35"/>
  <cols>
    <col min="1" max="1" width="13" style="9" customWidth="1"/>
    <col min="2" max="2" width="10.28515625" style="9" customWidth="1"/>
    <col min="3" max="4" width="23.7109375" style="9" customWidth="1"/>
    <col min="5" max="9" width="20.7109375" style="9" customWidth="1"/>
    <col min="10" max="10" width="2.28515625" style="9" customWidth="1"/>
    <col min="11" max="16384" width="9.28515625" style="9"/>
  </cols>
  <sheetData>
    <row r="1" spans="1:10" ht="30" customHeight="1" x14ac:dyDescent="0.35">
      <c r="C1" s="884" t="s">
        <v>758</v>
      </c>
      <c r="D1" s="884"/>
      <c r="E1" s="885"/>
      <c r="F1" s="885"/>
      <c r="G1" s="885"/>
      <c r="H1" s="885"/>
      <c r="I1" s="885"/>
    </row>
    <row r="2" spans="1:10" s="2" customFormat="1" ht="30" customHeight="1" x14ac:dyDescent="0.25">
      <c r="A2" s="28" t="s">
        <v>0</v>
      </c>
      <c r="B2" s="740">
        <v>19</v>
      </c>
      <c r="C2" s="885"/>
      <c r="D2" s="885"/>
      <c r="E2" s="885"/>
      <c r="F2" s="885"/>
      <c r="G2" s="885"/>
      <c r="H2" s="885"/>
      <c r="I2" s="885"/>
    </row>
    <row r="3" spans="1:10" s="2" customFormat="1" ht="30" customHeight="1" x14ac:dyDescent="0.25">
      <c r="A3" s="29" t="s">
        <v>2</v>
      </c>
      <c r="B3" s="740"/>
      <c r="C3" s="886" t="s">
        <v>759</v>
      </c>
      <c r="D3" s="886"/>
      <c r="E3" s="887"/>
      <c r="F3" s="887"/>
      <c r="G3" s="887"/>
      <c r="H3" s="887"/>
      <c r="I3" s="887"/>
    </row>
    <row r="4" spans="1:10" s="2" customFormat="1" ht="30" customHeight="1" x14ac:dyDescent="0.25">
      <c r="A4" s="29"/>
      <c r="B4" s="229"/>
      <c r="C4" s="887"/>
      <c r="D4" s="887"/>
      <c r="E4" s="887"/>
      <c r="F4" s="887"/>
      <c r="G4" s="887"/>
      <c r="H4" s="887"/>
      <c r="I4" s="887"/>
    </row>
    <row r="5" spans="1:10" ht="12" customHeight="1" x14ac:dyDescent="0.35"/>
    <row r="6" spans="1:10" ht="24.75" thickBot="1" x14ac:dyDescent="0.4">
      <c r="I6" s="95" t="s">
        <v>376</v>
      </c>
    </row>
    <row r="7" spans="1:10" s="2" customFormat="1" ht="52.5" customHeight="1" thickTop="1" thickBot="1" x14ac:dyDescent="0.3">
      <c r="A7" s="755" t="s">
        <v>173</v>
      </c>
      <c r="B7" s="755"/>
      <c r="C7" s="755"/>
      <c r="D7" s="31"/>
      <c r="E7" s="159" t="s">
        <v>726</v>
      </c>
      <c r="F7" s="159" t="s">
        <v>765</v>
      </c>
      <c r="G7" s="159" t="s">
        <v>766</v>
      </c>
      <c r="H7" s="159">
        <v>2023</v>
      </c>
      <c r="I7" s="159">
        <v>2024</v>
      </c>
      <c r="J7" s="32"/>
    </row>
    <row r="8" spans="1:10" s="2" customFormat="1" ht="30" customHeight="1" thickTop="1" x14ac:dyDescent="0.25">
      <c r="A8" s="853" t="s">
        <v>199</v>
      </c>
      <c r="B8" s="853"/>
      <c r="C8" s="853"/>
      <c r="D8" s="303" t="s">
        <v>724</v>
      </c>
      <c r="E8" s="621">
        <v>1454.6</v>
      </c>
      <c r="F8" s="419">
        <v>1408.8</v>
      </c>
      <c r="G8" s="419">
        <v>1408.1</v>
      </c>
      <c r="H8" s="419">
        <v>1437.4</v>
      </c>
      <c r="I8" s="419">
        <v>1478.5</v>
      </c>
      <c r="J8" s="18"/>
    </row>
    <row r="9" spans="1:10" s="2" customFormat="1" ht="30" customHeight="1" x14ac:dyDescent="0.25">
      <c r="A9" s="888"/>
      <c r="B9" s="888"/>
      <c r="C9" s="888"/>
      <c r="D9" s="420" t="s">
        <v>725</v>
      </c>
      <c r="E9" s="622">
        <v>100</v>
      </c>
      <c r="F9" s="421">
        <v>100</v>
      </c>
      <c r="G9" s="421">
        <v>100</v>
      </c>
      <c r="H9" s="421">
        <v>100</v>
      </c>
      <c r="I9" s="421">
        <v>100</v>
      </c>
      <c r="J9" s="422"/>
    </row>
    <row r="10" spans="1:10" s="2" customFormat="1" ht="45" customHeight="1" x14ac:dyDescent="0.25">
      <c r="A10" s="756" t="s">
        <v>166</v>
      </c>
      <c r="B10" s="756"/>
      <c r="C10" s="756"/>
      <c r="D10" s="125"/>
      <c r="E10" s="623">
        <v>10.199999999999999</v>
      </c>
      <c r="F10" s="134">
        <v>10.9</v>
      </c>
      <c r="G10" s="134">
        <v>10.199999999999999</v>
      </c>
      <c r="H10" s="134">
        <v>8.6999999999999993</v>
      </c>
      <c r="I10" s="134">
        <v>8.5</v>
      </c>
    </row>
    <row r="11" spans="1:10" s="2" customFormat="1" ht="45" customHeight="1" x14ac:dyDescent="0.25">
      <c r="A11" s="816" t="s">
        <v>165</v>
      </c>
      <c r="B11" s="816"/>
      <c r="C11" s="816"/>
      <c r="D11" s="123"/>
      <c r="E11" s="623">
        <v>7.9</v>
      </c>
      <c r="F11" s="134">
        <v>6.7</v>
      </c>
      <c r="G11" s="134">
        <v>7.1</v>
      </c>
      <c r="H11" s="134">
        <v>6.4</v>
      </c>
      <c r="I11" s="134">
        <v>5.9</v>
      </c>
    </row>
    <row r="12" spans="1:10" s="2" customFormat="1" ht="45" customHeight="1" x14ac:dyDescent="0.25">
      <c r="A12" s="816" t="s">
        <v>164</v>
      </c>
      <c r="B12" s="816"/>
      <c r="C12" s="816"/>
      <c r="D12" s="123"/>
      <c r="E12" s="623">
        <v>5.7</v>
      </c>
      <c r="F12" s="134">
        <v>5</v>
      </c>
      <c r="G12" s="134">
        <v>4.5999999999999996</v>
      </c>
      <c r="H12" s="134">
        <v>4.5999999999999996</v>
      </c>
      <c r="I12" s="134">
        <v>3.4</v>
      </c>
    </row>
    <row r="13" spans="1:10" s="2" customFormat="1" ht="45" customHeight="1" x14ac:dyDescent="0.25">
      <c r="A13" s="816" t="s">
        <v>163</v>
      </c>
      <c r="B13" s="816"/>
      <c r="C13" s="816"/>
      <c r="D13" s="123"/>
      <c r="E13" s="623">
        <v>1.6</v>
      </c>
      <c r="F13" s="134">
        <v>1.4</v>
      </c>
      <c r="G13" s="134">
        <v>1.5</v>
      </c>
      <c r="H13" s="134">
        <v>1.4</v>
      </c>
      <c r="I13" s="134">
        <v>1</v>
      </c>
    </row>
    <row r="14" spans="1:10" s="2" customFormat="1" ht="45" customHeight="1" x14ac:dyDescent="0.25">
      <c r="A14" s="816" t="s">
        <v>162</v>
      </c>
      <c r="B14" s="816"/>
      <c r="C14" s="816"/>
      <c r="D14" s="123"/>
      <c r="E14" s="623">
        <v>2.9</v>
      </c>
      <c r="F14" s="134">
        <v>2</v>
      </c>
      <c r="G14" s="134">
        <v>2.1</v>
      </c>
      <c r="H14" s="134">
        <v>2.2000000000000002</v>
      </c>
      <c r="I14" s="134">
        <v>3.1</v>
      </c>
    </row>
    <row r="15" spans="1:10" s="2" customFormat="1" ht="45" customHeight="1" x14ac:dyDescent="0.25">
      <c r="A15" s="816" t="s">
        <v>161</v>
      </c>
      <c r="B15" s="816"/>
      <c r="C15" s="816"/>
      <c r="D15" s="123"/>
      <c r="E15" s="623">
        <v>10.6</v>
      </c>
      <c r="F15" s="134">
        <v>10.7</v>
      </c>
      <c r="G15" s="134">
        <v>10.6</v>
      </c>
      <c r="H15" s="134">
        <v>10.9</v>
      </c>
      <c r="I15" s="134">
        <v>9.4</v>
      </c>
    </row>
    <row r="16" spans="1:10" s="2" customFormat="1" ht="45" customHeight="1" x14ac:dyDescent="0.25">
      <c r="A16" s="816" t="s">
        <v>160</v>
      </c>
      <c r="B16" s="816"/>
      <c r="C16" s="816"/>
      <c r="D16" s="123"/>
      <c r="E16" s="623">
        <v>1</v>
      </c>
      <c r="F16" s="134">
        <v>1.2</v>
      </c>
      <c r="G16" s="134">
        <v>0.9</v>
      </c>
      <c r="H16" s="134">
        <v>1.1000000000000001</v>
      </c>
      <c r="I16" s="134">
        <v>0.7</v>
      </c>
    </row>
    <row r="17" spans="1:11" s="2" customFormat="1" ht="45" customHeight="1" x14ac:dyDescent="0.25">
      <c r="A17" s="816" t="s">
        <v>159</v>
      </c>
      <c r="B17" s="816"/>
      <c r="C17" s="816"/>
      <c r="D17" s="123"/>
      <c r="E17" s="623">
        <v>9.6</v>
      </c>
      <c r="F17" s="134">
        <v>9.6</v>
      </c>
      <c r="G17" s="134">
        <v>8.9</v>
      </c>
      <c r="H17" s="134">
        <v>8.1</v>
      </c>
      <c r="I17" s="134">
        <v>8.4</v>
      </c>
    </row>
    <row r="18" spans="1:11" s="2" customFormat="1" ht="45" customHeight="1" x14ac:dyDescent="0.25">
      <c r="A18" s="816" t="s">
        <v>158</v>
      </c>
      <c r="B18" s="816"/>
      <c r="C18" s="816"/>
      <c r="D18" s="123"/>
      <c r="E18" s="623">
        <v>0.9</v>
      </c>
      <c r="F18" s="134">
        <v>1</v>
      </c>
      <c r="G18" s="134">
        <v>0.7</v>
      </c>
      <c r="H18" s="134">
        <v>0.6</v>
      </c>
      <c r="I18" s="134">
        <v>0.8</v>
      </c>
    </row>
    <row r="19" spans="1:11" s="2" customFormat="1" ht="45" customHeight="1" x14ac:dyDescent="0.25">
      <c r="A19" s="816" t="s">
        <v>545</v>
      </c>
      <c r="B19" s="816"/>
      <c r="C19" s="816"/>
      <c r="D19" s="123"/>
      <c r="E19" s="623">
        <v>5.9</v>
      </c>
      <c r="F19" s="134">
        <v>5.9</v>
      </c>
      <c r="G19" s="134">
        <v>4.4000000000000004</v>
      </c>
      <c r="H19" s="134">
        <v>5.6</v>
      </c>
      <c r="I19" s="134">
        <v>8.1</v>
      </c>
    </row>
    <row r="20" spans="1:11" s="2" customFormat="1" ht="45" customHeight="1" x14ac:dyDescent="0.25">
      <c r="A20" s="816" t="s">
        <v>156</v>
      </c>
      <c r="B20" s="816"/>
      <c r="C20" s="816"/>
      <c r="D20" s="123"/>
      <c r="E20" s="623">
        <v>3.3</v>
      </c>
      <c r="F20" s="134">
        <v>2.9</v>
      </c>
      <c r="G20" s="134">
        <v>2.9</v>
      </c>
      <c r="H20" s="134">
        <v>2.9</v>
      </c>
      <c r="I20" s="134">
        <v>2.5</v>
      </c>
    </row>
    <row r="21" spans="1:11" s="2" customFormat="1" ht="45" customHeight="1" x14ac:dyDescent="0.25">
      <c r="A21" s="816" t="s">
        <v>155</v>
      </c>
      <c r="B21" s="816"/>
      <c r="C21" s="816"/>
      <c r="D21" s="123"/>
      <c r="E21" s="623">
        <v>24.1</v>
      </c>
      <c r="F21" s="134">
        <v>24.7</v>
      </c>
      <c r="G21" s="134">
        <v>27.4</v>
      </c>
      <c r="H21" s="134">
        <v>28.5</v>
      </c>
      <c r="I21" s="134">
        <v>30.1</v>
      </c>
    </row>
    <row r="22" spans="1:11" s="2" customFormat="1" ht="45" customHeight="1" x14ac:dyDescent="0.25">
      <c r="A22" s="816" t="s">
        <v>154</v>
      </c>
      <c r="B22" s="816"/>
      <c r="C22" s="816"/>
      <c r="D22" s="123"/>
      <c r="E22" s="623">
        <v>16.100000000000001</v>
      </c>
      <c r="F22" s="134">
        <v>17.8</v>
      </c>
      <c r="G22" s="134">
        <v>18.399999999999999</v>
      </c>
      <c r="H22" s="134">
        <v>18.7</v>
      </c>
      <c r="I22" s="134">
        <v>16.7</v>
      </c>
    </row>
    <row r="23" spans="1:11" s="2" customFormat="1" ht="45" customHeight="1" x14ac:dyDescent="0.25">
      <c r="A23" s="816" t="s">
        <v>655</v>
      </c>
      <c r="B23" s="816"/>
      <c r="C23" s="816"/>
      <c r="D23" s="123"/>
      <c r="E23" s="623">
        <v>6.9897408411428871E-2</v>
      </c>
      <c r="F23" s="134">
        <v>0.2</v>
      </c>
      <c r="G23" s="134">
        <v>0.2</v>
      </c>
      <c r="H23" s="134">
        <v>0.3</v>
      </c>
      <c r="I23" s="134">
        <v>0.3</v>
      </c>
    </row>
    <row r="24" spans="1:11" s="2" customFormat="1" ht="45" customHeight="1" x14ac:dyDescent="0.25">
      <c r="A24" s="816" t="s">
        <v>547</v>
      </c>
      <c r="B24" s="816"/>
      <c r="C24" s="816"/>
      <c r="D24" s="123"/>
      <c r="E24" s="623">
        <v>6.7233025008544514E-2</v>
      </c>
      <c r="F24" s="486">
        <v>4.5161290322580601E-2</v>
      </c>
      <c r="G24" s="134">
        <v>0.1</v>
      </c>
      <c r="H24" s="134">
        <v>0.1</v>
      </c>
      <c r="I24" s="134">
        <v>0.1</v>
      </c>
    </row>
    <row r="25" spans="1:11" s="2" customFormat="1" ht="45" customHeight="1" thickBot="1" x14ac:dyDescent="0.3">
      <c r="A25" s="837" t="s">
        <v>760</v>
      </c>
      <c r="B25" s="837"/>
      <c r="C25" s="837"/>
      <c r="D25" s="130"/>
      <c r="E25" s="624">
        <v>0</v>
      </c>
      <c r="F25" s="195">
        <v>6.4516129032258063E-2</v>
      </c>
      <c r="G25" s="389" t="s">
        <v>27</v>
      </c>
      <c r="H25" s="389" t="s">
        <v>27</v>
      </c>
      <c r="I25" s="389" t="s">
        <v>27</v>
      </c>
      <c r="J25" s="389"/>
    </row>
    <row r="26" spans="1:11" s="397" customFormat="1" ht="20.25" thickTop="1" x14ac:dyDescent="0.25">
      <c r="A26" s="216"/>
      <c r="B26" s="889" t="s">
        <v>761</v>
      </c>
      <c r="C26" s="890"/>
      <c r="D26" s="890"/>
      <c r="E26" s="890"/>
      <c r="F26" s="890"/>
      <c r="G26" s="890"/>
      <c r="H26" s="890"/>
      <c r="I26" s="890"/>
      <c r="J26" s="250"/>
      <c r="K26" s="250"/>
    </row>
    <row r="27" spans="1:11" s="397" customFormat="1" ht="19.5" x14ac:dyDescent="0.25">
      <c r="A27" s="423"/>
      <c r="B27" s="890" t="s">
        <v>762</v>
      </c>
      <c r="C27" s="890"/>
      <c r="D27" s="890"/>
      <c r="E27" s="890"/>
      <c r="F27" s="890"/>
      <c r="G27" s="890"/>
      <c r="H27" s="890"/>
      <c r="I27" s="890"/>
      <c r="J27" s="250"/>
      <c r="K27" s="250"/>
    </row>
    <row r="38" ht="36.75" customHeight="1" x14ac:dyDescent="0.35"/>
  </sheetData>
  <mergeCells count="23">
    <mergeCell ref="A23:C23"/>
    <mergeCell ref="A24:C24"/>
    <mergeCell ref="A25:C25"/>
    <mergeCell ref="B26:I26"/>
    <mergeCell ref="B27:I27"/>
    <mergeCell ref="A22:C22"/>
    <mergeCell ref="A11:C11"/>
    <mergeCell ref="A12:C12"/>
    <mergeCell ref="A13:C13"/>
    <mergeCell ref="A14:C14"/>
    <mergeCell ref="A15:C15"/>
    <mergeCell ref="A16:C16"/>
    <mergeCell ref="A17:C17"/>
    <mergeCell ref="A18:C18"/>
    <mergeCell ref="A19:C19"/>
    <mergeCell ref="A20:C20"/>
    <mergeCell ref="A21:C21"/>
    <mergeCell ref="A10:C10"/>
    <mergeCell ref="C1:I2"/>
    <mergeCell ref="B2:B3"/>
    <mergeCell ref="C3:I4"/>
    <mergeCell ref="A7:C7"/>
    <mergeCell ref="A8:C9"/>
  </mergeCells>
  <pageMargins left="0.7" right="0.7" top="0.75" bottom="0.75" header="0.3" footer="0.3"/>
  <pageSetup paperSize="9" scale="49"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8C4E3-C64C-4206-B48C-D00B57F97F61}">
  <sheetPr>
    <tabColor rgb="FF0099CC"/>
  </sheetPr>
  <dimension ref="A1:I35"/>
  <sheetViews>
    <sheetView showGridLines="0" zoomScaleNormal="100" zoomScaleSheetLayoutView="53" zoomScalePageLayoutView="55" workbookViewId="0"/>
  </sheetViews>
  <sheetFormatPr defaultColWidth="9.28515625" defaultRowHeight="24" x14ac:dyDescent="0.35"/>
  <cols>
    <col min="1" max="1" width="13" style="9" customWidth="1"/>
    <col min="2" max="2" width="10.28515625" style="9" customWidth="1"/>
    <col min="3" max="3" width="47.7109375" style="9" customWidth="1"/>
    <col min="4" max="8" width="20.7109375" style="9" customWidth="1"/>
    <col min="9" max="9" width="2.28515625" style="9" customWidth="1"/>
    <col min="10" max="16384" width="9.28515625" style="9"/>
  </cols>
  <sheetData>
    <row r="1" spans="1:9" ht="30" customHeight="1" x14ac:dyDescent="0.35">
      <c r="C1" s="884" t="s">
        <v>870</v>
      </c>
      <c r="D1" s="884"/>
      <c r="E1" s="884"/>
      <c r="F1" s="884"/>
      <c r="G1" s="884"/>
      <c r="H1" s="884"/>
    </row>
    <row r="2" spans="1:9" s="2" customFormat="1" ht="30" customHeight="1" x14ac:dyDescent="0.25">
      <c r="A2" s="28" t="s">
        <v>0</v>
      </c>
      <c r="B2" s="740">
        <v>20</v>
      </c>
      <c r="C2" s="884"/>
      <c r="D2" s="884"/>
      <c r="E2" s="884"/>
      <c r="F2" s="884"/>
      <c r="G2" s="884"/>
      <c r="H2" s="884"/>
    </row>
    <row r="3" spans="1:9" s="2" customFormat="1" ht="30" customHeight="1" x14ac:dyDescent="0.25">
      <c r="A3" s="29" t="s">
        <v>2</v>
      </c>
      <c r="B3" s="740"/>
      <c r="C3" s="886" t="s">
        <v>763</v>
      </c>
      <c r="D3" s="886"/>
      <c r="E3" s="886"/>
      <c r="F3" s="886"/>
      <c r="G3" s="886"/>
      <c r="H3" s="886"/>
    </row>
    <row r="4" spans="1:9" s="2" customFormat="1" ht="30" customHeight="1" x14ac:dyDescent="0.25">
      <c r="A4" s="29"/>
      <c r="B4" s="229"/>
      <c r="C4" s="886"/>
      <c r="D4" s="886"/>
      <c r="E4" s="886"/>
      <c r="F4" s="886"/>
      <c r="G4" s="886"/>
      <c r="H4" s="886"/>
    </row>
    <row r="5" spans="1:9" s="6" customFormat="1" ht="14.25" thickBot="1" x14ac:dyDescent="0.35">
      <c r="H5" s="424"/>
    </row>
    <row r="6" spans="1:9" s="2" customFormat="1" ht="52.5" customHeight="1" thickTop="1" thickBot="1" x14ac:dyDescent="0.3">
      <c r="A6" s="755" t="s">
        <v>764</v>
      </c>
      <c r="B6" s="755"/>
      <c r="C6" s="755"/>
      <c r="D6" s="159" t="s">
        <v>726</v>
      </c>
      <c r="E6" s="159" t="s">
        <v>765</v>
      </c>
      <c r="F6" s="159" t="s">
        <v>766</v>
      </c>
      <c r="G6" s="159">
        <v>2023</v>
      </c>
      <c r="H6" s="159">
        <v>2024</v>
      </c>
      <c r="I6" s="159"/>
    </row>
    <row r="7" spans="1:9" s="2" customFormat="1" ht="52.5" customHeight="1" thickTop="1" x14ac:dyDescent="0.25">
      <c r="A7" s="834" t="s">
        <v>767</v>
      </c>
      <c r="B7" s="834"/>
      <c r="C7" s="834"/>
      <c r="D7" s="425">
        <v>128.4</v>
      </c>
      <c r="E7" s="425">
        <v>78.2</v>
      </c>
      <c r="F7" s="425">
        <v>85.2</v>
      </c>
      <c r="G7" s="425">
        <v>86</v>
      </c>
      <c r="H7" s="425">
        <v>88.3</v>
      </c>
      <c r="I7" s="425"/>
    </row>
    <row r="8" spans="1:9" s="2" customFormat="1" ht="52.5" customHeight="1" x14ac:dyDescent="0.25">
      <c r="A8" s="893" t="s">
        <v>768</v>
      </c>
      <c r="B8" s="893"/>
      <c r="C8" s="893"/>
      <c r="D8" s="425">
        <v>114.3</v>
      </c>
      <c r="E8" s="425">
        <v>68.7</v>
      </c>
      <c r="F8" s="425">
        <v>74.7</v>
      </c>
      <c r="G8" s="425">
        <v>74.7</v>
      </c>
      <c r="H8" s="425">
        <v>77.400000000000006</v>
      </c>
      <c r="I8" s="425"/>
    </row>
    <row r="9" spans="1:9" s="2" customFormat="1" ht="52.5" customHeight="1" x14ac:dyDescent="0.25">
      <c r="A9" s="893" t="s">
        <v>769</v>
      </c>
      <c r="B9" s="893"/>
      <c r="C9" s="893"/>
      <c r="D9" s="425">
        <v>14</v>
      </c>
      <c r="E9" s="425">
        <v>9.5</v>
      </c>
      <c r="F9" s="425">
        <v>10.5</v>
      </c>
      <c r="G9" s="425">
        <v>11.4</v>
      </c>
      <c r="H9" s="425">
        <v>10.9</v>
      </c>
      <c r="I9" s="18"/>
    </row>
    <row r="10" spans="1:9" s="2" customFormat="1" ht="52.5" customHeight="1" x14ac:dyDescent="0.25">
      <c r="A10" s="822" t="s">
        <v>770</v>
      </c>
      <c r="B10" s="822"/>
      <c r="C10" s="822"/>
      <c r="D10" s="426">
        <v>1302</v>
      </c>
      <c r="E10" s="426">
        <v>1552</v>
      </c>
      <c r="F10" s="426">
        <v>1634</v>
      </c>
      <c r="G10" s="426">
        <v>1729</v>
      </c>
      <c r="H10" s="426">
        <v>1762</v>
      </c>
      <c r="I10" s="426"/>
    </row>
    <row r="11" spans="1:9" s="2" customFormat="1" ht="52.5" customHeight="1" x14ac:dyDescent="0.25">
      <c r="A11" s="893" t="s">
        <v>768</v>
      </c>
      <c r="B11" s="893"/>
      <c r="C11" s="893"/>
      <c r="D11" s="426">
        <v>1302</v>
      </c>
      <c r="E11" s="426">
        <v>1485</v>
      </c>
      <c r="F11" s="426">
        <v>1821</v>
      </c>
      <c r="G11" s="426">
        <v>1750</v>
      </c>
      <c r="H11" s="426">
        <v>1883</v>
      </c>
      <c r="I11" s="426"/>
    </row>
    <row r="12" spans="1:9" s="2" customFormat="1" ht="52.5" customHeight="1" x14ac:dyDescent="0.25">
      <c r="A12" s="893" t="s">
        <v>769</v>
      </c>
      <c r="B12" s="893"/>
      <c r="C12" s="893"/>
      <c r="D12" s="426">
        <v>1217</v>
      </c>
      <c r="E12" s="426">
        <v>1606</v>
      </c>
      <c r="F12" s="426">
        <v>1553</v>
      </c>
      <c r="G12" s="426">
        <v>1542</v>
      </c>
      <c r="H12" s="426">
        <v>1586</v>
      </c>
      <c r="I12" s="426"/>
    </row>
    <row r="13" spans="1:9" ht="52.5" customHeight="1" x14ac:dyDescent="0.35">
      <c r="A13" s="822" t="s">
        <v>771</v>
      </c>
      <c r="B13" s="822"/>
      <c r="C13" s="822"/>
      <c r="D13" s="426">
        <v>1629</v>
      </c>
      <c r="E13" s="426">
        <v>1754</v>
      </c>
      <c r="F13" s="426">
        <v>2052</v>
      </c>
      <c r="G13" s="426">
        <v>2259</v>
      </c>
      <c r="H13" s="426">
        <v>2460</v>
      </c>
      <c r="I13" s="426"/>
    </row>
    <row r="14" spans="1:9" ht="52.5" customHeight="1" x14ac:dyDescent="0.35">
      <c r="A14" s="893" t="s">
        <v>768</v>
      </c>
      <c r="B14" s="893"/>
      <c r="C14" s="893"/>
      <c r="D14" s="426">
        <v>1631</v>
      </c>
      <c r="E14" s="426">
        <v>1755</v>
      </c>
      <c r="F14" s="426">
        <v>2076</v>
      </c>
      <c r="G14" s="426">
        <v>2309</v>
      </c>
      <c r="H14" s="426">
        <v>2523</v>
      </c>
      <c r="I14" s="426"/>
    </row>
    <row r="15" spans="1:9" ht="52.5" customHeight="1" thickBot="1" x14ac:dyDescent="0.4">
      <c r="A15" s="894" t="s">
        <v>769</v>
      </c>
      <c r="B15" s="894"/>
      <c r="C15" s="894"/>
      <c r="D15" s="120">
        <v>1609</v>
      </c>
      <c r="E15" s="120">
        <v>1746</v>
      </c>
      <c r="F15" s="120">
        <v>1880</v>
      </c>
      <c r="G15" s="120">
        <v>1927</v>
      </c>
      <c r="H15" s="120">
        <v>2017</v>
      </c>
      <c r="I15" s="120"/>
    </row>
    <row r="16" spans="1:9" s="397" customFormat="1" ht="19.5" customHeight="1" thickTop="1" x14ac:dyDescent="0.25">
      <c r="A16" s="895" t="s">
        <v>923</v>
      </c>
      <c r="B16" s="895"/>
      <c r="C16" s="895"/>
      <c r="D16" s="895"/>
      <c r="E16" s="895"/>
      <c r="F16" s="895"/>
      <c r="G16" s="895"/>
      <c r="H16" s="895"/>
      <c r="I16" s="487"/>
    </row>
    <row r="17" spans="1:9" s="397" customFormat="1" ht="19.5" customHeight="1" x14ac:dyDescent="0.25">
      <c r="A17" s="892" t="s">
        <v>871</v>
      </c>
      <c r="B17" s="892"/>
      <c r="C17" s="892"/>
      <c r="D17" s="892"/>
      <c r="E17" s="892"/>
      <c r="F17" s="892"/>
      <c r="G17" s="892"/>
      <c r="H17" s="892"/>
      <c r="I17" s="475"/>
    </row>
    <row r="18" spans="1:9" s="6" customFormat="1" ht="13.5" x14ac:dyDescent="0.3"/>
    <row r="19" spans="1:9" s="6" customFormat="1" ht="13.5" x14ac:dyDescent="0.3"/>
    <row r="20" spans="1:9" ht="30" customHeight="1" x14ac:dyDescent="0.35">
      <c r="C20" s="884" t="s">
        <v>772</v>
      </c>
      <c r="D20" s="884"/>
      <c r="E20" s="884"/>
      <c r="F20" s="884"/>
      <c r="G20" s="884"/>
      <c r="H20" s="884"/>
    </row>
    <row r="21" spans="1:9" s="2" customFormat="1" ht="30" customHeight="1" x14ac:dyDescent="0.25">
      <c r="A21" s="28" t="s">
        <v>0</v>
      </c>
      <c r="B21" s="740">
        <v>21</v>
      </c>
      <c r="C21" s="884"/>
      <c r="D21" s="884"/>
      <c r="E21" s="884"/>
      <c r="F21" s="884"/>
      <c r="G21" s="884"/>
      <c r="H21" s="884"/>
    </row>
    <row r="22" spans="1:9" s="2" customFormat="1" ht="30" customHeight="1" x14ac:dyDescent="0.25">
      <c r="A22" s="29" t="s">
        <v>2</v>
      </c>
      <c r="B22" s="740"/>
      <c r="C22" s="886" t="s">
        <v>773</v>
      </c>
      <c r="D22" s="886"/>
      <c r="E22" s="886"/>
      <c r="F22" s="886"/>
      <c r="G22" s="886"/>
      <c r="H22" s="886"/>
    </row>
    <row r="23" spans="1:9" s="2" customFormat="1" ht="30" customHeight="1" x14ac:dyDescent="0.25">
      <c r="A23" s="29"/>
      <c r="B23" s="229"/>
      <c r="C23" s="886"/>
      <c r="D23" s="886"/>
      <c r="E23" s="886"/>
      <c r="F23" s="886"/>
      <c r="G23" s="886"/>
      <c r="H23" s="886"/>
    </row>
    <row r="24" spans="1:9" s="6" customFormat="1" ht="13.5" x14ac:dyDescent="0.3"/>
    <row r="25" spans="1:9" ht="24.75" thickBot="1" x14ac:dyDescent="0.4">
      <c r="H25" s="30" t="s">
        <v>411</v>
      </c>
    </row>
    <row r="26" spans="1:9" s="2" customFormat="1" ht="52.5" customHeight="1" thickTop="1" thickBot="1" x14ac:dyDescent="0.3">
      <c r="A26" s="755" t="s">
        <v>522</v>
      </c>
      <c r="B26" s="755"/>
      <c r="C26" s="755"/>
      <c r="D26" s="159">
        <v>2020</v>
      </c>
      <c r="E26" s="159">
        <v>2021</v>
      </c>
      <c r="F26" s="159">
        <v>2022</v>
      </c>
      <c r="G26" s="159">
        <v>2023</v>
      </c>
      <c r="H26" s="159">
        <v>2024</v>
      </c>
      <c r="I26" s="32"/>
    </row>
    <row r="27" spans="1:9" s="2" customFormat="1" ht="52.5" customHeight="1" thickTop="1" x14ac:dyDescent="0.25">
      <c r="A27" s="896" t="s">
        <v>774</v>
      </c>
      <c r="B27" s="896"/>
      <c r="C27" s="896"/>
      <c r="D27" s="427">
        <v>42.1</v>
      </c>
      <c r="E27" s="427">
        <v>41.1</v>
      </c>
      <c r="F27" s="427">
        <v>42</v>
      </c>
      <c r="G27" s="427">
        <v>42</v>
      </c>
      <c r="H27" s="427">
        <v>42.9</v>
      </c>
      <c r="I27" s="422"/>
    </row>
    <row r="28" spans="1:9" s="2" customFormat="1" ht="52.5" customHeight="1" x14ac:dyDescent="0.25">
      <c r="A28" s="756" t="s">
        <v>523</v>
      </c>
      <c r="B28" s="756"/>
      <c r="C28" s="756"/>
      <c r="D28" s="425">
        <v>26.2</v>
      </c>
      <c r="E28" s="425">
        <v>25</v>
      </c>
      <c r="F28" s="425">
        <v>25</v>
      </c>
      <c r="G28" s="425">
        <v>24.7</v>
      </c>
      <c r="H28" s="425">
        <v>25.2</v>
      </c>
    </row>
    <row r="29" spans="1:9" s="2" customFormat="1" ht="52.5" customHeight="1" x14ac:dyDescent="0.25">
      <c r="A29" s="816" t="s">
        <v>775</v>
      </c>
      <c r="B29" s="816"/>
      <c r="C29" s="816"/>
      <c r="D29" s="425">
        <v>554.4</v>
      </c>
      <c r="E29" s="425">
        <v>536.6</v>
      </c>
      <c r="F29" s="425">
        <v>534.70000000000005</v>
      </c>
      <c r="G29" s="425">
        <v>527.29999999999995</v>
      </c>
      <c r="H29" s="425">
        <v>524.6</v>
      </c>
    </row>
    <row r="30" spans="1:9" s="2" customFormat="1" ht="52.5" customHeight="1" x14ac:dyDescent="0.25">
      <c r="A30" s="816" t="s">
        <v>736</v>
      </c>
      <c r="B30" s="816"/>
      <c r="C30" s="816"/>
      <c r="D30" s="428">
        <v>55.2</v>
      </c>
      <c r="E30" s="428">
        <v>56.9</v>
      </c>
      <c r="F30" s="428">
        <v>56.9</v>
      </c>
      <c r="G30" s="428">
        <v>55.3</v>
      </c>
      <c r="H30" s="428">
        <v>56.5</v>
      </c>
    </row>
    <row r="31" spans="1:9" s="2" customFormat="1" ht="52.5" customHeight="1" x14ac:dyDescent="0.25">
      <c r="A31" s="816" t="s">
        <v>739</v>
      </c>
      <c r="B31" s="816"/>
      <c r="C31" s="816"/>
      <c r="D31" s="428">
        <v>18</v>
      </c>
      <c r="E31" s="428">
        <v>16.5</v>
      </c>
      <c r="F31" s="428">
        <v>16.2</v>
      </c>
      <c r="G31" s="428">
        <v>16.899999999999999</v>
      </c>
      <c r="H31" s="428">
        <v>19.899999999999999</v>
      </c>
    </row>
    <row r="32" spans="1:9" s="2" customFormat="1" ht="52.5" customHeight="1" thickBot="1" x14ac:dyDescent="0.3">
      <c r="A32" s="837" t="s">
        <v>776</v>
      </c>
      <c r="B32" s="837"/>
      <c r="C32" s="837"/>
      <c r="D32" s="429">
        <v>39.9</v>
      </c>
      <c r="E32" s="429">
        <v>38.4</v>
      </c>
      <c r="F32" s="429">
        <v>39.799999999999997</v>
      </c>
      <c r="G32" s="429">
        <v>40.200000000000003</v>
      </c>
      <c r="H32" s="429">
        <v>40.700000000000003</v>
      </c>
      <c r="I32" s="22"/>
    </row>
    <row r="33" spans="1:9" s="397" customFormat="1" ht="19.5" customHeight="1" thickTop="1" x14ac:dyDescent="0.25">
      <c r="A33" s="891" t="s">
        <v>872</v>
      </c>
      <c r="B33" s="891"/>
      <c r="C33" s="891"/>
      <c r="D33" s="891"/>
      <c r="E33" s="891"/>
      <c r="F33" s="891"/>
      <c r="G33" s="891"/>
      <c r="H33" s="891"/>
      <c r="I33" s="487"/>
    </row>
    <row r="34" spans="1:9" s="397" customFormat="1" ht="19.5" customHeight="1" x14ac:dyDescent="0.25">
      <c r="A34" s="892" t="s">
        <v>873</v>
      </c>
      <c r="B34" s="892"/>
      <c r="C34" s="892"/>
      <c r="D34" s="892"/>
      <c r="E34" s="892"/>
      <c r="F34" s="892"/>
      <c r="G34" s="892"/>
      <c r="H34" s="892"/>
      <c r="I34" s="475"/>
    </row>
    <row r="35" spans="1:9" s="6" customFormat="1" ht="13.5" x14ac:dyDescent="0.3"/>
  </sheetData>
  <mergeCells count="27">
    <mergeCell ref="B21:B22"/>
    <mergeCell ref="C22:H23"/>
    <mergeCell ref="A16:H16"/>
    <mergeCell ref="A17:H17"/>
    <mergeCell ref="A32:C32"/>
    <mergeCell ref="A26:C26"/>
    <mergeCell ref="A27:C27"/>
    <mergeCell ref="A28:C28"/>
    <mergeCell ref="A29:C29"/>
    <mergeCell ref="A30:C30"/>
    <mergeCell ref="A31:C31"/>
    <mergeCell ref="A33:H33"/>
    <mergeCell ref="A34:H34"/>
    <mergeCell ref="A14:C14"/>
    <mergeCell ref="C1:H2"/>
    <mergeCell ref="B2:B3"/>
    <mergeCell ref="C3:H4"/>
    <mergeCell ref="A6:C6"/>
    <mergeCell ref="A7:C7"/>
    <mergeCell ref="A8:C8"/>
    <mergeCell ref="A9:C9"/>
    <mergeCell ref="A10:C10"/>
    <mergeCell ref="A11:C11"/>
    <mergeCell ref="A12:C12"/>
    <mergeCell ref="A13:C13"/>
    <mergeCell ref="A15:C15"/>
    <mergeCell ref="C20:H21"/>
  </mergeCells>
  <pageMargins left="0.70866141732283472" right="0.70866141732283472" top="0.74803149606299213" bottom="0.74803149606299213" header="0.31496062992125984" footer="0.31496062992125984"/>
  <pageSetup paperSize="9" scale="47" fitToWidth="0"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D129F-D37D-4CD1-B48E-84832B5E6BE0}">
  <sheetPr>
    <tabColor rgb="FF0099CC"/>
  </sheetPr>
  <dimension ref="A1:N95"/>
  <sheetViews>
    <sheetView showGridLines="0" zoomScaleNormal="100" zoomScaleSheetLayoutView="58" workbookViewId="0"/>
  </sheetViews>
  <sheetFormatPr defaultColWidth="9.28515625" defaultRowHeight="24" x14ac:dyDescent="0.35"/>
  <cols>
    <col min="1" max="1" width="13" style="9" customWidth="1"/>
    <col min="2" max="2" width="10.28515625" style="9" customWidth="1"/>
    <col min="3" max="3" width="43.28515625" style="9" customWidth="1"/>
    <col min="4" max="4" width="15.28515625" style="9" bestFit="1" customWidth="1"/>
    <col min="5" max="8" width="10.42578125" style="9" customWidth="1"/>
    <col min="9" max="9" width="10.42578125" style="233" customWidth="1"/>
    <col min="10" max="13" width="10.42578125" style="9" customWidth="1"/>
    <col min="14" max="14" width="2.42578125" style="9" customWidth="1"/>
    <col min="15" max="16384" width="9.28515625" style="9"/>
  </cols>
  <sheetData>
    <row r="1" spans="1:14" s="2" customFormat="1" ht="30" customHeight="1" x14ac:dyDescent="0.25">
      <c r="A1" s="28" t="s">
        <v>0</v>
      </c>
      <c r="B1" s="740">
        <v>22</v>
      </c>
      <c r="C1" s="898" t="s">
        <v>777</v>
      </c>
      <c r="D1" s="898"/>
      <c r="E1" s="898"/>
      <c r="F1" s="898"/>
      <c r="G1" s="898"/>
      <c r="H1" s="898"/>
      <c r="I1" s="898"/>
      <c r="J1" s="898"/>
      <c r="K1" s="898"/>
      <c r="L1" s="898"/>
      <c r="M1" s="898"/>
    </row>
    <row r="2" spans="1:14" s="2" customFormat="1" ht="30" customHeight="1" x14ac:dyDescent="0.25">
      <c r="A2" s="29" t="s">
        <v>2</v>
      </c>
      <c r="B2" s="740"/>
      <c r="C2" s="899" t="s">
        <v>778</v>
      </c>
      <c r="D2" s="899"/>
      <c r="E2" s="899"/>
      <c r="F2" s="899"/>
      <c r="G2" s="899"/>
      <c r="H2" s="899"/>
      <c r="I2" s="899"/>
      <c r="J2" s="899"/>
      <c r="K2" s="899"/>
      <c r="L2" s="899"/>
      <c r="M2" s="899"/>
    </row>
    <row r="3" spans="1:14" s="6" customFormat="1" ht="13.5" x14ac:dyDescent="0.3">
      <c r="I3" s="230"/>
    </row>
    <row r="4" spans="1:14" ht="27.75" thickBot="1" x14ac:dyDescent="0.4">
      <c r="A4" s="103"/>
      <c r="B4" s="103"/>
      <c r="C4" s="103"/>
      <c r="D4" s="103"/>
      <c r="E4" s="103"/>
      <c r="F4" s="103"/>
      <c r="G4" s="103"/>
      <c r="H4" s="103"/>
      <c r="I4" s="308"/>
      <c r="J4" s="103"/>
      <c r="K4" s="103"/>
      <c r="L4" s="900" t="s">
        <v>779</v>
      </c>
      <c r="M4" s="900"/>
      <c r="N4" s="103"/>
    </row>
    <row r="5" spans="1:14" s="2" customFormat="1" ht="54" customHeight="1" thickTop="1" thickBot="1" x14ac:dyDescent="0.3">
      <c r="A5" s="813" t="s">
        <v>780</v>
      </c>
      <c r="B5" s="813"/>
      <c r="C5" s="901"/>
      <c r="D5" s="716" t="s">
        <v>781</v>
      </c>
      <c r="E5" s="303">
        <v>2020</v>
      </c>
      <c r="F5" s="303">
        <v>2021</v>
      </c>
      <c r="G5" s="303">
        <v>2022</v>
      </c>
      <c r="H5" s="303">
        <v>2023</v>
      </c>
      <c r="I5" s="430">
        <v>2024</v>
      </c>
      <c r="J5" s="902" t="s">
        <v>782</v>
      </c>
      <c r="K5" s="902"/>
      <c r="L5" s="902"/>
      <c r="M5" s="902"/>
      <c r="N5" s="902"/>
    </row>
    <row r="6" spans="1:14" s="2" customFormat="1" ht="27" customHeight="1" thickTop="1" x14ac:dyDescent="0.25">
      <c r="A6" s="903" t="s">
        <v>783</v>
      </c>
      <c r="B6" s="903"/>
      <c r="C6" s="904"/>
      <c r="D6" s="717">
        <v>100</v>
      </c>
      <c r="E6" s="431">
        <v>110.2</v>
      </c>
      <c r="F6" s="431">
        <v>118.3</v>
      </c>
      <c r="G6" s="431">
        <v>126.5</v>
      </c>
      <c r="H6" s="431">
        <v>127.4</v>
      </c>
      <c r="I6" s="432">
        <v>132.1</v>
      </c>
      <c r="J6" s="902"/>
      <c r="K6" s="902"/>
      <c r="L6" s="902"/>
      <c r="M6" s="902"/>
      <c r="N6" s="902"/>
    </row>
    <row r="7" spans="1:14" s="2" customFormat="1" ht="27" customHeight="1" thickBot="1" x14ac:dyDescent="0.3">
      <c r="A7" s="893" t="s">
        <v>784</v>
      </c>
      <c r="B7" s="893"/>
      <c r="C7" s="893"/>
      <c r="D7" s="722">
        <v>68.25</v>
      </c>
      <c r="E7" s="433">
        <v>116.9</v>
      </c>
      <c r="F7" s="433">
        <v>128.1</v>
      </c>
      <c r="G7" s="433">
        <v>138.5</v>
      </c>
      <c r="H7" s="433">
        <v>139.5</v>
      </c>
      <c r="I7" s="434">
        <v>145.6</v>
      </c>
      <c r="J7" s="902"/>
      <c r="K7" s="902"/>
      <c r="L7" s="902"/>
      <c r="M7" s="902"/>
      <c r="N7" s="902"/>
    </row>
    <row r="8" spans="1:14" s="2" customFormat="1" ht="52.5" customHeight="1" thickTop="1" thickBot="1" x14ac:dyDescent="0.3">
      <c r="A8" s="755" t="s">
        <v>785</v>
      </c>
      <c r="B8" s="755"/>
      <c r="C8" s="718" t="s">
        <v>780</v>
      </c>
      <c r="D8" s="35" t="s">
        <v>781</v>
      </c>
      <c r="E8" s="400">
        <v>2020</v>
      </c>
      <c r="F8" s="400">
        <v>2021</v>
      </c>
      <c r="G8" s="400">
        <v>2022</v>
      </c>
      <c r="H8" s="400">
        <v>2023</v>
      </c>
      <c r="I8" s="435">
        <v>2024</v>
      </c>
      <c r="J8" s="400">
        <v>2021</v>
      </c>
      <c r="K8" s="400">
        <v>2022</v>
      </c>
      <c r="L8" s="400">
        <v>2023</v>
      </c>
      <c r="M8" s="400">
        <v>2024</v>
      </c>
      <c r="N8" s="32"/>
    </row>
    <row r="9" spans="1:14" s="2" customFormat="1" ht="92.25" thickTop="1" x14ac:dyDescent="0.25">
      <c r="A9" s="897">
        <v>10401</v>
      </c>
      <c r="B9" s="897"/>
      <c r="C9" s="720" t="s">
        <v>786</v>
      </c>
      <c r="D9" s="723">
        <v>1.94</v>
      </c>
      <c r="E9" s="402">
        <v>95.9</v>
      </c>
      <c r="F9" s="402">
        <v>90.7</v>
      </c>
      <c r="G9" s="402">
        <v>92.4</v>
      </c>
      <c r="H9" s="402">
        <v>92.9</v>
      </c>
      <c r="I9" s="437">
        <v>96.9</v>
      </c>
      <c r="J9" s="402">
        <v>-5.4</v>
      </c>
      <c r="K9" s="402">
        <v>1.9</v>
      </c>
      <c r="L9" s="402">
        <v>0.5</v>
      </c>
      <c r="M9" s="402">
        <v>4.2</v>
      </c>
      <c r="N9" s="18"/>
    </row>
    <row r="10" spans="1:14" s="2" customFormat="1" ht="91.5" x14ac:dyDescent="0.25">
      <c r="A10" s="897">
        <v>10402</v>
      </c>
      <c r="B10" s="897"/>
      <c r="C10" s="719" t="s">
        <v>787</v>
      </c>
      <c r="D10" s="445">
        <v>1.37</v>
      </c>
      <c r="E10" s="402">
        <v>124.8</v>
      </c>
      <c r="F10" s="402">
        <v>106.5</v>
      </c>
      <c r="G10" s="402">
        <v>95.2</v>
      </c>
      <c r="H10" s="402">
        <v>104.8</v>
      </c>
      <c r="I10" s="437">
        <v>114.8</v>
      </c>
      <c r="J10" s="402">
        <v>-14.7</v>
      </c>
      <c r="K10" s="402">
        <v>-10.6</v>
      </c>
      <c r="L10" s="402">
        <v>10.1</v>
      </c>
      <c r="M10" s="402">
        <v>9.6</v>
      </c>
      <c r="N10" s="18"/>
    </row>
    <row r="11" spans="1:14" s="2" customFormat="1" ht="91.5" x14ac:dyDescent="0.25">
      <c r="A11" s="897">
        <v>10403</v>
      </c>
      <c r="B11" s="897"/>
      <c r="C11" s="719" t="s">
        <v>788</v>
      </c>
      <c r="D11" s="38">
        <v>0.17</v>
      </c>
      <c r="E11" s="402">
        <v>96.8</v>
      </c>
      <c r="F11" s="402">
        <v>90</v>
      </c>
      <c r="G11" s="402">
        <v>92.1</v>
      </c>
      <c r="H11" s="402">
        <v>93</v>
      </c>
      <c r="I11" s="437">
        <v>93.9</v>
      </c>
      <c r="J11" s="402">
        <v>-7</v>
      </c>
      <c r="K11" s="402">
        <v>2.2999999999999998</v>
      </c>
      <c r="L11" s="402">
        <v>0.9</v>
      </c>
      <c r="M11" s="402">
        <v>0.9</v>
      </c>
      <c r="N11" s="18"/>
    </row>
    <row r="12" spans="1:14" s="2" customFormat="1" ht="136.5" x14ac:dyDescent="0.25">
      <c r="A12" s="897">
        <v>10404</v>
      </c>
      <c r="B12" s="897"/>
      <c r="C12" s="719" t="s">
        <v>789</v>
      </c>
      <c r="D12" s="445">
        <v>0.04</v>
      </c>
      <c r="E12" s="402">
        <v>115.7</v>
      </c>
      <c r="F12" s="402">
        <v>124.1</v>
      </c>
      <c r="G12" s="402">
        <v>113.6</v>
      </c>
      <c r="H12" s="402">
        <v>96.3</v>
      </c>
      <c r="I12" s="438">
        <v>91.4</v>
      </c>
      <c r="J12" s="402">
        <v>7.3</v>
      </c>
      <c r="K12" s="402">
        <v>-8.5</v>
      </c>
      <c r="L12" s="402">
        <v>-15.2</v>
      </c>
      <c r="M12" s="402">
        <v>-5.0999999999999996</v>
      </c>
      <c r="N12" s="18"/>
    </row>
    <row r="13" spans="1:14" s="2" customFormat="1" ht="114" x14ac:dyDescent="0.25">
      <c r="A13" s="897">
        <v>10502</v>
      </c>
      <c r="B13" s="897"/>
      <c r="C13" s="719" t="s">
        <v>790</v>
      </c>
      <c r="D13" s="445">
        <v>0.43</v>
      </c>
      <c r="E13" s="402">
        <v>133.4</v>
      </c>
      <c r="F13" s="402">
        <v>142.5</v>
      </c>
      <c r="G13" s="402">
        <v>153.80000000000001</v>
      </c>
      <c r="H13" s="402">
        <v>156.9</v>
      </c>
      <c r="I13" s="437">
        <v>150.69999999999999</v>
      </c>
      <c r="J13" s="402">
        <v>6.8</v>
      </c>
      <c r="K13" s="402">
        <v>8</v>
      </c>
      <c r="L13" s="402">
        <v>2</v>
      </c>
      <c r="M13" s="402">
        <v>-3.9</v>
      </c>
      <c r="N13" s="18"/>
    </row>
    <row r="14" spans="1:14" s="2" customFormat="1" ht="46.5" x14ac:dyDescent="0.25">
      <c r="A14" s="897">
        <v>10611</v>
      </c>
      <c r="B14" s="897"/>
      <c r="C14" s="719" t="s">
        <v>791</v>
      </c>
      <c r="D14" s="37">
        <v>0.09</v>
      </c>
      <c r="E14" s="715">
        <v>132.30000000000001</v>
      </c>
      <c r="F14" s="402">
        <v>136.80000000000001</v>
      </c>
      <c r="G14" s="402">
        <v>140.1</v>
      </c>
      <c r="H14" s="402">
        <v>129.80000000000001</v>
      </c>
      <c r="I14" s="437">
        <v>127</v>
      </c>
      <c r="J14" s="402">
        <v>3.4</v>
      </c>
      <c r="K14" s="402">
        <v>2.4</v>
      </c>
      <c r="L14" s="402">
        <v>-7.3</v>
      </c>
      <c r="M14" s="402">
        <v>-2.2000000000000002</v>
      </c>
      <c r="N14" s="18"/>
    </row>
    <row r="15" spans="1:14" s="2" customFormat="1" ht="46.5" x14ac:dyDescent="0.25">
      <c r="A15" s="897">
        <v>10613</v>
      </c>
      <c r="B15" s="897"/>
      <c r="C15" s="719" t="s">
        <v>792</v>
      </c>
      <c r="D15" s="37">
        <v>0.13</v>
      </c>
      <c r="E15" s="715">
        <v>116</v>
      </c>
      <c r="F15" s="402">
        <v>139</v>
      </c>
      <c r="G15" s="402">
        <v>160.4</v>
      </c>
      <c r="H15" s="402">
        <v>174.9</v>
      </c>
      <c r="I15" s="437">
        <v>165.6</v>
      </c>
      <c r="J15" s="402">
        <v>19.899999999999999</v>
      </c>
      <c r="K15" s="402">
        <v>15.3</v>
      </c>
      <c r="L15" s="402">
        <v>9.1</v>
      </c>
      <c r="M15" s="402">
        <v>-5.3</v>
      </c>
      <c r="N15" s="18"/>
    </row>
    <row r="16" spans="1:14" s="2" customFormat="1" ht="91.5" x14ac:dyDescent="0.25">
      <c r="A16" s="897">
        <v>10711</v>
      </c>
      <c r="B16" s="897"/>
      <c r="C16" s="719" t="s">
        <v>793</v>
      </c>
      <c r="D16" s="445">
        <v>0.13</v>
      </c>
      <c r="E16" s="402">
        <v>106.1</v>
      </c>
      <c r="F16" s="402">
        <v>109.5</v>
      </c>
      <c r="G16" s="402">
        <v>109.4</v>
      </c>
      <c r="H16" s="402">
        <v>102.6</v>
      </c>
      <c r="I16" s="437">
        <v>102</v>
      </c>
      <c r="J16" s="402">
        <v>3.2</v>
      </c>
      <c r="K16" s="402">
        <v>-0.1</v>
      </c>
      <c r="L16" s="402">
        <v>-6.3</v>
      </c>
      <c r="M16" s="402">
        <v>-0.6</v>
      </c>
      <c r="N16" s="18"/>
    </row>
    <row r="17" spans="1:14" s="2" customFormat="1" ht="114" x14ac:dyDescent="0.25">
      <c r="A17" s="897">
        <v>10712</v>
      </c>
      <c r="B17" s="897"/>
      <c r="C17" s="719" t="s">
        <v>794</v>
      </c>
      <c r="D17" s="445">
        <v>0.36</v>
      </c>
      <c r="E17" s="402">
        <v>146.69999999999999</v>
      </c>
      <c r="F17" s="402">
        <v>171</v>
      </c>
      <c r="G17" s="402">
        <v>183</v>
      </c>
      <c r="H17" s="402">
        <v>196.2</v>
      </c>
      <c r="I17" s="437">
        <v>220.8</v>
      </c>
      <c r="J17" s="402">
        <v>16.5</v>
      </c>
      <c r="K17" s="402">
        <v>7</v>
      </c>
      <c r="L17" s="402">
        <v>7.3</v>
      </c>
      <c r="M17" s="402">
        <v>12.5</v>
      </c>
      <c r="N17" s="18"/>
    </row>
    <row r="18" spans="1:14" s="2" customFormat="1" ht="69.95" customHeight="1" x14ac:dyDescent="0.25">
      <c r="A18" s="897">
        <v>10713</v>
      </c>
      <c r="B18" s="897"/>
      <c r="C18" s="719" t="s">
        <v>795</v>
      </c>
      <c r="D18" s="445">
        <v>0.09</v>
      </c>
      <c r="E18" s="402">
        <v>118.8</v>
      </c>
      <c r="F18" s="402">
        <v>101.4</v>
      </c>
      <c r="G18" s="402">
        <v>94.3</v>
      </c>
      <c r="H18" s="402">
        <v>80.5</v>
      </c>
      <c r="I18" s="437">
        <v>87.1</v>
      </c>
      <c r="J18" s="402">
        <v>-14.7</v>
      </c>
      <c r="K18" s="402">
        <v>-6.9</v>
      </c>
      <c r="L18" s="402">
        <v>-14.7</v>
      </c>
      <c r="M18" s="402">
        <v>8.1999999999999993</v>
      </c>
      <c r="N18" s="18"/>
    </row>
    <row r="19" spans="1:14" s="2" customFormat="1" ht="46.5" x14ac:dyDescent="0.25">
      <c r="A19" s="897">
        <v>10721</v>
      </c>
      <c r="B19" s="897"/>
      <c r="C19" s="719" t="s">
        <v>796</v>
      </c>
      <c r="D19" s="445">
        <v>0.12</v>
      </c>
      <c r="E19" s="402">
        <v>122.5</v>
      </c>
      <c r="F19" s="402">
        <v>149.6</v>
      </c>
      <c r="G19" s="402">
        <v>166.1</v>
      </c>
      <c r="H19" s="402">
        <v>154.6</v>
      </c>
      <c r="I19" s="437">
        <v>152.6</v>
      </c>
      <c r="J19" s="402">
        <v>22.1</v>
      </c>
      <c r="K19" s="402">
        <v>11.1</v>
      </c>
      <c r="L19" s="402">
        <v>-6.9</v>
      </c>
      <c r="M19" s="402">
        <v>-1.3</v>
      </c>
      <c r="N19" s="18"/>
    </row>
    <row r="20" spans="1:14" s="2" customFormat="1" ht="69.95" customHeight="1" x14ac:dyDescent="0.25">
      <c r="A20" s="897">
        <v>10731</v>
      </c>
      <c r="B20" s="897"/>
      <c r="C20" s="719" t="s">
        <v>797</v>
      </c>
      <c r="D20" s="445">
        <v>0.17</v>
      </c>
      <c r="E20" s="402">
        <v>124</v>
      </c>
      <c r="F20" s="402">
        <v>128.5</v>
      </c>
      <c r="G20" s="402">
        <v>147.9</v>
      </c>
      <c r="H20" s="402">
        <v>158</v>
      </c>
      <c r="I20" s="437">
        <v>176.4</v>
      </c>
      <c r="J20" s="402">
        <v>3.6</v>
      </c>
      <c r="K20" s="402">
        <v>15.1</v>
      </c>
      <c r="L20" s="402">
        <v>6.8</v>
      </c>
      <c r="M20" s="402">
        <v>11.6</v>
      </c>
      <c r="N20" s="18"/>
    </row>
    <row r="21" spans="1:14" s="2" customFormat="1" ht="114.75" thickBot="1" x14ac:dyDescent="0.3">
      <c r="A21" s="906">
        <v>10732</v>
      </c>
      <c r="B21" s="906"/>
      <c r="C21" s="721" t="s">
        <v>798</v>
      </c>
      <c r="D21" s="447">
        <v>0.11</v>
      </c>
      <c r="E21" s="440">
        <v>127.4</v>
      </c>
      <c r="F21" s="440">
        <v>136.80000000000001</v>
      </c>
      <c r="G21" s="440">
        <v>156.9</v>
      </c>
      <c r="H21" s="440">
        <v>164.8</v>
      </c>
      <c r="I21" s="441">
        <v>194.8</v>
      </c>
      <c r="J21" s="440">
        <v>7.4</v>
      </c>
      <c r="K21" s="440">
        <v>14.7</v>
      </c>
      <c r="L21" s="440">
        <v>5</v>
      </c>
      <c r="M21" s="440">
        <v>18.2</v>
      </c>
      <c r="N21" s="22"/>
    </row>
    <row r="22" spans="1:14" s="6" customFormat="1" ht="14.25" thickTop="1" x14ac:dyDescent="0.3">
      <c r="I22" s="230"/>
    </row>
    <row r="23" spans="1:14" s="6" customFormat="1" ht="13.5" x14ac:dyDescent="0.3">
      <c r="I23" s="230"/>
    </row>
    <row r="24" spans="1:14" s="2" customFormat="1" ht="30" customHeight="1" x14ac:dyDescent="0.25">
      <c r="A24" s="28" t="s">
        <v>0</v>
      </c>
      <c r="B24" s="740">
        <v>22</v>
      </c>
      <c r="C24" s="907" t="s">
        <v>799</v>
      </c>
      <c r="D24" s="898"/>
      <c r="E24" s="898"/>
      <c r="F24" s="898"/>
      <c r="G24" s="898"/>
      <c r="H24" s="898"/>
      <c r="I24" s="898"/>
      <c r="J24" s="898"/>
      <c r="K24" s="898"/>
      <c r="L24" s="898"/>
      <c r="M24" s="898"/>
    </row>
    <row r="25" spans="1:14" s="2" customFormat="1" ht="30" customHeight="1" x14ac:dyDescent="0.25">
      <c r="A25" s="29" t="s">
        <v>2</v>
      </c>
      <c r="B25" s="740"/>
      <c r="C25" s="908" t="s">
        <v>800</v>
      </c>
      <c r="D25" s="899"/>
      <c r="E25" s="899"/>
      <c r="F25" s="899"/>
      <c r="G25" s="899"/>
      <c r="H25" s="899"/>
      <c r="I25" s="899"/>
      <c r="J25" s="899"/>
      <c r="K25" s="899"/>
      <c r="L25" s="899"/>
      <c r="M25" s="899"/>
    </row>
    <row r="26" spans="1:14" s="6" customFormat="1" ht="13.5" x14ac:dyDescent="0.3">
      <c r="I26" s="230"/>
    </row>
    <row r="27" spans="1:14" ht="27.75" thickBot="1" x14ac:dyDescent="0.4">
      <c r="L27" s="905" t="s">
        <v>779</v>
      </c>
      <c r="M27" s="905"/>
    </row>
    <row r="28" spans="1:14" s="2" customFormat="1" ht="52.5" customHeight="1" thickTop="1" thickBot="1" x14ac:dyDescent="0.3">
      <c r="A28" s="813" t="s">
        <v>780</v>
      </c>
      <c r="B28" s="813"/>
      <c r="C28" s="813"/>
      <c r="D28" s="442" t="s">
        <v>781</v>
      </c>
      <c r="E28" s="400">
        <v>2020</v>
      </c>
      <c r="F28" s="400">
        <v>2021</v>
      </c>
      <c r="G28" s="400">
        <v>2022</v>
      </c>
      <c r="H28" s="400">
        <v>2023</v>
      </c>
      <c r="I28" s="400">
        <v>2024</v>
      </c>
      <c r="J28" s="909" t="s">
        <v>782</v>
      </c>
      <c r="K28" s="910"/>
      <c r="L28" s="910"/>
      <c r="M28" s="910"/>
      <c r="N28" s="910"/>
    </row>
    <row r="29" spans="1:14" s="2" customFormat="1" ht="27" customHeight="1" thickTop="1" x14ac:dyDescent="0.25">
      <c r="A29" s="893" t="s">
        <v>783</v>
      </c>
      <c r="B29" s="893"/>
      <c r="C29" s="893"/>
      <c r="D29" s="443">
        <v>100</v>
      </c>
      <c r="E29" s="433">
        <v>110.2</v>
      </c>
      <c r="F29" s="433">
        <v>118.3</v>
      </c>
      <c r="G29" s="433">
        <v>126.5</v>
      </c>
      <c r="H29" s="433">
        <v>127.4</v>
      </c>
      <c r="I29" s="433">
        <v>132.1</v>
      </c>
      <c r="J29" s="911"/>
      <c r="K29" s="902"/>
      <c r="L29" s="902"/>
      <c r="M29" s="902"/>
      <c r="N29" s="902"/>
    </row>
    <row r="30" spans="1:14" s="2" customFormat="1" ht="27" customHeight="1" thickBot="1" x14ac:dyDescent="0.3">
      <c r="A30" s="893" t="s">
        <v>784</v>
      </c>
      <c r="B30" s="893"/>
      <c r="C30" s="893"/>
      <c r="D30" s="443">
        <v>68.25</v>
      </c>
      <c r="E30" s="433">
        <v>116.9</v>
      </c>
      <c r="F30" s="433">
        <v>128.1</v>
      </c>
      <c r="G30" s="433">
        <v>138.5</v>
      </c>
      <c r="H30" s="433">
        <v>139.5</v>
      </c>
      <c r="I30" s="433">
        <v>145.6</v>
      </c>
      <c r="J30" s="911"/>
      <c r="K30" s="902"/>
      <c r="L30" s="902"/>
      <c r="M30" s="902"/>
      <c r="N30" s="902"/>
    </row>
    <row r="31" spans="1:14" s="2" customFormat="1" ht="52.5" customHeight="1" thickTop="1" thickBot="1" x14ac:dyDescent="0.3">
      <c r="A31" s="755" t="s">
        <v>785</v>
      </c>
      <c r="B31" s="755"/>
      <c r="C31" s="289" t="s">
        <v>780</v>
      </c>
      <c r="D31" s="442" t="s">
        <v>781</v>
      </c>
      <c r="E31" s="400">
        <v>2020</v>
      </c>
      <c r="F31" s="400">
        <v>2021</v>
      </c>
      <c r="G31" s="400">
        <v>2022</v>
      </c>
      <c r="H31" s="400">
        <v>2023</v>
      </c>
      <c r="I31" s="400">
        <v>2024</v>
      </c>
      <c r="J31" s="444">
        <v>2021</v>
      </c>
      <c r="K31" s="400">
        <v>2022</v>
      </c>
      <c r="L31" s="400">
        <v>2023</v>
      </c>
      <c r="M31" s="400">
        <v>2024</v>
      </c>
      <c r="N31" s="32"/>
    </row>
    <row r="32" spans="1:14" s="2" customFormat="1" ht="92.25" thickTop="1" x14ac:dyDescent="0.25">
      <c r="A32" s="897">
        <v>10733</v>
      </c>
      <c r="B32" s="897"/>
      <c r="C32" s="436" t="s">
        <v>801</v>
      </c>
      <c r="D32" s="723">
        <v>0.05</v>
      </c>
      <c r="E32" s="402">
        <v>134.19999999999999</v>
      </c>
      <c r="F32" s="402">
        <v>133</v>
      </c>
      <c r="G32" s="402">
        <v>143.69999999999999</v>
      </c>
      <c r="H32" s="402">
        <v>152.6</v>
      </c>
      <c r="I32" s="405">
        <v>136.4</v>
      </c>
      <c r="J32" s="446">
        <v>-0.9</v>
      </c>
      <c r="K32" s="402">
        <v>8</v>
      </c>
      <c r="L32" s="402">
        <v>6.2</v>
      </c>
      <c r="M32" s="402">
        <v>-10.6</v>
      </c>
      <c r="N32" s="18"/>
    </row>
    <row r="33" spans="1:14" s="2" customFormat="1" ht="136.5" customHeight="1" x14ac:dyDescent="0.25">
      <c r="A33" s="897">
        <v>10741</v>
      </c>
      <c r="B33" s="897"/>
      <c r="C33" s="436" t="s">
        <v>802</v>
      </c>
      <c r="D33" s="445">
        <v>0.09</v>
      </c>
      <c r="E33" s="402">
        <v>128.1</v>
      </c>
      <c r="F33" s="402">
        <v>121.3</v>
      </c>
      <c r="G33" s="402">
        <v>116.1</v>
      </c>
      <c r="H33" s="402">
        <v>105.1</v>
      </c>
      <c r="I33" s="405">
        <v>93.8</v>
      </c>
      <c r="J33" s="446">
        <v>-5.3</v>
      </c>
      <c r="K33" s="402">
        <v>-4.3</v>
      </c>
      <c r="L33" s="402">
        <v>-9.5</v>
      </c>
      <c r="M33" s="402">
        <v>-10.7</v>
      </c>
      <c r="N33" s="18"/>
    </row>
    <row r="34" spans="1:14" s="2" customFormat="1" ht="114" x14ac:dyDescent="0.25">
      <c r="A34" s="897">
        <v>10750</v>
      </c>
      <c r="B34" s="897"/>
      <c r="C34" s="436" t="s">
        <v>803</v>
      </c>
      <c r="D34" s="445">
        <v>0.17</v>
      </c>
      <c r="E34" s="402">
        <v>128.30000000000001</v>
      </c>
      <c r="F34" s="402">
        <v>149.19999999999999</v>
      </c>
      <c r="G34" s="402">
        <v>148.69999999999999</v>
      </c>
      <c r="H34" s="402">
        <v>148.9</v>
      </c>
      <c r="I34" s="405">
        <v>152</v>
      </c>
      <c r="J34" s="446">
        <v>16.3</v>
      </c>
      <c r="K34" s="402">
        <v>-0.4</v>
      </c>
      <c r="L34" s="402">
        <v>0.2</v>
      </c>
      <c r="M34" s="402">
        <v>2.1</v>
      </c>
      <c r="N34" s="18"/>
    </row>
    <row r="35" spans="1:14" s="2" customFormat="1" ht="91.5" x14ac:dyDescent="0.25">
      <c r="A35" s="897">
        <v>10793</v>
      </c>
      <c r="B35" s="897"/>
      <c r="C35" s="436" t="s">
        <v>804</v>
      </c>
      <c r="D35" s="445">
        <v>0.13</v>
      </c>
      <c r="E35" s="402">
        <v>118.7</v>
      </c>
      <c r="F35" s="402">
        <v>121</v>
      </c>
      <c r="G35" s="402">
        <v>110.6</v>
      </c>
      <c r="H35" s="402">
        <v>111.8</v>
      </c>
      <c r="I35" s="405">
        <v>117.8</v>
      </c>
      <c r="J35" s="446">
        <v>1.9</v>
      </c>
      <c r="K35" s="402">
        <v>-8.6</v>
      </c>
      <c r="L35" s="402">
        <v>1.1000000000000001</v>
      </c>
      <c r="M35" s="402">
        <v>5.4</v>
      </c>
      <c r="N35" s="18"/>
    </row>
    <row r="36" spans="1:14" s="71" customFormat="1" ht="91.5" x14ac:dyDescent="0.3">
      <c r="A36" s="897">
        <v>10794</v>
      </c>
      <c r="B36" s="897"/>
      <c r="C36" s="436" t="s">
        <v>805</v>
      </c>
      <c r="D36" s="445">
        <v>7.0000000000000007E-2</v>
      </c>
      <c r="E36" s="402">
        <v>135.19999999999999</v>
      </c>
      <c r="F36" s="402">
        <v>170.8</v>
      </c>
      <c r="G36" s="402">
        <v>198.5</v>
      </c>
      <c r="H36" s="402">
        <v>226.7</v>
      </c>
      <c r="I36" s="405">
        <v>256.39999999999998</v>
      </c>
      <c r="J36" s="446">
        <v>26.3</v>
      </c>
      <c r="K36" s="402">
        <v>16.2</v>
      </c>
      <c r="L36" s="402">
        <v>14.2</v>
      </c>
      <c r="M36" s="402">
        <v>13.1</v>
      </c>
      <c r="N36" s="72"/>
    </row>
    <row r="37" spans="1:14" s="73" customFormat="1" ht="91.5" x14ac:dyDescent="0.25">
      <c r="A37" s="897">
        <v>10799</v>
      </c>
      <c r="B37" s="897"/>
      <c r="C37" s="436" t="s">
        <v>806</v>
      </c>
      <c r="D37" s="445">
        <v>0.15</v>
      </c>
      <c r="E37" s="402">
        <v>124.8</v>
      </c>
      <c r="F37" s="402">
        <v>116.4</v>
      </c>
      <c r="G37" s="402">
        <v>119.5</v>
      </c>
      <c r="H37" s="402">
        <v>128.80000000000001</v>
      </c>
      <c r="I37" s="405">
        <v>129.19999999999999</v>
      </c>
      <c r="J37" s="446">
        <v>-6.7</v>
      </c>
      <c r="K37" s="402">
        <v>2.7</v>
      </c>
      <c r="L37" s="402">
        <v>7.8</v>
      </c>
      <c r="M37" s="402">
        <v>0.3</v>
      </c>
      <c r="N37" s="74"/>
    </row>
    <row r="38" spans="1:14" s="71" customFormat="1" ht="91.5" x14ac:dyDescent="0.3">
      <c r="A38" s="897">
        <v>12000</v>
      </c>
      <c r="B38" s="897"/>
      <c r="C38" s="436" t="s">
        <v>807</v>
      </c>
      <c r="D38" s="445">
        <v>0.52</v>
      </c>
      <c r="E38" s="402">
        <v>95.4</v>
      </c>
      <c r="F38" s="402">
        <v>83.6</v>
      </c>
      <c r="G38" s="402">
        <v>102.2</v>
      </c>
      <c r="H38" s="402">
        <v>116.4</v>
      </c>
      <c r="I38" s="405">
        <v>127.9</v>
      </c>
      <c r="J38" s="446">
        <v>-12.4</v>
      </c>
      <c r="K38" s="402">
        <v>22.1</v>
      </c>
      <c r="L38" s="402">
        <v>13.9</v>
      </c>
      <c r="M38" s="402">
        <v>10</v>
      </c>
      <c r="N38" s="72"/>
    </row>
    <row r="39" spans="1:14" s="73" customFormat="1" ht="69" x14ac:dyDescent="0.25">
      <c r="A39" s="897">
        <v>15203</v>
      </c>
      <c r="B39" s="897"/>
      <c r="C39" s="436" t="s">
        <v>808</v>
      </c>
      <c r="D39" s="445">
        <v>0.04</v>
      </c>
      <c r="E39" s="402">
        <v>86.4</v>
      </c>
      <c r="F39" s="402">
        <v>88.9</v>
      </c>
      <c r="G39" s="402">
        <v>108.4</v>
      </c>
      <c r="H39" s="402">
        <v>125.3</v>
      </c>
      <c r="I39" s="405">
        <v>129.1</v>
      </c>
      <c r="J39" s="446">
        <v>2.9</v>
      </c>
      <c r="K39" s="402">
        <v>22</v>
      </c>
      <c r="L39" s="402">
        <v>15.6</v>
      </c>
      <c r="M39" s="402">
        <v>3</v>
      </c>
      <c r="N39" s="74"/>
    </row>
    <row r="40" spans="1:14" s="73" customFormat="1" ht="91.5" x14ac:dyDescent="0.25">
      <c r="A40" s="897">
        <v>16211</v>
      </c>
      <c r="B40" s="897"/>
      <c r="C40" s="436" t="s">
        <v>809</v>
      </c>
      <c r="D40" s="445">
        <v>0.56999999999999995</v>
      </c>
      <c r="E40" s="715">
        <v>81.8</v>
      </c>
      <c r="F40" s="402">
        <v>93</v>
      </c>
      <c r="G40" s="402">
        <v>97.4</v>
      </c>
      <c r="H40" s="402">
        <v>82.5</v>
      </c>
      <c r="I40" s="405">
        <v>78.8</v>
      </c>
      <c r="J40" s="446">
        <v>13.7</v>
      </c>
      <c r="K40" s="402">
        <v>4.7</v>
      </c>
      <c r="L40" s="402">
        <v>-15.2</v>
      </c>
      <c r="M40" s="402">
        <v>-4.5999999999999996</v>
      </c>
      <c r="N40" s="74"/>
    </row>
    <row r="41" spans="1:14" s="73" customFormat="1" ht="114.95" customHeight="1" x14ac:dyDescent="0.25">
      <c r="A41" s="897">
        <v>16212</v>
      </c>
      <c r="B41" s="897"/>
      <c r="C41" s="719" t="s">
        <v>810</v>
      </c>
      <c r="D41" s="445">
        <v>0.25</v>
      </c>
      <c r="E41" s="402">
        <v>121.3</v>
      </c>
      <c r="F41" s="402">
        <v>129.1</v>
      </c>
      <c r="G41" s="402">
        <v>134.4</v>
      </c>
      <c r="H41" s="402">
        <v>150.4</v>
      </c>
      <c r="I41" s="405">
        <v>160.6</v>
      </c>
      <c r="J41" s="446">
        <v>6.4</v>
      </c>
      <c r="K41" s="402">
        <v>4.0999999999999996</v>
      </c>
      <c r="L41" s="402">
        <v>11.9</v>
      </c>
      <c r="M41" s="402">
        <v>6.8</v>
      </c>
      <c r="N41" s="74"/>
    </row>
    <row r="42" spans="1:14" s="73" customFormat="1" ht="69" x14ac:dyDescent="0.25">
      <c r="A42" s="897">
        <v>16230</v>
      </c>
      <c r="B42" s="897"/>
      <c r="C42" s="719" t="s">
        <v>811</v>
      </c>
      <c r="D42" s="445">
        <v>0.06</v>
      </c>
      <c r="E42" s="402">
        <v>251.9</v>
      </c>
      <c r="F42" s="402">
        <v>278.39999999999998</v>
      </c>
      <c r="G42" s="402">
        <v>351.3</v>
      </c>
      <c r="H42" s="402">
        <v>325.3</v>
      </c>
      <c r="I42" s="405">
        <v>344.4</v>
      </c>
      <c r="J42" s="446">
        <v>10.5</v>
      </c>
      <c r="K42" s="402">
        <v>26.1</v>
      </c>
      <c r="L42" s="402">
        <v>-7.4</v>
      </c>
      <c r="M42" s="402">
        <v>5.9</v>
      </c>
      <c r="N42" s="74"/>
    </row>
    <row r="43" spans="1:14" s="71" customFormat="1" ht="69.75" thickBot="1" x14ac:dyDescent="0.35">
      <c r="A43" s="906">
        <v>20121</v>
      </c>
      <c r="B43" s="906"/>
      <c r="C43" s="721" t="s">
        <v>812</v>
      </c>
      <c r="D43" s="447">
        <v>0.38</v>
      </c>
      <c r="E43" s="448">
        <v>114.6</v>
      </c>
      <c r="F43" s="440">
        <v>131.9</v>
      </c>
      <c r="G43" s="440">
        <v>152.5</v>
      </c>
      <c r="H43" s="440">
        <v>152.4</v>
      </c>
      <c r="I43" s="408">
        <v>156.4</v>
      </c>
      <c r="J43" s="448">
        <v>15.1</v>
      </c>
      <c r="K43" s="440">
        <v>15.6</v>
      </c>
      <c r="L43" s="440">
        <v>-0.1</v>
      </c>
      <c r="M43" s="440">
        <v>2.7</v>
      </c>
      <c r="N43" s="449"/>
    </row>
    <row r="44" spans="1:14" s="236" customFormat="1" ht="14.25" thickTop="1" x14ac:dyDescent="0.3">
      <c r="A44" s="6"/>
      <c r="B44" s="6"/>
      <c r="C44" s="6"/>
      <c r="D44" s="6"/>
      <c r="E44" s="6"/>
      <c r="F44" s="6"/>
      <c r="G44" s="6"/>
      <c r="H44" s="6"/>
      <c r="I44" s="230"/>
      <c r="J44" s="6"/>
      <c r="K44" s="6"/>
      <c r="L44" s="6"/>
      <c r="M44" s="6"/>
    </row>
    <row r="45" spans="1:14" s="6" customFormat="1" ht="13.5" x14ac:dyDescent="0.3">
      <c r="I45" s="230"/>
    </row>
    <row r="46" spans="1:14" ht="24" customHeight="1" x14ac:dyDescent="0.35">
      <c r="A46" s="28" t="s">
        <v>0</v>
      </c>
      <c r="B46" s="740">
        <v>22</v>
      </c>
      <c r="C46" s="898" t="s">
        <v>799</v>
      </c>
      <c r="D46" s="898"/>
      <c r="E46" s="898"/>
      <c r="F46" s="898"/>
      <c r="G46" s="898"/>
      <c r="H46" s="898"/>
      <c r="I46" s="898"/>
      <c r="J46" s="898"/>
      <c r="K46" s="898"/>
      <c r="L46" s="898"/>
      <c r="M46" s="898"/>
    </row>
    <row r="47" spans="1:14" ht="24" customHeight="1" x14ac:dyDescent="0.35">
      <c r="A47" s="29" t="s">
        <v>2</v>
      </c>
      <c r="B47" s="740"/>
      <c r="C47" s="899" t="s">
        <v>800</v>
      </c>
      <c r="D47" s="899"/>
      <c r="E47" s="899"/>
      <c r="F47" s="899"/>
      <c r="G47" s="899"/>
      <c r="H47" s="899"/>
      <c r="I47" s="899"/>
      <c r="J47" s="899"/>
      <c r="K47" s="899"/>
      <c r="L47" s="899"/>
      <c r="M47" s="899"/>
    </row>
    <row r="48" spans="1:14" s="6" customFormat="1" ht="13.5" x14ac:dyDescent="0.3">
      <c r="I48" s="230"/>
    </row>
    <row r="49" spans="1:14" ht="27.75" thickBot="1" x14ac:dyDescent="0.4">
      <c r="L49" s="905" t="s">
        <v>779</v>
      </c>
      <c r="M49" s="905"/>
    </row>
    <row r="50" spans="1:14" ht="48" customHeight="1" thickTop="1" thickBot="1" x14ac:dyDescent="0.4">
      <c r="A50" s="813" t="s">
        <v>780</v>
      </c>
      <c r="B50" s="813"/>
      <c r="C50" s="813"/>
      <c r="D50" s="442" t="s">
        <v>781</v>
      </c>
      <c r="E50" s="400">
        <v>2020</v>
      </c>
      <c r="F50" s="400">
        <v>2021</v>
      </c>
      <c r="G50" s="400">
        <v>2022</v>
      </c>
      <c r="H50" s="400">
        <v>2023</v>
      </c>
      <c r="I50" s="400">
        <v>2024</v>
      </c>
      <c r="J50" s="909" t="s">
        <v>782</v>
      </c>
      <c r="K50" s="910"/>
      <c r="L50" s="910"/>
      <c r="M50" s="910"/>
      <c r="N50" s="910"/>
    </row>
    <row r="51" spans="1:14" ht="27" customHeight="1" thickTop="1" x14ac:dyDescent="0.35">
      <c r="A51" s="893" t="s">
        <v>783</v>
      </c>
      <c r="B51" s="893"/>
      <c r="C51" s="893"/>
      <c r="D51" s="443">
        <v>100</v>
      </c>
      <c r="E51" s="433">
        <v>110.2</v>
      </c>
      <c r="F51" s="433">
        <v>118.3</v>
      </c>
      <c r="G51" s="433">
        <v>126.5</v>
      </c>
      <c r="H51" s="433">
        <v>127.4</v>
      </c>
      <c r="I51" s="433">
        <v>132.1</v>
      </c>
      <c r="J51" s="911"/>
      <c r="K51" s="902"/>
      <c r="L51" s="902"/>
      <c r="M51" s="902"/>
      <c r="N51" s="902"/>
    </row>
    <row r="52" spans="1:14" ht="27" customHeight="1" thickBot="1" x14ac:dyDescent="0.4">
      <c r="A52" s="894" t="s">
        <v>784</v>
      </c>
      <c r="B52" s="894"/>
      <c r="C52" s="894"/>
      <c r="D52" s="450">
        <v>68.25</v>
      </c>
      <c r="E52" s="451">
        <v>116.9</v>
      </c>
      <c r="F52" s="451">
        <v>128.1</v>
      </c>
      <c r="G52" s="451">
        <v>138.5</v>
      </c>
      <c r="H52" s="451">
        <v>139.5</v>
      </c>
      <c r="I52" s="451">
        <v>145.6</v>
      </c>
      <c r="J52" s="912"/>
      <c r="K52" s="913"/>
      <c r="L52" s="913"/>
      <c r="M52" s="913"/>
      <c r="N52" s="913"/>
    </row>
    <row r="53" spans="1:14" ht="52.5" customHeight="1" thickTop="1" thickBot="1" x14ac:dyDescent="0.4">
      <c r="A53" s="755" t="s">
        <v>785</v>
      </c>
      <c r="B53" s="755"/>
      <c r="C53" s="289" t="s">
        <v>780</v>
      </c>
      <c r="D53" s="442" t="s">
        <v>781</v>
      </c>
      <c r="E53" s="400">
        <v>2020</v>
      </c>
      <c r="F53" s="400">
        <v>2021</v>
      </c>
      <c r="G53" s="400">
        <v>2022</v>
      </c>
      <c r="H53" s="400">
        <v>2023</v>
      </c>
      <c r="I53" s="400">
        <v>2024</v>
      </c>
      <c r="J53" s="444">
        <v>2021</v>
      </c>
      <c r="K53" s="400">
        <v>2022</v>
      </c>
      <c r="L53" s="400">
        <v>2023</v>
      </c>
      <c r="M53" s="400">
        <v>2024</v>
      </c>
      <c r="N53" s="32"/>
    </row>
    <row r="54" spans="1:14" ht="140.1" customHeight="1" thickTop="1" x14ac:dyDescent="0.35">
      <c r="A54" s="897">
        <v>20210</v>
      </c>
      <c r="B54" s="897"/>
      <c r="C54" s="436" t="s">
        <v>813</v>
      </c>
      <c r="D54" s="445">
        <v>0.14000000000000001</v>
      </c>
      <c r="E54" s="402">
        <v>108</v>
      </c>
      <c r="F54" s="402">
        <v>83.7</v>
      </c>
      <c r="G54" s="402">
        <v>68.2</v>
      </c>
      <c r="H54" s="402">
        <v>70</v>
      </c>
      <c r="I54" s="405">
        <v>67.8</v>
      </c>
      <c r="J54" s="446">
        <v>-22.5</v>
      </c>
      <c r="K54" s="402">
        <v>-18.5</v>
      </c>
      <c r="L54" s="402">
        <v>2.7</v>
      </c>
      <c r="M54" s="402">
        <v>-3.2</v>
      </c>
      <c r="N54" s="27"/>
    </row>
    <row r="55" spans="1:14" ht="93" customHeight="1" x14ac:dyDescent="0.35">
      <c r="A55" s="917">
        <v>22111</v>
      </c>
      <c r="B55" s="917"/>
      <c r="C55" s="436" t="s">
        <v>814</v>
      </c>
      <c r="D55" s="445">
        <v>0.17</v>
      </c>
      <c r="E55" s="402">
        <v>105</v>
      </c>
      <c r="F55" s="402">
        <v>122.9</v>
      </c>
      <c r="G55" s="402">
        <v>113.8</v>
      </c>
      <c r="H55" s="402">
        <v>102.5</v>
      </c>
      <c r="I55" s="405">
        <v>82.3</v>
      </c>
      <c r="J55" s="446">
        <v>17.100000000000001</v>
      </c>
      <c r="K55" s="402">
        <v>-7.4</v>
      </c>
      <c r="L55" s="402">
        <v>-9.9</v>
      </c>
      <c r="M55" s="402">
        <v>-19.7</v>
      </c>
      <c r="N55" s="27"/>
    </row>
    <row r="56" spans="1:14" ht="93" customHeight="1" thickBot="1" x14ac:dyDescent="0.4">
      <c r="A56" s="918">
        <v>22192</v>
      </c>
      <c r="B56" s="918"/>
      <c r="C56" s="439" t="s">
        <v>815</v>
      </c>
      <c r="D56" s="447">
        <v>1.1599999999999999</v>
      </c>
      <c r="E56" s="440">
        <v>232.4</v>
      </c>
      <c r="F56" s="440">
        <v>306.89999999999998</v>
      </c>
      <c r="G56" s="440">
        <v>227.9</v>
      </c>
      <c r="H56" s="440">
        <v>208.8</v>
      </c>
      <c r="I56" s="408">
        <v>243.5</v>
      </c>
      <c r="J56" s="448">
        <v>32.1</v>
      </c>
      <c r="K56" s="440">
        <v>-25.8</v>
      </c>
      <c r="L56" s="440">
        <v>-8.4</v>
      </c>
      <c r="M56" s="440">
        <v>16.600000000000001</v>
      </c>
      <c r="N56" s="103"/>
    </row>
    <row r="57" spans="1:14" ht="20.25" customHeight="1" thickTop="1" x14ac:dyDescent="0.35">
      <c r="A57" s="919" t="s">
        <v>816</v>
      </c>
      <c r="B57" s="919"/>
      <c r="C57" s="919"/>
      <c r="D57" s="919"/>
      <c r="E57" s="919"/>
      <c r="F57" s="919"/>
      <c r="G57" s="919"/>
      <c r="H57" s="919"/>
      <c r="I57" s="919"/>
      <c r="J57" s="919"/>
      <c r="K57" s="919"/>
      <c r="L57" s="919"/>
      <c r="M57" s="919"/>
    </row>
    <row r="58" spans="1:14" ht="19.5" customHeight="1" x14ac:dyDescent="0.35">
      <c r="A58" s="920" t="s">
        <v>817</v>
      </c>
      <c r="B58" s="920"/>
      <c r="C58" s="920"/>
      <c r="D58" s="920"/>
      <c r="E58" s="920"/>
      <c r="F58" s="920"/>
      <c r="G58" s="920"/>
      <c r="H58" s="920"/>
      <c r="I58" s="920"/>
      <c r="J58" s="920"/>
      <c r="K58" s="920"/>
      <c r="L58" s="920"/>
      <c r="M58" s="920"/>
    </row>
    <row r="59" spans="1:14" s="6" customFormat="1" ht="13.5" x14ac:dyDescent="0.3">
      <c r="I59" s="230"/>
    </row>
    <row r="60" spans="1:14" s="397" customFormat="1" ht="19.5" x14ac:dyDescent="0.25">
      <c r="A60" s="63" t="s">
        <v>694</v>
      </c>
      <c r="B60" s="63"/>
      <c r="C60" s="63"/>
      <c r="D60" s="63"/>
      <c r="E60" s="63"/>
      <c r="F60" s="63"/>
      <c r="G60" s="63"/>
      <c r="H60" s="63"/>
      <c r="I60" s="452"/>
      <c r="J60" s="63"/>
      <c r="K60" s="63"/>
      <c r="L60" s="63"/>
      <c r="M60" s="63"/>
    </row>
    <row r="61" spans="1:14" s="397" customFormat="1" ht="19.5" customHeight="1" x14ac:dyDescent="0.25">
      <c r="A61" s="854" t="s">
        <v>818</v>
      </c>
      <c r="B61" s="854"/>
      <c r="C61" s="854"/>
      <c r="D61" s="854"/>
      <c r="E61" s="854"/>
      <c r="F61" s="854"/>
      <c r="G61" s="854"/>
      <c r="H61" s="854"/>
      <c r="I61" s="854"/>
      <c r="J61" s="854"/>
      <c r="K61" s="854"/>
      <c r="L61" s="854"/>
      <c r="M61" s="854"/>
    </row>
    <row r="62" spans="1:14" s="397" customFormat="1" ht="19.5" customHeight="1" x14ac:dyDescent="0.25">
      <c r="A62" s="914" t="s">
        <v>819</v>
      </c>
      <c r="B62" s="914"/>
      <c r="C62" s="914"/>
      <c r="D62" s="914"/>
      <c r="E62" s="914"/>
      <c r="F62" s="914"/>
      <c r="G62" s="914"/>
      <c r="H62" s="914"/>
      <c r="I62" s="914"/>
      <c r="J62" s="914"/>
      <c r="K62" s="914"/>
      <c r="L62" s="914"/>
      <c r="M62" s="914"/>
    </row>
    <row r="63" spans="1:14" s="397" customFormat="1" ht="20.25" x14ac:dyDescent="0.25">
      <c r="A63" s="915" t="s">
        <v>820</v>
      </c>
      <c r="B63" s="915"/>
      <c r="C63" s="915"/>
      <c r="D63" s="915"/>
      <c r="E63" s="915"/>
      <c r="F63" s="915"/>
      <c r="G63" s="915"/>
      <c r="H63" s="915"/>
      <c r="I63" s="915"/>
      <c r="J63" s="915"/>
      <c r="K63" s="915"/>
      <c r="L63" s="915"/>
      <c r="M63" s="915"/>
    </row>
    <row r="64" spans="1:14" s="397" customFormat="1" ht="19.5" x14ac:dyDescent="0.25">
      <c r="A64" s="916" t="s">
        <v>821</v>
      </c>
      <c r="B64" s="916"/>
      <c r="C64" s="916"/>
      <c r="D64" s="916"/>
      <c r="E64" s="916"/>
      <c r="F64" s="916"/>
      <c r="G64" s="916"/>
      <c r="H64" s="916"/>
      <c r="I64" s="916"/>
      <c r="J64" s="916"/>
      <c r="K64" s="916"/>
      <c r="L64" s="916"/>
      <c r="M64" s="916"/>
    </row>
    <row r="65" spans="9:9" s="6" customFormat="1" ht="13.5" x14ac:dyDescent="0.3">
      <c r="I65" s="230"/>
    </row>
    <row r="95" ht="43.5" customHeight="1" x14ac:dyDescent="0.35"/>
  </sheetData>
  <mergeCells count="61">
    <mergeCell ref="A61:M61"/>
    <mergeCell ref="A62:M62"/>
    <mergeCell ref="A63:M63"/>
    <mergeCell ref="A64:M64"/>
    <mergeCell ref="A53:B53"/>
    <mergeCell ref="A54:B54"/>
    <mergeCell ref="A55:B55"/>
    <mergeCell ref="A56:B56"/>
    <mergeCell ref="A57:M57"/>
    <mergeCell ref="A58:M58"/>
    <mergeCell ref="C46:M46"/>
    <mergeCell ref="C47:M47"/>
    <mergeCell ref="L49:M49"/>
    <mergeCell ref="A50:C50"/>
    <mergeCell ref="J50:N52"/>
    <mergeCell ref="A51:C51"/>
    <mergeCell ref="A52:C52"/>
    <mergeCell ref="B46:B47"/>
    <mergeCell ref="A39:B39"/>
    <mergeCell ref="A40:B40"/>
    <mergeCell ref="A41:B41"/>
    <mergeCell ref="A42:B42"/>
    <mergeCell ref="A43:B43"/>
    <mergeCell ref="A38:B38"/>
    <mergeCell ref="A28:C28"/>
    <mergeCell ref="J28:N30"/>
    <mergeCell ref="A29:C29"/>
    <mergeCell ref="A30:C30"/>
    <mergeCell ref="A31:B31"/>
    <mergeCell ref="A32:B32"/>
    <mergeCell ref="A33:B33"/>
    <mergeCell ref="A34:B34"/>
    <mergeCell ref="A35:B35"/>
    <mergeCell ref="A36:B36"/>
    <mergeCell ref="A37:B37"/>
    <mergeCell ref="L27:M27"/>
    <mergeCell ref="A14:B14"/>
    <mergeCell ref="A15:B15"/>
    <mergeCell ref="A16:B16"/>
    <mergeCell ref="A17:B17"/>
    <mergeCell ref="A18:B18"/>
    <mergeCell ref="A19:B19"/>
    <mergeCell ref="A20:B20"/>
    <mergeCell ref="A21:B21"/>
    <mergeCell ref="B24:B25"/>
    <mergeCell ref="C24:M24"/>
    <mergeCell ref="C25:M25"/>
    <mergeCell ref="A13:B13"/>
    <mergeCell ref="B1:B2"/>
    <mergeCell ref="C1:M1"/>
    <mergeCell ref="C2:M2"/>
    <mergeCell ref="L4:M4"/>
    <mergeCell ref="A5:C5"/>
    <mergeCell ref="J5:N7"/>
    <mergeCell ref="A6:C6"/>
    <mergeCell ref="A7:C7"/>
    <mergeCell ref="A8:B8"/>
    <mergeCell ref="A9:B9"/>
    <mergeCell ref="A10:B10"/>
    <mergeCell ref="A11:B11"/>
    <mergeCell ref="A12:B12"/>
  </mergeCells>
  <pageMargins left="0.7" right="0.7" top="0.75" bottom="0.75" header="0.3" footer="0.3"/>
  <pageSetup paperSize="9" scale="42" fitToHeight="0" orientation="portrait" r:id="rId1"/>
  <rowBreaks count="2" manualBreakCount="2">
    <brk id="22" max="13" man="1"/>
    <brk id="44"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599B-B4B1-4CCE-94BD-F5C09F75364A}">
  <sheetPr>
    <tabColor rgb="FF0099CC"/>
  </sheetPr>
  <dimension ref="A1:S21"/>
  <sheetViews>
    <sheetView showGridLines="0" zoomScaleNormal="100" zoomScaleSheetLayoutView="48" workbookViewId="0"/>
  </sheetViews>
  <sheetFormatPr defaultColWidth="9.28515625" defaultRowHeight="24" x14ac:dyDescent="0.35"/>
  <cols>
    <col min="1" max="1" width="15.7109375" style="9" customWidth="1"/>
    <col min="2" max="3" width="5.28515625" style="9" customWidth="1"/>
    <col min="4" max="4" width="16.85546875" style="9" customWidth="1"/>
    <col min="5" max="5" width="17.5703125" style="9" customWidth="1"/>
    <col min="6" max="15" width="18.7109375" style="9" customWidth="1"/>
    <col min="16" max="17" width="21.140625" style="9" customWidth="1"/>
    <col min="18" max="18" width="1.28515625" style="9" customWidth="1"/>
    <col min="19" max="16384" width="9.28515625" style="9"/>
  </cols>
  <sheetData>
    <row r="1" spans="1:19" s="2" customFormat="1" ht="30" customHeight="1" x14ac:dyDescent="0.25">
      <c r="A1" s="28" t="s">
        <v>0</v>
      </c>
      <c r="B1" s="740">
        <v>23</v>
      </c>
      <c r="C1" s="740"/>
      <c r="D1" s="811" t="s">
        <v>874</v>
      </c>
      <c r="E1" s="811"/>
      <c r="F1" s="811"/>
      <c r="G1" s="811"/>
      <c r="H1" s="811"/>
      <c r="I1" s="811"/>
      <c r="J1" s="811"/>
      <c r="K1" s="811"/>
      <c r="L1" s="811"/>
      <c r="M1" s="811"/>
      <c r="N1" s="811"/>
      <c r="O1" s="811"/>
      <c r="P1" s="811"/>
      <c r="Q1" s="811"/>
    </row>
    <row r="2" spans="1:19" s="2" customFormat="1" ht="30" customHeight="1" x14ac:dyDescent="0.25">
      <c r="A2" s="29" t="s">
        <v>2</v>
      </c>
      <c r="B2" s="740"/>
      <c r="C2" s="740"/>
      <c r="D2" s="812" t="s">
        <v>875</v>
      </c>
      <c r="E2" s="812"/>
      <c r="F2" s="812"/>
      <c r="G2" s="812"/>
      <c r="H2" s="812"/>
      <c r="I2" s="812"/>
      <c r="J2" s="812"/>
      <c r="K2" s="812"/>
      <c r="L2" s="812"/>
      <c r="M2" s="812"/>
      <c r="N2" s="812"/>
      <c r="O2" s="812"/>
      <c r="P2" s="812"/>
      <c r="Q2" s="812"/>
    </row>
    <row r="3" spans="1:19" s="6" customFormat="1" ht="13.5" x14ac:dyDescent="0.3"/>
    <row r="4" spans="1:19" ht="24.75" thickBot="1" x14ac:dyDescent="0.4">
      <c r="Q4" s="30" t="s">
        <v>822</v>
      </c>
    </row>
    <row r="5" spans="1:19" s="2" customFormat="1" ht="52.5" customHeight="1" thickTop="1" thickBot="1" x14ac:dyDescent="0.3">
      <c r="A5" s="921" t="s">
        <v>823</v>
      </c>
      <c r="B5" s="921"/>
      <c r="C5" s="921" t="s">
        <v>876</v>
      </c>
      <c r="D5" s="921"/>
      <c r="E5" s="923" t="s">
        <v>824</v>
      </c>
      <c r="F5" s="841" t="s">
        <v>825</v>
      </c>
      <c r="G5" s="831"/>
      <c r="H5" s="831"/>
      <c r="I5" s="831"/>
      <c r="J5" s="831"/>
      <c r="K5" s="831"/>
      <c r="L5" s="831"/>
      <c r="M5" s="831"/>
      <c r="N5" s="831"/>
      <c r="O5" s="831"/>
      <c r="P5" s="923" t="s">
        <v>826</v>
      </c>
      <c r="Q5" s="926" t="s">
        <v>883</v>
      </c>
      <c r="R5" s="453"/>
    </row>
    <row r="6" spans="1:19" s="2" customFormat="1" ht="335.25" customHeight="1" thickTop="1" thickBot="1" x14ac:dyDescent="0.3">
      <c r="A6" s="922"/>
      <c r="B6" s="922"/>
      <c r="C6" s="922"/>
      <c r="D6" s="922"/>
      <c r="E6" s="924"/>
      <c r="F6" s="454" t="s">
        <v>827</v>
      </c>
      <c r="G6" s="454" t="s">
        <v>877</v>
      </c>
      <c r="H6" s="454" t="s">
        <v>439</v>
      </c>
      <c r="I6" s="454" t="s">
        <v>879</v>
      </c>
      <c r="J6" s="455" t="s">
        <v>878</v>
      </c>
      <c r="K6" s="454" t="s">
        <v>441</v>
      </c>
      <c r="L6" s="454" t="s">
        <v>880</v>
      </c>
      <c r="M6" s="454" t="s">
        <v>377</v>
      </c>
      <c r="N6" s="454" t="s">
        <v>881</v>
      </c>
      <c r="O6" s="454" t="s">
        <v>882</v>
      </c>
      <c r="P6" s="925"/>
      <c r="Q6" s="927"/>
      <c r="R6" s="22"/>
    </row>
    <row r="7" spans="1:19" s="83" customFormat="1" ht="52.5" customHeight="1" thickTop="1" thickBot="1" x14ac:dyDescent="0.3">
      <c r="A7" s="743" t="s">
        <v>884</v>
      </c>
      <c r="B7" s="743"/>
      <c r="C7" s="928">
        <v>29.5</v>
      </c>
      <c r="D7" s="928"/>
      <c r="E7" s="489">
        <v>28.4</v>
      </c>
      <c r="F7" s="489">
        <v>16.899999999999999</v>
      </c>
      <c r="G7" s="489">
        <v>3.5</v>
      </c>
      <c r="H7" s="489">
        <v>2.5</v>
      </c>
      <c r="I7" s="489">
        <v>4</v>
      </c>
      <c r="J7" s="489">
        <v>1.5</v>
      </c>
      <c r="K7" s="489">
        <v>0.6</v>
      </c>
      <c r="L7" s="489">
        <v>1.2</v>
      </c>
      <c r="M7" s="489">
        <v>2.1</v>
      </c>
      <c r="N7" s="489">
        <v>0.6</v>
      </c>
      <c r="O7" s="489">
        <v>1</v>
      </c>
      <c r="P7" s="489">
        <v>11.5</v>
      </c>
      <c r="Q7" s="489">
        <v>1.1000000000000001</v>
      </c>
      <c r="R7" s="225"/>
    </row>
    <row r="8" spans="1:19" s="2" customFormat="1" ht="45" customHeight="1" thickTop="1" x14ac:dyDescent="0.25">
      <c r="A8" s="929">
        <v>2020</v>
      </c>
      <c r="B8" s="929"/>
      <c r="C8" s="930">
        <v>134.80000000000001</v>
      </c>
      <c r="D8" s="930"/>
      <c r="E8" s="456">
        <v>135.80000000000001</v>
      </c>
      <c r="F8" s="456">
        <v>131.5</v>
      </c>
      <c r="G8" s="456">
        <v>111.6</v>
      </c>
      <c r="H8" s="456">
        <v>126.3</v>
      </c>
      <c r="I8" s="456">
        <v>153.6</v>
      </c>
      <c r="J8" s="456">
        <v>124.1</v>
      </c>
      <c r="K8" s="456">
        <v>119.4</v>
      </c>
      <c r="L8" s="456">
        <v>134.69999999999999</v>
      </c>
      <c r="M8" s="456">
        <v>139.5</v>
      </c>
      <c r="N8" s="456">
        <v>134.1</v>
      </c>
      <c r="O8" s="456">
        <v>135.5</v>
      </c>
      <c r="P8" s="456">
        <v>142.5</v>
      </c>
      <c r="Q8" s="456">
        <v>112.7</v>
      </c>
      <c r="R8" s="18"/>
    </row>
    <row r="9" spans="1:19" s="2" customFormat="1" ht="45" customHeight="1" x14ac:dyDescent="0.25">
      <c r="A9" s="929">
        <v>2021</v>
      </c>
      <c r="B9" s="929"/>
      <c r="C9" s="930">
        <v>137.1</v>
      </c>
      <c r="D9" s="930"/>
      <c r="E9" s="456">
        <v>138.30000000000001</v>
      </c>
      <c r="F9" s="456">
        <v>134.30000000000001</v>
      </c>
      <c r="G9" s="456">
        <v>112.2</v>
      </c>
      <c r="H9" s="456">
        <v>130.30000000000001</v>
      </c>
      <c r="I9" s="456">
        <v>158.4</v>
      </c>
      <c r="J9" s="456">
        <v>127</v>
      </c>
      <c r="K9" s="456">
        <v>123.3</v>
      </c>
      <c r="L9" s="456">
        <v>135.80000000000001</v>
      </c>
      <c r="M9" s="456">
        <v>142.4</v>
      </c>
      <c r="N9" s="456">
        <v>134.5</v>
      </c>
      <c r="O9" s="456">
        <v>138.6</v>
      </c>
      <c r="P9" s="456">
        <v>144.5</v>
      </c>
      <c r="Q9" s="456">
        <v>113.1</v>
      </c>
      <c r="R9" s="18"/>
    </row>
    <row r="10" spans="1:19" s="2" customFormat="1" ht="45" customHeight="1" x14ac:dyDescent="0.25">
      <c r="A10" s="929">
        <v>2022</v>
      </c>
      <c r="B10" s="929"/>
      <c r="C10" s="930">
        <v>145</v>
      </c>
      <c r="D10" s="930"/>
      <c r="E10" s="456">
        <v>146.4</v>
      </c>
      <c r="F10" s="456">
        <v>141.4</v>
      </c>
      <c r="G10" s="456">
        <v>117.5</v>
      </c>
      <c r="H10" s="456">
        <v>141.5</v>
      </c>
      <c r="I10" s="456">
        <v>164.3</v>
      </c>
      <c r="J10" s="456">
        <v>136.69999999999999</v>
      </c>
      <c r="K10" s="456">
        <v>127.4</v>
      </c>
      <c r="L10" s="456">
        <v>140.4</v>
      </c>
      <c r="M10" s="456">
        <v>150.19999999999999</v>
      </c>
      <c r="N10" s="456">
        <v>138.4</v>
      </c>
      <c r="O10" s="456">
        <v>146.6</v>
      </c>
      <c r="P10" s="456">
        <v>154.1</v>
      </c>
      <c r="Q10" s="456">
        <v>116.1</v>
      </c>
      <c r="R10" s="18"/>
    </row>
    <row r="11" spans="1:19" s="2" customFormat="1" ht="42.75" customHeight="1" x14ac:dyDescent="0.25">
      <c r="A11" s="929">
        <v>2023</v>
      </c>
      <c r="B11" s="929"/>
      <c r="C11" s="930">
        <v>152</v>
      </c>
      <c r="D11" s="930"/>
      <c r="E11" s="456">
        <v>153.4</v>
      </c>
      <c r="F11" s="456">
        <v>146.30000000000001</v>
      </c>
      <c r="G11" s="456">
        <v>123.4</v>
      </c>
      <c r="H11" s="456">
        <v>149.19999999999999</v>
      </c>
      <c r="I11" s="456">
        <v>167.2</v>
      </c>
      <c r="J11" s="456">
        <v>143.5</v>
      </c>
      <c r="K11" s="456">
        <v>126.8</v>
      </c>
      <c r="L11" s="456">
        <v>145.30000000000001</v>
      </c>
      <c r="M11" s="456">
        <v>151.4</v>
      </c>
      <c r="N11" s="456">
        <v>143</v>
      </c>
      <c r="O11" s="456">
        <v>156.1</v>
      </c>
      <c r="P11" s="456">
        <v>164.5</v>
      </c>
      <c r="Q11" s="456">
        <v>121.1</v>
      </c>
      <c r="R11" s="18"/>
    </row>
    <row r="12" spans="1:19" s="2" customFormat="1" ht="42.75" customHeight="1" x14ac:dyDescent="0.25">
      <c r="A12" s="457">
        <v>2024</v>
      </c>
      <c r="B12" s="457"/>
      <c r="C12" s="930">
        <v>155</v>
      </c>
      <c r="D12" s="930"/>
      <c r="E12" s="456">
        <v>156.4</v>
      </c>
      <c r="F12" s="456">
        <v>147.19999999999999</v>
      </c>
      <c r="G12" s="456">
        <v>125.1</v>
      </c>
      <c r="H12" s="456">
        <v>149.5</v>
      </c>
      <c r="I12" s="456">
        <v>164.6</v>
      </c>
      <c r="J12" s="456">
        <v>144.5</v>
      </c>
      <c r="K12" s="456">
        <v>126.9</v>
      </c>
      <c r="L12" s="456">
        <v>147.1</v>
      </c>
      <c r="M12" s="456">
        <v>155.19999999999999</v>
      </c>
      <c r="N12" s="456">
        <v>144.5</v>
      </c>
      <c r="O12" s="456">
        <v>159.4</v>
      </c>
      <c r="P12" s="456">
        <v>170.4</v>
      </c>
      <c r="Q12" s="456">
        <v>123.8</v>
      </c>
      <c r="R12" s="18"/>
    </row>
    <row r="13" spans="1:19" s="458" customFormat="1" ht="9" thickBot="1" x14ac:dyDescent="0.3">
      <c r="A13" s="724"/>
      <c r="B13" s="724"/>
      <c r="C13" s="725"/>
      <c r="D13" s="725"/>
      <c r="E13" s="726"/>
      <c r="F13" s="726"/>
      <c r="G13" s="726"/>
      <c r="H13" s="726"/>
      <c r="I13" s="726"/>
      <c r="J13" s="726"/>
      <c r="K13" s="726"/>
      <c r="L13" s="726"/>
      <c r="M13" s="726"/>
      <c r="N13" s="726"/>
      <c r="O13" s="726"/>
      <c r="P13" s="726"/>
      <c r="Q13" s="726"/>
      <c r="R13" s="727"/>
    </row>
    <row r="14" spans="1:19" s="2" customFormat="1" ht="52.5" customHeight="1" thickTop="1" thickBot="1" x14ac:dyDescent="0.3">
      <c r="A14" s="861" t="s">
        <v>828</v>
      </c>
      <c r="B14" s="861"/>
      <c r="C14" s="861"/>
      <c r="D14" s="861"/>
      <c r="E14" s="861"/>
      <c r="F14" s="861"/>
      <c r="G14" s="861"/>
      <c r="H14" s="861"/>
      <c r="I14" s="861"/>
      <c r="J14" s="861"/>
      <c r="K14" s="861"/>
      <c r="L14" s="861"/>
      <c r="M14" s="861"/>
      <c r="N14" s="861"/>
      <c r="O14" s="861"/>
      <c r="P14" s="861"/>
      <c r="Q14" s="861"/>
      <c r="R14" s="32"/>
    </row>
    <row r="15" spans="1:19" s="2" customFormat="1" ht="45" customHeight="1" thickTop="1" x14ac:dyDescent="0.25">
      <c r="A15" s="457">
        <v>2020</v>
      </c>
      <c r="B15" s="457"/>
      <c r="C15" s="930">
        <v>1.3</v>
      </c>
      <c r="D15" s="930"/>
      <c r="E15" s="456">
        <v>1.3</v>
      </c>
      <c r="F15" s="456">
        <v>1</v>
      </c>
      <c r="G15" s="456">
        <v>0.8</v>
      </c>
      <c r="H15" s="456">
        <v>1</v>
      </c>
      <c r="I15" s="456">
        <v>0.7</v>
      </c>
      <c r="J15" s="456">
        <v>-1.9</v>
      </c>
      <c r="K15" s="456">
        <v>1.3</v>
      </c>
      <c r="L15" s="456">
        <v>1</v>
      </c>
      <c r="M15" s="456">
        <v>4.0999999999999996</v>
      </c>
      <c r="N15" s="456">
        <v>-0.6</v>
      </c>
      <c r="O15" s="456">
        <v>2.5</v>
      </c>
      <c r="P15" s="456">
        <v>1.7</v>
      </c>
      <c r="Q15" s="456">
        <v>0.4</v>
      </c>
      <c r="R15" s="18"/>
      <c r="S15" s="18"/>
    </row>
    <row r="16" spans="1:19" s="2" customFormat="1" ht="45" customHeight="1" x14ac:dyDescent="0.25">
      <c r="A16" s="929">
        <v>2021</v>
      </c>
      <c r="B16" s="929"/>
      <c r="C16" s="930">
        <v>1.7</v>
      </c>
      <c r="D16" s="930"/>
      <c r="E16" s="456">
        <v>1.8</v>
      </c>
      <c r="F16" s="456">
        <v>2.1</v>
      </c>
      <c r="G16" s="456">
        <v>0.5</v>
      </c>
      <c r="H16" s="456">
        <v>3.2</v>
      </c>
      <c r="I16" s="456">
        <v>3.1</v>
      </c>
      <c r="J16" s="456">
        <v>2.2999999999999998</v>
      </c>
      <c r="K16" s="456">
        <v>3.3</v>
      </c>
      <c r="L16" s="456">
        <v>0.8</v>
      </c>
      <c r="M16" s="456">
        <v>2.1</v>
      </c>
      <c r="N16" s="456">
        <v>0.3</v>
      </c>
      <c r="O16" s="456">
        <v>2.2999999999999998</v>
      </c>
      <c r="P16" s="456">
        <v>1.4</v>
      </c>
      <c r="Q16" s="456">
        <v>0.4</v>
      </c>
      <c r="R16" s="18"/>
      <c r="S16" s="18"/>
    </row>
    <row r="17" spans="1:19" s="2" customFormat="1" ht="45" customHeight="1" x14ac:dyDescent="0.25">
      <c r="A17" s="929">
        <v>2022</v>
      </c>
      <c r="B17" s="929"/>
      <c r="C17" s="930">
        <v>5.8</v>
      </c>
      <c r="D17" s="930"/>
      <c r="E17" s="456">
        <v>5.9</v>
      </c>
      <c r="F17" s="456">
        <v>5.3</v>
      </c>
      <c r="G17" s="456">
        <v>4.7</v>
      </c>
      <c r="H17" s="456">
        <v>8.6</v>
      </c>
      <c r="I17" s="456">
        <v>3.7</v>
      </c>
      <c r="J17" s="456">
        <v>7.6</v>
      </c>
      <c r="K17" s="456">
        <v>3.3</v>
      </c>
      <c r="L17" s="456">
        <v>3.4</v>
      </c>
      <c r="M17" s="456">
        <v>5.5</v>
      </c>
      <c r="N17" s="456">
        <v>2.9</v>
      </c>
      <c r="O17" s="456">
        <v>5.8</v>
      </c>
      <c r="P17" s="456">
        <v>6.6</v>
      </c>
      <c r="Q17" s="456">
        <v>2.7</v>
      </c>
      <c r="R17" s="18"/>
      <c r="S17" s="18"/>
    </row>
    <row r="18" spans="1:19" s="2" customFormat="1" ht="45" customHeight="1" x14ac:dyDescent="0.25">
      <c r="A18" s="929">
        <v>2023</v>
      </c>
      <c r="B18" s="929"/>
      <c r="C18" s="930">
        <v>4.8</v>
      </c>
      <c r="D18" s="930"/>
      <c r="E18" s="456">
        <v>4.8</v>
      </c>
      <c r="F18" s="456">
        <v>3.5</v>
      </c>
      <c r="G18" s="456">
        <v>5</v>
      </c>
      <c r="H18" s="456">
        <v>5.4</v>
      </c>
      <c r="I18" s="456">
        <v>1.8</v>
      </c>
      <c r="J18" s="456">
        <v>5</v>
      </c>
      <c r="K18" s="456">
        <v>-0.5</v>
      </c>
      <c r="L18" s="456">
        <v>3.5</v>
      </c>
      <c r="M18" s="456">
        <v>0.8</v>
      </c>
      <c r="N18" s="456">
        <v>3.3</v>
      </c>
      <c r="O18" s="456">
        <v>6.5</v>
      </c>
      <c r="P18" s="456">
        <v>6.7</v>
      </c>
      <c r="Q18" s="456">
        <v>4.3</v>
      </c>
      <c r="R18" s="18"/>
      <c r="S18" s="18"/>
    </row>
    <row r="19" spans="1:19" s="2" customFormat="1" ht="45" customHeight="1" thickBot="1" x14ac:dyDescent="0.3">
      <c r="A19" s="931">
        <v>2024</v>
      </c>
      <c r="B19" s="931"/>
      <c r="C19" s="932">
        <v>2</v>
      </c>
      <c r="D19" s="932"/>
      <c r="E19" s="728">
        <v>2</v>
      </c>
      <c r="F19" s="728">
        <v>0.6</v>
      </c>
      <c r="G19" s="728">
        <v>1.4</v>
      </c>
      <c r="H19" s="728">
        <v>0.2</v>
      </c>
      <c r="I19" s="728">
        <v>-1.6</v>
      </c>
      <c r="J19" s="728">
        <v>0.7</v>
      </c>
      <c r="K19" s="728">
        <v>0.1</v>
      </c>
      <c r="L19" s="728">
        <v>1.2</v>
      </c>
      <c r="M19" s="728">
        <v>2.5</v>
      </c>
      <c r="N19" s="728">
        <v>1</v>
      </c>
      <c r="O19" s="728">
        <v>2.1</v>
      </c>
      <c r="P19" s="728">
        <v>3.6</v>
      </c>
      <c r="Q19" s="728">
        <v>2.2000000000000002</v>
      </c>
      <c r="R19" s="22"/>
      <c r="S19" s="18"/>
    </row>
    <row r="20" spans="1:19" ht="24.75" thickTop="1" x14ac:dyDescent="0.35">
      <c r="D20" s="459"/>
      <c r="E20" s="459"/>
      <c r="F20" s="459"/>
      <c r="G20" s="459"/>
      <c r="H20" s="459"/>
      <c r="I20" s="459"/>
      <c r="J20" s="459"/>
      <c r="K20" s="459"/>
      <c r="L20" s="459"/>
      <c r="M20" s="459"/>
      <c r="N20" s="459"/>
      <c r="O20" s="459"/>
      <c r="P20" s="459"/>
      <c r="Q20" s="460" t="s">
        <v>829</v>
      </c>
    </row>
    <row r="21" spans="1:19" x14ac:dyDescent="0.35">
      <c r="M21" s="180"/>
      <c r="Q21" s="488" t="s">
        <v>830</v>
      </c>
    </row>
  </sheetData>
  <mergeCells count="30">
    <mergeCell ref="A19:B19"/>
    <mergeCell ref="C19:D19"/>
    <mergeCell ref="C15:D15"/>
    <mergeCell ref="A16:B16"/>
    <mergeCell ref="C16:D16"/>
    <mergeCell ref="A17:B17"/>
    <mergeCell ref="C17:D17"/>
    <mergeCell ref="A18:B18"/>
    <mergeCell ref="C18:D18"/>
    <mergeCell ref="A14:Q14"/>
    <mergeCell ref="A7:B7"/>
    <mergeCell ref="C7:D7"/>
    <mergeCell ref="A8:B8"/>
    <mergeCell ref="C8:D8"/>
    <mergeCell ref="A9:B9"/>
    <mergeCell ref="C9:D9"/>
    <mergeCell ref="A10:B10"/>
    <mergeCell ref="C10:D10"/>
    <mergeCell ref="A11:B11"/>
    <mergeCell ref="C11:D11"/>
    <mergeCell ref="C12:D12"/>
    <mergeCell ref="B1:C2"/>
    <mergeCell ref="D1:Q1"/>
    <mergeCell ref="D2:Q2"/>
    <mergeCell ref="A5:B6"/>
    <mergeCell ref="C5:D6"/>
    <mergeCell ref="E5:E6"/>
    <mergeCell ref="F5:O5"/>
    <mergeCell ref="P5:P6"/>
    <mergeCell ref="Q5:Q6"/>
  </mergeCells>
  <pageMargins left="0.7" right="0.7" top="0.75" bottom="0.75" header="0.3" footer="0.3"/>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ECB53-9927-40DA-AEB2-A9255DA6C998}">
  <sheetPr>
    <tabColor rgb="FF0099CC"/>
    <pageSetUpPr fitToPage="1"/>
  </sheetPr>
  <dimension ref="A1:P33"/>
  <sheetViews>
    <sheetView showGridLines="0" zoomScaleNormal="100" zoomScaleSheetLayoutView="70" zoomScalePageLayoutView="40" workbookViewId="0"/>
  </sheetViews>
  <sheetFormatPr defaultColWidth="9.28515625" defaultRowHeight="24" x14ac:dyDescent="0.35"/>
  <cols>
    <col min="1" max="1" width="13" style="7" customWidth="1"/>
    <col min="2" max="2" width="10.28515625" style="7" customWidth="1"/>
    <col min="3" max="3" width="47.7109375" style="7" customWidth="1"/>
    <col min="4" max="8" width="20.7109375" style="7" customWidth="1"/>
    <col min="9" max="9" width="2.28515625" style="7" customWidth="1"/>
    <col min="10" max="16384" width="9.28515625" style="7"/>
  </cols>
  <sheetData>
    <row r="1" spans="1:16" ht="30.75" customHeight="1" x14ac:dyDescent="0.35">
      <c r="C1" s="749" t="s">
        <v>515</v>
      </c>
      <c r="D1" s="749"/>
      <c r="E1" s="749"/>
      <c r="F1" s="749"/>
      <c r="G1" s="749"/>
      <c r="H1" s="749"/>
      <c r="I1" s="749"/>
    </row>
    <row r="2" spans="1:16" s="83" customFormat="1" ht="30" customHeight="1" x14ac:dyDescent="0.25">
      <c r="A2" s="1" t="s">
        <v>0</v>
      </c>
      <c r="B2" s="740">
        <v>2</v>
      </c>
      <c r="C2" s="749"/>
      <c r="D2" s="749"/>
      <c r="E2" s="749"/>
      <c r="F2" s="749"/>
      <c r="G2" s="749"/>
      <c r="H2" s="749"/>
      <c r="I2" s="749"/>
    </row>
    <row r="3" spans="1:16" s="83" customFormat="1" ht="30" customHeight="1" x14ac:dyDescent="0.25">
      <c r="A3" s="3" t="s">
        <v>2</v>
      </c>
      <c r="B3" s="740"/>
      <c r="C3" s="750" t="s">
        <v>516</v>
      </c>
      <c r="D3" s="750"/>
      <c r="E3" s="750"/>
      <c r="F3" s="750"/>
      <c r="G3" s="750"/>
      <c r="H3" s="750"/>
      <c r="I3" s="750"/>
    </row>
    <row r="4" spans="1:16" s="83" customFormat="1" ht="30" customHeight="1" x14ac:dyDescent="0.25">
      <c r="A4" s="3"/>
      <c r="B4" s="224"/>
      <c r="C4" s="750"/>
      <c r="D4" s="750"/>
      <c r="E4" s="750"/>
      <c r="F4" s="750"/>
      <c r="G4" s="750"/>
      <c r="H4" s="750"/>
      <c r="I4" s="750"/>
    </row>
    <row r="5" spans="1:16" s="4" customFormat="1" ht="13.5" x14ac:dyDescent="0.3"/>
    <row r="6" spans="1:16" ht="24.75" thickBot="1" x14ac:dyDescent="0.4">
      <c r="H6" s="217" t="s">
        <v>517</v>
      </c>
    </row>
    <row r="7" spans="1:16" s="83" customFormat="1" ht="52.5" customHeight="1" thickTop="1" thickBot="1" x14ac:dyDescent="0.3">
      <c r="A7" s="743" t="s">
        <v>487</v>
      </c>
      <c r="B7" s="743"/>
      <c r="C7" s="743"/>
      <c r="D7" s="218">
        <v>2020</v>
      </c>
      <c r="E7" s="218">
        <v>2021</v>
      </c>
      <c r="F7" s="218">
        <v>2022</v>
      </c>
      <c r="G7" s="218" t="s">
        <v>488</v>
      </c>
      <c r="H7" s="218" t="s">
        <v>489</v>
      </c>
      <c r="I7" s="225"/>
    </row>
    <row r="8" spans="1:16" s="83" customFormat="1" ht="52.5" customHeight="1" thickTop="1" x14ac:dyDescent="0.25">
      <c r="A8" s="744" t="s">
        <v>490</v>
      </c>
      <c r="B8" s="744"/>
      <c r="C8" s="744"/>
      <c r="D8" s="226">
        <v>7.4</v>
      </c>
      <c r="E8" s="226">
        <v>7.1</v>
      </c>
      <c r="F8" s="226">
        <v>6.6</v>
      </c>
      <c r="G8" s="226">
        <v>6.4</v>
      </c>
      <c r="H8" s="226">
        <v>6.3</v>
      </c>
    </row>
    <row r="9" spans="1:16" s="83" customFormat="1" ht="52.5" customHeight="1" x14ac:dyDescent="0.25">
      <c r="A9" s="739" t="s">
        <v>491</v>
      </c>
      <c r="B9" s="739"/>
      <c r="C9" s="739"/>
      <c r="D9" s="226">
        <v>0.2</v>
      </c>
      <c r="E9" s="226">
        <v>0.2</v>
      </c>
      <c r="F9" s="226">
        <v>0.1</v>
      </c>
      <c r="G9" s="226">
        <v>0.1</v>
      </c>
      <c r="H9" s="226">
        <v>0.1</v>
      </c>
      <c r="P9" s="48"/>
    </row>
    <row r="10" spans="1:16" s="83" customFormat="1" ht="52.5" customHeight="1" x14ac:dyDescent="0.25">
      <c r="A10" s="739" t="s">
        <v>492</v>
      </c>
      <c r="B10" s="739"/>
      <c r="C10" s="739"/>
      <c r="D10" s="226">
        <v>2.7</v>
      </c>
      <c r="E10" s="226">
        <v>2.5</v>
      </c>
      <c r="F10" s="226">
        <v>2.4</v>
      </c>
      <c r="G10" s="226">
        <v>2.2999999999999998</v>
      </c>
      <c r="H10" s="226">
        <v>2.2999999999999998</v>
      </c>
    </row>
    <row r="11" spans="1:16" s="83" customFormat="1" ht="52.5" customHeight="1" x14ac:dyDescent="0.25">
      <c r="A11" s="739" t="s">
        <v>493</v>
      </c>
      <c r="B11" s="739"/>
      <c r="C11" s="739"/>
      <c r="D11" s="226">
        <v>1.2</v>
      </c>
      <c r="E11" s="226">
        <v>1.2</v>
      </c>
      <c r="F11" s="226">
        <v>1.1000000000000001</v>
      </c>
      <c r="G11" s="226">
        <v>1.1000000000000001</v>
      </c>
      <c r="H11" s="226">
        <v>1.1000000000000001</v>
      </c>
    </row>
    <row r="12" spans="1:16" s="83" customFormat="1" ht="52.5" customHeight="1" x14ac:dyDescent="0.25">
      <c r="A12" s="745" t="s">
        <v>494</v>
      </c>
      <c r="B12" s="745"/>
      <c r="C12" s="745"/>
      <c r="D12" s="226">
        <v>0.7</v>
      </c>
      <c r="E12" s="226">
        <v>0.7</v>
      </c>
      <c r="F12" s="226">
        <v>0.7</v>
      </c>
      <c r="G12" s="226">
        <v>0.7</v>
      </c>
      <c r="H12" s="226">
        <v>0.7</v>
      </c>
    </row>
    <row r="13" spans="1:16" s="83" customFormat="1" ht="52.5" customHeight="1" x14ac:dyDescent="0.25">
      <c r="A13" s="745" t="s">
        <v>495</v>
      </c>
      <c r="B13" s="745"/>
      <c r="C13" s="745"/>
      <c r="D13" s="226">
        <v>0.1</v>
      </c>
      <c r="E13" s="226">
        <v>0.1</v>
      </c>
      <c r="F13" s="226">
        <v>0.1</v>
      </c>
      <c r="G13" s="226">
        <v>0.1</v>
      </c>
      <c r="H13" s="226">
        <v>0.1</v>
      </c>
    </row>
    <row r="14" spans="1:16" s="83" customFormat="1" ht="52.5" customHeight="1" x14ac:dyDescent="0.25">
      <c r="A14" s="745" t="s">
        <v>496</v>
      </c>
      <c r="B14" s="745"/>
      <c r="C14" s="745"/>
      <c r="D14" s="226">
        <v>0.4</v>
      </c>
      <c r="E14" s="226">
        <v>0.4</v>
      </c>
      <c r="F14" s="226">
        <v>0.3</v>
      </c>
      <c r="G14" s="226">
        <v>0.3</v>
      </c>
      <c r="H14" s="226">
        <v>0.3</v>
      </c>
    </row>
    <row r="15" spans="1:16" s="83" customFormat="1" ht="52.5" customHeight="1" x14ac:dyDescent="0.25">
      <c r="A15" s="739" t="s">
        <v>497</v>
      </c>
      <c r="B15" s="739"/>
      <c r="C15" s="739"/>
      <c r="D15" s="226">
        <v>2</v>
      </c>
      <c r="E15" s="226">
        <v>2.1</v>
      </c>
      <c r="F15" s="226">
        <v>1.9</v>
      </c>
      <c r="G15" s="226">
        <v>1.9</v>
      </c>
      <c r="H15" s="226">
        <v>1.8</v>
      </c>
    </row>
    <row r="16" spans="1:16" s="83" customFormat="1" ht="52.5" customHeight="1" x14ac:dyDescent="0.25">
      <c r="A16" s="745" t="s">
        <v>498</v>
      </c>
      <c r="B16" s="745"/>
      <c r="C16" s="745"/>
      <c r="D16" s="226">
        <v>0.2</v>
      </c>
      <c r="E16" s="226">
        <v>0.2</v>
      </c>
      <c r="F16" s="226">
        <v>0.1</v>
      </c>
      <c r="G16" s="226">
        <v>0.1</v>
      </c>
      <c r="H16" s="226">
        <v>0.1</v>
      </c>
    </row>
    <row r="17" spans="1:9" s="83" customFormat="1" ht="52.5" customHeight="1" x14ac:dyDescent="0.25">
      <c r="A17" s="745" t="s">
        <v>499</v>
      </c>
      <c r="B17" s="745"/>
      <c r="C17" s="745"/>
      <c r="D17" s="226">
        <v>0.9</v>
      </c>
      <c r="E17" s="226">
        <v>0.9</v>
      </c>
      <c r="F17" s="226">
        <v>0.9</v>
      </c>
      <c r="G17" s="226">
        <v>0.9</v>
      </c>
      <c r="H17" s="226">
        <v>0.8</v>
      </c>
    </row>
    <row r="18" spans="1:9" s="83" customFormat="1" ht="52.5" customHeight="1" x14ac:dyDescent="0.25">
      <c r="A18" s="745" t="s">
        <v>500</v>
      </c>
      <c r="B18" s="745"/>
      <c r="C18" s="745"/>
      <c r="D18" s="226">
        <v>0.4</v>
      </c>
      <c r="E18" s="226">
        <v>0.4</v>
      </c>
      <c r="F18" s="226">
        <v>0.4</v>
      </c>
      <c r="G18" s="226">
        <v>0.3</v>
      </c>
      <c r="H18" s="226">
        <v>0.3</v>
      </c>
    </row>
    <row r="19" spans="1:9" s="83" customFormat="1" ht="52.5" customHeight="1" x14ac:dyDescent="0.25">
      <c r="A19" s="745" t="s">
        <v>501</v>
      </c>
      <c r="B19" s="745"/>
      <c r="C19" s="745"/>
      <c r="D19" s="226">
        <v>0.5</v>
      </c>
      <c r="E19" s="226">
        <v>0.5</v>
      </c>
      <c r="F19" s="226">
        <v>0.4</v>
      </c>
      <c r="G19" s="226">
        <v>0.4</v>
      </c>
      <c r="H19" s="226">
        <v>0.4</v>
      </c>
    </row>
    <row r="20" spans="1:9" s="83" customFormat="1" ht="52.5" customHeight="1" x14ac:dyDescent="0.25">
      <c r="A20" s="745" t="s">
        <v>502</v>
      </c>
      <c r="B20" s="745"/>
      <c r="C20" s="745"/>
      <c r="D20" s="226">
        <v>0.1</v>
      </c>
      <c r="E20" s="226">
        <v>0.1</v>
      </c>
      <c r="F20" s="226">
        <v>0.1</v>
      </c>
      <c r="G20" s="226">
        <v>0.1</v>
      </c>
      <c r="H20" s="226">
        <v>0.1</v>
      </c>
    </row>
    <row r="21" spans="1:9" s="83" customFormat="1" ht="52.5" customHeight="1" x14ac:dyDescent="0.25">
      <c r="A21" s="739" t="s">
        <v>503</v>
      </c>
      <c r="B21" s="739"/>
      <c r="C21" s="739"/>
      <c r="D21" s="226">
        <v>0.4</v>
      </c>
      <c r="E21" s="226">
        <v>0.4</v>
      </c>
      <c r="F21" s="226">
        <v>0.3</v>
      </c>
      <c r="G21" s="226">
        <v>0.3</v>
      </c>
      <c r="H21" s="226">
        <v>0.3</v>
      </c>
    </row>
    <row r="22" spans="1:9" s="83" customFormat="1" ht="52.5" customHeight="1" x14ac:dyDescent="0.25">
      <c r="A22" s="739" t="s">
        <v>504</v>
      </c>
      <c r="B22" s="739"/>
      <c r="C22" s="739"/>
      <c r="D22" s="226">
        <v>0.8</v>
      </c>
      <c r="E22" s="226">
        <v>0.8</v>
      </c>
      <c r="F22" s="226">
        <v>0.8</v>
      </c>
      <c r="G22" s="226">
        <v>0.7</v>
      </c>
      <c r="H22" s="226">
        <v>0.7</v>
      </c>
    </row>
    <row r="23" spans="1:9" s="83" customFormat="1" ht="52.5" customHeight="1" x14ac:dyDescent="0.25">
      <c r="A23" s="745" t="s">
        <v>505</v>
      </c>
      <c r="B23" s="745"/>
      <c r="C23" s="745"/>
      <c r="D23" s="226">
        <v>0.5</v>
      </c>
      <c r="E23" s="226">
        <v>0.5</v>
      </c>
      <c r="F23" s="226">
        <v>0.5</v>
      </c>
      <c r="G23" s="226">
        <v>0.5</v>
      </c>
      <c r="H23" s="226">
        <v>0.5</v>
      </c>
    </row>
    <row r="24" spans="1:9" s="83" customFormat="1" ht="52.5" customHeight="1" x14ac:dyDescent="0.25">
      <c r="A24" s="745" t="s">
        <v>506</v>
      </c>
      <c r="B24" s="745"/>
      <c r="C24" s="745"/>
      <c r="D24" s="226">
        <v>0.3</v>
      </c>
      <c r="E24" s="226">
        <v>0.3</v>
      </c>
      <c r="F24" s="226">
        <v>0.3</v>
      </c>
      <c r="G24" s="226">
        <v>0.3</v>
      </c>
      <c r="H24" s="226">
        <v>0.3</v>
      </c>
    </row>
    <row r="25" spans="1:9" s="83" customFormat="1" ht="52.5" customHeight="1" x14ac:dyDescent="0.25">
      <c r="A25" s="746" t="s">
        <v>507</v>
      </c>
      <c r="B25" s="746"/>
      <c r="C25" s="746"/>
      <c r="D25" s="227">
        <v>6.9</v>
      </c>
      <c r="E25" s="227">
        <v>6.7</v>
      </c>
      <c r="F25" s="227">
        <v>6.4</v>
      </c>
      <c r="G25" s="227">
        <v>6.2</v>
      </c>
      <c r="H25" s="227">
        <v>6</v>
      </c>
    </row>
    <row r="26" spans="1:9" s="83" customFormat="1" ht="52.5" customHeight="1" x14ac:dyDescent="0.25">
      <c r="A26" s="746" t="s">
        <v>508</v>
      </c>
      <c r="B26" s="746"/>
      <c r="C26" s="746"/>
      <c r="D26" s="227">
        <v>22.8</v>
      </c>
      <c r="E26" s="227">
        <v>24.2</v>
      </c>
      <c r="F26" s="227">
        <v>24</v>
      </c>
      <c r="G26" s="227">
        <v>23.4</v>
      </c>
      <c r="H26" s="227">
        <v>23.1</v>
      </c>
    </row>
    <row r="27" spans="1:9" s="83" customFormat="1" ht="52.5" customHeight="1" x14ac:dyDescent="0.25">
      <c r="A27" s="746" t="s">
        <v>509</v>
      </c>
      <c r="B27" s="746"/>
      <c r="C27" s="746"/>
      <c r="D27" s="227">
        <v>4</v>
      </c>
      <c r="E27" s="227">
        <v>3.7</v>
      </c>
      <c r="F27" s="227">
        <v>3.5</v>
      </c>
      <c r="G27" s="227">
        <v>3.6</v>
      </c>
      <c r="H27" s="227">
        <v>4</v>
      </c>
    </row>
    <row r="28" spans="1:9" s="83" customFormat="1" ht="52.5" customHeight="1" x14ac:dyDescent="0.25">
      <c r="A28" s="746" t="s">
        <v>510</v>
      </c>
      <c r="B28" s="746"/>
      <c r="C28" s="746"/>
      <c r="D28" s="227">
        <v>57.8</v>
      </c>
      <c r="E28" s="227">
        <v>57.2</v>
      </c>
      <c r="F28" s="227">
        <v>58.3</v>
      </c>
      <c r="G28" s="227">
        <v>59.3</v>
      </c>
      <c r="H28" s="227">
        <v>59.4</v>
      </c>
    </row>
    <row r="29" spans="1:9" s="83" customFormat="1" ht="52.5" customHeight="1" thickBot="1" x14ac:dyDescent="0.3">
      <c r="A29" s="746" t="s">
        <v>511</v>
      </c>
      <c r="B29" s="746"/>
      <c r="C29" s="746"/>
      <c r="D29" s="227">
        <v>1.1000000000000001</v>
      </c>
      <c r="E29" s="227">
        <v>1.1000000000000001</v>
      </c>
      <c r="F29" s="227">
        <v>1.1000000000000001</v>
      </c>
      <c r="G29" s="227">
        <v>1.2</v>
      </c>
      <c r="H29" s="227">
        <v>1.2</v>
      </c>
    </row>
    <row r="30" spans="1:9" s="83" customFormat="1" ht="52.5" customHeight="1" thickTop="1" thickBot="1" x14ac:dyDescent="0.3">
      <c r="A30" s="743" t="s">
        <v>512</v>
      </c>
      <c r="B30" s="743"/>
      <c r="C30" s="743"/>
      <c r="D30" s="228">
        <v>100</v>
      </c>
      <c r="E30" s="228">
        <v>100</v>
      </c>
      <c r="F30" s="228">
        <v>100</v>
      </c>
      <c r="G30" s="228">
        <v>100</v>
      </c>
      <c r="H30" s="228">
        <v>100</v>
      </c>
      <c r="I30" s="225"/>
    </row>
    <row r="31" spans="1:9" ht="24.75" thickTop="1" x14ac:dyDescent="0.35">
      <c r="C31" s="747" t="s">
        <v>518</v>
      </c>
      <c r="D31" s="747"/>
      <c r="E31" s="747"/>
      <c r="F31" s="747"/>
      <c r="G31" s="747"/>
      <c r="H31" s="747"/>
      <c r="I31" s="747"/>
    </row>
    <row r="32" spans="1:9" x14ac:dyDescent="0.35">
      <c r="C32" s="751" t="s">
        <v>519</v>
      </c>
      <c r="D32" s="751"/>
      <c r="E32" s="751"/>
      <c r="F32" s="751"/>
      <c r="G32" s="751"/>
      <c r="H32" s="751"/>
      <c r="I32" s="751"/>
    </row>
    <row r="33" s="4" customFormat="1" ht="24" customHeight="1" x14ac:dyDescent="0.3"/>
  </sheetData>
  <mergeCells count="29">
    <mergeCell ref="A28:C28"/>
    <mergeCell ref="A29:C29"/>
    <mergeCell ref="A30:C30"/>
    <mergeCell ref="C31:I31"/>
    <mergeCell ref="C32:I32"/>
    <mergeCell ref="A27:C27"/>
    <mergeCell ref="A16:C16"/>
    <mergeCell ref="A17:C17"/>
    <mergeCell ref="A18:C18"/>
    <mergeCell ref="A19:C19"/>
    <mergeCell ref="A20:C20"/>
    <mergeCell ref="A21:C21"/>
    <mergeCell ref="A22:C22"/>
    <mergeCell ref="A23:C23"/>
    <mergeCell ref="A24:C24"/>
    <mergeCell ref="A25:C25"/>
    <mergeCell ref="A26:C26"/>
    <mergeCell ref="A15:C15"/>
    <mergeCell ref="C1:I2"/>
    <mergeCell ref="B2:B3"/>
    <mergeCell ref="C3:I4"/>
    <mergeCell ref="A7:C7"/>
    <mergeCell ref="A8:C8"/>
    <mergeCell ref="A9:C9"/>
    <mergeCell ref="A10:C10"/>
    <mergeCell ref="A11:C11"/>
    <mergeCell ref="A12:C12"/>
    <mergeCell ref="A13:C13"/>
    <mergeCell ref="A14:C14"/>
  </mergeCells>
  <pageMargins left="0.7" right="0.7" top="0.75" bottom="0.75" header="0.3" footer="0.3"/>
  <pageSetup paperSize="9" scale="4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939B6-3B89-4B80-B6BD-6EFA82C35308}">
  <sheetPr>
    <tabColor rgb="FF0099CC"/>
  </sheetPr>
  <dimension ref="A1:K216"/>
  <sheetViews>
    <sheetView showGridLines="0" zoomScaleNormal="100" zoomScaleSheetLayoutView="70" workbookViewId="0"/>
  </sheetViews>
  <sheetFormatPr defaultColWidth="9.28515625" defaultRowHeight="24" x14ac:dyDescent="0.35"/>
  <cols>
    <col min="1" max="1" width="13" style="9" customWidth="1"/>
    <col min="2" max="2" width="10.28515625" style="9" customWidth="1"/>
    <col min="3" max="3" width="51.28515625" style="9" customWidth="1"/>
    <col min="4" max="8" width="20" style="9" customWidth="1"/>
    <col min="9" max="9" width="2.28515625" style="9" customWidth="1"/>
    <col min="10" max="10" width="9.28515625" style="9"/>
    <col min="11" max="11" width="11.85546875" style="9" bestFit="1" customWidth="1"/>
    <col min="12" max="16384" width="9.28515625" style="9"/>
  </cols>
  <sheetData>
    <row r="1" spans="1:10" s="2" customFormat="1" ht="30" customHeight="1" x14ac:dyDescent="0.25">
      <c r="A1" s="28" t="s">
        <v>0</v>
      </c>
      <c r="B1" s="740">
        <v>24</v>
      </c>
      <c r="C1" s="811" t="s">
        <v>831</v>
      </c>
      <c r="D1" s="811"/>
      <c r="E1" s="811"/>
      <c r="F1" s="811"/>
      <c r="G1" s="811"/>
      <c r="H1" s="811"/>
    </row>
    <row r="2" spans="1:10" s="2" customFormat="1" ht="30" customHeight="1" x14ac:dyDescent="0.25">
      <c r="A2" s="29" t="s">
        <v>2</v>
      </c>
      <c r="B2" s="740"/>
      <c r="C2" s="812" t="s">
        <v>832</v>
      </c>
      <c r="D2" s="812"/>
      <c r="E2" s="812"/>
      <c r="F2" s="812"/>
      <c r="G2" s="812"/>
      <c r="H2" s="812"/>
    </row>
    <row r="3" spans="1:10" s="6" customFormat="1" ht="13.5" x14ac:dyDescent="0.3"/>
    <row r="4" spans="1:10" ht="24.75" thickBot="1" x14ac:dyDescent="0.4">
      <c r="H4" s="95" t="s">
        <v>833</v>
      </c>
      <c r="J4" s="180"/>
    </row>
    <row r="5" spans="1:10" s="2" customFormat="1" ht="52.5" customHeight="1" thickTop="1" thickBot="1" x14ac:dyDescent="0.3">
      <c r="A5" s="755" t="s">
        <v>834</v>
      </c>
      <c r="B5" s="755"/>
      <c r="C5" s="755"/>
      <c r="D5" s="159">
        <v>2020</v>
      </c>
      <c r="E5" s="159">
        <v>2021</v>
      </c>
      <c r="F5" s="159">
        <v>2022</v>
      </c>
      <c r="G5" s="159">
        <v>2023</v>
      </c>
      <c r="H5" s="133">
        <v>2024</v>
      </c>
      <c r="I5" s="32"/>
    </row>
    <row r="6" spans="1:10" s="2" customFormat="1" ht="72" customHeight="1" thickTop="1" x14ac:dyDescent="0.25">
      <c r="A6" s="756" t="s">
        <v>835</v>
      </c>
      <c r="B6" s="756"/>
      <c r="C6" s="756"/>
      <c r="D6" s="734">
        <v>983827</v>
      </c>
      <c r="E6" s="734">
        <v>1241022</v>
      </c>
      <c r="F6" s="734">
        <v>1550009</v>
      </c>
      <c r="G6" s="734">
        <v>1426198.7043580001</v>
      </c>
      <c r="H6" s="270">
        <v>1507683.402911</v>
      </c>
    </row>
    <row r="7" spans="1:10" s="2" customFormat="1" ht="72" customHeight="1" x14ac:dyDescent="0.25">
      <c r="A7" s="943" t="s">
        <v>840</v>
      </c>
      <c r="B7" s="943"/>
      <c r="C7" s="943"/>
      <c r="D7" s="465">
        <v>71724</v>
      </c>
      <c r="E7" s="465">
        <v>98093</v>
      </c>
      <c r="F7" s="465">
        <v>120903.07965699999</v>
      </c>
      <c r="G7" s="465">
        <v>94817.511775000006</v>
      </c>
      <c r="H7" s="465">
        <v>105785.80643699999</v>
      </c>
    </row>
    <row r="8" spans="1:10" s="2" customFormat="1" ht="72" customHeight="1" x14ac:dyDescent="0.25">
      <c r="A8" s="943" t="s">
        <v>842</v>
      </c>
      <c r="B8" s="943"/>
      <c r="C8" s="943"/>
      <c r="D8" s="465">
        <v>33780</v>
      </c>
      <c r="E8" s="465">
        <v>38695</v>
      </c>
      <c r="F8" s="465">
        <v>44610</v>
      </c>
      <c r="G8" s="465">
        <v>46461.745569999999</v>
      </c>
      <c r="H8" s="465">
        <v>54456.872351999999</v>
      </c>
    </row>
    <row r="9" spans="1:10" s="2" customFormat="1" ht="72" customHeight="1" x14ac:dyDescent="0.25">
      <c r="A9" s="756" t="s">
        <v>836</v>
      </c>
      <c r="B9" s="756"/>
      <c r="C9" s="756"/>
      <c r="D9" s="734">
        <v>800481</v>
      </c>
      <c r="E9" s="734">
        <v>987344</v>
      </c>
      <c r="F9" s="734">
        <v>1293811</v>
      </c>
      <c r="G9" s="734">
        <v>1211044.0406490001</v>
      </c>
      <c r="H9" s="270">
        <v>1370842.3869040001</v>
      </c>
    </row>
    <row r="10" spans="1:10" s="2" customFormat="1" ht="72" customHeight="1" x14ac:dyDescent="0.25">
      <c r="A10" s="943" t="s">
        <v>841</v>
      </c>
      <c r="B10" s="943"/>
      <c r="C10" s="943"/>
      <c r="D10" s="465">
        <v>48770</v>
      </c>
      <c r="E10" s="465">
        <v>60754</v>
      </c>
      <c r="F10" s="465">
        <v>72342.481369000001</v>
      </c>
      <c r="G10" s="465">
        <v>66504.777916999999</v>
      </c>
      <c r="H10" s="465">
        <v>79171.305352999989</v>
      </c>
    </row>
    <row r="11" spans="1:10" s="2" customFormat="1" ht="72" customHeight="1" x14ac:dyDescent="0.25">
      <c r="A11" s="943" t="s">
        <v>843</v>
      </c>
      <c r="B11" s="943"/>
      <c r="C11" s="943"/>
      <c r="D11" s="465">
        <v>55475</v>
      </c>
      <c r="E11" s="465">
        <v>63651</v>
      </c>
      <c r="F11" s="465">
        <v>75621</v>
      </c>
      <c r="G11" s="465">
        <v>78786.622384999995</v>
      </c>
      <c r="H11" s="464">
        <v>93798.500197999994</v>
      </c>
    </row>
    <row r="12" spans="1:10" s="2" customFormat="1" ht="72" customHeight="1" thickBot="1" x14ac:dyDescent="0.3">
      <c r="A12" s="837" t="s">
        <v>837</v>
      </c>
      <c r="B12" s="837"/>
      <c r="C12" s="837"/>
      <c r="D12" s="120">
        <v>183345</v>
      </c>
      <c r="E12" s="120">
        <v>253678</v>
      </c>
      <c r="F12" s="120">
        <v>256198</v>
      </c>
      <c r="G12" s="120">
        <v>215154.66370899999</v>
      </c>
      <c r="H12" s="461">
        <v>136841.01600699988</v>
      </c>
      <c r="I12" s="22"/>
    </row>
    <row r="13" spans="1:10" s="53" customFormat="1" ht="20.25" thickTop="1" x14ac:dyDescent="0.25">
      <c r="A13" s="944" t="s">
        <v>885</v>
      </c>
      <c r="B13" s="944"/>
      <c r="C13" s="944"/>
      <c r="D13" s="944"/>
      <c r="E13" s="944"/>
      <c r="F13" s="944"/>
      <c r="G13" s="944"/>
      <c r="H13" s="944"/>
      <c r="I13" s="616"/>
    </row>
    <row r="14" spans="1:10" s="397" customFormat="1" ht="19.5" x14ac:dyDescent="0.25">
      <c r="A14" s="942" t="s">
        <v>886</v>
      </c>
      <c r="B14" s="942"/>
      <c r="C14" s="942"/>
      <c r="D14" s="942"/>
      <c r="E14" s="942"/>
      <c r="F14" s="942"/>
      <c r="G14" s="942"/>
      <c r="H14" s="942"/>
      <c r="I14" s="462"/>
    </row>
    <row r="15" spans="1:10" s="310" customFormat="1" ht="15" customHeight="1" x14ac:dyDescent="0.25">
      <c r="A15" s="463"/>
      <c r="B15" s="463"/>
      <c r="C15" s="939" t="s">
        <v>965</v>
      </c>
      <c r="D15" s="939"/>
      <c r="E15" s="939"/>
      <c r="F15" s="939"/>
      <c r="G15" s="939"/>
      <c r="H15" s="939"/>
      <c r="I15" s="463"/>
    </row>
    <row r="16" spans="1:10" s="310" customFormat="1" ht="15" customHeight="1" x14ac:dyDescent="0.25">
      <c r="A16" s="463"/>
      <c r="B16" s="463"/>
      <c r="C16" s="939"/>
      <c r="D16" s="939"/>
      <c r="E16" s="939"/>
      <c r="F16" s="939"/>
      <c r="G16" s="939"/>
      <c r="H16" s="939"/>
      <c r="I16" s="463"/>
    </row>
    <row r="17" spans="1:9" s="310" customFormat="1" ht="15" customHeight="1" x14ac:dyDescent="0.25">
      <c r="A17" s="463"/>
      <c r="B17" s="463"/>
      <c r="C17" s="939"/>
      <c r="D17" s="939"/>
      <c r="E17" s="939"/>
      <c r="F17" s="939"/>
      <c r="G17" s="939"/>
      <c r="H17" s="939"/>
      <c r="I17" s="463"/>
    </row>
    <row r="18" spans="1:9" s="310" customFormat="1" ht="30" customHeight="1" x14ac:dyDescent="0.25">
      <c r="A18" s="463"/>
      <c r="B18" s="463"/>
      <c r="C18" s="939"/>
      <c r="D18" s="939"/>
      <c r="E18" s="939"/>
      <c r="F18" s="939"/>
      <c r="G18" s="939"/>
      <c r="H18" s="939"/>
      <c r="I18" s="463"/>
    </row>
    <row r="19" spans="1:9" s="2" customFormat="1" ht="30" customHeight="1" x14ac:dyDescent="0.25">
      <c r="A19" s="70" t="s">
        <v>0</v>
      </c>
      <c r="B19" s="740">
        <v>25</v>
      </c>
      <c r="C19" s="939"/>
      <c r="D19" s="939"/>
      <c r="E19" s="939"/>
      <c r="F19" s="939"/>
      <c r="G19" s="939"/>
      <c r="H19" s="939"/>
      <c r="I19" s="736"/>
    </row>
    <row r="20" spans="1:9" s="2" customFormat="1" ht="30" customHeight="1" x14ac:dyDescent="0.25">
      <c r="A20" s="69" t="s">
        <v>2</v>
      </c>
      <c r="B20" s="740"/>
      <c r="C20" s="940" t="s">
        <v>966</v>
      </c>
      <c r="D20" s="940"/>
      <c r="E20" s="940"/>
      <c r="F20" s="940"/>
      <c r="G20" s="940"/>
      <c r="H20" s="940"/>
      <c r="I20" s="736"/>
    </row>
    <row r="21" spans="1:9" s="2" customFormat="1" ht="30" customHeight="1" x14ac:dyDescent="0.25">
      <c r="A21" s="69"/>
      <c r="B21" s="69"/>
      <c r="C21" s="940"/>
      <c r="D21" s="940"/>
      <c r="E21" s="940"/>
      <c r="F21" s="940"/>
      <c r="G21" s="940"/>
      <c r="H21" s="940"/>
      <c r="I21" s="736"/>
    </row>
    <row r="22" spans="1:9" s="6" customFormat="1" ht="13.5" x14ac:dyDescent="0.3">
      <c r="A22" s="51"/>
      <c r="B22" s="51"/>
      <c r="C22" s="51"/>
      <c r="D22" s="51"/>
      <c r="E22" s="51"/>
      <c r="F22" s="51"/>
      <c r="G22" s="51"/>
      <c r="H22" s="51"/>
      <c r="I22" s="51"/>
    </row>
    <row r="23" spans="1:9" ht="24.75" thickBot="1" x14ac:dyDescent="0.4">
      <c r="A23" s="27"/>
      <c r="B23" s="27"/>
      <c r="C23" s="27"/>
      <c r="D23" s="27"/>
      <c r="E23" s="27"/>
      <c r="F23" s="27"/>
      <c r="G23" s="27"/>
      <c r="H23" s="105" t="s">
        <v>833</v>
      </c>
      <c r="I23" s="27"/>
    </row>
    <row r="24" spans="1:9" s="2" customFormat="1" ht="52.5" customHeight="1" thickTop="1" thickBot="1" x14ac:dyDescent="0.3">
      <c r="A24" s="755" t="s">
        <v>834</v>
      </c>
      <c r="B24" s="755"/>
      <c r="C24" s="755"/>
      <c r="D24" s="159">
        <v>2020</v>
      </c>
      <c r="E24" s="159">
        <v>2021</v>
      </c>
      <c r="F24" s="159">
        <v>2022</v>
      </c>
      <c r="G24" s="133">
        <v>2023</v>
      </c>
      <c r="H24" s="133">
        <v>2024</v>
      </c>
      <c r="I24" s="32"/>
    </row>
    <row r="25" spans="1:9" s="2" customFormat="1" ht="97.5" customHeight="1" thickTop="1" x14ac:dyDescent="0.25">
      <c r="A25" s="822" t="s">
        <v>838</v>
      </c>
      <c r="B25" s="822"/>
      <c r="C25" s="822"/>
      <c r="D25" s="735">
        <v>118706.23</v>
      </c>
      <c r="E25" s="735">
        <v>154479.45000000001</v>
      </c>
      <c r="F25" s="735">
        <v>188613.85629200004</v>
      </c>
      <c r="G25" s="464">
        <v>160735.06558300002</v>
      </c>
      <c r="H25" s="464">
        <v>179150.70308800001</v>
      </c>
      <c r="I25" s="736"/>
    </row>
    <row r="26" spans="1:9" s="2" customFormat="1" x14ac:dyDescent="0.25">
      <c r="A26" s="937" t="s">
        <v>967</v>
      </c>
      <c r="B26" s="937"/>
      <c r="C26" s="937"/>
      <c r="D26" s="735">
        <v>33710.158219999983</v>
      </c>
      <c r="E26" s="735">
        <v>38621.771838000001</v>
      </c>
      <c r="F26" s="735">
        <v>44551.302001000011</v>
      </c>
      <c r="G26" s="464">
        <v>46373.906213000002</v>
      </c>
      <c r="H26" s="464">
        <v>54380.418485000002</v>
      </c>
      <c r="I26" s="736"/>
    </row>
    <row r="27" spans="1:9" s="2" customFormat="1" x14ac:dyDescent="0.25">
      <c r="A27" s="938" t="s">
        <v>968</v>
      </c>
      <c r="B27" s="938"/>
      <c r="C27" s="938"/>
      <c r="D27" s="735"/>
      <c r="E27" s="735"/>
      <c r="F27" s="735"/>
      <c r="G27" s="464"/>
      <c r="H27" s="464"/>
      <c r="I27" s="736"/>
    </row>
    <row r="28" spans="1:9" s="2" customFormat="1" ht="24" customHeight="1" x14ac:dyDescent="0.25">
      <c r="A28" s="933" t="s">
        <v>969</v>
      </c>
      <c r="B28" s="933"/>
      <c r="C28" s="933"/>
      <c r="D28" s="735">
        <v>875.93572500000005</v>
      </c>
      <c r="E28" s="735">
        <v>955.40880000000004</v>
      </c>
      <c r="F28" s="735">
        <v>886.93705299999988</v>
      </c>
      <c r="G28" s="464">
        <v>1094.554903</v>
      </c>
      <c r="H28" s="464">
        <v>1093.8716750000001</v>
      </c>
      <c r="I28" s="736"/>
    </row>
    <row r="29" spans="1:9" s="2" customFormat="1" ht="24" customHeight="1" x14ac:dyDescent="0.25">
      <c r="A29" s="934" t="s">
        <v>970</v>
      </c>
      <c r="B29" s="934"/>
      <c r="C29" s="934"/>
      <c r="D29" s="735"/>
      <c r="E29" s="735"/>
      <c r="F29" s="735"/>
      <c r="G29" s="464"/>
      <c r="H29" s="464"/>
      <c r="I29" s="736"/>
    </row>
    <row r="30" spans="1:9" s="2" customFormat="1" ht="24" customHeight="1" x14ac:dyDescent="0.25">
      <c r="A30" s="933" t="s">
        <v>971</v>
      </c>
      <c r="B30" s="933"/>
      <c r="C30" s="933"/>
      <c r="D30" s="735">
        <v>674.98930900000005</v>
      </c>
      <c r="E30" s="735">
        <v>897.98220000000003</v>
      </c>
      <c r="F30" s="735">
        <v>1038.64671</v>
      </c>
      <c r="G30" s="464">
        <v>1138.564345</v>
      </c>
      <c r="H30" s="464">
        <v>814.54995299999996</v>
      </c>
      <c r="I30" s="736"/>
    </row>
    <row r="31" spans="1:9" s="2" customFormat="1" ht="24" customHeight="1" x14ac:dyDescent="0.25">
      <c r="A31" s="934" t="s">
        <v>972</v>
      </c>
      <c r="B31" s="934"/>
      <c r="C31" s="934"/>
      <c r="D31" s="735"/>
      <c r="E31" s="735"/>
      <c r="F31" s="735"/>
      <c r="G31" s="464"/>
      <c r="H31" s="464"/>
      <c r="I31" s="736"/>
    </row>
    <row r="32" spans="1:9" s="2" customFormat="1" ht="24" customHeight="1" x14ac:dyDescent="0.25">
      <c r="A32" s="933" t="s">
        <v>973</v>
      </c>
      <c r="B32" s="933"/>
      <c r="C32" s="933"/>
      <c r="D32" s="735">
        <v>1294.514122</v>
      </c>
      <c r="E32" s="735">
        <v>1146.1025999999999</v>
      </c>
      <c r="F32" s="735">
        <v>1123.2483100000002</v>
      </c>
      <c r="G32" s="464">
        <v>1280.468372</v>
      </c>
      <c r="H32" s="464">
        <v>1440.5166140000001</v>
      </c>
      <c r="I32" s="736"/>
    </row>
    <row r="33" spans="1:9" s="2" customFormat="1" ht="24" customHeight="1" x14ac:dyDescent="0.25">
      <c r="A33" s="934" t="s">
        <v>974</v>
      </c>
      <c r="B33" s="934"/>
      <c r="C33" s="934"/>
      <c r="D33" s="735"/>
      <c r="E33" s="735"/>
      <c r="F33" s="735"/>
      <c r="G33" s="464"/>
      <c r="H33" s="464"/>
      <c r="I33" s="736"/>
    </row>
    <row r="34" spans="1:9" s="2" customFormat="1" ht="24" customHeight="1" x14ac:dyDescent="0.25">
      <c r="A34" s="933" t="s">
        <v>975</v>
      </c>
      <c r="B34" s="933"/>
      <c r="C34" s="933"/>
      <c r="D34" s="735">
        <v>536.25121899999999</v>
      </c>
      <c r="E34" s="735">
        <v>617.27300000000002</v>
      </c>
      <c r="F34" s="735">
        <v>685.59784400000012</v>
      </c>
      <c r="G34" s="464">
        <v>692.198666</v>
      </c>
      <c r="H34" s="464">
        <v>584.9</v>
      </c>
      <c r="I34" s="736"/>
    </row>
    <row r="35" spans="1:9" s="2" customFormat="1" ht="24" customHeight="1" x14ac:dyDescent="0.25">
      <c r="A35" s="934" t="s">
        <v>976</v>
      </c>
      <c r="B35" s="934"/>
      <c r="C35" s="934"/>
      <c r="D35" s="735"/>
      <c r="E35" s="735"/>
      <c r="F35" s="735"/>
      <c r="G35" s="464"/>
      <c r="H35" s="464"/>
      <c r="I35" s="736"/>
    </row>
    <row r="36" spans="1:9" s="2" customFormat="1" ht="24" customHeight="1" x14ac:dyDescent="0.25">
      <c r="A36" s="933" t="s">
        <v>977</v>
      </c>
      <c r="B36" s="933"/>
      <c r="C36" s="933"/>
      <c r="D36" s="735">
        <v>3512.6752889999998</v>
      </c>
      <c r="E36" s="735">
        <v>3691.3751000000002</v>
      </c>
      <c r="F36" s="735">
        <v>3965.1532860000007</v>
      </c>
      <c r="G36" s="464">
        <v>4095.2124410000001</v>
      </c>
      <c r="H36" s="464">
        <v>3812.8040559999999</v>
      </c>
      <c r="I36" s="736"/>
    </row>
    <row r="37" spans="1:9" s="2" customFormat="1" ht="52.5" customHeight="1" x14ac:dyDescent="0.25">
      <c r="A37" s="934" t="s">
        <v>978</v>
      </c>
      <c r="B37" s="934"/>
      <c r="C37" s="934"/>
      <c r="D37" s="735"/>
      <c r="E37" s="735"/>
      <c r="F37" s="735"/>
      <c r="G37" s="464"/>
      <c r="H37" s="464"/>
      <c r="I37" s="736"/>
    </row>
    <row r="38" spans="1:9" s="2" customFormat="1" ht="24" customHeight="1" x14ac:dyDescent="0.25">
      <c r="A38" s="933" t="s">
        <v>979</v>
      </c>
      <c r="B38" s="933"/>
      <c r="C38" s="933"/>
      <c r="D38" s="735">
        <v>2921.1948109999898</v>
      </c>
      <c r="E38" s="735">
        <v>3866.5196999999998</v>
      </c>
      <c r="F38" s="735">
        <v>4751.9260489999997</v>
      </c>
      <c r="G38" s="464">
        <v>5250.6263229999995</v>
      </c>
      <c r="H38" s="464">
        <v>5625.5227260000001</v>
      </c>
      <c r="I38" s="736"/>
    </row>
    <row r="39" spans="1:9" s="2" customFormat="1" ht="24" customHeight="1" thickBot="1" x14ac:dyDescent="0.3">
      <c r="A39" s="941" t="s">
        <v>980</v>
      </c>
      <c r="B39" s="941"/>
      <c r="C39" s="941"/>
      <c r="D39" s="120"/>
      <c r="E39" s="120"/>
      <c r="F39" s="120"/>
      <c r="G39" s="120"/>
      <c r="H39" s="461"/>
      <c r="I39" s="22"/>
    </row>
    <row r="40" spans="1:9" s="310" customFormat="1" ht="23.25" thickTop="1" x14ac:dyDescent="0.25">
      <c r="A40" s="63" t="s">
        <v>981</v>
      </c>
      <c r="B40" s="737"/>
      <c r="C40" s="737"/>
      <c r="D40" s="393"/>
      <c r="E40" s="393"/>
      <c r="F40" s="731"/>
      <c r="G40" s="731"/>
      <c r="H40" s="731"/>
      <c r="I40" s="463"/>
    </row>
    <row r="41" spans="1:9" s="310" customFormat="1" ht="22.5" x14ac:dyDescent="0.25">
      <c r="A41" s="854" t="s">
        <v>982</v>
      </c>
      <c r="B41" s="854"/>
      <c r="C41" s="854"/>
      <c r="D41" s="854"/>
      <c r="E41" s="854"/>
      <c r="F41" s="731"/>
      <c r="G41" s="731"/>
      <c r="H41" s="731"/>
      <c r="I41" s="463"/>
    </row>
    <row r="42" spans="1:9" s="310" customFormat="1" ht="22.5" x14ac:dyDescent="0.25">
      <c r="A42" s="855" t="s">
        <v>983</v>
      </c>
      <c r="B42" s="855"/>
      <c r="C42" s="855"/>
      <c r="D42" s="855"/>
      <c r="E42" s="855"/>
      <c r="F42" s="731"/>
      <c r="G42" s="731"/>
      <c r="H42" s="731"/>
      <c r="I42" s="463"/>
    </row>
    <row r="43" spans="1:9" s="310" customFormat="1" ht="22.5" x14ac:dyDescent="0.25">
      <c r="A43" s="732" t="s">
        <v>984</v>
      </c>
      <c r="B43" s="63"/>
      <c r="C43" s="63"/>
      <c r="D43" s="63"/>
      <c r="E43" s="63"/>
      <c r="F43" s="731"/>
      <c r="G43" s="731"/>
      <c r="H43" s="731"/>
      <c r="I43" s="463"/>
    </row>
    <row r="44" spans="1:9" s="310" customFormat="1" ht="22.5" x14ac:dyDescent="0.25">
      <c r="A44" s="733" t="s">
        <v>985</v>
      </c>
      <c r="B44" s="63"/>
      <c r="C44" s="63"/>
      <c r="D44" s="63"/>
      <c r="E44" s="63"/>
      <c r="F44" s="731"/>
      <c r="G44" s="731"/>
      <c r="H44" s="731"/>
      <c r="I44" s="463"/>
    </row>
    <row r="45" spans="1:9" s="310" customFormat="1" ht="15" customHeight="1" x14ac:dyDescent="0.25">
      <c r="A45" s="463"/>
      <c r="B45" s="463"/>
      <c r="D45" s="731"/>
      <c r="E45" s="731"/>
      <c r="F45" s="731"/>
      <c r="G45" s="731"/>
      <c r="H45" s="731"/>
      <c r="I45" s="463"/>
    </row>
    <row r="46" spans="1:9" s="310" customFormat="1" ht="15" customHeight="1" x14ac:dyDescent="0.25">
      <c r="A46" s="463"/>
      <c r="B46" s="463"/>
      <c r="C46" s="731"/>
      <c r="D46" s="731"/>
      <c r="E46" s="731"/>
      <c r="F46" s="731"/>
      <c r="G46" s="731"/>
      <c r="H46" s="731"/>
      <c r="I46" s="463"/>
    </row>
    <row r="47" spans="1:9" s="310" customFormat="1" ht="30" customHeight="1" x14ac:dyDescent="0.25">
      <c r="A47" s="463"/>
      <c r="B47" s="463"/>
      <c r="C47" s="939" t="s">
        <v>986</v>
      </c>
      <c r="D47" s="939"/>
      <c r="E47" s="939"/>
      <c r="F47" s="939"/>
      <c r="G47" s="939"/>
      <c r="H47" s="939"/>
      <c r="I47" s="939"/>
    </row>
    <row r="48" spans="1:9" s="2" customFormat="1" ht="30" customHeight="1" x14ac:dyDescent="0.25">
      <c r="A48" s="70" t="s">
        <v>0</v>
      </c>
      <c r="B48" s="740">
        <v>25</v>
      </c>
      <c r="C48" s="939"/>
      <c r="D48" s="939"/>
      <c r="E48" s="939"/>
      <c r="F48" s="939"/>
      <c r="G48" s="939"/>
      <c r="H48" s="939"/>
      <c r="I48" s="939"/>
    </row>
    <row r="49" spans="1:9" s="2" customFormat="1" ht="30" customHeight="1" x14ac:dyDescent="0.25">
      <c r="A49" s="69" t="s">
        <v>2</v>
      </c>
      <c r="B49" s="740"/>
      <c r="C49" s="940" t="s">
        <v>987</v>
      </c>
      <c r="D49" s="940"/>
      <c r="E49" s="940"/>
      <c r="F49" s="940"/>
      <c r="G49" s="940"/>
      <c r="H49" s="940"/>
      <c r="I49" s="736"/>
    </row>
    <row r="50" spans="1:9" s="2" customFormat="1" ht="30" customHeight="1" x14ac:dyDescent="0.25">
      <c r="A50" s="69"/>
      <c r="B50" s="69"/>
      <c r="C50" s="940"/>
      <c r="D50" s="940"/>
      <c r="E50" s="940"/>
      <c r="F50" s="940"/>
      <c r="G50" s="940"/>
      <c r="H50" s="940"/>
      <c r="I50" s="736"/>
    </row>
    <row r="51" spans="1:9" s="6" customFormat="1" ht="13.5" x14ac:dyDescent="0.3">
      <c r="A51" s="51"/>
      <c r="B51" s="51"/>
      <c r="C51" s="51"/>
      <c r="D51" s="51"/>
      <c r="E51" s="51"/>
      <c r="F51" s="51"/>
      <c r="G51" s="51"/>
      <c r="H51" s="51"/>
      <c r="I51" s="51"/>
    </row>
    <row r="52" spans="1:9" ht="24.75" thickBot="1" x14ac:dyDescent="0.4">
      <c r="A52" s="27"/>
      <c r="B52" s="27"/>
      <c r="C52" s="27"/>
      <c r="D52" s="27"/>
      <c r="E52" s="27"/>
      <c r="F52" s="27"/>
      <c r="G52" s="27"/>
      <c r="H52" s="105" t="s">
        <v>833</v>
      </c>
      <c r="I52" s="27"/>
    </row>
    <row r="53" spans="1:9" s="2" customFormat="1" ht="52.5" customHeight="1" thickTop="1" thickBot="1" x14ac:dyDescent="0.3">
      <c r="A53" s="755" t="s">
        <v>834</v>
      </c>
      <c r="B53" s="755"/>
      <c r="C53" s="755"/>
      <c r="D53" s="159">
        <v>2020</v>
      </c>
      <c r="E53" s="159">
        <v>2021</v>
      </c>
      <c r="F53" s="159">
        <v>2022</v>
      </c>
      <c r="G53" s="133">
        <v>2023</v>
      </c>
      <c r="H53" s="133">
        <v>2024</v>
      </c>
      <c r="I53" s="32"/>
    </row>
    <row r="54" spans="1:9" s="2" customFormat="1" ht="24" customHeight="1" thickTop="1" x14ac:dyDescent="0.25">
      <c r="A54" s="933" t="s">
        <v>988</v>
      </c>
      <c r="B54" s="933"/>
      <c r="C54" s="933"/>
      <c r="D54" s="735">
        <v>1014.919359</v>
      </c>
      <c r="E54" s="735">
        <v>1110.1424</v>
      </c>
      <c r="F54" s="735">
        <v>1274.5254889999987</v>
      </c>
      <c r="G54" s="464">
        <v>1530.516343</v>
      </c>
      <c r="H54" s="464">
        <v>1631.7607039999998</v>
      </c>
      <c r="I54" s="736"/>
    </row>
    <row r="55" spans="1:9" s="2" customFormat="1" ht="24" customHeight="1" x14ac:dyDescent="0.25">
      <c r="A55" s="934" t="s">
        <v>989</v>
      </c>
      <c r="B55" s="934"/>
      <c r="C55" s="934"/>
      <c r="D55" s="735"/>
      <c r="E55" s="735"/>
      <c r="F55" s="735"/>
      <c r="G55" s="464"/>
      <c r="H55" s="464"/>
      <c r="I55" s="736"/>
    </row>
    <row r="56" spans="1:9" s="2" customFormat="1" ht="24" customHeight="1" x14ac:dyDescent="0.25">
      <c r="A56" s="933" t="s">
        <v>990</v>
      </c>
      <c r="B56" s="933"/>
      <c r="C56" s="933"/>
      <c r="D56" s="735">
        <v>1394.094605</v>
      </c>
      <c r="E56" s="735">
        <v>1942.5</v>
      </c>
      <c r="F56" s="735">
        <v>2013.0777250000024</v>
      </c>
      <c r="G56" s="735">
        <v>2428.7778499999999</v>
      </c>
      <c r="H56" s="464">
        <v>2338.1742969999996</v>
      </c>
      <c r="I56" s="736"/>
    </row>
    <row r="57" spans="1:9" s="2" customFormat="1" ht="24" customHeight="1" x14ac:dyDescent="0.25">
      <c r="A57" s="934" t="s">
        <v>991</v>
      </c>
      <c r="B57" s="934"/>
      <c r="C57" s="934"/>
      <c r="D57" s="735"/>
      <c r="E57" s="735"/>
      <c r="F57" s="735"/>
      <c r="G57" s="735"/>
      <c r="H57" s="464"/>
      <c r="I57" s="736"/>
    </row>
    <row r="58" spans="1:9" s="2" customFormat="1" ht="24" customHeight="1" x14ac:dyDescent="0.25">
      <c r="A58" s="933" t="s">
        <v>992</v>
      </c>
      <c r="B58" s="933"/>
      <c r="C58" s="933"/>
      <c r="D58" s="735">
        <v>1219.8444420000001</v>
      </c>
      <c r="E58" s="735">
        <v>1331.4183</v>
      </c>
      <c r="F58" s="735">
        <v>1509.7771589999988</v>
      </c>
      <c r="G58" s="464">
        <v>1602.982563</v>
      </c>
      <c r="H58" s="464">
        <v>1586.3939969999999</v>
      </c>
      <c r="I58" s="736"/>
    </row>
    <row r="59" spans="1:9" s="2" customFormat="1" ht="24" customHeight="1" x14ac:dyDescent="0.25">
      <c r="A59" s="934" t="s">
        <v>993</v>
      </c>
      <c r="B59" s="934"/>
      <c r="C59" s="934"/>
      <c r="D59" s="735"/>
      <c r="E59" s="735"/>
      <c r="F59" s="735"/>
      <c r="G59" s="464"/>
      <c r="H59" s="464"/>
      <c r="I59" s="736"/>
    </row>
    <row r="60" spans="1:9" s="2" customFormat="1" ht="24" customHeight="1" x14ac:dyDescent="0.25">
      <c r="A60" s="933" t="s">
        <v>994</v>
      </c>
      <c r="B60" s="933"/>
      <c r="C60" s="933"/>
      <c r="D60" s="735">
        <v>8808.2400739999994</v>
      </c>
      <c r="E60" s="735">
        <v>9602.1335999999992</v>
      </c>
      <c r="F60" s="735">
        <v>10804.765257000001</v>
      </c>
      <c r="G60" s="464">
        <v>11165.637633</v>
      </c>
      <c r="H60" s="464">
        <v>18793.401528000002</v>
      </c>
      <c r="I60" s="736"/>
    </row>
    <row r="61" spans="1:9" s="2" customFormat="1" ht="53.25" customHeight="1" x14ac:dyDescent="0.25">
      <c r="A61" s="934" t="s">
        <v>995</v>
      </c>
      <c r="B61" s="934"/>
      <c r="C61" s="934"/>
      <c r="D61" s="735"/>
      <c r="E61" s="735"/>
      <c r="F61" s="735"/>
      <c r="G61" s="464"/>
      <c r="H61" s="464"/>
      <c r="I61" s="736"/>
    </row>
    <row r="62" spans="1:9" s="2" customFormat="1" ht="24" customHeight="1" x14ac:dyDescent="0.25">
      <c r="A62" s="933" t="s">
        <v>996</v>
      </c>
      <c r="B62" s="933"/>
      <c r="C62" s="933"/>
      <c r="D62" s="735">
        <v>2469.545349</v>
      </c>
      <c r="E62" s="735">
        <v>2883.5102999999999</v>
      </c>
      <c r="F62" s="735">
        <v>3552.7572780000019</v>
      </c>
      <c r="G62" s="464">
        <v>3127.5057870000001</v>
      </c>
      <c r="H62" s="464">
        <v>3275.1562209999997</v>
      </c>
      <c r="I62" s="736"/>
    </row>
    <row r="63" spans="1:9" s="2" customFormat="1" ht="24" customHeight="1" x14ac:dyDescent="0.25">
      <c r="A63" s="934" t="s">
        <v>997</v>
      </c>
      <c r="B63" s="934"/>
      <c r="C63" s="934"/>
      <c r="D63" s="735"/>
      <c r="E63" s="735"/>
      <c r="F63" s="735"/>
      <c r="G63" s="464"/>
      <c r="H63" s="464"/>
      <c r="I63" s="736"/>
    </row>
    <row r="64" spans="1:9" s="2" customFormat="1" ht="24" customHeight="1" x14ac:dyDescent="0.25">
      <c r="A64" s="933" t="s">
        <v>998</v>
      </c>
      <c r="B64" s="933"/>
      <c r="C64" s="933"/>
      <c r="D64" s="735">
        <v>8987.9539159999986</v>
      </c>
      <c r="E64" s="735">
        <v>10577.4</v>
      </c>
      <c r="F64" s="735">
        <v>12944.889841000004</v>
      </c>
      <c r="G64" s="464">
        <v>12966.860987</v>
      </c>
      <c r="H64" s="464">
        <v>13383.377043</v>
      </c>
      <c r="I64" s="736"/>
    </row>
    <row r="65" spans="1:9" s="2" customFormat="1" ht="53.25" customHeight="1" x14ac:dyDescent="0.25">
      <c r="A65" s="934" t="s">
        <v>999</v>
      </c>
      <c r="B65" s="934"/>
      <c r="C65" s="934"/>
      <c r="D65" s="735"/>
      <c r="E65" s="735"/>
      <c r="F65" s="735"/>
      <c r="G65" s="464"/>
      <c r="H65" s="464"/>
      <c r="I65" s="736"/>
    </row>
    <row r="66" spans="1:9" s="2" customFormat="1" x14ac:dyDescent="0.25">
      <c r="A66" s="937" t="s">
        <v>1000</v>
      </c>
      <c r="B66" s="937"/>
      <c r="C66" s="937"/>
      <c r="D66" s="735">
        <v>4675.28006</v>
      </c>
      <c r="E66" s="735">
        <v>6319.6086999999998</v>
      </c>
      <c r="F66" s="735">
        <v>9570.1</v>
      </c>
      <c r="G66" s="464">
        <v>6416.929689999999</v>
      </c>
      <c r="H66" s="464">
        <v>6142.8922949999996</v>
      </c>
      <c r="I66" s="736"/>
    </row>
    <row r="67" spans="1:9" s="2" customFormat="1" x14ac:dyDescent="0.25">
      <c r="A67" s="938" t="s">
        <v>1001</v>
      </c>
      <c r="B67" s="938"/>
      <c r="C67" s="938"/>
      <c r="D67" s="735"/>
      <c r="E67" s="735"/>
      <c r="F67" s="735"/>
      <c r="G67" s="464"/>
      <c r="H67" s="464"/>
      <c r="I67" s="736"/>
    </row>
    <row r="68" spans="1:9" s="2" customFormat="1" x14ac:dyDescent="0.25">
      <c r="A68" s="933" t="s">
        <v>1002</v>
      </c>
      <c r="B68" s="933"/>
      <c r="C68" s="933"/>
      <c r="D68" s="735">
        <v>2483.7662890000001</v>
      </c>
      <c r="E68" s="735">
        <v>3968.5556999999999</v>
      </c>
      <c r="F68" s="735">
        <v>6875.8993599999949</v>
      </c>
      <c r="G68" s="464">
        <v>4170.442215</v>
      </c>
      <c r="H68" s="464">
        <v>3768.881089</v>
      </c>
      <c r="I68" s="736"/>
    </row>
    <row r="69" spans="1:9" s="2" customFormat="1" x14ac:dyDescent="0.25">
      <c r="A69" s="934" t="s">
        <v>1003</v>
      </c>
      <c r="B69" s="934"/>
      <c r="C69" s="934"/>
      <c r="D69" s="735"/>
      <c r="E69" s="735"/>
      <c r="F69" s="735"/>
      <c r="G69" s="464"/>
      <c r="H69" s="464"/>
      <c r="I69" s="736"/>
    </row>
    <row r="70" spans="1:9" s="2" customFormat="1" x14ac:dyDescent="0.25">
      <c r="A70" s="933" t="s">
        <v>1004</v>
      </c>
      <c r="B70" s="933"/>
      <c r="C70" s="933"/>
      <c r="D70" s="735">
        <v>9.6046230000000001</v>
      </c>
      <c r="E70" s="735">
        <v>12.2713</v>
      </c>
      <c r="F70" s="735">
        <v>30.9</v>
      </c>
      <c r="G70" s="464">
        <v>26.524187999999999</v>
      </c>
      <c r="H70" s="464">
        <v>20.737664000000013</v>
      </c>
      <c r="I70" s="736"/>
    </row>
    <row r="71" spans="1:9" s="2" customFormat="1" x14ac:dyDescent="0.25">
      <c r="A71" s="934" t="s">
        <v>1005</v>
      </c>
      <c r="B71" s="934"/>
      <c r="C71" s="934"/>
      <c r="D71" s="735"/>
      <c r="E71" s="735"/>
      <c r="F71" s="735"/>
      <c r="G71" s="464"/>
      <c r="H71" s="464"/>
      <c r="I71" s="736"/>
    </row>
    <row r="72" spans="1:9" s="2" customFormat="1" ht="75" customHeight="1" x14ac:dyDescent="0.25">
      <c r="A72" s="933" t="s">
        <v>1006</v>
      </c>
      <c r="B72" s="933"/>
      <c r="C72" s="933"/>
      <c r="D72" s="735">
        <v>1320.523269</v>
      </c>
      <c r="E72" s="735">
        <v>1352.0592999999999</v>
      </c>
      <c r="F72" s="735">
        <v>1648.673553000001</v>
      </c>
      <c r="G72" s="464">
        <v>1412.355791</v>
      </c>
      <c r="H72" s="464">
        <v>1447.8843750000001</v>
      </c>
      <c r="I72" s="736"/>
    </row>
    <row r="73" spans="1:9" s="2" customFormat="1" ht="75" customHeight="1" x14ac:dyDescent="0.25">
      <c r="A73" s="934" t="s">
        <v>1007</v>
      </c>
      <c r="B73" s="934"/>
      <c r="C73" s="934"/>
      <c r="D73" s="735"/>
      <c r="E73" s="735"/>
      <c r="F73" s="735"/>
      <c r="G73" s="464"/>
      <c r="H73" s="464"/>
      <c r="I73" s="736"/>
    </row>
    <row r="74" spans="1:9" s="2" customFormat="1" ht="53.25" customHeight="1" x14ac:dyDescent="0.25">
      <c r="A74" s="933" t="s">
        <v>1008</v>
      </c>
      <c r="B74" s="933"/>
      <c r="C74" s="933"/>
      <c r="D74" s="735">
        <v>861.38587900000005</v>
      </c>
      <c r="E74" s="735">
        <v>986.72239999999999</v>
      </c>
      <c r="F74" s="735">
        <v>1014.6222179999994</v>
      </c>
      <c r="G74" s="464">
        <v>807.557322</v>
      </c>
      <c r="H74" s="464">
        <v>905.38916700000004</v>
      </c>
      <c r="I74" s="736"/>
    </row>
    <row r="75" spans="1:9" s="2" customFormat="1" ht="53.25" customHeight="1" x14ac:dyDescent="0.25">
      <c r="A75" s="934" t="s">
        <v>1009</v>
      </c>
      <c r="B75" s="934"/>
      <c r="C75" s="934"/>
      <c r="D75" s="735"/>
      <c r="E75" s="735"/>
      <c r="F75" s="735"/>
      <c r="G75" s="464"/>
      <c r="H75" s="464"/>
      <c r="I75" s="736"/>
    </row>
    <row r="76" spans="1:9" s="2" customFormat="1" ht="24" customHeight="1" x14ac:dyDescent="0.25">
      <c r="A76" s="937" t="s">
        <v>1010</v>
      </c>
      <c r="B76" s="937"/>
      <c r="C76" s="937"/>
      <c r="D76" s="735">
        <v>80320.791664999997</v>
      </c>
      <c r="E76" s="735">
        <v>109538.068</v>
      </c>
      <c r="F76" s="735">
        <v>134492.41555999999</v>
      </c>
      <c r="G76" s="464">
        <v>107944.22968</v>
      </c>
      <c r="H76" s="464">
        <v>118749.181646</v>
      </c>
      <c r="I76" s="736"/>
    </row>
    <row r="77" spans="1:9" s="2" customFormat="1" x14ac:dyDescent="0.25">
      <c r="A77" s="938" t="s">
        <v>1011</v>
      </c>
      <c r="B77" s="938"/>
      <c r="C77" s="938"/>
      <c r="D77" s="735"/>
      <c r="E77" s="735"/>
      <c r="F77" s="735"/>
      <c r="G77" s="464"/>
      <c r="H77" s="464"/>
      <c r="I77" s="736"/>
    </row>
    <row r="78" spans="1:9" s="2" customFormat="1" ht="53.25" customHeight="1" x14ac:dyDescent="0.25">
      <c r="A78" s="933" t="s">
        <v>1012</v>
      </c>
      <c r="B78" s="933"/>
      <c r="C78" s="933"/>
      <c r="D78" s="735">
        <v>5.7640260000000003</v>
      </c>
      <c r="E78" s="735">
        <v>14.661</v>
      </c>
      <c r="F78" s="735">
        <v>6.0225569999999999</v>
      </c>
      <c r="G78" s="464">
        <v>6.2621499999999992</v>
      </c>
      <c r="H78" s="464">
        <v>10.245838999999997</v>
      </c>
      <c r="I78" s="736"/>
    </row>
    <row r="79" spans="1:9" s="2" customFormat="1" x14ac:dyDescent="0.25">
      <c r="A79" s="934" t="s">
        <v>1013</v>
      </c>
      <c r="B79" s="934"/>
      <c r="C79" s="934"/>
      <c r="D79" s="735"/>
      <c r="E79" s="735"/>
      <c r="F79" s="735"/>
      <c r="G79" s="464"/>
      <c r="H79" s="464"/>
      <c r="I79" s="736"/>
    </row>
    <row r="80" spans="1:9" s="2" customFormat="1" x14ac:dyDescent="0.25">
      <c r="A80" s="933" t="s">
        <v>1014</v>
      </c>
      <c r="B80" s="933"/>
      <c r="C80" s="933"/>
      <c r="D80" s="735">
        <v>64.554373999999996</v>
      </c>
      <c r="E80" s="735">
        <v>58.125700000000002</v>
      </c>
      <c r="F80" s="735">
        <v>52.886274999999991</v>
      </c>
      <c r="G80" s="464">
        <v>81.577207000000001</v>
      </c>
      <c r="H80" s="464">
        <v>66.208027999999999</v>
      </c>
      <c r="I80" s="736"/>
    </row>
    <row r="81" spans="1:9" s="2" customFormat="1" x14ac:dyDescent="0.25">
      <c r="A81" s="934" t="s">
        <v>1015</v>
      </c>
      <c r="B81" s="934"/>
      <c r="C81" s="934"/>
      <c r="D81" s="735"/>
      <c r="E81" s="735"/>
      <c r="F81" s="735"/>
      <c r="G81" s="464"/>
      <c r="H81" s="464"/>
      <c r="I81" s="736"/>
    </row>
    <row r="82" spans="1:9" s="2" customFormat="1" x14ac:dyDescent="0.25">
      <c r="A82" s="933" t="s">
        <v>1016</v>
      </c>
      <c r="B82" s="933"/>
      <c r="C82" s="933"/>
      <c r="D82" s="735">
        <v>17.950804000000002</v>
      </c>
      <c r="E82" s="735">
        <v>13.7524</v>
      </c>
      <c r="F82" s="735">
        <v>10.390793000000002</v>
      </c>
      <c r="G82" s="464">
        <v>13.661095</v>
      </c>
      <c r="H82" s="464">
        <v>17.907006000000003</v>
      </c>
      <c r="I82" s="736"/>
    </row>
    <row r="83" spans="1:9" s="2" customFormat="1" x14ac:dyDescent="0.25">
      <c r="A83" s="934" t="s">
        <v>1017</v>
      </c>
      <c r="B83" s="934"/>
      <c r="C83" s="934"/>
      <c r="D83" s="735"/>
      <c r="E83" s="735"/>
      <c r="F83" s="735"/>
      <c r="G83" s="464"/>
      <c r="H83" s="464"/>
      <c r="I83" s="736"/>
    </row>
    <row r="84" spans="1:9" s="2" customFormat="1" x14ac:dyDescent="0.25">
      <c r="A84" s="933" t="s">
        <v>1018</v>
      </c>
      <c r="B84" s="933"/>
      <c r="C84" s="933"/>
      <c r="D84" s="735">
        <v>32.630622000000002</v>
      </c>
      <c r="E84" s="735">
        <v>8.0310020000000009</v>
      </c>
      <c r="F84" s="735">
        <v>92.668322000000003</v>
      </c>
      <c r="G84" s="464">
        <v>186.86014799999998</v>
      </c>
      <c r="H84" s="464">
        <v>120.163432</v>
      </c>
      <c r="I84" s="736"/>
    </row>
    <row r="85" spans="1:9" s="2" customFormat="1" x14ac:dyDescent="0.25">
      <c r="A85" s="934" t="s">
        <v>1019</v>
      </c>
      <c r="B85" s="934"/>
      <c r="C85" s="934"/>
      <c r="D85" s="735"/>
      <c r="E85" s="735"/>
      <c r="F85" s="735"/>
      <c r="G85" s="464"/>
      <c r="H85" s="464"/>
      <c r="I85" s="736"/>
    </row>
    <row r="86" spans="1:9" s="2" customFormat="1" x14ac:dyDescent="0.25">
      <c r="A86" s="933" t="s">
        <v>1020</v>
      </c>
      <c r="B86" s="933"/>
      <c r="C86" s="933"/>
      <c r="D86" s="735">
        <v>2594.935457</v>
      </c>
      <c r="E86" s="735">
        <v>2497.8027040000002</v>
      </c>
      <c r="F86" s="735">
        <v>2756.6502460000002</v>
      </c>
      <c r="G86" s="464">
        <v>3105.3350410000003</v>
      </c>
      <c r="H86" s="464">
        <v>3017.9425289999999</v>
      </c>
      <c r="I86" s="736"/>
    </row>
    <row r="87" spans="1:9" s="2" customFormat="1" x14ac:dyDescent="0.25">
      <c r="A87" s="934" t="s">
        <v>1021</v>
      </c>
      <c r="B87" s="934"/>
      <c r="C87" s="934"/>
      <c r="D87" s="735"/>
      <c r="E87" s="735"/>
      <c r="F87" s="735"/>
      <c r="G87" s="464"/>
      <c r="H87" s="464"/>
      <c r="I87" s="736"/>
    </row>
    <row r="88" spans="1:9" s="2" customFormat="1" x14ac:dyDescent="0.25">
      <c r="A88" s="933" t="s">
        <v>1022</v>
      </c>
      <c r="B88" s="933"/>
      <c r="C88" s="933"/>
      <c r="D88" s="735">
        <v>41179.799564000001</v>
      </c>
      <c r="E88" s="735">
        <v>59203.584870999999</v>
      </c>
      <c r="F88" s="735">
        <v>74882.137033000021</v>
      </c>
      <c r="G88" s="464">
        <v>56193.034810999998</v>
      </c>
      <c r="H88" s="464">
        <v>62363.115272000003</v>
      </c>
      <c r="I88" s="736"/>
    </row>
    <row r="89" spans="1:9" s="2" customFormat="1" x14ac:dyDescent="0.25">
      <c r="A89" s="934" t="s">
        <v>1023</v>
      </c>
      <c r="B89" s="934"/>
      <c r="C89" s="934"/>
      <c r="D89" s="735"/>
      <c r="E89" s="735"/>
      <c r="F89" s="735"/>
      <c r="G89" s="464"/>
      <c r="H89" s="464"/>
      <c r="I89" s="736"/>
    </row>
    <row r="90" spans="1:9" s="2" customFormat="1" x14ac:dyDescent="0.25">
      <c r="A90" s="933" t="s">
        <v>1024</v>
      </c>
      <c r="B90" s="933"/>
      <c r="C90" s="933"/>
      <c r="D90" s="735">
        <v>5118.7477280000003</v>
      </c>
      <c r="E90" s="735">
        <v>9082.1628000000001</v>
      </c>
      <c r="F90" s="735">
        <v>9253.2335609999991</v>
      </c>
      <c r="G90" s="464">
        <v>5650.5496880000001</v>
      </c>
      <c r="H90" s="464">
        <v>7556.1582259999996</v>
      </c>
      <c r="I90" s="736"/>
    </row>
    <row r="91" spans="1:9" s="2" customFormat="1" x14ac:dyDescent="0.25">
      <c r="A91" s="934" t="s">
        <v>1025</v>
      </c>
      <c r="B91" s="934"/>
      <c r="C91" s="934"/>
      <c r="D91" s="735"/>
      <c r="E91" s="735"/>
      <c r="F91" s="735"/>
      <c r="G91" s="464"/>
      <c r="H91" s="464"/>
      <c r="I91" s="736"/>
    </row>
    <row r="92" spans="1:9" s="2" customFormat="1" x14ac:dyDescent="0.25">
      <c r="A92" s="933" t="s">
        <v>1026</v>
      </c>
      <c r="B92" s="933"/>
      <c r="C92" s="933"/>
      <c r="D92" s="735">
        <v>403.01875699999999</v>
      </c>
      <c r="E92" s="735">
        <v>417.31833799999998</v>
      </c>
      <c r="F92" s="735">
        <v>420.41710899999998</v>
      </c>
      <c r="G92" s="464">
        <v>405.29143699999997</v>
      </c>
      <c r="H92" s="464">
        <v>415.05707799999999</v>
      </c>
      <c r="I92" s="736"/>
    </row>
    <row r="93" spans="1:9" s="2" customFormat="1" ht="24" customHeight="1" x14ac:dyDescent="0.25">
      <c r="A93" s="934" t="s">
        <v>1027</v>
      </c>
      <c r="B93" s="934"/>
      <c r="C93" s="934"/>
      <c r="D93" s="735"/>
      <c r="E93" s="735"/>
      <c r="F93" s="735"/>
      <c r="G93" s="735"/>
      <c r="H93" s="735"/>
      <c r="I93" s="735"/>
    </row>
    <row r="94" spans="1:9" s="2" customFormat="1" x14ac:dyDescent="0.25">
      <c r="A94" s="933" t="s">
        <v>1028</v>
      </c>
      <c r="B94" s="933"/>
      <c r="C94" s="933"/>
      <c r="D94" s="735">
        <v>63.954186</v>
      </c>
      <c r="E94" s="735">
        <v>92.320700000000002</v>
      </c>
      <c r="F94" s="735">
        <v>115.01602800000001</v>
      </c>
      <c r="G94" s="464">
        <v>140.34319500000001</v>
      </c>
      <c r="H94" s="464">
        <v>141.74695800000001</v>
      </c>
      <c r="I94" s="736"/>
    </row>
    <row r="95" spans="1:9" s="2" customFormat="1" ht="24" customHeight="1" thickBot="1" x14ac:dyDescent="0.3">
      <c r="A95" s="941" t="s">
        <v>1029</v>
      </c>
      <c r="B95" s="941"/>
      <c r="C95" s="941"/>
      <c r="D95" s="120"/>
      <c r="E95" s="120"/>
      <c r="F95" s="120"/>
      <c r="G95" s="120"/>
      <c r="H95" s="120"/>
      <c r="I95" s="120"/>
    </row>
    <row r="96" spans="1:9" s="310" customFormat="1" ht="15" customHeight="1" thickTop="1" x14ac:dyDescent="0.25">
      <c r="A96" s="463"/>
      <c r="B96" s="463"/>
      <c r="D96" s="731"/>
      <c r="E96" s="731"/>
      <c r="F96" s="731"/>
      <c r="G96" s="731"/>
      <c r="H96" s="731"/>
      <c r="I96" s="463"/>
    </row>
    <row r="97" spans="1:9" s="310" customFormat="1" ht="15" customHeight="1" x14ac:dyDescent="0.25">
      <c r="A97" s="463"/>
      <c r="B97" s="463"/>
      <c r="C97" s="731"/>
      <c r="D97" s="731"/>
      <c r="E97" s="731"/>
      <c r="F97" s="731"/>
      <c r="G97" s="731"/>
      <c r="H97" s="731"/>
      <c r="I97" s="463"/>
    </row>
    <row r="98" spans="1:9" s="310" customFormat="1" ht="30" customHeight="1" x14ac:dyDescent="0.25">
      <c r="A98" s="463"/>
      <c r="B98" s="463"/>
      <c r="C98" s="939" t="s">
        <v>986</v>
      </c>
      <c r="D98" s="939"/>
      <c r="E98" s="939"/>
      <c r="F98" s="939"/>
      <c r="G98" s="939"/>
      <c r="H98" s="939"/>
      <c r="I98" s="939"/>
    </row>
    <row r="99" spans="1:9" s="2" customFormat="1" ht="30" customHeight="1" x14ac:dyDescent="0.25">
      <c r="A99" s="70" t="s">
        <v>0</v>
      </c>
      <c r="B99" s="740">
        <v>25</v>
      </c>
      <c r="C99" s="939"/>
      <c r="D99" s="939"/>
      <c r="E99" s="939"/>
      <c r="F99" s="939"/>
      <c r="G99" s="939"/>
      <c r="H99" s="939"/>
      <c r="I99" s="939"/>
    </row>
    <row r="100" spans="1:9" s="2" customFormat="1" ht="30" customHeight="1" x14ac:dyDescent="0.25">
      <c r="A100" s="69" t="s">
        <v>2</v>
      </c>
      <c r="B100" s="740"/>
      <c r="C100" s="940" t="s">
        <v>987</v>
      </c>
      <c r="D100" s="940"/>
      <c r="E100" s="940"/>
      <c r="F100" s="940"/>
      <c r="G100" s="940"/>
      <c r="H100" s="940"/>
      <c r="I100" s="940"/>
    </row>
    <row r="101" spans="1:9" s="2" customFormat="1" ht="30" customHeight="1" x14ac:dyDescent="0.25">
      <c r="A101" s="69"/>
      <c r="B101" s="69"/>
      <c r="C101" s="940"/>
      <c r="D101" s="940"/>
      <c r="E101" s="940"/>
      <c r="F101" s="940"/>
      <c r="G101" s="940"/>
      <c r="H101" s="940"/>
      <c r="I101" s="940"/>
    </row>
    <row r="102" spans="1:9" s="6" customFormat="1" ht="13.5" x14ac:dyDescent="0.3">
      <c r="A102" s="51"/>
      <c r="B102" s="51"/>
      <c r="C102" s="51"/>
      <c r="D102" s="51"/>
      <c r="E102" s="51"/>
      <c r="F102" s="51"/>
      <c r="G102" s="51"/>
      <c r="H102" s="51"/>
      <c r="I102" s="51"/>
    </row>
    <row r="103" spans="1:9" ht="24.75" thickBot="1" x14ac:dyDescent="0.4">
      <c r="A103" s="27"/>
      <c r="B103" s="27"/>
      <c r="C103" s="27"/>
      <c r="D103" s="27"/>
      <c r="E103" s="27"/>
      <c r="F103" s="27"/>
      <c r="G103" s="27"/>
      <c r="H103" s="105" t="s">
        <v>833</v>
      </c>
      <c r="I103" s="27"/>
    </row>
    <row r="104" spans="1:9" s="2" customFormat="1" ht="52.5" customHeight="1" thickTop="1" thickBot="1" x14ac:dyDescent="0.3">
      <c r="A104" s="755" t="s">
        <v>834</v>
      </c>
      <c r="B104" s="755"/>
      <c r="C104" s="755"/>
      <c r="D104" s="159">
        <v>2020</v>
      </c>
      <c r="E104" s="159">
        <v>2021</v>
      </c>
      <c r="F104" s="159">
        <v>2022</v>
      </c>
      <c r="G104" s="133">
        <v>2023</v>
      </c>
      <c r="H104" s="133">
        <v>2024</v>
      </c>
      <c r="I104" s="32"/>
    </row>
    <row r="105" spans="1:9" s="2" customFormat="1" ht="53.25" customHeight="1" thickTop="1" x14ac:dyDescent="0.25">
      <c r="A105" s="933" t="s">
        <v>1030</v>
      </c>
      <c r="B105" s="933"/>
      <c r="C105" s="933"/>
      <c r="D105" s="735">
        <v>9762.2015670000001</v>
      </c>
      <c r="E105" s="735">
        <v>12151.667299999999</v>
      </c>
      <c r="F105" s="735">
        <v>18113.762356999945</v>
      </c>
      <c r="G105" s="464">
        <v>14709.099432000001</v>
      </c>
      <c r="H105" s="464">
        <v>14624.679036</v>
      </c>
      <c r="I105" s="736"/>
    </row>
    <row r="106" spans="1:9" s="2" customFormat="1" ht="53.25" customHeight="1" x14ac:dyDescent="0.25">
      <c r="A106" s="934" t="s">
        <v>1031</v>
      </c>
      <c r="B106" s="934"/>
      <c r="C106" s="934"/>
      <c r="D106" s="735"/>
      <c r="E106" s="735"/>
      <c r="F106" s="735"/>
      <c r="G106" s="735"/>
      <c r="H106" s="735"/>
      <c r="I106" s="735"/>
    </row>
    <row r="107" spans="1:9" s="2" customFormat="1" ht="53.25" customHeight="1" x14ac:dyDescent="0.25">
      <c r="A107" s="933" t="s">
        <v>1032</v>
      </c>
      <c r="B107" s="933"/>
      <c r="C107" s="933"/>
      <c r="D107" s="735">
        <v>3285.688271</v>
      </c>
      <c r="E107" s="735">
        <v>4568.4121999999998</v>
      </c>
      <c r="F107" s="735">
        <v>4592.2953529999986</v>
      </c>
      <c r="G107" s="464">
        <v>3714.270309</v>
      </c>
      <c r="H107" s="464">
        <v>4503.2704990000002</v>
      </c>
      <c r="I107" s="736"/>
    </row>
    <row r="108" spans="1:9" s="2" customFormat="1" ht="53.25" customHeight="1" x14ac:dyDescent="0.25">
      <c r="A108" s="934" t="s">
        <v>1033</v>
      </c>
      <c r="B108" s="934"/>
      <c r="C108" s="934"/>
      <c r="D108" s="735"/>
      <c r="E108" s="735"/>
      <c r="F108" s="735"/>
      <c r="G108" s="464"/>
      <c r="H108" s="464"/>
      <c r="I108" s="736"/>
    </row>
    <row r="109" spans="1:9" s="2" customFormat="1" x14ac:dyDescent="0.25">
      <c r="A109" s="933" t="s">
        <v>1034</v>
      </c>
      <c r="B109" s="933"/>
      <c r="C109" s="933"/>
      <c r="D109" s="735">
        <v>107.07863500000001</v>
      </c>
      <c r="E109" s="735">
        <v>95.639399999999995</v>
      </c>
      <c r="F109" s="735">
        <v>103.094393</v>
      </c>
      <c r="G109" s="464">
        <v>101.962165</v>
      </c>
      <c r="H109" s="464">
        <v>86.305827000000008</v>
      </c>
      <c r="I109" s="736"/>
    </row>
    <row r="110" spans="1:9" s="2" customFormat="1" x14ac:dyDescent="0.25">
      <c r="A110" s="934" t="s">
        <v>1035</v>
      </c>
      <c r="B110" s="934"/>
      <c r="C110" s="934"/>
      <c r="D110" s="735"/>
      <c r="E110" s="735"/>
      <c r="F110" s="735"/>
      <c r="G110" s="464"/>
      <c r="H110" s="464"/>
      <c r="I110" s="736"/>
    </row>
    <row r="111" spans="1:9" s="2" customFormat="1" x14ac:dyDescent="0.25">
      <c r="A111" s="933" t="s">
        <v>1036</v>
      </c>
      <c r="B111" s="933"/>
      <c r="C111" s="933"/>
      <c r="D111" s="735">
        <v>2118.3776149999999</v>
      </c>
      <c r="E111" s="735">
        <v>2794.4218000000001</v>
      </c>
      <c r="F111" s="735">
        <v>2961.1297810000001</v>
      </c>
      <c r="G111" s="464">
        <v>2479.0512370000001</v>
      </c>
      <c r="H111" s="464">
        <v>2634.0974160000001</v>
      </c>
      <c r="I111" s="736"/>
    </row>
    <row r="112" spans="1:9" s="2" customFormat="1" x14ac:dyDescent="0.25">
      <c r="A112" s="934" t="s">
        <v>1037</v>
      </c>
      <c r="B112" s="934"/>
      <c r="C112" s="934"/>
      <c r="D112" s="735"/>
      <c r="E112" s="735"/>
      <c r="F112" s="735"/>
      <c r="G112" s="464"/>
      <c r="H112" s="464"/>
      <c r="I112" s="736"/>
    </row>
    <row r="113" spans="1:11" s="2" customFormat="1" x14ac:dyDescent="0.25">
      <c r="A113" s="933" t="s">
        <v>1038</v>
      </c>
      <c r="B113" s="933"/>
      <c r="C113" s="933"/>
      <c r="D113" s="735">
        <v>15566.090059</v>
      </c>
      <c r="E113" s="735">
        <v>18540.167799999999</v>
      </c>
      <c r="F113" s="735">
        <v>21132.711751999956</v>
      </c>
      <c r="G113" s="464">
        <v>21156.931765000001</v>
      </c>
      <c r="H113" s="464">
        <v>23192.284500000002</v>
      </c>
      <c r="I113" s="736"/>
    </row>
    <row r="114" spans="1:11" s="2" customFormat="1" x14ac:dyDescent="0.25">
      <c r="A114" s="934" t="s">
        <v>1039</v>
      </c>
      <c r="B114" s="934"/>
      <c r="C114" s="934"/>
      <c r="D114" s="735"/>
      <c r="E114" s="735"/>
      <c r="F114" s="735"/>
      <c r="G114" s="464"/>
      <c r="H114" s="464"/>
      <c r="I114" s="736"/>
    </row>
    <row r="115" spans="1:11" s="2" customFormat="1" x14ac:dyDescent="0.25">
      <c r="A115" s="738"/>
      <c r="B115" s="738"/>
      <c r="C115" s="738"/>
      <c r="D115" s="735"/>
      <c r="E115" s="735"/>
      <c r="F115" s="735"/>
      <c r="G115" s="464"/>
      <c r="H115" s="464"/>
      <c r="I115" s="736"/>
    </row>
    <row r="116" spans="1:11" s="2" customFormat="1" ht="97.5" customHeight="1" x14ac:dyDescent="0.25">
      <c r="A116" s="822" t="s">
        <v>839</v>
      </c>
      <c r="B116" s="822"/>
      <c r="C116" s="822"/>
      <c r="D116" s="735">
        <v>98291.89</v>
      </c>
      <c r="E116" s="735">
        <v>120469.56</v>
      </c>
      <c r="F116" s="735">
        <v>145272.03140400001</v>
      </c>
      <c r="G116" s="464">
        <v>135351.35947999998</v>
      </c>
      <c r="H116" s="464">
        <v>154425.44147400005</v>
      </c>
      <c r="I116" s="136"/>
      <c r="K116" s="734"/>
    </row>
    <row r="117" spans="1:11" s="2" customFormat="1" x14ac:dyDescent="0.25">
      <c r="A117" s="937" t="s">
        <v>967</v>
      </c>
      <c r="B117" s="937"/>
      <c r="C117" s="937"/>
      <c r="D117" s="735">
        <v>55431.343974999967</v>
      </c>
      <c r="E117" s="735">
        <v>63587.651440999995</v>
      </c>
      <c r="F117" s="735">
        <v>75541.050023999967</v>
      </c>
      <c r="G117" s="464">
        <v>78694.799263000008</v>
      </c>
      <c r="H117" s="464">
        <v>93724.278170000005</v>
      </c>
      <c r="I117" s="736"/>
    </row>
    <row r="118" spans="1:11" s="2" customFormat="1" x14ac:dyDescent="0.25">
      <c r="A118" s="938" t="s">
        <v>968</v>
      </c>
      <c r="B118" s="938"/>
      <c r="C118" s="938"/>
      <c r="D118" s="735"/>
      <c r="E118" s="735"/>
      <c r="F118" s="735"/>
      <c r="G118" s="464"/>
      <c r="H118" s="464"/>
      <c r="I118" s="736"/>
    </row>
    <row r="119" spans="1:11" s="2" customFormat="1" ht="24" customHeight="1" x14ac:dyDescent="0.25">
      <c r="A119" s="933" t="s">
        <v>969</v>
      </c>
      <c r="B119" s="933"/>
      <c r="C119" s="933"/>
      <c r="D119" s="735">
        <v>244.096036</v>
      </c>
      <c r="E119" s="735">
        <v>275.18680000000001</v>
      </c>
      <c r="F119" s="735">
        <v>193.81696099999999</v>
      </c>
      <c r="G119" s="464">
        <v>244.17580699999999</v>
      </c>
      <c r="H119" s="464">
        <v>262.24905999999999</v>
      </c>
      <c r="I119" s="736"/>
    </row>
    <row r="120" spans="1:11" s="2" customFormat="1" ht="24" customHeight="1" x14ac:dyDescent="0.25">
      <c r="A120" s="934" t="s">
        <v>970</v>
      </c>
      <c r="B120" s="934"/>
      <c r="C120" s="934"/>
      <c r="D120" s="735"/>
      <c r="E120" s="735"/>
      <c r="F120" s="735"/>
      <c r="G120" s="464"/>
      <c r="H120" s="464"/>
      <c r="I120" s="736"/>
    </row>
    <row r="121" spans="1:11" s="2" customFormat="1" ht="24" customHeight="1" x14ac:dyDescent="0.25">
      <c r="A121" s="933" t="s">
        <v>971</v>
      </c>
      <c r="B121" s="933"/>
      <c r="C121" s="933"/>
      <c r="D121" s="735">
        <v>3972.5055819999998</v>
      </c>
      <c r="E121" s="735">
        <v>4225.0565999999999</v>
      </c>
      <c r="F121" s="735">
        <v>6747.7317440000061</v>
      </c>
      <c r="G121" s="464">
        <v>7100.8754300000001</v>
      </c>
      <c r="H121" s="464">
        <v>7672.9048150000008</v>
      </c>
      <c r="I121" s="736"/>
    </row>
    <row r="122" spans="1:11" s="2" customFormat="1" ht="24" customHeight="1" x14ac:dyDescent="0.25">
      <c r="A122" s="934" t="s">
        <v>972</v>
      </c>
      <c r="B122" s="934"/>
      <c r="C122" s="934"/>
      <c r="D122" s="735"/>
      <c r="E122" s="735"/>
      <c r="F122" s="735"/>
      <c r="G122" s="464"/>
      <c r="H122" s="464"/>
      <c r="I122" s="736"/>
    </row>
    <row r="123" spans="1:11" s="2" customFormat="1" ht="24" customHeight="1" x14ac:dyDescent="0.25">
      <c r="A123" s="933" t="s">
        <v>973</v>
      </c>
      <c r="B123" s="933"/>
      <c r="C123" s="933"/>
      <c r="D123" s="735">
        <v>4421.57562100001</v>
      </c>
      <c r="E123" s="735">
        <v>4978.6475</v>
      </c>
      <c r="F123" s="735">
        <v>6257.6138489999948</v>
      </c>
      <c r="G123" s="464">
        <v>5388.0056940000004</v>
      </c>
      <c r="H123" s="464">
        <v>5755.1760889999996</v>
      </c>
      <c r="I123" s="736"/>
    </row>
    <row r="124" spans="1:11" s="2" customFormat="1" ht="24" customHeight="1" x14ac:dyDescent="0.25">
      <c r="A124" s="934" t="s">
        <v>974</v>
      </c>
      <c r="B124" s="934"/>
      <c r="C124" s="934"/>
      <c r="D124" s="735"/>
      <c r="E124" s="735"/>
      <c r="F124" s="735"/>
      <c r="G124" s="464"/>
      <c r="H124" s="464"/>
      <c r="I124" s="736"/>
    </row>
    <row r="125" spans="1:11" s="2" customFormat="1" ht="24" customHeight="1" x14ac:dyDescent="0.25">
      <c r="A125" s="933" t="s">
        <v>975</v>
      </c>
      <c r="B125" s="933"/>
      <c r="C125" s="933"/>
      <c r="D125" s="735">
        <v>22.626797</v>
      </c>
      <c r="E125" s="735">
        <v>26.832799999999999</v>
      </c>
      <c r="F125" s="735">
        <v>52.052866999999992</v>
      </c>
      <c r="G125" s="464">
        <v>46.600296999999998</v>
      </c>
      <c r="H125" s="464">
        <v>42.280775999999996</v>
      </c>
      <c r="I125" s="736"/>
    </row>
    <row r="126" spans="1:11" s="2" customFormat="1" ht="24" customHeight="1" x14ac:dyDescent="0.25">
      <c r="A126" s="934" t="s">
        <v>976</v>
      </c>
      <c r="B126" s="934"/>
      <c r="C126" s="934"/>
      <c r="D126" s="735"/>
      <c r="E126" s="735"/>
      <c r="F126" s="735"/>
      <c r="G126" s="464"/>
      <c r="H126" s="464"/>
      <c r="I126" s="736"/>
    </row>
    <row r="127" spans="1:11" s="2" customFormat="1" ht="24" customHeight="1" x14ac:dyDescent="0.25">
      <c r="A127" s="933" t="s">
        <v>977</v>
      </c>
      <c r="B127" s="933"/>
      <c r="C127" s="933"/>
      <c r="D127" s="735">
        <v>4658.2610489999797</v>
      </c>
      <c r="E127" s="735">
        <v>5379.2394000000004</v>
      </c>
      <c r="F127" s="735">
        <v>6777.1589969999877</v>
      </c>
      <c r="G127" s="464">
        <v>6471.271111</v>
      </c>
      <c r="H127" s="464">
        <v>6017.4208490000001</v>
      </c>
      <c r="I127" s="736"/>
    </row>
    <row r="128" spans="1:11" s="2" customFormat="1" ht="52.5" customHeight="1" x14ac:dyDescent="0.25">
      <c r="A128" s="934" t="s">
        <v>978</v>
      </c>
      <c r="B128" s="934"/>
      <c r="C128" s="934"/>
      <c r="D128" s="735"/>
      <c r="E128" s="735"/>
      <c r="F128" s="735"/>
      <c r="G128" s="464"/>
      <c r="H128" s="464"/>
      <c r="I128" s="736"/>
    </row>
    <row r="129" spans="1:9" s="2" customFormat="1" ht="24" customHeight="1" x14ac:dyDescent="0.25">
      <c r="A129" s="933" t="s">
        <v>979</v>
      </c>
      <c r="B129" s="933"/>
      <c r="C129" s="933"/>
      <c r="D129" s="735">
        <v>7873.0776179999903</v>
      </c>
      <c r="E129" s="735">
        <v>8808.2312999999995</v>
      </c>
      <c r="F129" s="735">
        <v>10854.508135999982</v>
      </c>
      <c r="G129" s="464">
        <v>11798.346099999999</v>
      </c>
      <c r="H129" s="464">
        <v>12877.317682000001</v>
      </c>
      <c r="I129" s="736"/>
    </row>
    <row r="130" spans="1:9" s="2" customFormat="1" ht="24" customHeight="1" x14ac:dyDescent="0.25">
      <c r="A130" s="934" t="s">
        <v>980</v>
      </c>
      <c r="B130" s="934"/>
      <c r="C130" s="934"/>
      <c r="D130" s="735"/>
      <c r="E130" s="735"/>
      <c r="F130" s="735"/>
      <c r="G130" s="464"/>
      <c r="H130" s="464"/>
      <c r="I130" s="736"/>
    </row>
    <row r="131" spans="1:9" s="2" customFormat="1" ht="24" customHeight="1" x14ac:dyDescent="0.25">
      <c r="A131" s="933" t="s">
        <v>988</v>
      </c>
      <c r="B131" s="933"/>
      <c r="C131" s="933"/>
      <c r="D131" s="735">
        <v>5111.3281539999898</v>
      </c>
      <c r="E131" s="735">
        <v>5434.4922999999999</v>
      </c>
      <c r="F131" s="735">
        <v>6225.3667930000001</v>
      </c>
      <c r="G131" s="464">
        <v>7035.7209380000004</v>
      </c>
      <c r="H131" s="464">
        <v>8219.7082850000006</v>
      </c>
      <c r="I131" s="736"/>
    </row>
    <row r="132" spans="1:9" s="2" customFormat="1" ht="24" customHeight="1" x14ac:dyDescent="0.25">
      <c r="A132" s="934" t="s">
        <v>989</v>
      </c>
      <c r="B132" s="934"/>
      <c r="C132" s="934"/>
      <c r="D132" s="735"/>
      <c r="E132" s="735"/>
      <c r="F132" s="735"/>
      <c r="G132" s="464"/>
      <c r="H132" s="464"/>
      <c r="I132" s="736"/>
    </row>
    <row r="133" spans="1:9" s="2" customFormat="1" ht="24" customHeight="1" x14ac:dyDescent="0.25">
      <c r="A133" s="933" t="s">
        <v>990</v>
      </c>
      <c r="B133" s="933"/>
      <c r="C133" s="933"/>
      <c r="D133" s="735">
        <v>4047.0080509999998</v>
      </c>
      <c r="E133" s="735">
        <v>4616.3999999999996</v>
      </c>
      <c r="F133" s="735">
        <v>5109.8112890000139</v>
      </c>
      <c r="G133" s="464">
        <v>4983.8425740000002</v>
      </c>
      <c r="H133" s="464">
        <v>5733.2318949999999</v>
      </c>
      <c r="I133" s="736"/>
    </row>
    <row r="134" spans="1:9" s="2" customFormat="1" x14ac:dyDescent="0.25">
      <c r="A134" s="934" t="s">
        <v>991</v>
      </c>
      <c r="B134" s="934"/>
      <c r="C134" s="934"/>
      <c r="D134" s="735"/>
      <c r="E134" s="735"/>
      <c r="F134" s="735"/>
      <c r="G134" s="464"/>
      <c r="H134" s="464"/>
      <c r="I134" s="736"/>
    </row>
    <row r="135" spans="1:9" s="2" customFormat="1" ht="24" customHeight="1" x14ac:dyDescent="0.25">
      <c r="A135" s="933" t="s">
        <v>992</v>
      </c>
      <c r="B135" s="933"/>
      <c r="C135" s="933"/>
      <c r="D135" s="735">
        <v>3923.4418770000002</v>
      </c>
      <c r="E135" s="735">
        <v>4632.1714000000002</v>
      </c>
      <c r="F135" s="735">
        <v>4942.8341169999994</v>
      </c>
      <c r="G135" s="464">
        <v>6578.5553520000003</v>
      </c>
      <c r="H135" s="464">
        <v>7538.7956679999998</v>
      </c>
      <c r="I135" s="736"/>
    </row>
    <row r="136" spans="1:9" s="2" customFormat="1" ht="24" customHeight="1" x14ac:dyDescent="0.25">
      <c r="A136" s="934" t="s">
        <v>993</v>
      </c>
      <c r="B136" s="934"/>
      <c r="C136" s="934"/>
      <c r="D136" s="735"/>
      <c r="E136" s="735"/>
      <c r="F136" s="735"/>
      <c r="G136" s="464"/>
      <c r="H136" s="464"/>
      <c r="I136" s="736"/>
    </row>
    <row r="137" spans="1:9" s="2" customFormat="1" ht="24" customHeight="1" x14ac:dyDescent="0.25">
      <c r="A137" s="933" t="s">
        <v>994</v>
      </c>
      <c r="B137" s="933"/>
      <c r="C137" s="933"/>
      <c r="D137" s="735">
        <v>8276.3352939999895</v>
      </c>
      <c r="E137" s="735">
        <v>9524.9228999999996</v>
      </c>
      <c r="F137" s="735">
        <v>9967.5955699999904</v>
      </c>
      <c r="G137" s="464">
        <v>12182.138937000002</v>
      </c>
      <c r="H137" s="464">
        <v>22160.769822000002</v>
      </c>
      <c r="I137" s="736"/>
    </row>
    <row r="138" spans="1:9" s="2" customFormat="1" ht="53.25" customHeight="1" x14ac:dyDescent="0.25">
      <c r="A138" s="934" t="s">
        <v>995</v>
      </c>
      <c r="B138" s="934"/>
      <c r="C138" s="934"/>
      <c r="D138" s="735"/>
      <c r="E138" s="735"/>
      <c r="F138" s="735"/>
      <c r="G138" s="464"/>
      <c r="H138" s="464"/>
      <c r="I138" s="736"/>
    </row>
    <row r="139" spans="1:9" s="2" customFormat="1" ht="24" customHeight="1" x14ac:dyDescent="0.25">
      <c r="A139" s="933" t="s">
        <v>996</v>
      </c>
      <c r="B139" s="933"/>
      <c r="C139" s="933"/>
      <c r="D139" s="735">
        <v>6152.9161360000098</v>
      </c>
      <c r="E139" s="735">
        <v>7763.3119999999999</v>
      </c>
      <c r="F139" s="735">
        <v>9430.4819599999937</v>
      </c>
      <c r="G139" s="464">
        <v>8435.295696000001</v>
      </c>
      <c r="H139" s="464">
        <v>8332.7995040000005</v>
      </c>
      <c r="I139" s="736"/>
    </row>
    <row r="140" spans="1:9" s="2" customFormat="1" ht="24" customHeight="1" x14ac:dyDescent="0.25">
      <c r="A140" s="934" t="s">
        <v>997</v>
      </c>
      <c r="B140" s="934"/>
      <c r="C140" s="934"/>
      <c r="D140" s="735"/>
      <c r="E140" s="735"/>
      <c r="F140" s="735"/>
      <c r="G140" s="464"/>
      <c r="H140" s="464"/>
      <c r="I140" s="736"/>
    </row>
    <row r="141" spans="1:9" s="2" customFormat="1" ht="24" customHeight="1" x14ac:dyDescent="0.25">
      <c r="A141" s="933" t="s">
        <v>998</v>
      </c>
      <c r="B141" s="933"/>
      <c r="C141" s="933"/>
      <c r="D141" s="735">
        <v>6728.1717600000002</v>
      </c>
      <c r="E141" s="735">
        <v>7923.2</v>
      </c>
      <c r="F141" s="735">
        <v>8982.0777409999846</v>
      </c>
      <c r="G141" s="464">
        <v>8429.9713269999993</v>
      </c>
      <c r="H141" s="464">
        <v>9111.6237249999995</v>
      </c>
      <c r="I141" s="736"/>
    </row>
    <row r="142" spans="1:9" s="2" customFormat="1" ht="53.25" customHeight="1" thickBot="1" x14ac:dyDescent="0.3">
      <c r="A142" s="941" t="s">
        <v>999</v>
      </c>
      <c r="B142" s="941"/>
      <c r="C142" s="941"/>
      <c r="D142" s="120"/>
      <c r="E142" s="120"/>
      <c r="F142" s="120"/>
      <c r="G142" s="120"/>
      <c r="H142" s="120"/>
      <c r="I142" s="120"/>
    </row>
    <row r="143" spans="1:9" s="310" customFormat="1" ht="23.25" thickTop="1" x14ac:dyDescent="0.25">
      <c r="A143" s="63" t="s">
        <v>981</v>
      </c>
      <c r="B143" s="737"/>
      <c r="C143" s="737"/>
      <c r="D143" s="393"/>
      <c r="E143" s="393"/>
      <c r="F143" s="731"/>
      <c r="G143" s="731"/>
      <c r="H143" s="731"/>
      <c r="I143" s="463"/>
    </row>
    <row r="144" spans="1:9" s="310" customFormat="1" ht="22.5" x14ac:dyDescent="0.25">
      <c r="A144" s="854" t="s">
        <v>982</v>
      </c>
      <c r="B144" s="854"/>
      <c r="C144" s="854"/>
      <c r="D144" s="854"/>
      <c r="E144" s="854"/>
      <c r="F144" s="731"/>
      <c r="G144" s="731"/>
      <c r="H144" s="731"/>
      <c r="I144" s="463"/>
    </row>
    <row r="145" spans="1:9" s="310" customFormat="1" ht="22.5" x14ac:dyDescent="0.25">
      <c r="A145" s="855" t="s">
        <v>983</v>
      </c>
      <c r="B145" s="855"/>
      <c r="C145" s="855"/>
      <c r="D145" s="855"/>
      <c r="E145" s="855"/>
      <c r="F145" s="731"/>
      <c r="G145" s="731"/>
      <c r="H145" s="731"/>
      <c r="I145" s="463"/>
    </row>
    <row r="146" spans="1:9" s="310" customFormat="1" ht="22.5" x14ac:dyDescent="0.25">
      <c r="A146" s="732" t="s">
        <v>984</v>
      </c>
      <c r="B146" s="63"/>
      <c r="C146" s="63"/>
      <c r="D146" s="63"/>
      <c r="E146" s="63"/>
      <c r="F146" s="731"/>
      <c r="G146" s="731"/>
      <c r="H146" s="731"/>
      <c r="I146" s="463"/>
    </row>
    <row r="147" spans="1:9" s="310" customFormat="1" ht="22.5" x14ac:dyDescent="0.25">
      <c r="A147" s="733" t="s">
        <v>985</v>
      </c>
      <c r="B147" s="63"/>
      <c r="C147" s="63"/>
      <c r="D147" s="63"/>
      <c r="E147" s="63"/>
      <c r="F147" s="731"/>
      <c r="G147" s="731"/>
      <c r="H147" s="731"/>
      <c r="I147" s="463"/>
    </row>
    <row r="148" spans="1:9" s="310" customFormat="1" ht="15" customHeight="1" x14ac:dyDescent="0.25">
      <c r="A148" s="463"/>
      <c r="B148" s="463"/>
      <c r="D148" s="731"/>
      <c r="E148" s="731"/>
      <c r="F148" s="731"/>
      <c r="G148" s="731"/>
      <c r="H148" s="731"/>
      <c r="I148" s="463"/>
    </row>
    <row r="149" spans="1:9" s="310" customFormat="1" ht="15" customHeight="1" x14ac:dyDescent="0.25">
      <c r="A149" s="463"/>
      <c r="B149" s="463"/>
      <c r="C149" s="731"/>
      <c r="D149" s="731"/>
      <c r="E149" s="731"/>
      <c r="F149" s="731"/>
      <c r="G149" s="731"/>
      <c r="H149" s="731"/>
      <c r="I149" s="463"/>
    </row>
    <row r="150" spans="1:9" s="310" customFormat="1" ht="30" customHeight="1" x14ac:dyDescent="0.25">
      <c r="A150" s="463"/>
      <c r="B150" s="463"/>
      <c r="C150" s="939" t="s">
        <v>986</v>
      </c>
      <c r="D150" s="939"/>
      <c r="E150" s="939"/>
      <c r="F150" s="939"/>
      <c r="G150" s="939"/>
      <c r="H150" s="939"/>
      <c r="I150" s="939"/>
    </row>
    <row r="151" spans="1:9" s="2" customFormat="1" ht="30" customHeight="1" x14ac:dyDescent="0.25">
      <c r="A151" s="70" t="s">
        <v>0</v>
      </c>
      <c r="B151" s="740">
        <v>25</v>
      </c>
      <c r="C151" s="939"/>
      <c r="D151" s="939"/>
      <c r="E151" s="939"/>
      <c r="F151" s="939"/>
      <c r="G151" s="939"/>
      <c r="H151" s="939"/>
      <c r="I151" s="939"/>
    </row>
    <row r="152" spans="1:9" s="2" customFormat="1" ht="30" customHeight="1" x14ac:dyDescent="0.25">
      <c r="A152" s="69" t="s">
        <v>2</v>
      </c>
      <c r="B152" s="740"/>
      <c r="C152" s="940" t="s">
        <v>987</v>
      </c>
      <c r="D152" s="940"/>
      <c r="E152" s="940"/>
      <c r="F152" s="940"/>
      <c r="G152" s="940"/>
      <c r="H152" s="940"/>
      <c r="I152" s="940"/>
    </row>
    <row r="153" spans="1:9" s="2" customFormat="1" ht="30" customHeight="1" x14ac:dyDescent="0.25">
      <c r="A153" s="69"/>
      <c r="B153" s="69"/>
      <c r="C153" s="940"/>
      <c r="D153" s="940"/>
      <c r="E153" s="940"/>
      <c r="F153" s="940"/>
      <c r="G153" s="940"/>
      <c r="H153" s="940"/>
      <c r="I153" s="940"/>
    </row>
    <row r="154" spans="1:9" s="6" customFormat="1" ht="13.5" x14ac:dyDescent="0.3">
      <c r="A154" s="51"/>
      <c r="B154" s="51"/>
      <c r="C154" s="51"/>
      <c r="D154" s="51"/>
      <c r="E154" s="51"/>
      <c r="F154" s="51"/>
      <c r="G154" s="51"/>
      <c r="H154" s="51"/>
      <c r="I154" s="51"/>
    </row>
    <row r="155" spans="1:9" ht="24.75" thickBot="1" x14ac:dyDescent="0.4">
      <c r="A155" s="27"/>
      <c r="B155" s="27"/>
      <c r="C155" s="27"/>
      <c r="D155" s="27"/>
      <c r="E155" s="27"/>
      <c r="F155" s="27"/>
      <c r="G155" s="27"/>
      <c r="H155" s="105" t="s">
        <v>833</v>
      </c>
      <c r="I155" s="27"/>
    </row>
    <row r="156" spans="1:9" s="2" customFormat="1" ht="52.5" customHeight="1" thickTop="1" thickBot="1" x14ac:dyDescent="0.3">
      <c r="A156" s="755" t="s">
        <v>834</v>
      </c>
      <c r="B156" s="755"/>
      <c r="C156" s="755"/>
      <c r="D156" s="159">
        <v>2020</v>
      </c>
      <c r="E156" s="159">
        <v>2021</v>
      </c>
      <c r="F156" s="159">
        <v>2022</v>
      </c>
      <c r="G156" s="133">
        <v>2023</v>
      </c>
      <c r="H156" s="133">
        <v>2024</v>
      </c>
      <c r="I156" s="32"/>
    </row>
    <row r="157" spans="1:9" s="2" customFormat="1" ht="24.75" thickTop="1" x14ac:dyDescent="0.25">
      <c r="A157" s="937" t="s">
        <v>1000</v>
      </c>
      <c r="B157" s="937"/>
      <c r="C157" s="937"/>
      <c r="D157" s="735">
        <v>5988.2119089999997</v>
      </c>
      <c r="E157" s="735">
        <v>8496.3381000000008</v>
      </c>
      <c r="F157" s="735">
        <v>13273</v>
      </c>
      <c r="G157" s="464">
        <v>10810.522352000002</v>
      </c>
      <c r="H157" s="464">
        <v>11325.640659000002</v>
      </c>
      <c r="I157" s="736"/>
    </row>
    <row r="158" spans="1:9" s="2" customFormat="1" x14ac:dyDescent="0.25">
      <c r="A158" s="938" t="s">
        <v>1001</v>
      </c>
      <c r="B158" s="938"/>
      <c r="C158" s="938"/>
      <c r="D158" s="735"/>
      <c r="E158" s="735"/>
      <c r="F158" s="735"/>
      <c r="G158" s="464"/>
      <c r="H158" s="464"/>
      <c r="I158" s="736"/>
    </row>
    <row r="159" spans="1:9" s="2" customFormat="1" x14ac:dyDescent="0.25">
      <c r="A159" s="933" t="s">
        <v>1002</v>
      </c>
      <c r="B159" s="933"/>
      <c r="C159" s="933"/>
      <c r="D159" s="735">
        <v>3342.4494289999998</v>
      </c>
      <c r="E159" s="735">
        <v>5453.9528</v>
      </c>
      <c r="F159" s="735">
        <v>9140.312987000003</v>
      </c>
      <c r="G159" s="464">
        <v>5710.3285999999998</v>
      </c>
      <c r="H159" s="464">
        <v>5546.3156360000003</v>
      </c>
      <c r="I159" s="736"/>
    </row>
    <row r="160" spans="1:9" s="2" customFormat="1" x14ac:dyDescent="0.25">
      <c r="A160" s="934" t="s">
        <v>1003</v>
      </c>
      <c r="B160" s="934"/>
      <c r="C160" s="934"/>
      <c r="D160" s="735"/>
      <c r="E160" s="735"/>
      <c r="F160" s="735"/>
      <c r="G160" s="464"/>
      <c r="H160" s="464"/>
      <c r="I160" s="736"/>
    </row>
    <row r="161" spans="1:9" s="2" customFormat="1" x14ac:dyDescent="0.25">
      <c r="A161" s="933" t="s">
        <v>1004</v>
      </c>
      <c r="B161" s="933"/>
      <c r="C161" s="933"/>
      <c r="D161" s="735">
        <v>224.83593099999999</v>
      </c>
      <c r="E161" s="735">
        <v>218.23859999999999</v>
      </c>
      <c r="F161" s="735">
        <v>979.9</v>
      </c>
      <c r="G161" s="464">
        <v>1583.1355570000001</v>
      </c>
      <c r="H161" s="464">
        <v>1551.1987349999999</v>
      </c>
      <c r="I161" s="736"/>
    </row>
    <row r="162" spans="1:9" s="2" customFormat="1" ht="24" customHeight="1" x14ac:dyDescent="0.25">
      <c r="A162" s="934" t="s">
        <v>1005</v>
      </c>
      <c r="B162" s="934"/>
      <c r="C162" s="934"/>
      <c r="D162" s="735"/>
      <c r="E162" s="735"/>
      <c r="F162" s="735"/>
      <c r="G162" s="735"/>
      <c r="H162" s="735"/>
      <c r="I162" s="735"/>
    </row>
    <row r="163" spans="1:9" s="2" customFormat="1" ht="75" customHeight="1" x14ac:dyDescent="0.25">
      <c r="A163" s="933" t="s">
        <v>1006</v>
      </c>
      <c r="B163" s="933"/>
      <c r="C163" s="933"/>
      <c r="D163" s="735">
        <v>1264.8033129999999</v>
      </c>
      <c r="E163" s="735">
        <v>1435.5913</v>
      </c>
      <c r="F163" s="735">
        <v>1525.5781549999997</v>
      </c>
      <c r="G163" s="464">
        <v>1277.135777</v>
      </c>
      <c r="H163" s="464">
        <v>1411.734555</v>
      </c>
      <c r="I163" s="736"/>
    </row>
    <row r="164" spans="1:9" s="2" customFormat="1" ht="75" customHeight="1" x14ac:dyDescent="0.25">
      <c r="A164" s="934" t="s">
        <v>1007</v>
      </c>
      <c r="B164" s="934"/>
      <c r="C164" s="934"/>
      <c r="D164" s="735"/>
      <c r="E164" s="735"/>
      <c r="F164" s="735"/>
      <c r="G164" s="464"/>
      <c r="H164" s="464"/>
      <c r="I164" s="736"/>
    </row>
    <row r="165" spans="1:9" s="2" customFormat="1" ht="53.25" customHeight="1" x14ac:dyDescent="0.25">
      <c r="A165" s="933" t="s">
        <v>1008</v>
      </c>
      <c r="B165" s="933"/>
      <c r="C165" s="933"/>
      <c r="D165" s="735">
        <v>1156.1232359999999</v>
      </c>
      <c r="E165" s="735">
        <v>1388.5563</v>
      </c>
      <c r="F165" s="735">
        <v>1627.2543460000013</v>
      </c>
      <c r="G165" s="464">
        <v>2238.4781430000003</v>
      </c>
      <c r="H165" s="464">
        <v>2816.3917329999999</v>
      </c>
      <c r="I165" s="736"/>
    </row>
    <row r="166" spans="1:9" s="2" customFormat="1" ht="53.25" customHeight="1" x14ac:dyDescent="0.25">
      <c r="A166" s="934" t="s">
        <v>1009</v>
      </c>
      <c r="B166" s="934"/>
      <c r="C166" s="934"/>
      <c r="D166" s="735"/>
      <c r="E166" s="735"/>
      <c r="F166" s="735"/>
      <c r="G166" s="464"/>
      <c r="H166" s="464"/>
      <c r="I166" s="736"/>
    </row>
    <row r="167" spans="1:9" s="2" customFormat="1" ht="24" customHeight="1" x14ac:dyDescent="0.25">
      <c r="A167" s="937" t="s">
        <v>1010</v>
      </c>
      <c r="B167" s="937"/>
      <c r="C167" s="937"/>
      <c r="D167" s="735">
        <v>36872.336397999999</v>
      </c>
      <c r="E167" s="735">
        <v>48385.5723</v>
      </c>
      <c r="F167" s="735">
        <v>56457.9601149999</v>
      </c>
      <c r="G167" s="464">
        <v>45846.037864999991</v>
      </c>
      <c r="H167" s="464">
        <v>49400.217053</v>
      </c>
      <c r="I167" s="736"/>
    </row>
    <row r="168" spans="1:9" s="2" customFormat="1" x14ac:dyDescent="0.25">
      <c r="A168" s="938" t="s">
        <v>1011</v>
      </c>
      <c r="B168" s="938"/>
      <c r="C168" s="938"/>
      <c r="D168" s="735"/>
      <c r="E168" s="735"/>
      <c r="F168" s="735"/>
      <c r="G168" s="464"/>
      <c r="H168" s="464"/>
      <c r="I168" s="736"/>
    </row>
    <row r="169" spans="1:9" s="2" customFormat="1" ht="53.25" customHeight="1" x14ac:dyDescent="0.25">
      <c r="A169" s="933" t="s">
        <v>1012</v>
      </c>
      <c r="B169" s="933"/>
      <c r="C169" s="933"/>
      <c r="D169" s="735">
        <v>6.0767100000000003</v>
      </c>
      <c r="E169" s="735">
        <v>11.843999999999999</v>
      </c>
      <c r="F169" s="735">
        <v>11.052303000000006</v>
      </c>
      <c r="G169" s="464">
        <v>7.5617200000000002</v>
      </c>
      <c r="H169" s="464">
        <v>12.461137999999996</v>
      </c>
      <c r="I169" s="736"/>
    </row>
    <row r="170" spans="1:9" s="2" customFormat="1" x14ac:dyDescent="0.25">
      <c r="A170" s="934" t="s">
        <v>1013</v>
      </c>
      <c r="B170" s="934"/>
      <c r="C170" s="934"/>
      <c r="D170" s="735"/>
      <c r="E170" s="735"/>
      <c r="F170" s="735"/>
      <c r="G170" s="464"/>
      <c r="H170" s="464"/>
      <c r="I170" s="736"/>
    </row>
    <row r="171" spans="1:9" s="2" customFormat="1" x14ac:dyDescent="0.25">
      <c r="A171" s="933" t="s">
        <v>1014</v>
      </c>
      <c r="B171" s="933"/>
      <c r="C171" s="933"/>
      <c r="D171" s="735">
        <v>37.582031999999998</v>
      </c>
      <c r="E171" s="735">
        <v>51.131399999999999</v>
      </c>
      <c r="F171" s="735">
        <v>69.304986999999983</v>
      </c>
      <c r="G171" s="464">
        <v>84.261402000000004</v>
      </c>
      <c r="H171" s="464">
        <v>61.760889999999996</v>
      </c>
      <c r="I171" s="736"/>
    </row>
    <row r="172" spans="1:9" s="2" customFormat="1" x14ac:dyDescent="0.25">
      <c r="A172" s="934" t="s">
        <v>1015</v>
      </c>
      <c r="B172" s="934"/>
      <c r="C172" s="934"/>
      <c r="D172" s="735"/>
      <c r="E172" s="735"/>
      <c r="F172" s="735"/>
      <c r="G172" s="464"/>
      <c r="H172" s="464"/>
      <c r="I172" s="736"/>
    </row>
    <row r="173" spans="1:9" s="2" customFormat="1" x14ac:dyDescent="0.25">
      <c r="A173" s="933" t="s">
        <v>1016</v>
      </c>
      <c r="B173" s="933"/>
      <c r="C173" s="933"/>
      <c r="D173" s="735">
        <v>81.356243999999904</v>
      </c>
      <c r="E173" s="735">
        <v>81.798400000000001</v>
      </c>
      <c r="F173" s="735">
        <v>87.585544999999954</v>
      </c>
      <c r="G173" s="464">
        <v>92.968373000000014</v>
      </c>
      <c r="H173" s="464">
        <v>108.82317</v>
      </c>
      <c r="I173" s="736"/>
    </row>
    <row r="174" spans="1:9" s="2" customFormat="1" x14ac:dyDescent="0.25">
      <c r="A174" s="934" t="s">
        <v>1017</v>
      </c>
      <c r="B174" s="934"/>
      <c r="C174" s="934"/>
      <c r="D174" s="735"/>
      <c r="E174" s="735"/>
      <c r="F174" s="735"/>
      <c r="G174" s="464"/>
      <c r="H174" s="464"/>
      <c r="I174" s="736"/>
    </row>
    <row r="175" spans="1:9" s="2" customFormat="1" x14ac:dyDescent="0.25">
      <c r="A175" s="933" t="s">
        <v>1018</v>
      </c>
      <c r="B175" s="933"/>
      <c r="C175" s="933"/>
      <c r="D175" s="735">
        <v>96.643106000000003</v>
      </c>
      <c r="E175" s="735">
        <v>85.992814999999993</v>
      </c>
      <c r="F175" s="735">
        <v>198.55542399999999</v>
      </c>
      <c r="G175" s="464">
        <v>250.53055799999998</v>
      </c>
      <c r="H175" s="464">
        <v>163.58290400000001</v>
      </c>
      <c r="I175" s="736"/>
    </row>
    <row r="176" spans="1:9" s="2" customFormat="1" x14ac:dyDescent="0.25">
      <c r="A176" s="934" t="s">
        <v>1019</v>
      </c>
      <c r="B176" s="934"/>
      <c r="C176" s="934"/>
      <c r="D176" s="735"/>
      <c r="E176" s="735"/>
      <c r="F176" s="735"/>
      <c r="G176" s="464"/>
      <c r="H176" s="464"/>
      <c r="I176" s="736"/>
    </row>
    <row r="177" spans="1:9" s="2" customFormat="1" x14ac:dyDescent="0.25">
      <c r="A177" s="933" t="s">
        <v>1020</v>
      </c>
      <c r="B177" s="933"/>
      <c r="C177" s="933"/>
      <c r="D177" s="735">
        <v>2627.278832</v>
      </c>
      <c r="E177" s="735">
        <v>2630.4122219999999</v>
      </c>
      <c r="F177" s="735">
        <v>3645.0827750000039</v>
      </c>
      <c r="G177" s="464">
        <v>3615.7219749999999</v>
      </c>
      <c r="H177" s="464">
        <v>3726.4544270000001</v>
      </c>
      <c r="I177" s="736"/>
    </row>
    <row r="178" spans="1:9" s="2" customFormat="1" x14ac:dyDescent="0.25">
      <c r="A178" s="934" t="s">
        <v>1021</v>
      </c>
      <c r="B178" s="934"/>
      <c r="C178" s="934"/>
      <c r="D178" s="735"/>
      <c r="E178" s="735"/>
      <c r="F178" s="735"/>
      <c r="G178" s="464"/>
      <c r="H178" s="464"/>
      <c r="I178" s="736"/>
    </row>
    <row r="179" spans="1:9" s="2" customFormat="1" x14ac:dyDescent="0.25">
      <c r="A179" s="933" t="s">
        <v>1022</v>
      </c>
      <c r="B179" s="933"/>
      <c r="C179" s="933"/>
      <c r="D179" s="735">
        <v>2784.5410139999999</v>
      </c>
      <c r="E179" s="735">
        <v>4892.2458409999999</v>
      </c>
      <c r="F179" s="735">
        <v>6422.8001479999994</v>
      </c>
      <c r="G179" s="464">
        <v>3820.3692639999999</v>
      </c>
      <c r="H179" s="464">
        <v>881.26662499999998</v>
      </c>
      <c r="I179" s="736"/>
    </row>
    <row r="180" spans="1:9" s="2" customFormat="1" x14ac:dyDescent="0.25">
      <c r="A180" s="934" t="s">
        <v>1023</v>
      </c>
      <c r="B180" s="934"/>
      <c r="C180" s="934"/>
      <c r="D180" s="735"/>
      <c r="E180" s="735"/>
      <c r="F180" s="735"/>
      <c r="G180" s="464"/>
      <c r="H180" s="464"/>
      <c r="I180" s="736"/>
    </row>
    <row r="181" spans="1:9" s="2" customFormat="1" x14ac:dyDescent="0.25">
      <c r="A181" s="933" t="s">
        <v>1024</v>
      </c>
      <c r="B181" s="933"/>
      <c r="C181" s="933"/>
      <c r="D181" s="735">
        <v>2043.2526720000001</v>
      </c>
      <c r="E181" s="735">
        <v>3299.4949999999999</v>
      </c>
      <c r="F181" s="735">
        <v>2470.5125009999997</v>
      </c>
      <c r="G181" s="464">
        <v>986.94173899999998</v>
      </c>
      <c r="H181" s="464">
        <v>1118.74755</v>
      </c>
      <c r="I181" s="736"/>
    </row>
    <row r="182" spans="1:9" s="2" customFormat="1" x14ac:dyDescent="0.25">
      <c r="A182" s="934" t="s">
        <v>1025</v>
      </c>
      <c r="B182" s="934"/>
      <c r="C182" s="934"/>
      <c r="D182" s="735"/>
      <c r="E182" s="735"/>
      <c r="F182" s="735"/>
      <c r="G182" s="464"/>
      <c r="H182" s="464"/>
      <c r="I182" s="736"/>
    </row>
    <row r="183" spans="1:9" s="2" customFormat="1" x14ac:dyDescent="0.25">
      <c r="A183" s="933" t="s">
        <v>1026</v>
      </c>
      <c r="B183" s="933"/>
      <c r="C183" s="933"/>
      <c r="D183" s="735">
        <v>25.214936999999999</v>
      </c>
      <c r="E183" s="735">
        <v>37.728136999999997</v>
      </c>
      <c r="F183" s="735">
        <v>57.239608000000025</v>
      </c>
      <c r="G183" s="464">
        <v>78.825770000000006</v>
      </c>
      <c r="H183" s="464">
        <v>94.014141000000009</v>
      </c>
      <c r="I183" s="736"/>
    </row>
    <row r="184" spans="1:9" s="2" customFormat="1" x14ac:dyDescent="0.25">
      <c r="A184" s="934" t="s">
        <v>1027</v>
      </c>
      <c r="B184" s="934"/>
      <c r="C184" s="934"/>
      <c r="D184" s="735"/>
      <c r="E184" s="735"/>
      <c r="F184" s="735"/>
      <c r="G184" s="464"/>
      <c r="H184" s="464"/>
      <c r="I184" s="736"/>
    </row>
    <row r="185" spans="1:9" s="2" customFormat="1" x14ac:dyDescent="0.25">
      <c r="A185" s="933" t="s">
        <v>1028</v>
      </c>
      <c r="B185" s="933"/>
      <c r="C185" s="933"/>
      <c r="D185" s="735">
        <v>148.112956</v>
      </c>
      <c r="E185" s="735">
        <v>198.18729999999999</v>
      </c>
      <c r="F185" s="735">
        <v>195.99549999999979</v>
      </c>
      <c r="G185" s="464">
        <v>133.58845600000001</v>
      </c>
      <c r="H185" s="464">
        <v>169.79149100000001</v>
      </c>
      <c r="I185" s="736"/>
    </row>
    <row r="186" spans="1:9" s="2" customFormat="1" x14ac:dyDescent="0.25">
      <c r="A186" s="934" t="s">
        <v>1029</v>
      </c>
      <c r="B186" s="934"/>
      <c r="C186" s="934"/>
      <c r="D186" s="735"/>
      <c r="E186" s="735"/>
      <c r="F186" s="735"/>
      <c r="G186" s="464"/>
      <c r="H186" s="464"/>
      <c r="I186" s="736"/>
    </row>
    <row r="187" spans="1:9" s="2" customFormat="1" ht="53.25" customHeight="1" x14ac:dyDescent="0.25">
      <c r="A187" s="933" t="s">
        <v>1030</v>
      </c>
      <c r="B187" s="933"/>
      <c r="C187" s="933"/>
      <c r="D187" s="735">
        <v>8009.7698450000198</v>
      </c>
      <c r="E187" s="735">
        <v>11155.077600000001</v>
      </c>
      <c r="F187" s="735">
        <v>15279.384875999976</v>
      </c>
      <c r="G187" s="464">
        <v>11844.512482</v>
      </c>
      <c r="H187" s="464">
        <v>14012.19238</v>
      </c>
      <c r="I187" s="736"/>
    </row>
    <row r="188" spans="1:9" s="2" customFormat="1" ht="53.25" customHeight="1" x14ac:dyDescent="0.25">
      <c r="A188" s="934" t="s">
        <v>1031</v>
      </c>
      <c r="B188" s="934"/>
      <c r="C188" s="934"/>
      <c r="D188" s="735"/>
      <c r="E188" s="735"/>
      <c r="F188" s="735"/>
      <c r="G188" s="464"/>
      <c r="H188" s="464"/>
      <c r="I188" s="736"/>
    </row>
    <row r="189" spans="1:9" s="2" customFormat="1" ht="53.25" customHeight="1" x14ac:dyDescent="0.25">
      <c r="A189" s="933" t="s">
        <v>1032</v>
      </c>
      <c r="B189" s="933"/>
      <c r="C189" s="933"/>
      <c r="D189" s="735">
        <v>6164.1351139999997</v>
      </c>
      <c r="E189" s="735">
        <v>7339.3325999999997</v>
      </c>
      <c r="F189" s="735">
        <v>7244.2289879999962</v>
      </c>
      <c r="G189" s="464">
        <v>5729.2419209999998</v>
      </c>
      <c r="H189" s="464">
        <v>7598.4558289999995</v>
      </c>
      <c r="I189" s="736"/>
    </row>
    <row r="190" spans="1:9" s="2" customFormat="1" ht="53.25" customHeight="1" x14ac:dyDescent="0.25">
      <c r="A190" s="934" t="s">
        <v>1033</v>
      </c>
      <c r="B190" s="934"/>
      <c r="C190" s="934"/>
      <c r="D190" s="735"/>
      <c r="E190" s="735"/>
      <c r="F190" s="735"/>
      <c r="G190" s="464"/>
      <c r="H190" s="464"/>
      <c r="I190" s="736"/>
    </row>
    <row r="191" spans="1:9" s="2" customFormat="1" x14ac:dyDescent="0.25">
      <c r="A191" s="933" t="s">
        <v>1034</v>
      </c>
      <c r="B191" s="933"/>
      <c r="C191" s="933"/>
      <c r="D191" s="735">
        <v>433.00469399999997</v>
      </c>
      <c r="E191" s="735">
        <v>426.32409999999999</v>
      </c>
      <c r="F191" s="735">
        <v>443.99529999999999</v>
      </c>
      <c r="G191" s="464">
        <v>343.54238699999996</v>
      </c>
      <c r="H191" s="464">
        <v>344.85958399999998</v>
      </c>
      <c r="I191" s="736"/>
    </row>
    <row r="192" spans="1:9" s="2" customFormat="1" x14ac:dyDescent="0.25">
      <c r="A192" s="934" t="s">
        <v>1035</v>
      </c>
      <c r="B192" s="934"/>
      <c r="C192" s="934"/>
      <c r="D192" s="735"/>
      <c r="E192" s="735"/>
      <c r="F192" s="735"/>
      <c r="G192" s="464"/>
      <c r="H192" s="464"/>
      <c r="I192" s="736"/>
    </row>
    <row r="193" spans="1:9" s="2" customFormat="1" x14ac:dyDescent="0.25">
      <c r="A193" s="933" t="s">
        <v>1036</v>
      </c>
      <c r="B193" s="933"/>
      <c r="C193" s="933"/>
      <c r="D193" s="735">
        <v>1358.7952479999999</v>
      </c>
      <c r="E193" s="735">
        <v>1526.1792</v>
      </c>
      <c r="F193" s="735">
        <v>2009.1647009999979</v>
      </c>
      <c r="G193" s="464">
        <v>1890.2042300000001</v>
      </c>
      <c r="H193" s="464">
        <v>1756.2117129999999</v>
      </c>
      <c r="I193" s="736"/>
    </row>
    <row r="194" spans="1:9" s="2" customFormat="1" x14ac:dyDescent="0.25">
      <c r="A194" s="934" t="s">
        <v>1037</v>
      </c>
      <c r="B194" s="934"/>
      <c r="C194" s="934"/>
      <c r="D194" s="735"/>
      <c r="E194" s="735"/>
      <c r="F194" s="735"/>
      <c r="G194" s="464"/>
      <c r="H194" s="464"/>
      <c r="I194" s="736"/>
    </row>
    <row r="195" spans="1:9" s="2" customFormat="1" x14ac:dyDescent="0.25">
      <c r="A195" s="933" t="s">
        <v>1038</v>
      </c>
      <c r="B195" s="933"/>
      <c r="C195" s="933"/>
      <c r="D195" s="735">
        <v>13056.572994</v>
      </c>
      <c r="E195" s="735">
        <v>16649.823899999999</v>
      </c>
      <c r="F195" s="735">
        <v>18323.057458999956</v>
      </c>
      <c r="G195" s="464">
        <v>16967.767587999999</v>
      </c>
      <c r="H195" s="464">
        <v>19351.595211</v>
      </c>
      <c r="I195" s="736"/>
    </row>
    <row r="196" spans="1:9" s="2" customFormat="1" ht="24.75" thickBot="1" x14ac:dyDescent="0.3">
      <c r="A196" s="934" t="s">
        <v>1039</v>
      </c>
      <c r="B196" s="934"/>
      <c r="C196" s="934"/>
      <c r="D196" s="735"/>
      <c r="E196" s="735"/>
      <c r="F196" s="735"/>
      <c r="G196" s="464"/>
      <c r="H196" s="464"/>
      <c r="I196" s="736"/>
    </row>
    <row r="197" spans="1:9" s="53" customFormat="1" ht="21" customHeight="1" thickTop="1" x14ac:dyDescent="0.25">
      <c r="A197" s="935" t="s">
        <v>921</v>
      </c>
      <c r="B197" s="935"/>
      <c r="C197" s="935"/>
      <c r="D197" s="935"/>
      <c r="E197" s="935"/>
      <c r="F197" s="935"/>
      <c r="G197" s="935"/>
      <c r="H197" s="935"/>
    </row>
    <row r="198" spans="1:9" s="6" customFormat="1" ht="18.75" customHeight="1" x14ac:dyDescent="0.3">
      <c r="A198" s="936" t="s">
        <v>922</v>
      </c>
      <c r="B198" s="936"/>
      <c r="C198" s="936"/>
      <c r="D198" s="936"/>
      <c r="E198" s="936"/>
      <c r="F198" s="936"/>
      <c r="G198" s="936"/>
      <c r="H198" s="936"/>
      <c r="I198" s="53"/>
    </row>
    <row r="216" ht="39.75" customHeight="1" x14ac:dyDescent="0.35"/>
  </sheetData>
  <mergeCells count="169">
    <mergeCell ref="A8:C8"/>
    <mergeCell ref="A9:C9"/>
    <mergeCell ref="A10:C10"/>
    <mergeCell ref="A11:C11"/>
    <mergeCell ref="A12:C12"/>
    <mergeCell ref="A13:H13"/>
    <mergeCell ref="B1:B2"/>
    <mergeCell ref="C1:H1"/>
    <mergeCell ref="C2:H2"/>
    <mergeCell ref="A5:C5"/>
    <mergeCell ref="A6:C6"/>
    <mergeCell ref="A7:C7"/>
    <mergeCell ref="A26:C26"/>
    <mergeCell ref="A27:C27"/>
    <mergeCell ref="A28:C28"/>
    <mergeCell ref="A29:C29"/>
    <mergeCell ref="A30:C30"/>
    <mergeCell ref="A31:C31"/>
    <mergeCell ref="A14:H14"/>
    <mergeCell ref="C15:H19"/>
    <mergeCell ref="B19:B20"/>
    <mergeCell ref="C20:H21"/>
    <mergeCell ref="A24:C24"/>
    <mergeCell ref="A25:C25"/>
    <mergeCell ref="A38:C38"/>
    <mergeCell ref="A39:C39"/>
    <mergeCell ref="A41:E41"/>
    <mergeCell ref="A42:E42"/>
    <mergeCell ref="C47:I48"/>
    <mergeCell ref="B48:B49"/>
    <mergeCell ref="C49:H50"/>
    <mergeCell ref="A32:C32"/>
    <mergeCell ref="A33:C33"/>
    <mergeCell ref="A34:C34"/>
    <mergeCell ref="A35:C35"/>
    <mergeCell ref="A36:C36"/>
    <mergeCell ref="A37:C37"/>
    <mergeCell ref="A59:C59"/>
    <mergeCell ref="A60:C60"/>
    <mergeCell ref="A61:C61"/>
    <mergeCell ref="A62:C62"/>
    <mergeCell ref="A63:C63"/>
    <mergeCell ref="A64:C64"/>
    <mergeCell ref="A53:C53"/>
    <mergeCell ref="A54:C54"/>
    <mergeCell ref="A55:C55"/>
    <mergeCell ref="A56:C56"/>
    <mergeCell ref="A57:C57"/>
    <mergeCell ref="A58:C58"/>
    <mergeCell ref="A71:C71"/>
    <mergeCell ref="A72:C72"/>
    <mergeCell ref="A73:C73"/>
    <mergeCell ref="A74:C74"/>
    <mergeCell ref="A75:C75"/>
    <mergeCell ref="A76:C76"/>
    <mergeCell ref="A65:C65"/>
    <mergeCell ref="A66:C66"/>
    <mergeCell ref="A67:C67"/>
    <mergeCell ref="A68:C68"/>
    <mergeCell ref="A69:C69"/>
    <mergeCell ref="A70:C70"/>
    <mergeCell ref="A83:C83"/>
    <mergeCell ref="A84:C84"/>
    <mergeCell ref="A85:C85"/>
    <mergeCell ref="A86:C86"/>
    <mergeCell ref="A87:C87"/>
    <mergeCell ref="A88:C88"/>
    <mergeCell ref="A77:C77"/>
    <mergeCell ref="A78:C78"/>
    <mergeCell ref="A79:C79"/>
    <mergeCell ref="A80:C80"/>
    <mergeCell ref="A81:C81"/>
    <mergeCell ref="A82:C82"/>
    <mergeCell ref="A95:C95"/>
    <mergeCell ref="C98:I99"/>
    <mergeCell ref="B99:B100"/>
    <mergeCell ref="C100:I101"/>
    <mergeCell ref="A104:C104"/>
    <mergeCell ref="A105:C105"/>
    <mergeCell ref="A89:C89"/>
    <mergeCell ref="A90:C90"/>
    <mergeCell ref="A91:C91"/>
    <mergeCell ref="A92:C92"/>
    <mergeCell ref="A93:C93"/>
    <mergeCell ref="A94:C94"/>
    <mergeCell ref="A112:C112"/>
    <mergeCell ref="A113:C113"/>
    <mergeCell ref="A114:C114"/>
    <mergeCell ref="A116:C116"/>
    <mergeCell ref="A117:C117"/>
    <mergeCell ref="A118:C118"/>
    <mergeCell ref="A106:C106"/>
    <mergeCell ref="A107:C107"/>
    <mergeCell ref="A108:C108"/>
    <mergeCell ref="A109:C109"/>
    <mergeCell ref="A110:C110"/>
    <mergeCell ref="A111:C111"/>
    <mergeCell ref="A125:C125"/>
    <mergeCell ref="A126:C126"/>
    <mergeCell ref="A127:C127"/>
    <mergeCell ref="A128:C128"/>
    <mergeCell ref="A129:C129"/>
    <mergeCell ref="A130:C130"/>
    <mergeCell ref="A119:C119"/>
    <mergeCell ref="A120:C120"/>
    <mergeCell ref="A121:C121"/>
    <mergeCell ref="A122:C122"/>
    <mergeCell ref="A123:C123"/>
    <mergeCell ref="A124:C124"/>
    <mergeCell ref="A137:C137"/>
    <mergeCell ref="A138:C138"/>
    <mergeCell ref="A139:C139"/>
    <mergeCell ref="A140:C140"/>
    <mergeCell ref="A141:C141"/>
    <mergeCell ref="A142:C142"/>
    <mergeCell ref="A131:C131"/>
    <mergeCell ref="A132:C132"/>
    <mergeCell ref="A133:C133"/>
    <mergeCell ref="A134:C134"/>
    <mergeCell ref="A135:C135"/>
    <mergeCell ref="A136:C136"/>
    <mergeCell ref="A157:C157"/>
    <mergeCell ref="A158:C158"/>
    <mergeCell ref="A159:C159"/>
    <mergeCell ref="A160:C160"/>
    <mergeCell ref="A161:C161"/>
    <mergeCell ref="A162:C162"/>
    <mergeCell ref="A144:E144"/>
    <mergeCell ref="A145:E145"/>
    <mergeCell ref="C150:I151"/>
    <mergeCell ref="B151:B152"/>
    <mergeCell ref="C152:I153"/>
    <mergeCell ref="A156:C156"/>
    <mergeCell ref="A169:C169"/>
    <mergeCell ref="A170:C170"/>
    <mergeCell ref="A171:C171"/>
    <mergeCell ref="A172:C172"/>
    <mergeCell ref="A173:C173"/>
    <mergeCell ref="A174:C174"/>
    <mergeCell ref="A163:C163"/>
    <mergeCell ref="A164:C164"/>
    <mergeCell ref="A165:C165"/>
    <mergeCell ref="A166:C166"/>
    <mergeCell ref="A167:C167"/>
    <mergeCell ref="A168:C168"/>
    <mergeCell ref="A181:C181"/>
    <mergeCell ref="A182:C182"/>
    <mergeCell ref="A183:C183"/>
    <mergeCell ref="A184:C184"/>
    <mergeCell ref="A185:C185"/>
    <mergeCell ref="A186:C186"/>
    <mergeCell ref="A175:C175"/>
    <mergeCell ref="A176:C176"/>
    <mergeCell ref="A177:C177"/>
    <mergeCell ref="A178:C178"/>
    <mergeCell ref="A179:C179"/>
    <mergeCell ref="A180:C180"/>
    <mergeCell ref="A193:C193"/>
    <mergeCell ref="A194:C194"/>
    <mergeCell ref="A195:C195"/>
    <mergeCell ref="A196:C196"/>
    <mergeCell ref="A197:H197"/>
    <mergeCell ref="A198:H198"/>
    <mergeCell ref="A187:C187"/>
    <mergeCell ref="A188:C188"/>
    <mergeCell ref="A189:C189"/>
    <mergeCell ref="A190:C190"/>
    <mergeCell ref="A191:C191"/>
    <mergeCell ref="A192:C192"/>
  </mergeCells>
  <pageMargins left="0.7" right="0.7" top="0.75" bottom="0.75" header="0.3" footer="0.3"/>
  <pageSetup paperSize="9" scale="49" orientation="portrait" r:id="rId1"/>
  <rowBreaks count="3" manualBreakCount="3">
    <brk id="45" max="7" man="1"/>
    <brk id="96" max="7" man="1"/>
    <brk id="148"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B551C-D3AA-4FFC-9871-9FBB9A9DDC31}">
  <sheetPr>
    <tabColor rgb="FF0099CC"/>
  </sheetPr>
  <dimension ref="A1:M48"/>
  <sheetViews>
    <sheetView showGridLines="0" zoomScaleNormal="100" zoomScaleSheetLayoutView="72" workbookViewId="0"/>
  </sheetViews>
  <sheetFormatPr defaultColWidth="9.28515625" defaultRowHeight="24" x14ac:dyDescent="0.35"/>
  <cols>
    <col min="1" max="1" width="13" style="9" customWidth="1"/>
    <col min="2" max="2" width="10.28515625" style="9" customWidth="1"/>
    <col min="3" max="3" width="25.7109375" style="9" customWidth="1"/>
    <col min="4" max="5" width="62.5703125" style="9" customWidth="1"/>
    <col min="6" max="6" width="2.42578125" style="9" customWidth="1"/>
    <col min="7" max="16384" width="9.28515625" style="9"/>
  </cols>
  <sheetData>
    <row r="1" spans="1:6" s="2" customFormat="1" ht="30" customHeight="1" x14ac:dyDescent="0.25">
      <c r="A1" s="28" t="s">
        <v>0</v>
      </c>
      <c r="B1" s="740">
        <v>26</v>
      </c>
      <c r="C1" s="811" t="s">
        <v>192</v>
      </c>
      <c r="D1" s="811"/>
      <c r="E1" s="811"/>
    </row>
    <row r="2" spans="1:6" s="2" customFormat="1" ht="30" customHeight="1" x14ac:dyDescent="0.25">
      <c r="A2" s="29" t="s">
        <v>2</v>
      </c>
      <c r="B2" s="740"/>
      <c r="C2" s="812" t="s">
        <v>193</v>
      </c>
      <c r="D2" s="812"/>
      <c r="E2" s="812"/>
    </row>
    <row r="3" spans="1:6" ht="12" customHeight="1" x14ac:dyDescent="0.35"/>
    <row r="4" spans="1:6" ht="24.75" thickBot="1" x14ac:dyDescent="0.4">
      <c r="E4" s="95" t="s">
        <v>194</v>
      </c>
    </row>
    <row r="5" spans="1:6" s="2" customFormat="1" ht="52.5" customHeight="1" thickTop="1" thickBot="1" x14ac:dyDescent="0.3">
      <c r="A5" s="861" t="s">
        <v>195</v>
      </c>
      <c r="B5" s="861"/>
      <c r="C5" s="861"/>
      <c r="D5" s="31" t="s">
        <v>196</v>
      </c>
      <c r="E5" s="34" t="s">
        <v>197</v>
      </c>
      <c r="F5" s="32"/>
    </row>
    <row r="6" spans="1:6" ht="32.450000000000003" customHeight="1" thickTop="1" x14ac:dyDescent="0.35">
      <c r="A6" s="945">
        <v>1</v>
      </c>
      <c r="B6" s="945"/>
      <c r="C6" s="945"/>
      <c r="D6" s="96" t="s">
        <v>198</v>
      </c>
      <c r="E6" s="97">
        <v>240000000</v>
      </c>
    </row>
    <row r="7" spans="1:6" ht="32.450000000000003" customHeight="1" x14ac:dyDescent="0.35">
      <c r="A7" s="871">
        <v>2</v>
      </c>
      <c r="B7" s="871"/>
      <c r="C7" s="871"/>
      <c r="D7" s="98" t="s">
        <v>199</v>
      </c>
      <c r="E7" s="99">
        <v>94952547</v>
      </c>
    </row>
    <row r="8" spans="1:6" ht="32.450000000000003" customHeight="1" x14ac:dyDescent="0.35">
      <c r="A8" s="945">
        <v>3</v>
      </c>
      <c r="B8" s="945"/>
      <c r="C8" s="945"/>
      <c r="D8" s="96" t="s">
        <v>200</v>
      </c>
      <c r="E8" s="97">
        <v>18267237</v>
      </c>
    </row>
    <row r="9" spans="1:6" ht="32.450000000000003" customHeight="1" x14ac:dyDescent="0.35">
      <c r="A9" s="945">
        <v>4</v>
      </c>
      <c r="B9" s="945"/>
      <c r="C9" s="945"/>
      <c r="D9" s="96" t="s">
        <v>201</v>
      </c>
      <c r="E9" s="97">
        <v>11597872.390000001</v>
      </c>
    </row>
    <row r="10" spans="1:6" ht="32.450000000000003" customHeight="1" x14ac:dyDescent="0.35">
      <c r="A10" s="945">
        <v>5</v>
      </c>
      <c r="B10" s="945"/>
      <c r="C10" s="945"/>
      <c r="D10" s="96" t="s">
        <v>202</v>
      </c>
      <c r="E10" s="97">
        <v>8321197</v>
      </c>
    </row>
    <row r="11" spans="1:6" ht="32.450000000000003" customHeight="1" x14ac:dyDescent="0.35">
      <c r="A11" s="945">
        <v>6</v>
      </c>
      <c r="B11" s="945"/>
      <c r="C11" s="945"/>
      <c r="D11" s="96" t="s">
        <v>203</v>
      </c>
      <c r="E11" s="97">
        <v>3359196.59</v>
      </c>
    </row>
    <row r="12" spans="1:6" ht="32.450000000000003" customHeight="1" x14ac:dyDescent="0.35">
      <c r="A12" s="945">
        <v>7</v>
      </c>
      <c r="B12" s="945"/>
      <c r="C12" s="945"/>
      <c r="D12" s="96" t="s">
        <v>204</v>
      </c>
      <c r="E12" s="97">
        <v>3291170.08</v>
      </c>
    </row>
    <row r="13" spans="1:6" ht="32.450000000000003" customHeight="1" x14ac:dyDescent="0.35">
      <c r="A13" s="945">
        <v>8</v>
      </c>
      <c r="B13" s="945"/>
      <c r="C13" s="945"/>
      <c r="D13" s="96" t="s">
        <v>205</v>
      </c>
      <c r="E13" s="97">
        <v>2898435</v>
      </c>
    </row>
    <row r="14" spans="1:6" ht="32.450000000000003" customHeight="1" x14ac:dyDescent="0.35">
      <c r="A14" s="945">
        <v>9</v>
      </c>
      <c r="B14" s="945"/>
      <c r="C14" s="945"/>
      <c r="D14" s="96" t="s">
        <v>206</v>
      </c>
      <c r="E14" s="97">
        <v>2879347.68</v>
      </c>
    </row>
    <row r="15" spans="1:6" ht="32.25" customHeight="1" x14ac:dyDescent="0.35">
      <c r="A15" s="945">
        <v>10</v>
      </c>
      <c r="B15" s="945"/>
      <c r="C15" s="945"/>
      <c r="D15" s="100" t="s">
        <v>207</v>
      </c>
      <c r="E15" s="97">
        <v>2752869.89</v>
      </c>
    </row>
    <row r="16" spans="1:6" ht="32.450000000000003" customHeight="1" x14ac:dyDescent="0.35">
      <c r="A16" s="945">
        <v>11</v>
      </c>
      <c r="B16" s="945"/>
      <c r="C16" s="945"/>
      <c r="D16" s="96" t="s">
        <v>208</v>
      </c>
      <c r="E16" s="97">
        <v>2560652.17</v>
      </c>
    </row>
    <row r="17" spans="1:6" ht="32.450000000000003" customHeight="1" x14ac:dyDescent="0.35">
      <c r="A17" s="945">
        <v>12</v>
      </c>
      <c r="B17" s="945"/>
      <c r="C17" s="945"/>
      <c r="D17" s="96" t="s">
        <v>209</v>
      </c>
      <c r="E17" s="97">
        <v>2233477.5499999998</v>
      </c>
    </row>
    <row r="18" spans="1:6" ht="32.450000000000003" customHeight="1" x14ac:dyDescent="0.35">
      <c r="A18" s="945">
        <v>13</v>
      </c>
      <c r="B18" s="945"/>
      <c r="C18" s="945"/>
      <c r="D18" s="96" t="s">
        <v>210</v>
      </c>
      <c r="E18" s="97">
        <v>2049699.57</v>
      </c>
    </row>
    <row r="19" spans="1:6" ht="32.25" customHeight="1" x14ac:dyDescent="0.35">
      <c r="A19" s="902">
        <v>14</v>
      </c>
      <c r="B19" s="902"/>
      <c r="C19" s="902"/>
      <c r="D19" s="100" t="s">
        <v>211</v>
      </c>
      <c r="E19" s="106">
        <v>1987733.23</v>
      </c>
      <c r="F19" s="27"/>
    </row>
    <row r="20" spans="1:6" x14ac:dyDescent="0.35">
      <c r="A20" s="902">
        <v>15</v>
      </c>
      <c r="B20" s="902"/>
      <c r="C20" s="902"/>
      <c r="D20" s="100" t="s">
        <v>212</v>
      </c>
      <c r="E20" s="106">
        <v>1521102.54</v>
      </c>
      <c r="F20" s="27"/>
    </row>
    <row r="21" spans="1:6" ht="7.5" customHeight="1" thickBot="1" x14ac:dyDescent="0.4">
      <c r="A21" s="913"/>
      <c r="B21" s="913"/>
      <c r="C21" s="913"/>
      <c r="D21" s="101"/>
      <c r="E21" s="102"/>
      <c r="F21" s="103"/>
    </row>
    <row r="22" spans="1:6" s="73" customFormat="1" ht="18.75" thickTop="1" x14ac:dyDescent="0.25">
      <c r="A22" s="74"/>
      <c r="B22" s="74"/>
      <c r="C22" s="74"/>
      <c r="D22" s="74"/>
      <c r="E22" s="104" t="s">
        <v>213</v>
      </c>
      <c r="F22" s="74"/>
    </row>
    <row r="23" spans="1:6" s="6" customFormat="1" ht="13.5" x14ac:dyDescent="0.3">
      <c r="A23" s="51"/>
      <c r="B23" s="51"/>
      <c r="C23" s="51"/>
      <c r="D23" s="51"/>
      <c r="E23" s="51"/>
      <c r="F23" s="51"/>
    </row>
    <row r="24" spans="1:6" s="2" customFormat="1" ht="30" customHeight="1" x14ac:dyDescent="0.25">
      <c r="A24" s="70" t="s">
        <v>0</v>
      </c>
      <c r="B24" s="740">
        <v>27</v>
      </c>
      <c r="C24" s="817" t="s">
        <v>214</v>
      </c>
      <c r="D24" s="817"/>
      <c r="E24" s="817"/>
      <c r="F24" s="18"/>
    </row>
    <row r="25" spans="1:6" s="2" customFormat="1" ht="30" customHeight="1" x14ac:dyDescent="0.25">
      <c r="A25" s="69" t="s">
        <v>2</v>
      </c>
      <c r="B25" s="740"/>
      <c r="C25" s="818" t="s">
        <v>215</v>
      </c>
      <c r="D25" s="818"/>
      <c r="E25" s="818"/>
      <c r="F25" s="18"/>
    </row>
    <row r="26" spans="1:6" ht="12" customHeight="1" x14ac:dyDescent="0.35">
      <c r="A26" s="27"/>
      <c r="B26" s="27"/>
      <c r="C26" s="27"/>
      <c r="D26" s="27"/>
      <c r="E26" s="27"/>
      <c r="F26" s="27"/>
    </row>
    <row r="27" spans="1:6" ht="24.75" thickBot="1" x14ac:dyDescent="0.4">
      <c r="A27" s="27"/>
      <c r="B27" s="27"/>
      <c r="C27" s="27"/>
      <c r="D27" s="27"/>
      <c r="E27" s="105" t="s">
        <v>194</v>
      </c>
      <c r="F27" s="27"/>
    </row>
    <row r="28" spans="1:6" s="2" customFormat="1" ht="52.5" customHeight="1" thickTop="1" thickBot="1" x14ac:dyDescent="0.3">
      <c r="A28" s="861" t="s">
        <v>195</v>
      </c>
      <c r="B28" s="861"/>
      <c r="C28" s="861"/>
      <c r="D28" s="31" t="s">
        <v>196</v>
      </c>
      <c r="E28" s="34" t="s">
        <v>197</v>
      </c>
      <c r="F28" s="32"/>
    </row>
    <row r="29" spans="1:6" ht="32.450000000000003" customHeight="1" thickTop="1" x14ac:dyDescent="0.35">
      <c r="A29" s="902">
        <v>1</v>
      </c>
      <c r="B29" s="902"/>
      <c r="C29" s="902"/>
      <c r="D29" s="100" t="s">
        <v>200</v>
      </c>
      <c r="E29" s="106">
        <v>4707264</v>
      </c>
      <c r="F29" s="27"/>
    </row>
    <row r="30" spans="1:6" ht="32.450000000000003" customHeight="1" x14ac:dyDescent="0.35">
      <c r="A30" s="902">
        <v>2</v>
      </c>
      <c r="B30" s="902"/>
      <c r="C30" s="902"/>
      <c r="D30" s="100" t="s">
        <v>198</v>
      </c>
      <c r="E30" s="106">
        <v>2651237</v>
      </c>
      <c r="F30" s="27"/>
    </row>
    <row r="31" spans="1:6" ht="32.450000000000003" customHeight="1" x14ac:dyDescent="0.35">
      <c r="A31" s="902">
        <v>3</v>
      </c>
      <c r="B31" s="902"/>
      <c r="C31" s="902"/>
      <c r="D31" s="100" t="s">
        <v>207</v>
      </c>
      <c r="E31" s="106">
        <v>1548000</v>
      </c>
      <c r="F31" s="27"/>
    </row>
    <row r="32" spans="1:6" ht="32.450000000000003" customHeight="1" x14ac:dyDescent="0.35">
      <c r="A32" s="902">
        <v>4</v>
      </c>
      <c r="B32" s="902"/>
      <c r="C32" s="902"/>
      <c r="D32" s="100" t="s">
        <v>216</v>
      </c>
      <c r="E32" s="106">
        <v>1270299.48</v>
      </c>
      <c r="F32" s="27"/>
    </row>
    <row r="33" spans="1:13" ht="32.450000000000003" customHeight="1" x14ac:dyDescent="0.35">
      <c r="A33" s="902">
        <v>5</v>
      </c>
      <c r="B33" s="902"/>
      <c r="C33" s="902"/>
      <c r="D33" s="100" t="s">
        <v>217</v>
      </c>
      <c r="E33" s="106">
        <v>864770.46</v>
      </c>
      <c r="F33" s="27"/>
    </row>
    <row r="34" spans="1:13" ht="32.450000000000003" customHeight="1" x14ac:dyDescent="0.35">
      <c r="A34" s="902">
        <v>6</v>
      </c>
      <c r="B34" s="902"/>
      <c r="C34" s="902"/>
      <c r="D34" s="100" t="s">
        <v>218</v>
      </c>
      <c r="E34" s="106">
        <v>849000</v>
      </c>
      <c r="F34" s="27"/>
    </row>
    <row r="35" spans="1:13" ht="32.450000000000003" customHeight="1" x14ac:dyDescent="0.35">
      <c r="A35" s="902">
        <v>7</v>
      </c>
      <c r="B35" s="902"/>
      <c r="C35" s="902"/>
      <c r="D35" s="107" t="s">
        <v>219</v>
      </c>
      <c r="E35" s="106">
        <v>406500</v>
      </c>
      <c r="F35" s="27"/>
    </row>
    <row r="36" spans="1:13" ht="32.450000000000003" customHeight="1" x14ac:dyDescent="0.35">
      <c r="A36" s="902">
        <v>8</v>
      </c>
      <c r="B36" s="902"/>
      <c r="C36" s="902"/>
      <c r="D36" s="107" t="s">
        <v>220</v>
      </c>
      <c r="E36" s="108">
        <v>378818.13</v>
      </c>
      <c r="F36" s="109"/>
      <c r="G36" s="110"/>
      <c r="H36" s="110"/>
      <c r="I36" s="110"/>
      <c r="J36" s="110"/>
      <c r="K36" s="110"/>
      <c r="L36" s="110"/>
      <c r="M36" s="110"/>
    </row>
    <row r="37" spans="1:13" ht="32.450000000000003" customHeight="1" x14ac:dyDescent="0.35">
      <c r="A37" s="946">
        <v>9</v>
      </c>
      <c r="B37" s="946"/>
      <c r="C37" s="946"/>
      <c r="D37" s="111" t="s">
        <v>199</v>
      </c>
      <c r="E37" s="117">
        <v>347900</v>
      </c>
      <c r="F37" s="27"/>
    </row>
    <row r="38" spans="1:13" ht="32.450000000000003" customHeight="1" x14ac:dyDescent="0.35">
      <c r="A38" s="902">
        <v>10</v>
      </c>
      <c r="B38" s="902"/>
      <c r="C38" s="902"/>
      <c r="D38" s="100" t="s">
        <v>221</v>
      </c>
      <c r="E38" s="106">
        <v>347136.63</v>
      </c>
      <c r="F38" s="27"/>
    </row>
    <row r="39" spans="1:13" ht="32.450000000000003" customHeight="1" x14ac:dyDescent="0.35">
      <c r="A39" s="902">
        <v>11</v>
      </c>
      <c r="B39" s="902"/>
      <c r="C39" s="902"/>
      <c r="D39" s="100" t="s">
        <v>222</v>
      </c>
      <c r="E39" s="106">
        <v>325200</v>
      </c>
      <c r="F39" s="27"/>
    </row>
    <row r="40" spans="1:13" ht="32.450000000000003" customHeight="1" x14ac:dyDescent="0.35">
      <c r="A40" s="902">
        <v>12</v>
      </c>
      <c r="B40" s="902"/>
      <c r="C40" s="902"/>
      <c r="D40" s="100" t="s">
        <v>205</v>
      </c>
      <c r="E40" s="106">
        <v>278000</v>
      </c>
      <c r="F40" s="27"/>
    </row>
    <row r="41" spans="1:13" ht="32.450000000000003" customHeight="1" x14ac:dyDescent="0.35">
      <c r="A41" s="902">
        <v>13</v>
      </c>
      <c r="B41" s="902"/>
      <c r="C41" s="902"/>
      <c r="D41" s="100" t="s">
        <v>208</v>
      </c>
      <c r="E41" s="106">
        <v>126400</v>
      </c>
      <c r="F41" s="27"/>
    </row>
    <row r="42" spans="1:13" ht="32.450000000000003" customHeight="1" x14ac:dyDescent="0.35">
      <c r="A42" s="902">
        <v>14</v>
      </c>
      <c r="B42" s="902"/>
      <c r="C42" s="902"/>
      <c r="D42" s="100" t="s">
        <v>223</v>
      </c>
      <c r="E42" s="106">
        <v>120300</v>
      </c>
      <c r="F42" s="27"/>
    </row>
    <row r="43" spans="1:13" ht="32.450000000000003" customHeight="1" x14ac:dyDescent="0.35">
      <c r="A43" s="902">
        <v>15</v>
      </c>
      <c r="B43" s="902"/>
      <c r="C43" s="902"/>
      <c r="D43" s="100" t="s">
        <v>204</v>
      </c>
      <c r="E43" s="106">
        <v>118800</v>
      </c>
      <c r="F43" s="27"/>
    </row>
    <row r="44" spans="1:13" ht="7.5" customHeight="1" thickBot="1" x14ac:dyDescent="0.4">
      <c r="A44" s="913"/>
      <c r="B44" s="913"/>
      <c r="C44" s="913"/>
      <c r="D44" s="101"/>
      <c r="E44" s="102"/>
      <c r="F44" s="103"/>
    </row>
    <row r="45" spans="1:13" s="73" customFormat="1" ht="18.75" thickTop="1" x14ac:dyDescent="0.25">
      <c r="E45" s="112" t="s">
        <v>213</v>
      </c>
    </row>
    <row r="48" spans="1:13" ht="35.25" customHeight="1" x14ac:dyDescent="0.35"/>
  </sheetData>
  <mergeCells count="40">
    <mergeCell ref="A42:C42"/>
    <mergeCell ref="A43:C43"/>
    <mergeCell ref="A36:C36"/>
    <mergeCell ref="A37:C37"/>
    <mergeCell ref="A38:C38"/>
    <mergeCell ref="A39:C39"/>
    <mergeCell ref="A40:C40"/>
    <mergeCell ref="A41:C41"/>
    <mergeCell ref="A35:C35"/>
    <mergeCell ref="B24:B25"/>
    <mergeCell ref="C24:E24"/>
    <mergeCell ref="C25:E25"/>
    <mergeCell ref="A28:C28"/>
    <mergeCell ref="A29:C29"/>
    <mergeCell ref="A30:C30"/>
    <mergeCell ref="A31:C31"/>
    <mergeCell ref="A32:C32"/>
    <mergeCell ref="A33:C33"/>
    <mergeCell ref="A34:C34"/>
    <mergeCell ref="A14:C14"/>
    <mergeCell ref="A15:C15"/>
    <mergeCell ref="A16:C16"/>
    <mergeCell ref="A17:C17"/>
    <mergeCell ref="A18:C18"/>
    <mergeCell ref="A20:C20"/>
    <mergeCell ref="A21:C21"/>
    <mergeCell ref="A44:C44"/>
    <mergeCell ref="A7:C7"/>
    <mergeCell ref="B1:B2"/>
    <mergeCell ref="C1:E1"/>
    <mergeCell ref="C2:E2"/>
    <mergeCell ref="A5:C5"/>
    <mergeCell ref="A6:C6"/>
    <mergeCell ref="A19:C19"/>
    <mergeCell ref="A8:C8"/>
    <mergeCell ref="A9:C9"/>
    <mergeCell ref="A10:C10"/>
    <mergeCell ref="A11:C11"/>
    <mergeCell ref="A12:C12"/>
    <mergeCell ref="A13:C13"/>
  </mergeCells>
  <pageMargins left="0.7" right="0.7" top="0.75" bottom="0.75" header="0.3" footer="0.3"/>
  <pageSetup paperSize="9" scale="4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190B-859E-4ED3-B1F9-67E221491E91}">
  <sheetPr>
    <tabColor rgb="FF0099CC"/>
  </sheetPr>
  <dimension ref="A1:M48"/>
  <sheetViews>
    <sheetView showGridLines="0" zoomScaleNormal="100" zoomScaleSheetLayoutView="55" workbookViewId="0"/>
  </sheetViews>
  <sheetFormatPr defaultColWidth="9.28515625" defaultRowHeight="24" x14ac:dyDescent="0.35"/>
  <cols>
    <col min="1" max="1" width="13" style="9" customWidth="1"/>
    <col min="2" max="2" width="10.28515625" style="9" customWidth="1"/>
    <col min="3" max="3" width="25.7109375" style="9" customWidth="1"/>
    <col min="4" max="5" width="62.5703125" style="9" customWidth="1"/>
    <col min="6" max="6" width="2.42578125" style="9" customWidth="1"/>
    <col min="7" max="16384" width="9.28515625" style="9"/>
  </cols>
  <sheetData>
    <row r="1" spans="1:6" s="2" customFormat="1" ht="30" customHeight="1" x14ac:dyDescent="0.25">
      <c r="A1" s="28" t="s">
        <v>0</v>
      </c>
      <c r="B1" s="740">
        <v>28</v>
      </c>
      <c r="C1" s="811" t="s">
        <v>224</v>
      </c>
      <c r="D1" s="811"/>
      <c r="E1" s="811"/>
    </row>
    <row r="2" spans="1:6" s="2" customFormat="1" ht="30" customHeight="1" x14ac:dyDescent="0.25">
      <c r="A2" s="29" t="s">
        <v>2</v>
      </c>
      <c r="B2" s="740"/>
      <c r="C2" s="812" t="s">
        <v>225</v>
      </c>
      <c r="D2" s="812"/>
      <c r="E2" s="812"/>
    </row>
    <row r="3" spans="1:6" s="6" customFormat="1" ht="13.5" x14ac:dyDescent="0.3"/>
    <row r="4" spans="1:6" ht="24.75" thickBot="1" x14ac:dyDescent="0.4">
      <c r="E4" s="95" t="s">
        <v>194</v>
      </c>
    </row>
    <row r="5" spans="1:6" s="2" customFormat="1" ht="52.5" customHeight="1" thickTop="1" thickBot="1" x14ac:dyDescent="0.3">
      <c r="A5" s="861" t="s">
        <v>195</v>
      </c>
      <c r="B5" s="861"/>
      <c r="C5" s="861"/>
      <c r="D5" s="31" t="s">
        <v>196</v>
      </c>
      <c r="E5" s="34" t="s">
        <v>197</v>
      </c>
      <c r="F5" s="32"/>
    </row>
    <row r="6" spans="1:6" ht="32.450000000000003" customHeight="1" thickTop="1" x14ac:dyDescent="0.35">
      <c r="A6" s="945">
        <v>1</v>
      </c>
      <c r="B6" s="945"/>
      <c r="C6" s="945"/>
      <c r="D6" s="96" t="s">
        <v>207</v>
      </c>
      <c r="E6" s="97">
        <v>2377442.0499999998</v>
      </c>
    </row>
    <row r="7" spans="1:6" ht="32.450000000000003" customHeight="1" x14ac:dyDescent="0.35">
      <c r="A7" s="945">
        <v>2</v>
      </c>
      <c r="B7" s="945"/>
      <c r="C7" s="945"/>
      <c r="D7" s="96" t="s">
        <v>208</v>
      </c>
      <c r="E7" s="97">
        <v>653700</v>
      </c>
    </row>
    <row r="8" spans="1:6" ht="32.450000000000003" customHeight="1" x14ac:dyDescent="0.35">
      <c r="A8" s="945">
        <v>3</v>
      </c>
      <c r="B8" s="945"/>
      <c r="C8" s="945"/>
      <c r="D8" s="96" t="s">
        <v>198</v>
      </c>
      <c r="E8" s="97">
        <v>641741.02</v>
      </c>
    </row>
    <row r="9" spans="1:6" ht="32.450000000000003" customHeight="1" x14ac:dyDescent="0.35">
      <c r="A9" s="945">
        <v>4</v>
      </c>
      <c r="B9" s="945"/>
      <c r="C9" s="945"/>
      <c r="D9" s="96" t="s">
        <v>210</v>
      </c>
      <c r="E9" s="97">
        <v>375719.14</v>
      </c>
    </row>
    <row r="10" spans="1:6" ht="32.450000000000003" customHeight="1" x14ac:dyDescent="0.35">
      <c r="A10" s="945">
        <v>5</v>
      </c>
      <c r="B10" s="945"/>
      <c r="C10" s="945"/>
      <c r="D10" s="96" t="s">
        <v>205</v>
      </c>
      <c r="E10" s="97">
        <v>296145</v>
      </c>
    </row>
    <row r="11" spans="1:6" ht="32.450000000000003" customHeight="1" x14ac:dyDescent="0.35">
      <c r="A11" s="945">
        <v>6</v>
      </c>
      <c r="B11" s="945"/>
      <c r="C11" s="945"/>
      <c r="D11" s="96" t="s">
        <v>206</v>
      </c>
      <c r="E11" s="97">
        <v>295819.38</v>
      </c>
    </row>
    <row r="12" spans="1:6" ht="32.450000000000003" customHeight="1" x14ac:dyDescent="0.35">
      <c r="A12" s="945">
        <v>7</v>
      </c>
      <c r="B12" s="945"/>
      <c r="C12" s="945"/>
      <c r="D12" s="96" t="s">
        <v>201</v>
      </c>
      <c r="E12" s="97">
        <v>284232.15999999997</v>
      </c>
    </row>
    <row r="13" spans="1:6" ht="32.450000000000003" customHeight="1" x14ac:dyDescent="0.35">
      <c r="A13" s="945">
        <v>8</v>
      </c>
      <c r="B13" s="945"/>
      <c r="C13" s="945"/>
      <c r="D13" s="96" t="s">
        <v>212</v>
      </c>
      <c r="E13" s="97">
        <v>166708.79999999999</v>
      </c>
    </row>
    <row r="14" spans="1:6" ht="32.450000000000003" customHeight="1" x14ac:dyDescent="0.35">
      <c r="A14" s="945">
        <v>9</v>
      </c>
      <c r="B14" s="945"/>
      <c r="C14" s="945"/>
      <c r="D14" s="96" t="s">
        <v>226</v>
      </c>
      <c r="E14" s="97">
        <v>65930.13</v>
      </c>
    </row>
    <row r="15" spans="1:6" ht="32.450000000000003" customHeight="1" x14ac:dyDescent="0.35">
      <c r="A15" s="945">
        <v>10</v>
      </c>
      <c r="B15" s="945"/>
      <c r="C15" s="945"/>
      <c r="D15" s="96" t="s">
        <v>202</v>
      </c>
      <c r="E15" s="97">
        <v>59831</v>
      </c>
    </row>
    <row r="16" spans="1:6" ht="32.450000000000003" customHeight="1" x14ac:dyDescent="0.35">
      <c r="A16" s="945">
        <v>11</v>
      </c>
      <c r="B16" s="945"/>
      <c r="C16" s="945"/>
      <c r="D16" s="96" t="s">
        <v>203</v>
      </c>
      <c r="E16" s="97">
        <v>43200</v>
      </c>
    </row>
    <row r="17" spans="1:6" ht="32.450000000000003" customHeight="1" x14ac:dyDescent="0.35">
      <c r="A17" s="945">
        <v>12</v>
      </c>
      <c r="B17" s="945"/>
      <c r="C17" s="945"/>
      <c r="D17" s="96" t="s">
        <v>209</v>
      </c>
      <c r="E17" s="97">
        <v>35000</v>
      </c>
    </row>
    <row r="18" spans="1:6" ht="32.450000000000003" customHeight="1" x14ac:dyDescent="0.35">
      <c r="A18" s="945">
        <v>13</v>
      </c>
      <c r="B18" s="945"/>
      <c r="C18" s="945"/>
      <c r="D18" s="9" t="s">
        <v>227</v>
      </c>
      <c r="E18" s="97">
        <v>35000</v>
      </c>
    </row>
    <row r="19" spans="1:6" ht="32.450000000000003" customHeight="1" x14ac:dyDescent="0.35">
      <c r="A19" s="945" t="s">
        <v>228</v>
      </c>
      <c r="B19" s="945"/>
      <c r="C19" s="945"/>
      <c r="D19" s="96" t="s">
        <v>228</v>
      </c>
      <c r="E19" s="97"/>
    </row>
    <row r="20" spans="1:6" ht="32.25" customHeight="1" x14ac:dyDescent="0.35">
      <c r="A20" s="946">
        <v>46</v>
      </c>
      <c r="B20" s="946"/>
      <c r="C20" s="946"/>
      <c r="D20" s="111" t="s">
        <v>199</v>
      </c>
      <c r="E20" s="117">
        <v>269</v>
      </c>
      <c r="F20" s="27"/>
    </row>
    <row r="21" spans="1:6" ht="7.5" customHeight="1" thickBot="1" x14ac:dyDescent="0.4">
      <c r="A21" s="913"/>
      <c r="B21" s="913"/>
      <c r="C21" s="913"/>
      <c r="D21" s="101"/>
      <c r="E21" s="102"/>
      <c r="F21" s="103"/>
    </row>
    <row r="22" spans="1:6" s="73" customFormat="1" ht="18.75" thickTop="1" x14ac:dyDescent="0.25">
      <c r="A22" s="74"/>
      <c r="B22" s="74"/>
      <c r="C22" s="74"/>
      <c r="D22" s="74"/>
      <c r="E22" s="104" t="s">
        <v>213</v>
      </c>
      <c r="F22" s="74"/>
    </row>
    <row r="23" spans="1:6" s="6" customFormat="1" ht="13.5" x14ac:dyDescent="0.3">
      <c r="A23" s="51"/>
      <c r="B23" s="51"/>
      <c r="C23" s="51"/>
      <c r="D23" s="51"/>
      <c r="E23" s="51"/>
      <c r="F23" s="51"/>
    </row>
    <row r="24" spans="1:6" s="2" customFormat="1" ht="30" customHeight="1" x14ac:dyDescent="0.25">
      <c r="A24" s="70" t="s">
        <v>0</v>
      </c>
      <c r="B24" s="740">
        <v>29</v>
      </c>
      <c r="C24" s="817" t="s">
        <v>229</v>
      </c>
      <c r="D24" s="817"/>
      <c r="E24" s="817"/>
      <c r="F24" s="18"/>
    </row>
    <row r="25" spans="1:6" s="2" customFormat="1" ht="30" customHeight="1" x14ac:dyDescent="0.25">
      <c r="A25" s="69" t="s">
        <v>2</v>
      </c>
      <c r="B25" s="740"/>
      <c r="C25" s="818" t="s">
        <v>230</v>
      </c>
      <c r="D25" s="818"/>
      <c r="E25" s="818"/>
      <c r="F25" s="18"/>
    </row>
    <row r="26" spans="1:6" s="6" customFormat="1" ht="13.5" x14ac:dyDescent="0.3">
      <c r="A26" s="51"/>
      <c r="B26" s="51"/>
      <c r="C26" s="51"/>
      <c r="D26" s="51"/>
      <c r="E26" s="51"/>
      <c r="F26" s="51"/>
    </row>
    <row r="27" spans="1:6" ht="24.75" thickBot="1" x14ac:dyDescent="0.4">
      <c r="A27" s="27"/>
      <c r="B27" s="27"/>
      <c r="C27" s="27"/>
      <c r="D27" s="27"/>
      <c r="E27" s="105" t="s">
        <v>194</v>
      </c>
      <c r="F27" s="27"/>
    </row>
    <row r="28" spans="1:6" s="2" customFormat="1" ht="52.5" customHeight="1" thickTop="1" thickBot="1" x14ac:dyDescent="0.3">
      <c r="A28" s="861" t="s">
        <v>195</v>
      </c>
      <c r="B28" s="861"/>
      <c r="C28" s="861"/>
      <c r="D28" s="31" t="s">
        <v>196</v>
      </c>
      <c r="E28" s="34" t="s">
        <v>197</v>
      </c>
      <c r="F28" s="32"/>
    </row>
    <row r="29" spans="1:6" ht="32.450000000000003" customHeight="1" thickTop="1" x14ac:dyDescent="0.35">
      <c r="A29" s="902">
        <v>1</v>
      </c>
      <c r="B29" s="902"/>
      <c r="C29" s="902"/>
      <c r="D29" s="113" t="s">
        <v>216</v>
      </c>
      <c r="E29" s="106">
        <v>257427.11</v>
      </c>
      <c r="F29" s="27"/>
    </row>
    <row r="30" spans="1:6" ht="32.450000000000003" customHeight="1" x14ac:dyDescent="0.35">
      <c r="A30" s="902">
        <v>2</v>
      </c>
      <c r="B30" s="902"/>
      <c r="C30" s="902"/>
      <c r="D30" s="113" t="s">
        <v>205</v>
      </c>
      <c r="E30" s="106">
        <v>126548</v>
      </c>
      <c r="F30" s="27"/>
    </row>
    <row r="31" spans="1:6" ht="32.450000000000003" customHeight="1" x14ac:dyDescent="0.35">
      <c r="A31" s="902">
        <v>3</v>
      </c>
      <c r="B31" s="902"/>
      <c r="C31" s="902"/>
      <c r="D31" s="113" t="s">
        <v>231</v>
      </c>
      <c r="E31" s="106">
        <v>73836.2</v>
      </c>
      <c r="F31" s="27"/>
    </row>
    <row r="32" spans="1:6" ht="32.450000000000003" customHeight="1" x14ac:dyDescent="0.35">
      <c r="A32" s="902">
        <v>4</v>
      </c>
      <c r="B32" s="902"/>
      <c r="C32" s="902"/>
      <c r="D32" s="113" t="s">
        <v>198</v>
      </c>
      <c r="E32" s="106">
        <v>70169</v>
      </c>
      <c r="F32" s="27"/>
    </row>
    <row r="33" spans="1:13" ht="32.450000000000003" customHeight="1" x14ac:dyDescent="0.35">
      <c r="A33" s="902">
        <v>5</v>
      </c>
      <c r="B33" s="902"/>
      <c r="C33" s="902"/>
      <c r="D33" s="113" t="s">
        <v>218</v>
      </c>
      <c r="E33" s="106">
        <v>65739.64</v>
      </c>
      <c r="F33" s="27"/>
    </row>
    <row r="34" spans="1:13" ht="32.450000000000003" customHeight="1" x14ac:dyDescent="0.35">
      <c r="A34" s="902">
        <v>6</v>
      </c>
      <c r="B34" s="902"/>
      <c r="C34" s="902"/>
      <c r="D34" s="113" t="s">
        <v>232</v>
      </c>
      <c r="E34" s="106">
        <v>48584.57</v>
      </c>
      <c r="F34" s="27"/>
    </row>
    <row r="35" spans="1:13" s="115" customFormat="1" ht="32.450000000000003" customHeight="1" x14ac:dyDescent="0.3">
      <c r="A35" s="902">
        <v>7</v>
      </c>
      <c r="B35" s="902"/>
      <c r="C35" s="902"/>
      <c r="D35" s="113" t="s">
        <v>233</v>
      </c>
      <c r="E35" s="106">
        <v>45166</v>
      </c>
      <c r="F35" s="114"/>
    </row>
    <row r="36" spans="1:13" s="115" customFormat="1" ht="32.450000000000003" customHeight="1" x14ac:dyDescent="0.3">
      <c r="A36" s="946">
        <v>8</v>
      </c>
      <c r="B36" s="946"/>
      <c r="C36" s="946"/>
      <c r="D36" s="116" t="s">
        <v>199</v>
      </c>
      <c r="E36" s="117">
        <v>40675</v>
      </c>
      <c r="F36" s="118"/>
      <c r="G36" s="119"/>
      <c r="H36" s="119"/>
      <c r="I36" s="119"/>
      <c r="J36" s="119"/>
      <c r="K36" s="119"/>
      <c r="L36" s="119"/>
      <c r="M36" s="119"/>
    </row>
    <row r="37" spans="1:13" ht="32.450000000000003" customHeight="1" x14ac:dyDescent="0.35">
      <c r="A37" s="902">
        <v>9</v>
      </c>
      <c r="B37" s="902"/>
      <c r="C37" s="902"/>
      <c r="D37" s="113" t="s">
        <v>217</v>
      </c>
      <c r="E37" s="106">
        <v>33909</v>
      </c>
      <c r="F37" s="27"/>
    </row>
    <row r="38" spans="1:13" ht="32.450000000000003" customHeight="1" x14ac:dyDescent="0.35">
      <c r="A38" s="902">
        <v>10</v>
      </c>
      <c r="B38" s="902"/>
      <c r="C38" s="902"/>
      <c r="D38" s="113" t="s">
        <v>234</v>
      </c>
      <c r="E38" s="106">
        <v>23273.38</v>
      </c>
      <c r="F38" s="27"/>
    </row>
    <row r="39" spans="1:13" ht="32.450000000000003" customHeight="1" x14ac:dyDescent="0.35">
      <c r="A39" s="902">
        <v>11</v>
      </c>
      <c r="B39" s="902"/>
      <c r="C39" s="902"/>
      <c r="D39" s="113" t="s">
        <v>235</v>
      </c>
      <c r="E39" s="106">
        <v>23123.52</v>
      </c>
      <c r="F39" s="27"/>
    </row>
    <row r="40" spans="1:13" ht="32.450000000000003" customHeight="1" x14ac:dyDescent="0.35">
      <c r="A40" s="902">
        <v>12</v>
      </c>
      <c r="B40" s="902"/>
      <c r="C40" s="902"/>
      <c r="D40" s="113" t="s">
        <v>236</v>
      </c>
      <c r="E40" s="106">
        <v>9800.01</v>
      </c>
      <c r="F40" s="27"/>
    </row>
    <row r="41" spans="1:13" ht="32.450000000000003" customHeight="1" x14ac:dyDescent="0.35">
      <c r="A41" s="902">
        <v>13</v>
      </c>
      <c r="B41" s="902"/>
      <c r="C41" s="902"/>
      <c r="D41" s="113" t="s">
        <v>237</v>
      </c>
      <c r="E41" s="106">
        <v>5016.24</v>
      </c>
      <c r="F41" s="27"/>
    </row>
    <row r="42" spans="1:13" ht="32.450000000000003" customHeight="1" x14ac:dyDescent="0.35">
      <c r="A42" s="902">
        <v>14</v>
      </c>
      <c r="B42" s="902"/>
      <c r="C42" s="902"/>
      <c r="D42" s="113" t="s">
        <v>238</v>
      </c>
      <c r="E42" s="106">
        <v>4462.95</v>
      </c>
      <c r="F42" s="27"/>
    </row>
    <row r="43" spans="1:13" ht="32.25" customHeight="1" x14ac:dyDescent="0.35">
      <c r="A43" s="902">
        <v>15</v>
      </c>
      <c r="B43" s="902"/>
      <c r="C43" s="902"/>
      <c r="D43" s="494" t="s">
        <v>208</v>
      </c>
      <c r="E43" s="106">
        <v>3763.83</v>
      </c>
      <c r="F43" s="27"/>
    </row>
    <row r="44" spans="1:13" ht="7.5" customHeight="1" thickBot="1" x14ac:dyDescent="0.4">
      <c r="A44" s="913"/>
      <c r="B44" s="913"/>
      <c r="C44" s="913"/>
      <c r="D44" s="101"/>
      <c r="E44" s="102"/>
      <c r="F44" s="103"/>
    </row>
    <row r="45" spans="1:13" s="73" customFormat="1" ht="18.75" thickTop="1" x14ac:dyDescent="0.25">
      <c r="E45" s="112" t="s">
        <v>213</v>
      </c>
    </row>
    <row r="46" spans="1:13" s="6" customFormat="1" ht="13.5" x14ac:dyDescent="0.3"/>
    <row r="48" spans="1:13" ht="35.25" customHeight="1" x14ac:dyDescent="0.35"/>
  </sheetData>
  <mergeCells count="40">
    <mergeCell ref="A42:C42"/>
    <mergeCell ref="A43:C43"/>
    <mergeCell ref="A36:C36"/>
    <mergeCell ref="A37:C37"/>
    <mergeCell ref="A38:C38"/>
    <mergeCell ref="A39:C39"/>
    <mergeCell ref="A40:C40"/>
    <mergeCell ref="A41:C41"/>
    <mergeCell ref="A16:C16"/>
    <mergeCell ref="A17:C17"/>
    <mergeCell ref="A18:C18"/>
    <mergeCell ref="A35:C35"/>
    <mergeCell ref="A20:C20"/>
    <mergeCell ref="B24:B25"/>
    <mergeCell ref="C24:E24"/>
    <mergeCell ref="C25:E25"/>
    <mergeCell ref="A28:C28"/>
    <mergeCell ref="A29:C29"/>
    <mergeCell ref="A30:C30"/>
    <mergeCell ref="A31:C31"/>
    <mergeCell ref="A32:C32"/>
    <mergeCell ref="A33:C33"/>
    <mergeCell ref="A34:C34"/>
    <mergeCell ref="A21:C21"/>
    <mergeCell ref="A44:C44"/>
    <mergeCell ref="A7:C7"/>
    <mergeCell ref="B1:B2"/>
    <mergeCell ref="C1:E1"/>
    <mergeCell ref="C2:E2"/>
    <mergeCell ref="A5:C5"/>
    <mergeCell ref="A6:C6"/>
    <mergeCell ref="A19:C19"/>
    <mergeCell ref="A8:C8"/>
    <mergeCell ref="A9:C9"/>
    <mergeCell ref="A10:C10"/>
    <mergeCell ref="A11:C11"/>
    <mergeCell ref="A12:C12"/>
    <mergeCell ref="A13:C13"/>
    <mergeCell ref="A14:C14"/>
    <mergeCell ref="A15:C15"/>
  </mergeCells>
  <pageMargins left="0.7" right="0.7" top="0.75" bottom="0.75" header="0.3" footer="0.3"/>
  <pageSetup paperSize="9" scale="4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881B-1229-42D0-8063-AE8CF0741329}">
  <sheetPr>
    <tabColor rgb="FF0099CC"/>
  </sheetPr>
  <dimension ref="A1:M48"/>
  <sheetViews>
    <sheetView showGridLines="0" zoomScaleNormal="100" zoomScaleSheetLayoutView="65" workbookViewId="0"/>
  </sheetViews>
  <sheetFormatPr defaultColWidth="9.28515625" defaultRowHeight="24" x14ac:dyDescent="0.35"/>
  <cols>
    <col min="1" max="1" width="13" style="9" customWidth="1"/>
    <col min="2" max="2" width="10.28515625" style="9" customWidth="1"/>
    <col min="3" max="3" width="25.7109375" style="9" customWidth="1"/>
    <col min="4" max="5" width="62.5703125" style="9" customWidth="1"/>
    <col min="6" max="6" width="2.42578125" style="9" customWidth="1"/>
    <col min="7" max="16384" width="9.28515625" style="9"/>
  </cols>
  <sheetData>
    <row r="1" spans="1:6" s="2" customFormat="1" ht="30" customHeight="1" x14ac:dyDescent="0.25">
      <c r="A1" s="28" t="s">
        <v>0</v>
      </c>
      <c r="B1" s="740">
        <v>30</v>
      </c>
      <c r="C1" s="811" t="s">
        <v>239</v>
      </c>
      <c r="D1" s="811"/>
      <c r="E1" s="811"/>
    </row>
    <row r="2" spans="1:6" s="2" customFormat="1" ht="30" customHeight="1" x14ac:dyDescent="0.25">
      <c r="A2" s="29" t="s">
        <v>2</v>
      </c>
      <c r="B2" s="740"/>
      <c r="C2" s="812" t="s">
        <v>240</v>
      </c>
      <c r="D2" s="812"/>
      <c r="E2" s="812"/>
    </row>
    <row r="3" spans="1:6" s="6" customFormat="1" ht="13.5" x14ac:dyDescent="0.3"/>
    <row r="4" spans="1:6" ht="24.75" thickBot="1" x14ac:dyDescent="0.4">
      <c r="E4" s="95" t="s">
        <v>194</v>
      </c>
    </row>
    <row r="5" spans="1:6" s="2" customFormat="1" ht="52.5" customHeight="1" thickTop="1" thickBot="1" x14ac:dyDescent="0.3">
      <c r="A5" s="861" t="s">
        <v>195</v>
      </c>
      <c r="B5" s="861"/>
      <c r="C5" s="861"/>
      <c r="D5" s="31" t="s">
        <v>196</v>
      </c>
      <c r="E5" s="34" t="s">
        <v>197</v>
      </c>
      <c r="F5" s="32"/>
    </row>
    <row r="6" spans="1:6" ht="32.450000000000003" customHeight="1" thickTop="1" x14ac:dyDescent="0.35">
      <c r="A6" s="945">
        <v>1</v>
      </c>
      <c r="B6" s="945"/>
      <c r="C6" s="945"/>
      <c r="D6" s="96" t="s">
        <v>198</v>
      </c>
      <c r="E6" s="106">
        <v>17970219.760000002</v>
      </c>
    </row>
    <row r="7" spans="1:6" ht="32.450000000000003" customHeight="1" x14ac:dyDescent="0.35">
      <c r="A7" s="945">
        <v>2</v>
      </c>
      <c r="B7" s="945"/>
      <c r="C7" s="945"/>
      <c r="D7" s="96" t="s">
        <v>220</v>
      </c>
      <c r="E7" s="106">
        <v>14892628.4</v>
      </c>
    </row>
    <row r="8" spans="1:6" ht="32.450000000000003" customHeight="1" x14ac:dyDescent="0.35">
      <c r="A8" s="945">
        <v>3</v>
      </c>
      <c r="B8" s="945"/>
      <c r="C8" s="945"/>
      <c r="D8" s="96" t="s">
        <v>218</v>
      </c>
      <c r="E8" s="106">
        <v>14163000</v>
      </c>
    </row>
    <row r="9" spans="1:6" ht="32.450000000000003" customHeight="1" x14ac:dyDescent="0.35">
      <c r="A9" s="945">
        <v>4</v>
      </c>
      <c r="B9" s="945"/>
      <c r="C9" s="945"/>
      <c r="D9" s="96" t="s">
        <v>205</v>
      </c>
      <c r="E9" s="106">
        <v>2898423</v>
      </c>
    </row>
    <row r="10" spans="1:6" ht="32.450000000000003" customHeight="1" x14ac:dyDescent="0.35">
      <c r="A10" s="945">
        <v>5</v>
      </c>
      <c r="B10" s="945"/>
      <c r="C10" s="945"/>
      <c r="D10" s="96" t="s">
        <v>216</v>
      </c>
      <c r="E10" s="106">
        <v>2132034.1</v>
      </c>
    </row>
    <row r="11" spans="1:6" ht="32.450000000000003" customHeight="1" x14ac:dyDescent="0.35">
      <c r="A11" s="945">
        <v>6</v>
      </c>
      <c r="B11" s="945"/>
      <c r="C11" s="945"/>
      <c r="D11" s="96" t="s">
        <v>233</v>
      </c>
      <c r="E11" s="106">
        <v>2060500</v>
      </c>
    </row>
    <row r="12" spans="1:6" ht="32.450000000000003" customHeight="1" x14ac:dyDescent="0.35">
      <c r="A12" s="945">
        <v>7</v>
      </c>
      <c r="B12" s="945"/>
      <c r="C12" s="945"/>
      <c r="D12" s="96" t="s">
        <v>203</v>
      </c>
      <c r="E12" s="106">
        <v>1370162.36</v>
      </c>
    </row>
    <row r="13" spans="1:6" ht="32.450000000000003" customHeight="1" x14ac:dyDescent="0.35">
      <c r="A13" s="945">
        <v>8</v>
      </c>
      <c r="B13" s="945"/>
      <c r="C13" s="945"/>
      <c r="D13" s="96" t="s">
        <v>236</v>
      </c>
      <c r="E13" s="106">
        <v>1144984.97</v>
      </c>
    </row>
    <row r="14" spans="1:6" ht="32.450000000000003" customHeight="1" x14ac:dyDescent="0.35">
      <c r="A14" s="945">
        <v>9</v>
      </c>
      <c r="B14" s="945"/>
      <c r="C14" s="945"/>
      <c r="D14" s="96" t="s">
        <v>222</v>
      </c>
      <c r="E14" s="106">
        <v>1122138.8799999999</v>
      </c>
    </row>
    <row r="15" spans="1:6" ht="32.450000000000003" customHeight="1" x14ac:dyDescent="0.35">
      <c r="A15" s="945">
        <v>10</v>
      </c>
      <c r="B15" s="945"/>
      <c r="C15" s="945"/>
      <c r="D15" s="96" t="s">
        <v>200</v>
      </c>
      <c r="E15" s="106">
        <v>970337.22</v>
      </c>
    </row>
    <row r="16" spans="1:6" s="115" customFormat="1" ht="32.450000000000003" customHeight="1" x14ac:dyDescent="0.3">
      <c r="A16" s="945">
        <v>11</v>
      </c>
      <c r="B16" s="945"/>
      <c r="C16" s="945"/>
      <c r="D16" s="96" t="s">
        <v>226</v>
      </c>
      <c r="E16" s="106">
        <v>566647.98</v>
      </c>
    </row>
    <row r="17" spans="1:7" ht="32.450000000000003" customHeight="1" x14ac:dyDescent="0.35">
      <c r="A17" s="945">
        <v>12</v>
      </c>
      <c r="B17" s="945"/>
      <c r="C17" s="945"/>
      <c r="D17" s="96" t="s">
        <v>208</v>
      </c>
      <c r="E17" s="106">
        <v>516616.91</v>
      </c>
    </row>
    <row r="18" spans="1:7" ht="32.450000000000003" customHeight="1" x14ac:dyDescent="0.35">
      <c r="A18" s="945">
        <v>13</v>
      </c>
      <c r="B18" s="945"/>
      <c r="C18" s="945"/>
      <c r="D18" s="96" t="s">
        <v>241</v>
      </c>
      <c r="E18" s="106">
        <v>489624.48</v>
      </c>
    </row>
    <row r="19" spans="1:7" ht="32.450000000000003" customHeight="1" x14ac:dyDescent="0.35">
      <c r="A19" s="871">
        <v>14</v>
      </c>
      <c r="B19" s="871"/>
      <c r="C19" s="871"/>
      <c r="D19" s="98" t="s">
        <v>199</v>
      </c>
      <c r="E19" s="117">
        <v>482801.05</v>
      </c>
    </row>
    <row r="20" spans="1:7" ht="32.450000000000003" customHeight="1" x14ac:dyDescent="0.35">
      <c r="A20" s="902">
        <v>15</v>
      </c>
      <c r="B20" s="902"/>
      <c r="C20" s="902"/>
      <c r="D20" s="100" t="s">
        <v>242</v>
      </c>
      <c r="E20" s="106">
        <v>403657</v>
      </c>
      <c r="F20" s="27"/>
      <c r="G20" s="27"/>
    </row>
    <row r="21" spans="1:7" ht="7.5" customHeight="1" thickBot="1" x14ac:dyDescent="0.4">
      <c r="A21" s="913"/>
      <c r="B21" s="913"/>
      <c r="C21" s="913"/>
      <c r="D21" s="101"/>
      <c r="E21" s="102"/>
      <c r="F21" s="103"/>
    </row>
    <row r="22" spans="1:7" s="73" customFormat="1" ht="18.75" thickTop="1" x14ac:dyDescent="0.25">
      <c r="A22" s="74"/>
      <c r="B22" s="74"/>
      <c r="C22" s="74"/>
      <c r="D22" s="74"/>
      <c r="E22" s="104" t="s">
        <v>213</v>
      </c>
      <c r="F22" s="74"/>
    </row>
    <row r="23" spans="1:7" s="6" customFormat="1" ht="13.5" x14ac:dyDescent="0.3">
      <c r="A23" s="51"/>
      <c r="B23" s="51"/>
      <c r="C23" s="51"/>
      <c r="D23" s="51"/>
      <c r="E23" s="51"/>
      <c r="F23" s="51"/>
    </row>
    <row r="24" spans="1:7" s="2" customFormat="1" ht="30" customHeight="1" x14ac:dyDescent="0.25">
      <c r="A24" s="70" t="s">
        <v>0</v>
      </c>
      <c r="B24" s="740">
        <v>31</v>
      </c>
      <c r="C24" s="817" t="s">
        <v>243</v>
      </c>
      <c r="D24" s="817"/>
      <c r="E24" s="817"/>
      <c r="F24" s="18"/>
    </row>
    <row r="25" spans="1:7" s="2" customFormat="1" ht="30" customHeight="1" x14ac:dyDescent="0.25">
      <c r="A25" s="69" t="s">
        <v>2</v>
      </c>
      <c r="B25" s="740"/>
      <c r="C25" s="818" t="s">
        <v>244</v>
      </c>
      <c r="D25" s="818"/>
      <c r="E25" s="818"/>
      <c r="F25" s="18"/>
    </row>
    <row r="26" spans="1:7" s="6" customFormat="1" ht="13.5" x14ac:dyDescent="0.3">
      <c r="A26" s="51"/>
      <c r="B26" s="51"/>
      <c r="C26" s="51"/>
      <c r="D26" s="51"/>
      <c r="E26" s="51"/>
      <c r="F26" s="51"/>
    </row>
    <row r="27" spans="1:7" ht="24.75" thickBot="1" x14ac:dyDescent="0.4">
      <c r="A27" s="27"/>
      <c r="B27" s="27"/>
      <c r="C27" s="27"/>
      <c r="D27" s="27"/>
      <c r="E27" s="105" t="s">
        <v>194</v>
      </c>
      <c r="F27" s="27"/>
    </row>
    <row r="28" spans="1:7" s="2" customFormat="1" ht="52.5" customHeight="1" thickTop="1" thickBot="1" x14ac:dyDescent="0.3">
      <c r="A28" s="861" t="s">
        <v>195</v>
      </c>
      <c r="B28" s="861"/>
      <c r="C28" s="861"/>
      <c r="D28" s="31" t="s">
        <v>196</v>
      </c>
      <c r="E28" s="34" t="s">
        <v>197</v>
      </c>
      <c r="F28" s="32"/>
    </row>
    <row r="29" spans="1:7" ht="32.450000000000003" customHeight="1" thickTop="1" x14ac:dyDescent="0.35">
      <c r="A29" s="902">
        <v>1</v>
      </c>
      <c r="B29" s="902"/>
      <c r="C29" s="902"/>
      <c r="D29" s="100" t="s">
        <v>198</v>
      </c>
      <c r="E29" s="106">
        <v>3156576.45</v>
      </c>
      <c r="F29" s="27"/>
    </row>
    <row r="30" spans="1:7" ht="32.450000000000003" customHeight="1" x14ac:dyDescent="0.35">
      <c r="A30" s="902">
        <v>2</v>
      </c>
      <c r="B30" s="902"/>
      <c r="C30" s="902"/>
      <c r="D30" s="100" t="s">
        <v>220</v>
      </c>
      <c r="E30" s="106">
        <v>2944259.54</v>
      </c>
      <c r="F30" s="27"/>
    </row>
    <row r="31" spans="1:7" ht="32.450000000000003" customHeight="1" x14ac:dyDescent="0.35">
      <c r="A31" s="902">
        <v>3</v>
      </c>
      <c r="B31" s="902"/>
      <c r="C31" s="902"/>
      <c r="D31" s="100" t="s">
        <v>245</v>
      </c>
      <c r="E31" s="106">
        <v>2937807</v>
      </c>
      <c r="F31" s="27"/>
    </row>
    <row r="32" spans="1:7" ht="32.450000000000003" customHeight="1" x14ac:dyDescent="0.35">
      <c r="A32" s="902">
        <v>4</v>
      </c>
      <c r="B32" s="902"/>
      <c r="C32" s="902"/>
      <c r="D32" s="100" t="s">
        <v>205</v>
      </c>
      <c r="E32" s="106">
        <v>2387393</v>
      </c>
      <c r="F32" s="27"/>
    </row>
    <row r="33" spans="1:13" ht="32.450000000000003" customHeight="1" x14ac:dyDescent="0.35">
      <c r="A33" s="902">
        <v>5</v>
      </c>
      <c r="B33" s="902"/>
      <c r="C33" s="902"/>
      <c r="D33" s="100" t="s">
        <v>217</v>
      </c>
      <c r="E33" s="106">
        <v>2093596</v>
      </c>
      <c r="F33" s="27"/>
    </row>
    <row r="34" spans="1:13" ht="32.450000000000003" customHeight="1" x14ac:dyDescent="0.35">
      <c r="A34" s="902">
        <v>6</v>
      </c>
      <c r="B34" s="902"/>
      <c r="C34" s="902"/>
      <c r="D34" s="100" t="s">
        <v>218</v>
      </c>
      <c r="E34" s="106">
        <v>1828000</v>
      </c>
      <c r="F34" s="27"/>
    </row>
    <row r="35" spans="1:13" ht="32.450000000000003" customHeight="1" x14ac:dyDescent="0.35">
      <c r="A35" s="902">
        <v>7</v>
      </c>
      <c r="B35" s="902"/>
      <c r="C35" s="902"/>
      <c r="D35" s="100" t="s">
        <v>201</v>
      </c>
      <c r="E35" s="106">
        <v>1615621.53</v>
      </c>
      <c r="F35" s="27"/>
    </row>
    <row r="36" spans="1:13" ht="32.450000000000003" customHeight="1" x14ac:dyDescent="0.35">
      <c r="A36" s="902">
        <v>8</v>
      </c>
      <c r="B36" s="902"/>
      <c r="C36" s="902"/>
      <c r="D36" s="100" t="s">
        <v>236</v>
      </c>
      <c r="E36" s="106">
        <v>1272559.1499999999</v>
      </c>
      <c r="F36" s="109"/>
      <c r="G36" s="110"/>
      <c r="H36" s="110"/>
      <c r="I36" s="110"/>
      <c r="J36" s="110"/>
      <c r="K36" s="110"/>
      <c r="L36" s="110"/>
      <c r="M36" s="110"/>
    </row>
    <row r="37" spans="1:13" ht="32.450000000000003" customHeight="1" x14ac:dyDescent="0.35">
      <c r="A37" s="902">
        <v>9</v>
      </c>
      <c r="B37" s="902"/>
      <c r="C37" s="902"/>
      <c r="D37" s="100" t="s">
        <v>200</v>
      </c>
      <c r="E37" s="106">
        <v>1258028</v>
      </c>
      <c r="F37" s="27"/>
    </row>
    <row r="38" spans="1:13" ht="32.450000000000003" customHeight="1" x14ac:dyDescent="0.35">
      <c r="A38" s="902">
        <v>10</v>
      </c>
      <c r="B38" s="902"/>
      <c r="C38" s="902"/>
      <c r="D38" s="100" t="s">
        <v>202</v>
      </c>
      <c r="E38" s="106">
        <v>853169.37</v>
      </c>
      <c r="F38" s="27"/>
    </row>
    <row r="39" spans="1:13" ht="32.450000000000003" customHeight="1" x14ac:dyDescent="0.35">
      <c r="A39" s="902">
        <v>11</v>
      </c>
      <c r="B39" s="902"/>
      <c r="C39" s="902"/>
      <c r="D39" s="100" t="s">
        <v>216</v>
      </c>
      <c r="E39" s="106">
        <v>780557.6</v>
      </c>
      <c r="F39" s="27"/>
    </row>
    <row r="40" spans="1:13" ht="32.450000000000003" customHeight="1" x14ac:dyDescent="0.35">
      <c r="A40" s="902">
        <v>12</v>
      </c>
      <c r="B40" s="902"/>
      <c r="C40" s="902"/>
      <c r="D40" s="100" t="s">
        <v>246</v>
      </c>
      <c r="E40" s="106">
        <v>759158</v>
      </c>
      <c r="F40" s="27"/>
    </row>
    <row r="41" spans="1:13" ht="32.450000000000003" customHeight="1" x14ac:dyDescent="0.35">
      <c r="A41" s="902">
        <v>13</v>
      </c>
      <c r="B41" s="902"/>
      <c r="C41" s="902"/>
      <c r="D41" s="100" t="s">
        <v>226</v>
      </c>
      <c r="E41" s="106">
        <v>748353.62</v>
      </c>
      <c r="F41" s="27"/>
    </row>
    <row r="42" spans="1:13" ht="32.450000000000003" customHeight="1" x14ac:dyDescent="0.35">
      <c r="A42" s="902" t="s">
        <v>228</v>
      </c>
      <c r="B42" s="902"/>
      <c r="C42" s="902"/>
      <c r="D42" s="100" t="s">
        <v>228</v>
      </c>
      <c r="E42" s="106"/>
      <c r="F42" s="27"/>
    </row>
    <row r="43" spans="1:13" ht="32.450000000000003" customHeight="1" x14ac:dyDescent="0.35">
      <c r="A43" s="946">
        <v>20</v>
      </c>
      <c r="B43" s="946"/>
      <c r="C43" s="946"/>
      <c r="D43" s="111" t="s">
        <v>199</v>
      </c>
      <c r="E43" s="117">
        <v>392344.16</v>
      </c>
      <c r="F43" s="27"/>
    </row>
    <row r="44" spans="1:13" ht="7.5" customHeight="1" thickBot="1" x14ac:dyDescent="0.4">
      <c r="A44" s="913"/>
      <c r="B44" s="913"/>
      <c r="C44" s="913"/>
      <c r="D44" s="101"/>
      <c r="E44" s="102"/>
      <c r="F44" s="103"/>
    </row>
    <row r="45" spans="1:13" s="73" customFormat="1" ht="18.75" thickTop="1" x14ac:dyDescent="0.25">
      <c r="E45" s="112" t="s">
        <v>213</v>
      </c>
    </row>
    <row r="46" spans="1:13" s="6" customFormat="1" ht="13.5" x14ac:dyDescent="0.3"/>
    <row r="48" spans="1:13" ht="34.5" customHeight="1" x14ac:dyDescent="0.35"/>
  </sheetData>
  <mergeCells count="40">
    <mergeCell ref="A42:C42"/>
    <mergeCell ref="A43:C43"/>
    <mergeCell ref="A36:C36"/>
    <mergeCell ref="A37:C37"/>
    <mergeCell ref="A38:C38"/>
    <mergeCell ref="A39:C39"/>
    <mergeCell ref="A40:C40"/>
    <mergeCell ref="A41:C41"/>
    <mergeCell ref="A16:C16"/>
    <mergeCell ref="A17:C17"/>
    <mergeCell ref="A18:C18"/>
    <mergeCell ref="A35:C35"/>
    <mergeCell ref="A20:C20"/>
    <mergeCell ref="B24:B25"/>
    <mergeCell ref="C24:E24"/>
    <mergeCell ref="C25:E25"/>
    <mergeCell ref="A28:C28"/>
    <mergeCell ref="A29:C29"/>
    <mergeCell ref="A30:C30"/>
    <mergeCell ref="A31:C31"/>
    <mergeCell ref="A32:C32"/>
    <mergeCell ref="A33:C33"/>
    <mergeCell ref="A34:C34"/>
    <mergeCell ref="A21:C21"/>
    <mergeCell ref="A44:C44"/>
    <mergeCell ref="A7:C7"/>
    <mergeCell ref="B1:B2"/>
    <mergeCell ref="C1:E1"/>
    <mergeCell ref="C2:E2"/>
    <mergeCell ref="A5:C5"/>
    <mergeCell ref="A6:C6"/>
    <mergeCell ref="A19:C19"/>
    <mergeCell ref="A8:C8"/>
    <mergeCell ref="A9:C9"/>
    <mergeCell ref="A10:C10"/>
    <mergeCell ref="A11:C11"/>
    <mergeCell ref="A12:C12"/>
    <mergeCell ref="A13:C13"/>
    <mergeCell ref="A14:C14"/>
    <mergeCell ref="A15:C15"/>
  </mergeCells>
  <pageMargins left="0.7" right="0.7" top="0.75" bottom="0.75" header="0.3" footer="0.3"/>
  <pageSetup paperSize="9" scale="4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5B1DC-673F-4F1A-95C5-BC4BB41DAB79}">
  <sheetPr>
    <tabColor rgb="FF0099CC"/>
  </sheetPr>
  <dimension ref="A1:M48"/>
  <sheetViews>
    <sheetView showGridLines="0" zoomScaleNormal="100" zoomScaleSheetLayoutView="51" workbookViewId="0"/>
  </sheetViews>
  <sheetFormatPr defaultColWidth="9.28515625" defaultRowHeight="24" x14ac:dyDescent="0.35"/>
  <cols>
    <col min="1" max="1" width="13" style="9" customWidth="1"/>
    <col min="2" max="2" width="10.28515625" style="9" customWidth="1"/>
    <col min="3" max="3" width="25.7109375" style="9" customWidth="1"/>
    <col min="4" max="5" width="62.5703125" style="9" customWidth="1"/>
    <col min="6" max="6" width="2.42578125" style="9" customWidth="1"/>
    <col min="7" max="16384" width="9.28515625" style="9"/>
  </cols>
  <sheetData>
    <row r="1" spans="1:6" s="2" customFormat="1" ht="30" customHeight="1" x14ac:dyDescent="0.25">
      <c r="A1" s="28" t="s">
        <v>0</v>
      </c>
      <c r="B1" s="740">
        <v>32</v>
      </c>
      <c r="C1" s="811" t="s">
        <v>247</v>
      </c>
      <c r="D1" s="811"/>
      <c r="E1" s="811"/>
    </row>
    <row r="2" spans="1:6" s="2" customFormat="1" ht="30" customHeight="1" x14ac:dyDescent="0.25">
      <c r="A2" s="29" t="s">
        <v>2</v>
      </c>
      <c r="B2" s="740"/>
      <c r="C2" s="812" t="s">
        <v>248</v>
      </c>
      <c r="D2" s="812"/>
      <c r="E2" s="812"/>
    </row>
    <row r="3" spans="1:6" s="6" customFormat="1" ht="13.5" x14ac:dyDescent="0.3"/>
    <row r="4" spans="1:6" ht="24.75" thickBot="1" x14ac:dyDescent="0.4">
      <c r="E4" s="95" t="s">
        <v>194</v>
      </c>
    </row>
    <row r="5" spans="1:6" s="2" customFormat="1" ht="52.5" customHeight="1" thickTop="1" thickBot="1" x14ac:dyDescent="0.3">
      <c r="A5" s="861" t="s">
        <v>195</v>
      </c>
      <c r="B5" s="861"/>
      <c r="C5" s="861"/>
      <c r="D5" s="31" t="s">
        <v>196</v>
      </c>
      <c r="E5" s="34" t="s">
        <v>197</v>
      </c>
      <c r="F5" s="32"/>
    </row>
    <row r="6" spans="1:6" ht="32.450000000000003" customHeight="1" thickTop="1" x14ac:dyDescent="0.35">
      <c r="A6" s="945">
        <v>1</v>
      </c>
      <c r="B6" s="945"/>
      <c r="C6" s="945"/>
      <c r="D6" s="96" t="s">
        <v>217</v>
      </c>
      <c r="E6" s="97">
        <v>5739900</v>
      </c>
    </row>
    <row r="7" spans="1:6" ht="32.450000000000003" customHeight="1" x14ac:dyDescent="0.35">
      <c r="A7" s="945">
        <v>2</v>
      </c>
      <c r="B7" s="945"/>
      <c r="C7" s="945"/>
      <c r="D7" s="96" t="s">
        <v>216</v>
      </c>
      <c r="E7" s="97">
        <v>190262.57</v>
      </c>
    </row>
    <row r="8" spans="1:6" ht="32.450000000000003" customHeight="1" x14ac:dyDescent="0.35">
      <c r="A8" s="945">
        <v>3</v>
      </c>
      <c r="B8" s="945"/>
      <c r="C8" s="945"/>
      <c r="D8" s="96" t="s">
        <v>249</v>
      </c>
      <c r="E8" s="97">
        <v>136500</v>
      </c>
    </row>
    <row r="9" spans="1:6" ht="32.450000000000003" customHeight="1" x14ac:dyDescent="0.35">
      <c r="A9" s="945">
        <v>4</v>
      </c>
      <c r="B9" s="945"/>
      <c r="C9" s="945"/>
      <c r="D9" s="96" t="s">
        <v>250</v>
      </c>
      <c r="E9" s="97">
        <v>82299.520000000004</v>
      </c>
    </row>
    <row r="10" spans="1:6" ht="32.450000000000003" customHeight="1" x14ac:dyDescent="0.35">
      <c r="A10" s="945">
        <v>5</v>
      </c>
      <c r="B10" s="945"/>
      <c r="C10" s="945"/>
      <c r="D10" s="96" t="s">
        <v>200</v>
      </c>
      <c r="E10" s="97">
        <v>70663.78</v>
      </c>
    </row>
    <row r="11" spans="1:6" ht="32.450000000000003" customHeight="1" x14ac:dyDescent="0.35">
      <c r="A11" s="945">
        <v>6</v>
      </c>
      <c r="B11" s="945"/>
      <c r="C11" s="945"/>
      <c r="D11" s="96" t="s">
        <v>251</v>
      </c>
      <c r="E11" s="97">
        <v>67650</v>
      </c>
    </row>
    <row r="12" spans="1:6" s="115" customFormat="1" ht="32.450000000000003" customHeight="1" x14ac:dyDescent="0.3">
      <c r="A12" s="871">
        <v>7</v>
      </c>
      <c r="B12" s="871"/>
      <c r="C12" s="871"/>
      <c r="D12" s="98" t="s">
        <v>199</v>
      </c>
      <c r="E12" s="99">
        <v>67335.100000000006</v>
      </c>
    </row>
    <row r="13" spans="1:6" ht="32.450000000000003" customHeight="1" x14ac:dyDescent="0.35">
      <c r="A13" s="945">
        <v>8</v>
      </c>
      <c r="B13" s="945"/>
      <c r="C13" s="945"/>
      <c r="D13" s="96" t="s">
        <v>252</v>
      </c>
      <c r="E13" s="97">
        <v>66284</v>
      </c>
    </row>
    <row r="14" spans="1:6" ht="32.450000000000003" customHeight="1" x14ac:dyDescent="0.35">
      <c r="A14" s="945">
        <v>9</v>
      </c>
      <c r="B14" s="945"/>
      <c r="C14" s="945"/>
      <c r="D14" s="96" t="s">
        <v>253</v>
      </c>
      <c r="E14" s="97">
        <v>64230</v>
      </c>
    </row>
    <row r="15" spans="1:6" ht="32.450000000000003" customHeight="1" x14ac:dyDescent="0.35">
      <c r="A15" s="945">
        <v>10</v>
      </c>
      <c r="B15" s="945"/>
      <c r="C15" s="945"/>
      <c r="D15" s="96" t="s">
        <v>242</v>
      </c>
      <c r="E15" s="97">
        <v>64217.32</v>
      </c>
    </row>
    <row r="16" spans="1:6" ht="32.450000000000003" customHeight="1" x14ac:dyDescent="0.35">
      <c r="A16" s="945">
        <v>11</v>
      </c>
      <c r="B16" s="945"/>
      <c r="C16" s="945"/>
      <c r="D16" s="96" t="s">
        <v>254</v>
      </c>
      <c r="E16" s="97">
        <v>59074.23</v>
      </c>
    </row>
    <row r="17" spans="1:6" ht="32.450000000000003" customHeight="1" x14ac:dyDescent="0.35">
      <c r="A17" s="945">
        <v>12</v>
      </c>
      <c r="B17" s="945"/>
      <c r="C17" s="945"/>
      <c r="D17" s="96" t="s">
        <v>222</v>
      </c>
      <c r="E17" s="97">
        <v>55000</v>
      </c>
    </row>
    <row r="18" spans="1:6" s="115" customFormat="1" ht="32.450000000000003" customHeight="1" x14ac:dyDescent="0.3">
      <c r="A18" s="945">
        <v>13</v>
      </c>
      <c r="B18" s="945"/>
      <c r="C18" s="945"/>
      <c r="D18" s="96" t="s">
        <v>198</v>
      </c>
      <c r="E18" s="493">
        <v>49267.44</v>
      </c>
    </row>
    <row r="19" spans="1:6" ht="32.450000000000003" customHeight="1" x14ac:dyDescent="0.35">
      <c r="A19" s="945">
        <v>14</v>
      </c>
      <c r="B19" s="945"/>
      <c r="C19" s="945"/>
      <c r="D19" s="96" t="s">
        <v>218</v>
      </c>
      <c r="E19" s="97">
        <v>44000</v>
      </c>
    </row>
    <row r="20" spans="1:6" ht="32.450000000000003" customHeight="1" x14ac:dyDescent="0.35">
      <c r="A20" s="902">
        <v>15</v>
      </c>
      <c r="B20" s="902"/>
      <c r="C20" s="902"/>
      <c r="D20" s="100" t="s">
        <v>255</v>
      </c>
      <c r="E20" s="106">
        <v>37989.300000000003</v>
      </c>
      <c r="F20" s="27"/>
    </row>
    <row r="21" spans="1:6" ht="7.5" customHeight="1" thickBot="1" x14ac:dyDescent="0.4">
      <c r="A21" s="913"/>
      <c r="B21" s="913"/>
      <c r="C21" s="913"/>
      <c r="D21" s="101"/>
      <c r="E21" s="102"/>
      <c r="F21" s="103"/>
    </row>
    <row r="22" spans="1:6" s="73" customFormat="1" ht="18.75" thickTop="1" x14ac:dyDescent="0.25">
      <c r="A22" s="74"/>
      <c r="B22" s="74"/>
      <c r="C22" s="74"/>
      <c r="D22" s="74"/>
      <c r="E22" s="104" t="s">
        <v>213</v>
      </c>
      <c r="F22" s="74"/>
    </row>
    <row r="23" spans="1:6" s="6" customFormat="1" ht="13.5" x14ac:dyDescent="0.3">
      <c r="A23" s="51"/>
      <c r="B23" s="51"/>
      <c r="C23" s="51"/>
      <c r="D23" s="51"/>
      <c r="E23" s="51"/>
      <c r="F23" s="51"/>
    </row>
    <row r="24" spans="1:6" s="2" customFormat="1" ht="30" customHeight="1" x14ac:dyDescent="0.25">
      <c r="A24" s="70" t="s">
        <v>0</v>
      </c>
      <c r="B24" s="740">
        <v>33</v>
      </c>
      <c r="C24" s="817" t="s">
        <v>256</v>
      </c>
      <c r="D24" s="817"/>
      <c r="E24" s="817"/>
      <c r="F24" s="18"/>
    </row>
    <row r="25" spans="1:6" s="2" customFormat="1" ht="30" customHeight="1" x14ac:dyDescent="0.25">
      <c r="A25" s="69" t="s">
        <v>2</v>
      </c>
      <c r="B25" s="740"/>
      <c r="C25" s="818" t="s">
        <v>257</v>
      </c>
      <c r="D25" s="818"/>
      <c r="E25" s="818"/>
      <c r="F25" s="18"/>
    </row>
    <row r="26" spans="1:6" s="6" customFormat="1" ht="13.5" x14ac:dyDescent="0.3">
      <c r="A26" s="51"/>
      <c r="B26" s="51"/>
      <c r="C26" s="51"/>
      <c r="D26" s="51"/>
      <c r="E26" s="51"/>
      <c r="F26" s="51"/>
    </row>
    <row r="27" spans="1:6" ht="24.75" thickBot="1" x14ac:dyDescent="0.4">
      <c r="A27" s="27"/>
      <c r="B27" s="27"/>
      <c r="C27" s="27"/>
      <c r="D27" s="27"/>
      <c r="E27" s="105" t="s">
        <v>194</v>
      </c>
      <c r="F27" s="27"/>
    </row>
    <row r="28" spans="1:6" s="2" customFormat="1" ht="52.5" customHeight="1" thickTop="1" thickBot="1" x14ac:dyDescent="0.3">
      <c r="A28" s="861" t="s">
        <v>195</v>
      </c>
      <c r="B28" s="861"/>
      <c r="C28" s="861"/>
      <c r="D28" s="31" t="s">
        <v>196</v>
      </c>
      <c r="E28" s="34" t="s">
        <v>197</v>
      </c>
      <c r="F28" s="32"/>
    </row>
    <row r="29" spans="1:6" ht="32.450000000000003" customHeight="1" thickTop="1" x14ac:dyDescent="0.35">
      <c r="A29" s="902">
        <v>1</v>
      </c>
      <c r="B29" s="902"/>
      <c r="C29" s="902"/>
      <c r="D29" s="100" t="s">
        <v>252</v>
      </c>
      <c r="E29" s="106">
        <v>19901890</v>
      </c>
      <c r="F29" s="27"/>
    </row>
    <row r="30" spans="1:6" ht="32.450000000000003" customHeight="1" x14ac:dyDescent="0.35">
      <c r="A30" s="902">
        <v>2</v>
      </c>
      <c r="B30" s="902"/>
      <c r="C30" s="902"/>
      <c r="D30" s="100" t="s">
        <v>205</v>
      </c>
      <c r="E30" s="106">
        <v>14833000</v>
      </c>
      <c r="F30" s="27"/>
    </row>
    <row r="31" spans="1:6" ht="32.450000000000003" customHeight="1" x14ac:dyDescent="0.35">
      <c r="A31" s="902">
        <v>3</v>
      </c>
      <c r="B31" s="902"/>
      <c r="C31" s="902"/>
      <c r="D31" s="100" t="s">
        <v>217</v>
      </c>
      <c r="E31" s="106">
        <v>14800000</v>
      </c>
      <c r="F31" s="27"/>
    </row>
    <row r="32" spans="1:6" ht="32.450000000000003" customHeight="1" x14ac:dyDescent="0.35">
      <c r="A32" s="902">
        <v>4</v>
      </c>
      <c r="B32" s="902"/>
      <c r="C32" s="902"/>
      <c r="D32" s="100" t="s">
        <v>258</v>
      </c>
      <c r="E32" s="106">
        <v>5339500</v>
      </c>
      <c r="F32" s="27"/>
    </row>
    <row r="33" spans="1:13" ht="32.450000000000003" customHeight="1" x14ac:dyDescent="0.35">
      <c r="A33" s="902">
        <v>5</v>
      </c>
      <c r="B33" s="902"/>
      <c r="C33" s="902"/>
      <c r="D33" s="100" t="s">
        <v>218</v>
      </c>
      <c r="E33" s="106">
        <v>5019410</v>
      </c>
      <c r="F33" s="27"/>
    </row>
    <row r="34" spans="1:13" ht="32.450000000000003" customHeight="1" x14ac:dyDescent="0.35">
      <c r="A34" s="902">
        <v>6</v>
      </c>
      <c r="B34" s="902"/>
      <c r="C34" s="902"/>
      <c r="D34" s="100" t="s">
        <v>198</v>
      </c>
      <c r="E34" s="106">
        <v>4444252.7</v>
      </c>
      <c r="F34" s="27"/>
    </row>
    <row r="35" spans="1:13" ht="32.450000000000003" customHeight="1" x14ac:dyDescent="0.35">
      <c r="A35" s="902">
        <v>7</v>
      </c>
      <c r="B35" s="902"/>
      <c r="C35" s="902"/>
      <c r="D35" s="100" t="s">
        <v>236</v>
      </c>
      <c r="E35" s="106">
        <v>3888207.85</v>
      </c>
      <c r="F35" s="27"/>
    </row>
    <row r="36" spans="1:13" ht="32.450000000000003" customHeight="1" x14ac:dyDescent="0.35">
      <c r="A36" s="902">
        <v>8</v>
      </c>
      <c r="B36" s="902"/>
      <c r="C36" s="902"/>
      <c r="D36" s="100" t="s">
        <v>278</v>
      </c>
      <c r="E36" s="106">
        <v>2384255</v>
      </c>
      <c r="F36" s="109"/>
      <c r="G36" s="110"/>
      <c r="H36" s="110"/>
      <c r="I36" s="110"/>
      <c r="J36" s="110"/>
      <c r="K36" s="110"/>
      <c r="L36" s="110"/>
      <c r="M36" s="110"/>
    </row>
    <row r="37" spans="1:13" ht="32.450000000000003" customHeight="1" x14ac:dyDescent="0.35">
      <c r="A37" s="902">
        <v>9</v>
      </c>
      <c r="B37" s="902"/>
      <c r="C37" s="902"/>
      <c r="D37" s="100" t="s">
        <v>261</v>
      </c>
      <c r="E37" s="106">
        <v>2328790.69</v>
      </c>
      <c r="F37" s="27"/>
    </row>
    <row r="38" spans="1:13" ht="32.450000000000003" customHeight="1" x14ac:dyDescent="0.35">
      <c r="A38" s="902">
        <v>10</v>
      </c>
      <c r="B38" s="902"/>
      <c r="C38" s="902"/>
      <c r="D38" s="100" t="s">
        <v>279</v>
      </c>
      <c r="E38" s="106">
        <v>2287016</v>
      </c>
      <c r="F38" s="27"/>
    </row>
    <row r="39" spans="1:13" ht="32.450000000000003" customHeight="1" x14ac:dyDescent="0.35">
      <c r="A39" s="902">
        <v>11</v>
      </c>
      <c r="B39" s="902"/>
      <c r="C39" s="902"/>
      <c r="D39" s="100" t="s">
        <v>251</v>
      </c>
      <c r="E39" s="106">
        <v>2284950</v>
      </c>
      <c r="F39" s="27"/>
    </row>
    <row r="40" spans="1:13" ht="32.450000000000003" customHeight="1" x14ac:dyDescent="0.35">
      <c r="A40" s="902">
        <v>12</v>
      </c>
      <c r="B40" s="902"/>
      <c r="C40" s="902"/>
      <c r="D40" s="100" t="s">
        <v>259</v>
      </c>
      <c r="E40" s="106">
        <v>2160000</v>
      </c>
      <c r="F40" s="27"/>
    </row>
    <row r="41" spans="1:13" ht="32.450000000000003" customHeight="1" x14ac:dyDescent="0.35">
      <c r="A41" s="902">
        <v>13</v>
      </c>
      <c r="B41" s="902"/>
      <c r="C41" s="902"/>
      <c r="D41" s="100" t="s">
        <v>255</v>
      </c>
      <c r="E41" s="106">
        <v>2077267.77</v>
      </c>
      <c r="F41" s="27"/>
    </row>
    <row r="42" spans="1:13" ht="32.450000000000003" customHeight="1" x14ac:dyDescent="0.35">
      <c r="A42" s="902" t="s">
        <v>228</v>
      </c>
      <c r="B42" s="902"/>
      <c r="C42" s="902"/>
      <c r="D42" s="100" t="s">
        <v>228</v>
      </c>
      <c r="E42" s="106"/>
      <c r="F42" s="27"/>
    </row>
    <row r="43" spans="1:13" ht="32.450000000000003" customHeight="1" x14ac:dyDescent="0.35">
      <c r="A43" s="946">
        <v>20</v>
      </c>
      <c r="B43" s="946"/>
      <c r="C43" s="946"/>
      <c r="D43" s="111" t="s">
        <v>199</v>
      </c>
      <c r="E43" s="117">
        <v>1564606.18</v>
      </c>
      <c r="F43" s="27"/>
    </row>
    <row r="44" spans="1:13" ht="7.5" customHeight="1" thickBot="1" x14ac:dyDescent="0.4">
      <c r="A44" s="913"/>
      <c r="B44" s="913"/>
      <c r="C44" s="913"/>
      <c r="D44" s="101"/>
      <c r="E44" s="102"/>
      <c r="F44" s="103"/>
    </row>
    <row r="45" spans="1:13" s="73" customFormat="1" ht="18.75" thickTop="1" x14ac:dyDescent="0.25">
      <c r="E45" s="112" t="s">
        <v>213</v>
      </c>
    </row>
    <row r="46" spans="1:13" s="6" customFormat="1" ht="13.5" x14ac:dyDescent="0.3"/>
    <row r="48" spans="1:13" ht="35.25" customHeight="1" x14ac:dyDescent="0.35"/>
  </sheetData>
  <mergeCells count="40">
    <mergeCell ref="A42:C42"/>
    <mergeCell ref="A43:C43"/>
    <mergeCell ref="A36:C36"/>
    <mergeCell ref="A37:C37"/>
    <mergeCell ref="A38:C38"/>
    <mergeCell ref="A39:C39"/>
    <mergeCell ref="A40:C40"/>
    <mergeCell ref="A41:C41"/>
    <mergeCell ref="A16:C16"/>
    <mergeCell ref="A17:C17"/>
    <mergeCell ref="A18:C18"/>
    <mergeCell ref="A35:C35"/>
    <mergeCell ref="A20:C20"/>
    <mergeCell ref="B24:B25"/>
    <mergeCell ref="C24:E24"/>
    <mergeCell ref="C25:E25"/>
    <mergeCell ref="A28:C28"/>
    <mergeCell ref="A29:C29"/>
    <mergeCell ref="A30:C30"/>
    <mergeCell ref="A31:C31"/>
    <mergeCell ref="A32:C32"/>
    <mergeCell ref="A33:C33"/>
    <mergeCell ref="A34:C34"/>
    <mergeCell ref="A21:C21"/>
    <mergeCell ref="A44:C44"/>
    <mergeCell ref="A7:C7"/>
    <mergeCell ref="B1:B2"/>
    <mergeCell ref="C1:E1"/>
    <mergeCell ref="C2:E2"/>
    <mergeCell ref="A5:C5"/>
    <mergeCell ref="A6:C6"/>
    <mergeCell ref="A19:C19"/>
    <mergeCell ref="A8:C8"/>
    <mergeCell ref="A9:C9"/>
    <mergeCell ref="A10:C10"/>
    <mergeCell ref="A11:C11"/>
    <mergeCell ref="A12:C12"/>
    <mergeCell ref="A13:C13"/>
    <mergeCell ref="A14:C14"/>
    <mergeCell ref="A15:C15"/>
  </mergeCells>
  <pageMargins left="0.7" right="0.7" top="0.75" bottom="0.75" header="0.3" footer="0.3"/>
  <pageSetup paperSize="9" scale="4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1AEC-C73F-4747-AB67-C7B8775844DD}">
  <sheetPr>
    <tabColor rgb="FF0099CC"/>
  </sheetPr>
  <dimension ref="A1:M48"/>
  <sheetViews>
    <sheetView showGridLines="0" zoomScaleNormal="100" zoomScaleSheetLayoutView="55" workbookViewId="0"/>
  </sheetViews>
  <sheetFormatPr defaultColWidth="9.28515625" defaultRowHeight="24" x14ac:dyDescent="0.35"/>
  <cols>
    <col min="1" max="1" width="13" style="9" customWidth="1"/>
    <col min="2" max="2" width="10.28515625" style="9" customWidth="1"/>
    <col min="3" max="3" width="25.7109375" style="9" customWidth="1"/>
    <col min="4" max="5" width="62.5703125" style="9" customWidth="1"/>
    <col min="6" max="6" width="2.42578125" style="9" customWidth="1"/>
    <col min="7" max="16384" width="9.28515625" style="9"/>
  </cols>
  <sheetData>
    <row r="1" spans="1:7" s="2" customFormat="1" ht="30" customHeight="1" x14ac:dyDescent="0.25">
      <c r="A1" s="28" t="s">
        <v>0</v>
      </c>
      <c r="B1" s="740">
        <v>34</v>
      </c>
      <c r="C1" s="811" t="s">
        <v>262</v>
      </c>
      <c r="D1" s="811"/>
      <c r="E1" s="811"/>
    </row>
    <row r="2" spans="1:7" s="2" customFormat="1" ht="30" customHeight="1" x14ac:dyDescent="0.25">
      <c r="A2" s="29" t="s">
        <v>2</v>
      </c>
      <c r="B2" s="740"/>
      <c r="C2" s="812" t="s">
        <v>263</v>
      </c>
      <c r="D2" s="812"/>
      <c r="E2" s="812"/>
    </row>
    <row r="3" spans="1:7" s="6" customFormat="1" ht="13.5" x14ac:dyDescent="0.3"/>
    <row r="4" spans="1:7" ht="24.75" thickBot="1" x14ac:dyDescent="0.4">
      <c r="E4" s="95" t="s">
        <v>194</v>
      </c>
    </row>
    <row r="5" spans="1:7" s="2" customFormat="1" ht="52.5" customHeight="1" thickTop="1" thickBot="1" x14ac:dyDescent="0.3">
      <c r="A5" s="861" t="s">
        <v>195</v>
      </c>
      <c r="B5" s="861"/>
      <c r="C5" s="861"/>
      <c r="D5" s="31" t="s">
        <v>196</v>
      </c>
      <c r="E5" s="34" t="s">
        <v>197</v>
      </c>
      <c r="F5" s="32"/>
      <c r="G5" s="620"/>
    </row>
    <row r="6" spans="1:7" ht="32.450000000000003" customHeight="1" thickTop="1" x14ac:dyDescent="0.35">
      <c r="A6" s="945">
        <v>1</v>
      </c>
      <c r="B6" s="945"/>
      <c r="C6" s="945"/>
      <c r="D6" s="96" t="s">
        <v>217</v>
      </c>
      <c r="E6" s="97">
        <v>57943200</v>
      </c>
    </row>
    <row r="7" spans="1:7" ht="32.450000000000003" customHeight="1" x14ac:dyDescent="0.35">
      <c r="A7" s="945">
        <v>2</v>
      </c>
      <c r="B7" s="945"/>
      <c r="C7" s="945"/>
      <c r="D7" s="96" t="s">
        <v>252</v>
      </c>
      <c r="E7" s="97">
        <v>12391146</v>
      </c>
    </row>
    <row r="8" spans="1:7" ht="32.450000000000003" customHeight="1" x14ac:dyDescent="0.35">
      <c r="A8" s="945">
        <v>3</v>
      </c>
      <c r="B8" s="945"/>
      <c r="C8" s="945"/>
      <c r="D8" s="96" t="s">
        <v>205</v>
      </c>
      <c r="E8" s="97">
        <v>5298566</v>
      </c>
    </row>
    <row r="9" spans="1:7" ht="32.450000000000003" customHeight="1" x14ac:dyDescent="0.35">
      <c r="A9" s="945">
        <v>4</v>
      </c>
      <c r="B9" s="945"/>
      <c r="C9" s="945"/>
      <c r="D9" s="96" t="s">
        <v>264</v>
      </c>
      <c r="E9" s="97">
        <v>4870710</v>
      </c>
    </row>
    <row r="10" spans="1:7" ht="32.450000000000003" customHeight="1" x14ac:dyDescent="0.35">
      <c r="A10" s="945">
        <v>5</v>
      </c>
      <c r="B10" s="945"/>
      <c r="C10" s="945"/>
      <c r="D10" s="96" t="s">
        <v>258</v>
      </c>
      <c r="E10" s="97">
        <v>4719700</v>
      </c>
    </row>
    <row r="11" spans="1:7" ht="32.450000000000003" customHeight="1" x14ac:dyDescent="0.35">
      <c r="A11" s="945">
        <v>6</v>
      </c>
      <c r="B11" s="945"/>
      <c r="C11" s="945"/>
      <c r="D11" s="96" t="s">
        <v>265</v>
      </c>
      <c r="E11" s="97">
        <v>4209580</v>
      </c>
    </row>
    <row r="12" spans="1:7" ht="32.450000000000003" customHeight="1" x14ac:dyDescent="0.35">
      <c r="A12" s="945">
        <v>7</v>
      </c>
      <c r="B12" s="945"/>
      <c r="C12" s="945"/>
      <c r="D12" s="96" t="s">
        <v>216</v>
      </c>
      <c r="E12" s="97">
        <v>3549000</v>
      </c>
    </row>
    <row r="13" spans="1:7" ht="32.450000000000003" customHeight="1" x14ac:dyDescent="0.35">
      <c r="A13" s="945">
        <v>8</v>
      </c>
      <c r="B13" s="945"/>
      <c r="C13" s="945"/>
      <c r="D13" s="96" t="s">
        <v>266</v>
      </c>
      <c r="E13" s="97">
        <v>2286725</v>
      </c>
    </row>
    <row r="14" spans="1:7" ht="32.450000000000003" customHeight="1" x14ac:dyDescent="0.35">
      <c r="A14" s="945">
        <v>9</v>
      </c>
      <c r="B14" s="945"/>
      <c r="C14" s="945"/>
      <c r="D14" s="96" t="s">
        <v>249</v>
      </c>
      <c r="E14" s="97">
        <v>2062460</v>
      </c>
    </row>
    <row r="15" spans="1:7" ht="32.450000000000003" customHeight="1" x14ac:dyDescent="0.35">
      <c r="A15" s="945">
        <v>10</v>
      </c>
      <c r="B15" s="945"/>
      <c r="C15" s="945"/>
      <c r="D15" s="96" t="s">
        <v>251</v>
      </c>
      <c r="E15" s="97">
        <v>1776140</v>
      </c>
    </row>
    <row r="16" spans="1:7" ht="32.450000000000003" customHeight="1" x14ac:dyDescent="0.35">
      <c r="A16" s="945">
        <v>11</v>
      </c>
      <c r="B16" s="945"/>
      <c r="C16" s="945"/>
      <c r="D16" s="96" t="s">
        <v>236</v>
      </c>
      <c r="E16" s="97">
        <v>1768525.21</v>
      </c>
    </row>
    <row r="17" spans="1:6" ht="32.450000000000003" customHeight="1" x14ac:dyDescent="0.35">
      <c r="A17" s="945">
        <v>12</v>
      </c>
      <c r="B17" s="945"/>
      <c r="C17" s="945"/>
      <c r="D17" s="96" t="s">
        <v>911</v>
      </c>
      <c r="E17" s="97">
        <v>1463460</v>
      </c>
    </row>
    <row r="18" spans="1:6" ht="32.450000000000003" customHeight="1" x14ac:dyDescent="0.35">
      <c r="A18" s="945">
        <v>13</v>
      </c>
      <c r="B18" s="945"/>
      <c r="C18" s="945"/>
      <c r="D18" s="96" t="s">
        <v>254</v>
      </c>
      <c r="E18" s="97">
        <v>1435000</v>
      </c>
    </row>
    <row r="19" spans="1:6" ht="32.450000000000003" customHeight="1" x14ac:dyDescent="0.35">
      <c r="A19" s="945" t="s">
        <v>228</v>
      </c>
      <c r="B19" s="945"/>
      <c r="C19" s="945"/>
      <c r="D19" s="96" t="s">
        <v>228</v>
      </c>
      <c r="E19" s="97"/>
    </row>
    <row r="20" spans="1:6" ht="32.25" customHeight="1" x14ac:dyDescent="0.35">
      <c r="A20" s="946">
        <v>49</v>
      </c>
      <c r="B20" s="946"/>
      <c r="C20" s="946"/>
      <c r="D20" s="111" t="s">
        <v>199</v>
      </c>
      <c r="E20" s="117">
        <v>147419.32</v>
      </c>
      <c r="F20" s="27"/>
    </row>
    <row r="21" spans="1:6" ht="7.5" customHeight="1" thickBot="1" x14ac:dyDescent="0.4">
      <c r="A21" s="913"/>
      <c r="B21" s="913"/>
      <c r="C21" s="913"/>
      <c r="D21" s="101"/>
      <c r="E21" s="102"/>
      <c r="F21" s="103"/>
    </row>
    <row r="22" spans="1:6" s="73" customFormat="1" ht="18.75" thickTop="1" x14ac:dyDescent="0.25">
      <c r="A22" s="74"/>
      <c r="B22" s="74"/>
      <c r="C22" s="74"/>
      <c r="D22" s="74"/>
      <c r="E22" s="104" t="s">
        <v>213</v>
      </c>
      <c r="F22" s="74"/>
    </row>
    <row r="23" spans="1:6" s="6" customFormat="1" ht="13.5" x14ac:dyDescent="0.3">
      <c r="A23" s="51"/>
      <c r="B23" s="51"/>
      <c r="C23" s="51"/>
      <c r="D23" s="51"/>
      <c r="E23" s="51"/>
      <c r="F23" s="51"/>
    </row>
    <row r="24" spans="1:6" s="2" customFormat="1" ht="30" customHeight="1" x14ac:dyDescent="0.25">
      <c r="A24" s="70" t="s">
        <v>0</v>
      </c>
      <c r="B24" s="740">
        <v>35</v>
      </c>
      <c r="C24" s="817" t="s">
        <v>267</v>
      </c>
      <c r="D24" s="817"/>
      <c r="E24" s="817"/>
      <c r="F24" s="18"/>
    </row>
    <row r="25" spans="1:6" s="2" customFormat="1" ht="30" customHeight="1" x14ac:dyDescent="0.25">
      <c r="A25" s="69" t="s">
        <v>2</v>
      </c>
      <c r="B25" s="740"/>
      <c r="C25" s="818" t="s">
        <v>268</v>
      </c>
      <c r="D25" s="818"/>
      <c r="E25" s="818"/>
      <c r="F25" s="18"/>
    </row>
    <row r="26" spans="1:6" s="6" customFormat="1" ht="13.5" x14ac:dyDescent="0.3">
      <c r="A26" s="51"/>
      <c r="B26" s="51"/>
      <c r="C26" s="51"/>
      <c r="D26" s="51"/>
      <c r="E26" s="51"/>
      <c r="F26" s="51"/>
    </row>
    <row r="27" spans="1:6" ht="24.75" thickBot="1" x14ac:dyDescent="0.4">
      <c r="A27" s="27"/>
      <c r="B27" s="27"/>
      <c r="C27" s="27"/>
      <c r="D27" s="27"/>
      <c r="E27" s="105" t="s">
        <v>194</v>
      </c>
      <c r="F27" s="27"/>
    </row>
    <row r="28" spans="1:6" s="2" customFormat="1" ht="52.5" customHeight="1" thickTop="1" thickBot="1" x14ac:dyDescent="0.3">
      <c r="A28" s="861" t="s">
        <v>195</v>
      </c>
      <c r="B28" s="861"/>
      <c r="C28" s="861"/>
      <c r="D28" s="31" t="s">
        <v>196</v>
      </c>
      <c r="E28" s="34" t="s">
        <v>197</v>
      </c>
      <c r="F28" s="32"/>
    </row>
    <row r="29" spans="1:6" ht="32.450000000000003" customHeight="1" thickTop="1" x14ac:dyDescent="0.35">
      <c r="A29" s="902">
        <v>1</v>
      </c>
      <c r="B29" s="902"/>
      <c r="C29" s="902"/>
      <c r="D29" s="100" t="s">
        <v>218</v>
      </c>
      <c r="E29" s="106">
        <v>4470000</v>
      </c>
      <c r="F29" s="27"/>
    </row>
    <row r="30" spans="1:6" ht="32.450000000000003" customHeight="1" x14ac:dyDescent="0.35">
      <c r="A30" s="902">
        <v>2</v>
      </c>
      <c r="B30" s="902"/>
      <c r="C30" s="902"/>
      <c r="D30" s="100" t="s">
        <v>259</v>
      </c>
      <c r="E30" s="106">
        <v>1220000</v>
      </c>
      <c r="F30" s="27"/>
    </row>
    <row r="31" spans="1:6" ht="32.450000000000003" customHeight="1" x14ac:dyDescent="0.35">
      <c r="A31" s="902">
        <v>3</v>
      </c>
      <c r="B31" s="902"/>
      <c r="C31" s="902"/>
      <c r="D31" s="100" t="s">
        <v>217</v>
      </c>
      <c r="E31" s="106">
        <v>752680</v>
      </c>
      <c r="F31" s="27"/>
    </row>
    <row r="32" spans="1:6" ht="32.450000000000003" customHeight="1" x14ac:dyDescent="0.35">
      <c r="A32" s="902">
        <v>4</v>
      </c>
      <c r="B32" s="902"/>
      <c r="C32" s="902"/>
      <c r="D32" s="100" t="s">
        <v>255</v>
      </c>
      <c r="E32" s="106">
        <v>210859.35</v>
      </c>
      <c r="F32" s="27"/>
    </row>
    <row r="33" spans="1:13" ht="32.450000000000003" customHeight="1" x14ac:dyDescent="0.35">
      <c r="A33" s="902">
        <v>5</v>
      </c>
      <c r="B33" s="902"/>
      <c r="C33" s="902"/>
      <c r="D33" s="100" t="s">
        <v>269</v>
      </c>
      <c r="E33" s="106">
        <v>116503.45</v>
      </c>
      <c r="F33" s="27"/>
    </row>
    <row r="34" spans="1:13" ht="32.450000000000003" customHeight="1" x14ac:dyDescent="0.35">
      <c r="A34" s="902">
        <v>6</v>
      </c>
      <c r="B34" s="902"/>
      <c r="C34" s="902"/>
      <c r="D34" s="100" t="s">
        <v>216</v>
      </c>
      <c r="E34" s="106">
        <v>67600</v>
      </c>
      <c r="F34" s="27"/>
    </row>
    <row r="35" spans="1:13" ht="32.450000000000003" customHeight="1" x14ac:dyDescent="0.35">
      <c r="A35" s="902">
        <v>7</v>
      </c>
      <c r="B35" s="902"/>
      <c r="C35" s="902"/>
      <c r="D35" s="100" t="s">
        <v>220</v>
      </c>
      <c r="E35" s="106">
        <v>63251</v>
      </c>
      <c r="F35" s="27"/>
    </row>
    <row r="36" spans="1:13" ht="32.450000000000003" customHeight="1" x14ac:dyDescent="0.35">
      <c r="A36" s="902">
        <v>8</v>
      </c>
      <c r="B36" s="902"/>
      <c r="C36" s="902"/>
      <c r="D36" s="100" t="s">
        <v>222</v>
      </c>
      <c r="E36" s="106">
        <v>28617.99</v>
      </c>
      <c r="F36" s="109"/>
      <c r="G36" s="110"/>
      <c r="H36" s="110"/>
      <c r="I36" s="110"/>
      <c r="J36" s="110"/>
      <c r="K36" s="110"/>
      <c r="L36" s="110"/>
      <c r="M36" s="110"/>
    </row>
    <row r="37" spans="1:13" ht="32.450000000000003" customHeight="1" x14ac:dyDescent="0.35">
      <c r="A37" s="902">
        <v>9</v>
      </c>
      <c r="B37" s="902"/>
      <c r="C37" s="902"/>
      <c r="D37" s="100" t="s">
        <v>198</v>
      </c>
      <c r="E37" s="106">
        <v>22110.84</v>
      </c>
      <c r="F37" s="27"/>
    </row>
    <row r="38" spans="1:13" ht="32.450000000000003" customHeight="1" x14ac:dyDescent="0.35">
      <c r="A38" s="902">
        <v>10</v>
      </c>
      <c r="B38" s="902"/>
      <c r="C38" s="902"/>
      <c r="D38" s="100" t="s">
        <v>221</v>
      </c>
      <c r="E38" s="106">
        <v>21937.18</v>
      </c>
      <c r="F38" s="27"/>
    </row>
    <row r="39" spans="1:13" ht="32.450000000000003" customHeight="1" x14ac:dyDescent="0.35">
      <c r="A39" s="902">
        <v>11</v>
      </c>
      <c r="B39" s="902"/>
      <c r="C39" s="902"/>
      <c r="D39" s="100" t="s">
        <v>200</v>
      </c>
      <c r="E39" s="106">
        <v>19091.43</v>
      </c>
      <c r="F39" s="27"/>
    </row>
    <row r="40" spans="1:13" ht="32.450000000000003" customHeight="1" x14ac:dyDescent="0.35">
      <c r="A40" s="902">
        <v>12</v>
      </c>
      <c r="B40" s="902"/>
      <c r="C40" s="902"/>
      <c r="D40" s="100" t="s">
        <v>271</v>
      </c>
      <c r="E40" s="106">
        <v>18122.86</v>
      </c>
      <c r="F40" s="27"/>
    </row>
    <row r="41" spans="1:13" ht="32.450000000000003" customHeight="1" x14ac:dyDescent="0.35">
      <c r="A41" s="902">
        <v>13</v>
      </c>
      <c r="B41" s="902"/>
      <c r="C41" s="902"/>
      <c r="D41" s="100" t="s">
        <v>261</v>
      </c>
      <c r="E41" s="106">
        <v>15386.44</v>
      </c>
      <c r="F41" s="27"/>
    </row>
    <row r="42" spans="1:13" ht="32.450000000000003" customHeight="1" x14ac:dyDescent="0.35">
      <c r="A42" s="902" t="s">
        <v>228</v>
      </c>
      <c r="B42" s="902"/>
      <c r="C42" s="902"/>
      <c r="D42" s="100" t="s">
        <v>228</v>
      </c>
      <c r="E42" s="106"/>
      <c r="F42" s="27"/>
    </row>
    <row r="43" spans="1:13" ht="32.450000000000003" customHeight="1" x14ac:dyDescent="0.35">
      <c r="A43" s="946">
        <v>20</v>
      </c>
      <c r="B43" s="946"/>
      <c r="C43" s="946"/>
      <c r="D43" s="111" t="s">
        <v>199</v>
      </c>
      <c r="E43" s="117">
        <v>2947.49</v>
      </c>
      <c r="F43" s="27"/>
    </row>
    <row r="44" spans="1:13" ht="7.5" customHeight="1" thickBot="1" x14ac:dyDescent="0.4">
      <c r="A44" s="913"/>
      <c r="B44" s="913"/>
      <c r="C44" s="913"/>
      <c r="D44" s="101"/>
      <c r="E44" s="102"/>
      <c r="F44" s="103"/>
    </row>
    <row r="45" spans="1:13" s="73" customFormat="1" ht="18.75" thickTop="1" x14ac:dyDescent="0.25">
      <c r="E45" s="112" t="s">
        <v>213</v>
      </c>
    </row>
    <row r="46" spans="1:13" s="6" customFormat="1" ht="13.5" x14ac:dyDescent="0.3"/>
    <row r="48" spans="1:13" ht="35.25" customHeight="1" x14ac:dyDescent="0.35"/>
  </sheetData>
  <mergeCells count="40">
    <mergeCell ref="A42:C42"/>
    <mergeCell ref="A43:C43"/>
    <mergeCell ref="A36:C36"/>
    <mergeCell ref="A37:C37"/>
    <mergeCell ref="A38:C38"/>
    <mergeCell ref="A39:C39"/>
    <mergeCell ref="A40:C40"/>
    <mergeCell ref="A41:C41"/>
    <mergeCell ref="A16:C16"/>
    <mergeCell ref="A17:C17"/>
    <mergeCell ref="A18:C18"/>
    <mergeCell ref="A35:C35"/>
    <mergeCell ref="A20:C20"/>
    <mergeCell ref="B24:B25"/>
    <mergeCell ref="C24:E24"/>
    <mergeCell ref="C25:E25"/>
    <mergeCell ref="A28:C28"/>
    <mergeCell ref="A29:C29"/>
    <mergeCell ref="A30:C30"/>
    <mergeCell ref="A31:C31"/>
    <mergeCell ref="A32:C32"/>
    <mergeCell ref="A33:C33"/>
    <mergeCell ref="A34:C34"/>
    <mergeCell ref="A21:C21"/>
    <mergeCell ref="A44:C44"/>
    <mergeCell ref="A7:C7"/>
    <mergeCell ref="B1:B2"/>
    <mergeCell ref="C1:E1"/>
    <mergeCell ref="C2:E2"/>
    <mergeCell ref="A5:C5"/>
    <mergeCell ref="A6:C6"/>
    <mergeCell ref="A19:C19"/>
    <mergeCell ref="A8:C8"/>
    <mergeCell ref="A9:C9"/>
    <mergeCell ref="A10:C10"/>
    <mergeCell ref="A11:C11"/>
    <mergeCell ref="A12:C12"/>
    <mergeCell ref="A13:C13"/>
    <mergeCell ref="A14:C14"/>
    <mergeCell ref="A15:C15"/>
  </mergeCells>
  <pageMargins left="0.7" right="0.7" top="0.75" bottom="0.75" header="0.3" footer="0.3"/>
  <pageSetup paperSize="9" scale="4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ED6FD-816E-438F-99B0-8761AD1C401A}">
  <sheetPr>
    <tabColor rgb="FF0099CC"/>
  </sheetPr>
  <dimension ref="A1:M48"/>
  <sheetViews>
    <sheetView showGridLines="0" zoomScaleNormal="100" zoomScaleSheetLayoutView="63" workbookViewId="0"/>
  </sheetViews>
  <sheetFormatPr defaultColWidth="9.28515625" defaultRowHeight="24" x14ac:dyDescent="0.35"/>
  <cols>
    <col min="1" max="1" width="13" style="9" customWidth="1"/>
    <col min="2" max="2" width="10.28515625" style="9" customWidth="1"/>
    <col min="3" max="3" width="25.7109375" style="9" customWidth="1"/>
    <col min="4" max="4" width="66" style="9" customWidth="1"/>
    <col min="5" max="5" width="62.5703125" style="9" customWidth="1"/>
    <col min="6" max="6" width="2.42578125" style="9" customWidth="1"/>
    <col min="7" max="16384" width="9.28515625" style="9"/>
  </cols>
  <sheetData>
    <row r="1" spans="1:6" s="2" customFormat="1" ht="30" customHeight="1" x14ac:dyDescent="0.25">
      <c r="A1" s="28" t="s">
        <v>0</v>
      </c>
      <c r="B1" s="740">
        <v>36</v>
      </c>
      <c r="C1" s="811" t="s">
        <v>272</v>
      </c>
      <c r="D1" s="811"/>
      <c r="E1" s="811"/>
    </row>
    <row r="2" spans="1:6" s="2" customFormat="1" ht="30" customHeight="1" x14ac:dyDescent="0.25">
      <c r="A2" s="29" t="s">
        <v>2</v>
      </c>
      <c r="B2" s="740"/>
      <c r="C2" s="812" t="s">
        <v>273</v>
      </c>
      <c r="D2" s="812"/>
      <c r="E2" s="812"/>
    </row>
    <row r="3" spans="1:6" s="6" customFormat="1" ht="13.5" x14ac:dyDescent="0.3"/>
    <row r="4" spans="1:6" ht="24.75" thickBot="1" x14ac:dyDescent="0.4">
      <c r="E4" s="95" t="s">
        <v>194</v>
      </c>
    </row>
    <row r="5" spans="1:6" s="2" customFormat="1" ht="52.5" customHeight="1" thickTop="1" thickBot="1" x14ac:dyDescent="0.3">
      <c r="A5" s="861" t="s">
        <v>195</v>
      </c>
      <c r="B5" s="861"/>
      <c r="C5" s="861"/>
      <c r="D5" s="31" t="s">
        <v>196</v>
      </c>
      <c r="E5" s="34" t="s">
        <v>197</v>
      </c>
      <c r="F5" s="32"/>
    </row>
    <row r="6" spans="1:6" ht="32.450000000000003" customHeight="1" thickTop="1" x14ac:dyDescent="0.35">
      <c r="A6" s="945">
        <v>1</v>
      </c>
      <c r="B6" s="945"/>
      <c r="C6" s="945"/>
      <c r="D6" s="96" t="s">
        <v>217</v>
      </c>
      <c r="E6" s="97">
        <v>81729186</v>
      </c>
    </row>
    <row r="7" spans="1:6" ht="32.450000000000003" customHeight="1" x14ac:dyDescent="0.35">
      <c r="A7" s="945">
        <v>2</v>
      </c>
      <c r="B7" s="945"/>
      <c r="C7" s="945"/>
      <c r="D7" s="96" t="s">
        <v>198</v>
      </c>
      <c r="E7" s="97">
        <v>6831619.3399999999</v>
      </c>
    </row>
    <row r="8" spans="1:6" ht="32.450000000000003" customHeight="1" x14ac:dyDescent="0.35">
      <c r="A8" s="945">
        <v>3</v>
      </c>
      <c r="B8" s="945"/>
      <c r="C8" s="945"/>
      <c r="D8" s="96" t="s">
        <v>200</v>
      </c>
      <c r="E8" s="97">
        <v>6100000</v>
      </c>
    </row>
    <row r="9" spans="1:6" ht="32.450000000000003" customHeight="1" x14ac:dyDescent="0.35">
      <c r="A9" s="945">
        <v>4</v>
      </c>
      <c r="B9" s="945"/>
      <c r="C9" s="945"/>
      <c r="D9" s="96" t="s">
        <v>242</v>
      </c>
      <c r="E9" s="97">
        <v>5447600</v>
      </c>
    </row>
    <row r="10" spans="1:6" ht="32.450000000000003" customHeight="1" x14ac:dyDescent="0.35">
      <c r="A10" s="945">
        <v>5</v>
      </c>
      <c r="B10" s="945"/>
      <c r="C10" s="945"/>
      <c r="D10" s="96" t="s">
        <v>205</v>
      </c>
      <c r="E10" s="97">
        <v>3037876</v>
      </c>
    </row>
    <row r="11" spans="1:6" ht="32.450000000000003" customHeight="1" x14ac:dyDescent="0.35">
      <c r="A11" s="945">
        <v>6</v>
      </c>
      <c r="B11" s="945"/>
      <c r="C11" s="945"/>
      <c r="D11" s="96" t="s">
        <v>220</v>
      </c>
      <c r="E11" s="97">
        <v>893268.96</v>
      </c>
    </row>
    <row r="12" spans="1:6" ht="32.450000000000003" customHeight="1" x14ac:dyDescent="0.35">
      <c r="A12" s="945">
        <v>7</v>
      </c>
      <c r="B12" s="945"/>
      <c r="C12" s="945"/>
      <c r="D12" s="96" t="s">
        <v>250</v>
      </c>
      <c r="E12" s="97">
        <v>434800</v>
      </c>
    </row>
    <row r="13" spans="1:6" ht="32.450000000000003" customHeight="1" x14ac:dyDescent="0.35">
      <c r="A13" s="945">
        <v>8</v>
      </c>
      <c r="B13" s="945"/>
      <c r="C13" s="945"/>
      <c r="D13" s="96" t="s">
        <v>258</v>
      </c>
      <c r="E13" s="97">
        <v>423625</v>
      </c>
    </row>
    <row r="14" spans="1:6" ht="32.450000000000003" customHeight="1" x14ac:dyDescent="0.35">
      <c r="A14" s="945">
        <v>9</v>
      </c>
      <c r="B14" s="945"/>
      <c r="C14" s="945"/>
      <c r="D14" s="96" t="s">
        <v>222</v>
      </c>
      <c r="E14" s="97">
        <v>421326</v>
      </c>
    </row>
    <row r="15" spans="1:6" ht="32.450000000000003" customHeight="1" x14ac:dyDescent="0.35">
      <c r="A15" s="945">
        <v>10</v>
      </c>
      <c r="B15" s="945"/>
      <c r="C15" s="945"/>
      <c r="D15" s="96" t="s">
        <v>254</v>
      </c>
      <c r="E15" s="97">
        <v>418000</v>
      </c>
    </row>
    <row r="16" spans="1:6" s="115" customFormat="1" ht="32.450000000000003" customHeight="1" x14ac:dyDescent="0.3">
      <c r="A16" s="945">
        <v>11</v>
      </c>
      <c r="B16" s="945"/>
      <c r="C16" s="945"/>
      <c r="D16" s="96" t="s">
        <v>259</v>
      </c>
      <c r="E16" s="97">
        <v>401300</v>
      </c>
    </row>
    <row r="17" spans="1:6" s="115" customFormat="1" ht="32.450000000000003" customHeight="1" x14ac:dyDescent="0.3">
      <c r="A17" s="871">
        <v>12</v>
      </c>
      <c r="B17" s="871"/>
      <c r="C17" s="871"/>
      <c r="D17" s="98" t="s">
        <v>199</v>
      </c>
      <c r="E17" s="99">
        <v>215600</v>
      </c>
    </row>
    <row r="18" spans="1:6" ht="50.25" customHeight="1" x14ac:dyDescent="0.35">
      <c r="A18" s="945">
        <v>13</v>
      </c>
      <c r="B18" s="945"/>
      <c r="C18" s="945"/>
      <c r="D18" s="495" t="s">
        <v>274</v>
      </c>
      <c r="E18" s="97">
        <v>143600</v>
      </c>
    </row>
    <row r="19" spans="1:6" ht="32.450000000000003" customHeight="1" x14ac:dyDescent="0.35">
      <c r="A19" s="945">
        <v>14</v>
      </c>
      <c r="B19" s="945"/>
      <c r="C19" s="945"/>
      <c r="D19" s="96" t="s">
        <v>275</v>
      </c>
      <c r="E19" s="97">
        <v>124041</v>
      </c>
    </row>
    <row r="20" spans="1:6" ht="32.450000000000003" customHeight="1" x14ac:dyDescent="0.35">
      <c r="A20" s="902">
        <v>15</v>
      </c>
      <c r="B20" s="902"/>
      <c r="C20" s="902"/>
      <c r="D20" s="100" t="s">
        <v>237</v>
      </c>
      <c r="E20" s="106">
        <v>97100</v>
      </c>
      <c r="F20" s="27"/>
    </row>
    <row r="21" spans="1:6" ht="7.5" customHeight="1" thickBot="1" x14ac:dyDescent="0.4">
      <c r="A21" s="913"/>
      <c r="B21" s="913"/>
      <c r="C21" s="913"/>
      <c r="D21" s="101"/>
      <c r="E21" s="102"/>
      <c r="F21" s="103"/>
    </row>
    <row r="22" spans="1:6" s="73" customFormat="1" ht="18.75" thickTop="1" x14ac:dyDescent="0.25">
      <c r="A22" s="74"/>
      <c r="B22" s="74"/>
      <c r="C22" s="74"/>
      <c r="D22" s="74"/>
      <c r="E22" s="104" t="s">
        <v>213</v>
      </c>
      <c r="F22" s="74"/>
    </row>
    <row r="23" spans="1:6" s="6" customFormat="1" ht="13.5" x14ac:dyDescent="0.3">
      <c r="A23" s="51"/>
      <c r="B23" s="51"/>
      <c r="C23" s="51"/>
      <c r="D23" s="51"/>
      <c r="E23" s="51"/>
      <c r="F23" s="51"/>
    </row>
    <row r="24" spans="1:6" s="2" customFormat="1" ht="30" customHeight="1" x14ac:dyDescent="0.25">
      <c r="A24" s="70" t="s">
        <v>0</v>
      </c>
      <c r="B24" s="740">
        <v>37</v>
      </c>
      <c r="C24" s="817" t="s">
        <v>276</v>
      </c>
      <c r="D24" s="817"/>
      <c r="E24" s="817"/>
      <c r="F24" s="18"/>
    </row>
    <row r="25" spans="1:6" s="2" customFormat="1" ht="30" customHeight="1" x14ac:dyDescent="0.25">
      <c r="A25" s="69" t="s">
        <v>2</v>
      </c>
      <c r="B25" s="740"/>
      <c r="C25" s="818" t="s">
        <v>277</v>
      </c>
      <c r="D25" s="818"/>
      <c r="E25" s="818"/>
      <c r="F25" s="18"/>
    </row>
    <row r="26" spans="1:6" s="6" customFormat="1" ht="13.5" x14ac:dyDescent="0.3">
      <c r="A26" s="51"/>
      <c r="B26" s="51"/>
      <c r="C26" s="51"/>
      <c r="D26" s="51"/>
      <c r="E26" s="51"/>
      <c r="F26" s="51"/>
    </row>
    <row r="27" spans="1:6" ht="24.75" thickBot="1" x14ac:dyDescent="0.4">
      <c r="A27" s="27"/>
      <c r="B27" s="27"/>
      <c r="C27" s="27"/>
      <c r="D27" s="27"/>
      <c r="E27" s="105" t="s">
        <v>194</v>
      </c>
      <c r="F27" s="27"/>
    </row>
    <row r="28" spans="1:6" s="2" customFormat="1" ht="52.5" customHeight="1" thickTop="1" thickBot="1" x14ac:dyDescent="0.3">
      <c r="A28" s="861" t="s">
        <v>195</v>
      </c>
      <c r="B28" s="861"/>
      <c r="C28" s="861"/>
      <c r="D28" s="31" t="s">
        <v>196</v>
      </c>
      <c r="E28" s="34" t="s">
        <v>197</v>
      </c>
      <c r="F28" s="32"/>
    </row>
    <row r="29" spans="1:6" ht="32.450000000000003" customHeight="1" thickTop="1" x14ac:dyDescent="0.35">
      <c r="A29" s="902">
        <v>1</v>
      </c>
      <c r="B29" s="902"/>
      <c r="C29" s="902"/>
      <c r="D29" s="100" t="s">
        <v>217</v>
      </c>
      <c r="E29" s="106">
        <v>643475994</v>
      </c>
      <c r="F29" s="27"/>
    </row>
    <row r="30" spans="1:6" ht="32.450000000000003" customHeight="1" x14ac:dyDescent="0.35">
      <c r="A30" s="902">
        <v>2</v>
      </c>
      <c r="B30" s="902"/>
      <c r="C30" s="902"/>
      <c r="D30" s="100" t="s">
        <v>198</v>
      </c>
      <c r="E30" s="106">
        <v>151092307.30000001</v>
      </c>
      <c r="F30" s="27"/>
    </row>
    <row r="31" spans="1:6" ht="32.450000000000003" customHeight="1" x14ac:dyDescent="0.35">
      <c r="A31" s="902">
        <v>3</v>
      </c>
      <c r="B31" s="902"/>
      <c r="C31" s="902"/>
      <c r="D31" s="100" t="s">
        <v>218</v>
      </c>
      <c r="E31" s="106">
        <v>150624826</v>
      </c>
      <c r="F31" s="27"/>
    </row>
    <row r="32" spans="1:6" ht="32.450000000000003" customHeight="1" x14ac:dyDescent="0.35">
      <c r="A32" s="902">
        <v>4</v>
      </c>
      <c r="B32" s="902"/>
      <c r="C32" s="902"/>
      <c r="D32" s="100" t="s">
        <v>252</v>
      </c>
      <c r="E32" s="106">
        <v>116055000</v>
      </c>
      <c r="F32" s="27"/>
    </row>
    <row r="33" spans="1:13" ht="32.450000000000003" customHeight="1" x14ac:dyDescent="0.35">
      <c r="A33" s="902">
        <v>5</v>
      </c>
      <c r="B33" s="902"/>
      <c r="C33" s="902"/>
      <c r="D33" s="100" t="s">
        <v>205</v>
      </c>
      <c r="E33" s="106">
        <v>63356479</v>
      </c>
      <c r="F33" s="27"/>
    </row>
    <row r="34" spans="1:13" ht="32.450000000000003" customHeight="1" x14ac:dyDescent="0.35">
      <c r="A34" s="902">
        <v>6</v>
      </c>
      <c r="B34" s="902"/>
      <c r="C34" s="902"/>
      <c r="D34" s="100" t="s">
        <v>236</v>
      </c>
      <c r="E34" s="106">
        <v>63016757.600000001</v>
      </c>
      <c r="F34" s="27"/>
    </row>
    <row r="35" spans="1:13" ht="32.450000000000003" customHeight="1" x14ac:dyDescent="0.35">
      <c r="A35" s="902">
        <v>7</v>
      </c>
      <c r="B35" s="902"/>
      <c r="C35" s="902"/>
      <c r="D35" s="100" t="s">
        <v>258</v>
      </c>
      <c r="E35" s="106">
        <v>48856558.079999998</v>
      </c>
      <c r="F35" s="27"/>
    </row>
    <row r="36" spans="1:13" ht="32.450000000000003" customHeight="1" x14ac:dyDescent="0.35">
      <c r="A36" s="902">
        <v>8</v>
      </c>
      <c r="B36" s="902"/>
      <c r="C36" s="902"/>
      <c r="D36" s="100" t="s">
        <v>278</v>
      </c>
      <c r="E36" s="106">
        <v>43067323</v>
      </c>
      <c r="F36" s="109"/>
      <c r="G36" s="110"/>
      <c r="H36" s="110"/>
      <c r="I36" s="110"/>
      <c r="J36" s="110"/>
      <c r="K36" s="110"/>
      <c r="L36" s="110"/>
      <c r="M36" s="110"/>
    </row>
    <row r="37" spans="1:13" ht="32.450000000000003" customHeight="1" x14ac:dyDescent="0.35">
      <c r="A37" s="902">
        <v>9</v>
      </c>
      <c r="B37" s="902"/>
      <c r="C37" s="902"/>
      <c r="D37" s="100" t="s">
        <v>259</v>
      </c>
      <c r="E37" s="106">
        <v>24938493</v>
      </c>
      <c r="F37" s="27"/>
    </row>
    <row r="38" spans="1:13" ht="32.450000000000003" customHeight="1" x14ac:dyDescent="0.35">
      <c r="A38" s="902">
        <v>10</v>
      </c>
      <c r="B38" s="902"/>
      <c r="C38" s="902"/>
      <c r="D38" s="100" t="s">
        <v>261</v>
      </c>
      <c r="E38" s="106">
        <v>21927590.280000001</v>
      </c>
      <c r="F38" s="27"/>
    </row>
    <row r="39" spans="1:13" ht="32.450000000000003" customHeight="1" x14ac:dyDescent="0.35">
      <c r="A39" s="902">
        <v>11</v>
      </c>
      <c r="B39" s="902"/>
      <c r="C39" s="902"/>
      <c r="D39" s="100" t="s">
        <v>202</v>
      </c>
      <c r="E39" s="106">
        <v>17876243</v>
      </c>
      <c r="F39" s="27"/>
    </row>
    <row r="40" spans="1:13" ht="32.450000000000003" customHeight="1" x14ac:dyDescent="0.35">
      <c r="A40" s="902">
        <v>12</v>
      </c>
      <c r="B40" s="902"/>
      <c r="C40" s="902"/>
      <c r="D40" s="100" t="s">
        <v>201</v>
      </c>
      <c r="E40" s="106">
        <v>17402847.280000001</v>
      </c>
      <c r="F40" s="27"/>
    </row>
    <row r="41" spans="1:13" s="115" customFormat="1" ht="32.450000000000003" customHeight="1" x14ac:dyDescent="0.3">
      <c r="A41" s="946">
        <v>13</v>
      </c>
      <c r="B41" s="946"/>
      <c r="C41" s="946"/>
      <c r="D41" s="111" t="s">
        <v>199</v>
      </c>
      <c r="E41" s="117">
        <v>17318466.539999999</v>
      </c>
      <c r="F41" s="114"/>
    </row>
    <row r="42" spans="1:13" ht="32.450000000000003" customHeight="1" x14ac:dyDescent="0.35">
      <c r="A42" s="902">
        <v>14</v>
      </c>
      <c r="B42" s="902"/>
      <c r="C42" s="902"/>
      <c r="D42" s="100" t="s">
        <v>279</v>
      </c>
      <c r="E42" s="106">
        <v>16784600</v>
      </c>
      <c r="F42" s="27"/>
    </row>
    <row r="43" spans="1:13" s="115" customFormat="1" ht="32.450000000000003" customHeight="1" x14ac:dyDescent="0.3">
      <c r="A43" s="902">
        <v>15</v>
      </c>
      <c r="B43" s="902"/>
      <c r="C43" s="902"/>
      <c r="D43" s="100" t="s">
        <v>220</v>
      </c>
      <c r="E43" s="106">
        <v>15968065.82</v>
      </c>
      <c r="F43" s="114"/>
    </row>
    <row r="44" spans="1:13" ht="7.5" customHeight="1" thickBot="1" x14ac:dyDescent="0.4">
      <c r="A44" s="913"/>
      <c r="B44" s="913"/>
      <c r="C44" s="913"/>
      <c r="D44" s="101"/>
      <c r="E44" s="102"/>
      <c r="F44" s="103"/>
    </row>
    <row r="45" spans="1:13" s="73" customFormat="1" ht="18.75" thickTop="1" x14ac:dyDescent="0.25">
      <c r="E45" s="112" t="s">
        <v>213</v>
      </c>
    </row>
    <row r="46" spans="1:13" s="6" customFormat="1" ht="13.5" x14ac:dyDescent="0.3"/>
    <row r="48" spans="1:13" ht="35.25" customHeight="1" x14ac:dyDescent="0.35"/>
  </sheetData>
  <mergeCells count="40">
    <mergeCell ref="A42:C42"/>
    <mergeCell ref="A43:C43"/>
    <mergeCell ref="A36:C36"/>
    <mergeCell ref="A37:C37"/>
    <mergeCell ref="A38:C38"/>
    <mergeCell ref="A39:C39"/>
    <mergeCell ref="A40:C40"/>
    <mergeCell ref="A41:C41"/>
    <mergeCell ref="A16:C16"/>
    <mergeCell ref="A17:C17"/>
    <mergeCell ref="A18:C18"/>
    <mergeCell ref="A35:C35"/>
    <mergeCell ref="A20:C20"/>
    <mergeCell ref="B24:B25"/>
    <mergeCell ref="C24:E24"/>
    <mergeCell ref="C25:E25"/>
    <mergeCell ref="A28:C28"/>
    <mergeCell ref="A29:C29"/>
    <mergeCell ref="A30:C30"/>
    <mergeCell ref="A31:C31"/>
    <mergeCell ref="A32:C32"/>
    <mergeCell ref="A33:C33"/>
    <mergeCell ref="A34:C34"/>
    <mergeCell ref="A21:C21"/>
    <mergeCell ref="A44:C44"/>
    <mergeCell ref="A7:C7"/>
    <mergeCell ref="B1:B2"/>
    <mergeCell ref="C1:E1"/>
    <mergeCell ref="C2:E2"/>
    <mergeCell ref="A5:C5"/>
    <mergeCell ref="A6:C6"/>
    <mergeCell ref="A19:C19"/>
    <mergeCell ref="A8:C8"/>
    <mergeCell ref="A9:C9"/>
    <mergeCell ref="A10:C10"/>
    <mergeCell ref="A11:C11"/>
    <mergeCell ref="A12:C12"/>
    <mergeCell ref="A13:C13"/>
    <mergeCell ref="A14:C14"/>
    <mergeCell ref="A15:C15"/>
  </mergeCells>
  <pageMargins left="0.7" right="0.7" top="0.75" bottom="0.75" header="0.3" footer="0.3"/>
  <pageSetup paperSize="9" scale="4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2AC9-01FC-4AE7-B352-5677DE1AF873}">
  <sheetPr>
    <tabColor rgb="FF0099CC"/>
  </sheetPr>
  <dimension ref="A1:T43"/>
  <sheetViews>
    <sheetView showGridLines="0" zoomScaleNormal="100" zoomScaleSheetLayoutView="48" workbookViewId="0"/>
  </sheetViews>
  <sheetFormatPr defaultColWidth="9.28515625" defaultRowHeight="24" x14ac:dyDescent="0.35"/>
  <cols>
    <col min="1" max="1" width="13" style="9" customWidth="1"/>
    <col min="2" max="2" width="10.28515625" style="9" customWidth="1"/>
    <col min="3" max="4" width="12.7109375" style="9" customWidth="1"/>
    <col min="5" max="13" width="13.7109375" style="9" customWidth="1"/>
    <col min="14" max="14" width="2.42578125" style="9" customWidth="1"/>
    <col min="15" max="15" width="9.28515625" style="9"/>
    <col min="16" max="16" width="12.85546875" style="9" customWidth="1"/>
    <col min="17" max="17" width="9.28515625" style="9"/>
    <col min="18" max="18" width="29.42578125" style="9" customWidth="1"/>
    <col min="19" max="16384" width="9.28515625" style="9"/>
  </cols>
  <sheetData>
    <row r="1" spans="1:14" s="2" customFormat="1" ht="30" customHeight="1" x14ac:dyDescent="0.25">
      <c r="A1" s="28" t="s">
        <v>0</v>
      </c>
      <c r="B1" s="740">
        <v>38</v>
      </c>
      <c r="C1" s="817" t="s">
        <v>912</v>
      </c>
      <c r="D1" s="811"/>
      <c r="E1" s="811"/>
      <c r="F1" s="811"/>
      <c r="G1" s="811"/>
      <c r="H1" s="811"/>
      <c r="I1" s="811"/>
      <c r="J1" s="811"/>
      <c r="K1" s="811"/>
      <c r="L1" s="811"/>
      <c r="M1" s="811"/>
    </row>
    <row r="2" spans="1:14" s="2" customFormat="1" ht="30" customHeight="1" x14ac:dyDescent="0.25">
      <c r="A2" s="29" t="s">
        <v>2</v>
      </c>
      <c r="B2" s="740"/>
      <c r="C2" s="818" t="s">
        <v>930</v>
      </c>
      <c r="D2" s="812"/>
      <c r="E2" s="812"/>
      <c r="F2" s="812"/>
      <c r="G2" s="812"/>
      <c r="H2" s="812"/>
      <c r="I2" s="812"/>
      <c r="J2" s="812"/>
      <c r="K2" s="812"/>
      <c r="L2" s="812"/>
      <c r="M2" s="812"/>
    </row>
    <row r="3" spans="1:14" ht="12" customHeight="1" x14ac:dyDescent="0.35"/>
    <row r="4" spans="1:14" ht="24.75" thickBot="1" x14ac:dyDescent="0.4">
      <c r="M4" s="95" t="s">
        <v>194</v>
      </c>
    </row>
    <row r="5" spans="1:14" s="2" customFormat="1" ht="52.5" customHeight="1" thickTop="1" thickBot="1" x14ac:dyDescent="0.3">
      <c r="A5" s="861" t="s">
        <v>195</v>
      </c>
      <c r="B5" s="861"/>
      <c r="C5" s="861"/>
      <c r="D5" s="861"/>
      <c r="E5" s="755" t="s">
        <v>196</v>
      </c>
      <c r="F5" s="755"/>
      <c r="G5" s="755"/>
      <c r="H5" s="755"/>
      <c r="I5" s="755"/>
      <c r="J5" s="861" t="s">
        <v>197</v>
      </c>
      <c r="K5" s="861"/>
      <c r="L5" s="861"/>
      <c r="M5" s="861"/>
      <c r="N5" s="32"/>
    </row>
    <row r="6" spans="1:14" ht="32.450000000000003" customHeight="1" thickTop="1" x14ac:dyDescent="0.35">
      <c r="A6" s="945">
        <v>1</v>
      </c>
      <c r="B6" s="945"/>
      <c r="C6" s="945"/>
      <c r="D6" s="945"/>
      <c r="E6" s="949" t="s">
        <v>218</v>
      </c>
      <c r="F6" s="949" t="s">
        <v>218</v>
      </c>
      <c r="G6" s="949" t="s">
        <v>218</v>
      </c>
      <c r="H6" s="949" t="s">
        <v>218</v>
      </c>
      <c r="I6" s="949" t="s">
        <v>218</v>
      </c>
      <c r="J6" s="950">
        <v>104388290</v>
      </c>
      <c r="K6" s="950"/>
      <c r="L6" s="950"/>
      <c r="M6" s="950"/>
    </row>
    <row r="7" spans="1:14" ht="32.450000000000003" customHeight="1" x14ac:dyDescent="0.35">
      <c r="A7" s="945">
        <v>2</v>
      </c>
      <c r="B7" s="945"/>
      <c r="C7" s="945"/>
      <c r="D7" s="945"/>
      <c r="E7" s="947" t="s">
        <v>259</v>
      </c>
      <c r="F7" s="947"/>
      <c r="G7" s="947"/>
      <c r="H7" s="947"/>
      <c r="I7" s="947"/>
      <c r="J7" s="948">
        <v>38644100</v>
      </c>
      <c r="K7" s="948"/>
      <c r="L7" s="948"/>
      <c r="M7" s="948"/>
    </row>
    <row r="8" spans="1:14" ht="32.450000000000003" customHeight="1" x14ac:dyDescent="0.35">
      <c r="A8" s="945">
        <v>3</v>
      </c>
      <c r="B8" s="945"/>
      <c r="C8" s="945"/>
      <c r="D8" s="945"/>
      <c r="E8" s="947" t="s">
        <v>217</v>
      </c>
      <c r="F8" s="947"/>
      <c r="G8" s="947"/>
      <c r="H8" s="947"/>
      <c r="I8" s="947"/>
      <c r="J8" s="948">
        <v>3281938.95</v>
      </c>
      <c r="K8" s="948"/>
      <c r="L8" s="948"/>
      <c r="M8" s="948"/>
    </row>
    <row r="9" spans="1:14" ht="32.450000000000003" customHeight="1" x14ac:dyDescent="0.35">
      <c r="A9" s="945">
        <v>4</v>
      </c>
      <c r="B9" s="945"/>
      <c r="C9" s="945"/>
      <c r="D9" s="945"/>
      <c r="E9" s="947" t="s">
        <v>269</v>
      </c>
      <c r="F9" s="947"/>
      <c r="G9" s="947"/>
      <c r="H9" s="947"/>
      <c r="I9" s="947"/>
      <c r="J9" s="948">
        <v>1399797.09</v>
      </c>
      <c r="K9" s="948"/>
      <c r="L9" s="948"/>
      <c r="M9" s="948"/>
    </row>
    <row r="10" spans="1:14" ht="32.450000000000003" customHeight="1" x14ac:dyDescent="0.35">
      <c r="A10" s="945">
        <v>5</v>
      </c>
      <c r="B10" s="945"/>
      <c r="C10" s="945"/>
      <c r="D10" s="945"/>
      <c r="E10" s="947" t="s">
        <v>255</v>
      </c>
      <c r="F10" s="947"/>
      <c r="G10" s="947"/>
      <c r="H10" s="947"/>
      <c r="I10" s="947"/>
      <c r="J10" s="948">
        <v>1357666.67</v>
      </c>
      <c r="K10" s="948"/>
      <c r="L10" s="948"/>
      <c r="M10" s="948"/>
    </row>
    <row r="11" spans="1:14" ht="32.450000000000003" customHeight="1" x14ac:dyDescent="0.35">
      <c r="A11" s="945">
        <v>6</v>
      </c>
      <c r="B11" s="945"/>
      <c r="C11" s="945"/>
      <c r="D11" s="945"/>
      <c r="E11" s="947" t="s">
        <v>242</v>
      </c>
      <c r="F11" s="947"/>
      <c r="G11" s="947"/>
      <c r="H11" s="947"/>
      <c r="I11" s="947"/>
      <c r="J11" s="948">
        <v>351700</v>
      </c>
      <c r="K11" s="948"/>
      <c r="L11" s="948"/>
      <c r="M11" s="948"/>
    </row>
    <row r="12" spans="1:14" ht="32.450000000000003" customHeight="1" x14ac:dyDescent="0.35">
      <c r="A12" s="945">
        <v>7</v>
      </c>
      <c r="B12" s="945"/>
      <c r="C12" s="945"/>
      <c r="D12" s="945"/>
      <c r="E12" s="947" t="s">
        <v>270</v>
      </c>
      <c r="F12" s="947"/>
      <c r="G12" s="947"/>
      <c r="H12" s="947"/>
      <c r="I12" s="947"/>
      <c r="J12" s="948">
        <v>254280</v>
      </c>
      <c r="K12" s="948"/>
      <c r="L12" s="948"/>
      <c r="M12" s="948"/>
    </row>
    <row r="13" spans="1:14" ht="32.450000000000003" customHeight="1" x14ac:dyDescent="0.35">
      <c r="A13" s="945">
        <v>8</v>
      </c>
      <c r="B13" s="945"/>
      <c r="C13" s="945"/>
      <c r="D13" s="945"/>
      <c r="E13" s="947" t="s">
        <v>260</v>
      </c>
      <c r="F13" s="947"/>
      <c r="G13" s="947"/>
      <c r="H13" s="947"/>
      <c r="I13" s="947"/>
      <c r="J13" s="948">
        <v>128000</v>
      </c>
      <c r="K13" s="948"/>
      <c r="L13" s="948"/>
      <c r="M13" s="948"/>
    </row>
    <row r="14" spans="1:14" ht="32.450000000000003" customHeight="1" x14ac:dyDescent="0.35">
      <c r="A14" s="945">
        <v>9</v>
      </c>
      <c r="B14" s="945"/>
      <c r="C14" s="945"/>
      <c r="D14" s="945"/>
      <c r="E14" s="947" t="s">
        <v>222</v>
      </c>
      <c r="F14" s="947"/>
      <c r="G14" s="947"/>
      <c r="H14" s="947"/>
      <c r="I14" s="947"/>
      <c r="J14" s="948">
        <v>100000</v>
      </c>
      <c r="K14" s="948"/>
      <c r="L14" s="948"/>
      <c r="M14" s="948"/>
    </row>
    <row r="15" spans="1:14" ht="32.450000000000003" customHeight="1" x14ac:dyDescent="0.35">
      <c r="A15" s="945">
        <v>10</v>
      </c>
      <c r="B15" s="945"/>
      <c r="C15" s="945"/>
      <c r="D15" s="945"/>
      <c r="E15" s="947" t="s">
        <v>233</v>
      </c>
      <c r="F15" s="947"/>
      <c r="G15" s="947"/>
      <c r="H15" s="947"/>
      <c r="I15" s="947"/>
      <c r="J15" s="948">
        <v>95850</v>
      </c>
      <c r="K15" s="948"/>
      <c r="L15" s="948"/>
      <c r="M15" s="948"/>
    </row>
    <row r="16" spans="1:14" ht="32.450000000000003" customHeight="1" x14ac:dyDescent="0.35">
      <c r="A16" s="945">
        <v>11</v>
      </c>
      <c r="B16" s="945"/>
      <c r="C16" s="945"/>
      <c r="D16" s="945"/>
      <c r="E16" s="947" t="s">
        <v>280</v>
      </c>
      <c r="F16" s="947"/>
      <c r="G16" s="947"/>
      <c r="H16" s="947"/>
      <c r="I16" s="947"/>
      <c r="J16" s="948">
        <v>93210</v>
      </c>
      <c r="K16" s="948"/>
      <c r="L16" s="948"/>
      <c r="M16" s="948"/>
    </row>
    <row r="17" spans="1:20" ht="32.450000000000003" customHeight="1" x14ac:dyDescent="0.35">
      <c r="A17" s="945">
        <v>12</v>
      </c>
      <c r="B17" s="945"/>
      <c r="C17" s="945"/>
      <c r="D17" s="945"/>
      <c r="E17" s="947" t="s">
        <v>198</v>
      </c>
      <c r="F17" s="947"/>
      <c r="G17" s="947"/>
      <c r="H17" s="947"/>
      <c r="I17" s="947"/>
      <c r="J17" s="948">
        <v>82456.42</v>
      </c>
      <c r="K17" s="948"/>
      <c r="L17" s="948"/>
      <c r="M17" s="948"/>
    </row>
    <row r="18" spans="1:20" ht="32.450000000000003" customHeight="1" x14ac:dyDescent="0.35">
      <c r="A18" s="945">
        <v>13</v>
      </c>
      <c r="B18" s="945"/>
      <c r="C18" s="945"/>
      <c r="D18" s="945"/>
      <c r="E18" s="947" t="s">
        <v>261</v>
      </c>
      <c r="F18" s="947"/>
      <c r="G18" s="947"/>
      <c r="H18" s="947"/>
      <c r="I18" s="947"/>
      <c r="J18" s="948">
        <v>43024.89</v>
      </c>
      <c r="K18" s="948"/>
      <c r="L18" s="948"/>
      <c r="M18" s="948"/>
    </row>
    <row r="19" spans="1:20" ht="32.450000000000003" customHeight="1" x14ac:dyDescent="0.35">
      <c r="A19" s="945" t="s">
        <v>228</v>
      </c>
      <c r="B19" s="945"/>
      <c r="C19" s="945"/>
      <c r="D19" s="945"/>
      <c r="E19" s="947" t="s">
        <v>228</v>
      </c>
      <c r="F19" s="947"/>
      <c r="G19" s="947"/>
      <c r="H19" s="947"/>
      <c r="I19" s="947"/>
      <c r="J19" s="948"/>
      <c r="K19" s="948"/>
      <c r="L19" s="948"/>
      <c r="M19" s="948"/>
    </row>
    <row r="20" spans="1:20" ht="32.25" customHeight="1" x14ac:dyDescent="0.35">
      <c r="A20" s="946">
        <v>18</v>
      </c>
      <c r="B20" s="946"/>
      <c r="C20" s="946"/>
      <c r="D20" s="946"/>
      <c r="E20" s="951" t="s">
        <v>199</v>
      </c>
      <c r="F20" s="951"/>
      <c r="G20" s="951"/>
      <c r="H20" s="951"/>
      <c r="I20" s="951"/>
      <c r="J20" s="952">
        <v>6082.54</v>
      </c>
      <c r="K20" s="952">
        <v>6082.54</v>
      </c>
      <c r="L20" s="952">
        <v>6082.54</v>
      </c>
      <c r="M20" s="952">
        <v>6082.54</v>
      </c>
      <c r="N20" s="27"/>
      <c r="O20" s="27"/>
    </row>
    <row r="21" spans="1:20" ht="7.5" customHeight="1" thickBot="1" x14ac:dyDescent="0.4">
      <c r="A21" s="913"/>
      <c r="B21" s="913"/>
      <c r="C21" s="913"/>
      <c r="D21" s="101"/>
      <c r="E21" s="102"/>
      <c r="F21" s="103"/>
      <c r="G21" s="103"/>
      <c r="H21" s="103"/>
      <c r="I21" s="103"/>
      <c r="J21" s="103"/>
      <c r="K21" s="103"/>
      <c r="L21" s="103"/>
      <c r="M21" s="103"/>
      <c r="N21" s="103"/>
    </row>
    <row r="22" spans="1:20" s="73" customFormat="1" ht="18.75" thickTop="1" x14ac:dyDescent="0.25">
      <c r="A22" s="74"/>
      <c r="B22" s="74"/>
      <c r="C22" s="74"/>
      <c r="D22" s="74"/>
      <c r="E22" s="74"/>
      <c r="F22" s="74"/>
      <c r="G22" s="74"/>
      <c r="H22" s="74"/>
      <c r="I22" s="74"/>
      <c r="J22" s="74"/>
      <c r="K22" s="74"/>
      <c r="L22" s="74"/>
      <c r="M22" s="104" t="s">
        <v>213</v>
      </c>
      <c r="N22" s="74"/>
    </row>
    <row r="23" spans="1:20" x14ac:dyDescent="0.35">
      <c r="A23" s="27"/>
      <c r="B23" s="27"/>
      <c r="C23" s="27"/>
      <c r="D23" s="27"/>
      <c r="E23" s="27"/>
      <c r="F23" s="27"/>
      <c r="G23" s="27"/>
      <c r="H23" s="27"/>
      <c r="I23" s="27"/>
      <c r="J23" s="27"/>
      <c r="K23" s="27"/>
      <c r="L23" s="27"/>
      <c r="M23" s="27"/>
      <c r="N23" s="27"/>
    </row>
    <row r="24" spans="1:20" s="2" customFormat="1" ht="30" customHeight="1" x14ac:dyDescent="0.25">
      <c r="A24" s="70" t="s">
        <v>0</v>
      </c>
      <c r="B24" s="740">
        <v>39</v>
      </c>
      <c r="C24" s="817" t="s">
        <v>281</v>
      </c>
      <c r="D24" s="817"/>
      <c r="E24" s="817"/>
      <c r="F24" s="817"/>
      <c r="G24" s="817"/>
      <c r="H24" s="817"/>
      <c r="I24" s="817"/>
      <c r="J24" s="817"/>
      <c r="K24" s="817"/>
      <c r="L24" s="817"/>
      <c r="M24" s="817"/>
      <c r="N24" s="18"/>
    </row>
    <row r="25" spans="1:20" s="2" customFormat="1" ht="30" customHeight="1" x14ac:dyDescent="0.25">
      <c r="A25" s="69" t="s">
        <v>2</v>
      </c>
      <c r="B25" s="740"/>
      <c r="C25" s="818" t="s">
        <v>282</v>
      </c>
      <c r="D25" s="818"/>
      <c r="E25" s="818"/>
      <c r="F25" s="818"/>
      <c r="G25" s="818"/>
      <c r="H25" s="818"/>
      <c r="I25" s="818"/>
      <c r="J25" s="818"/>
      <c r="K25" s="818"/>
      <c r="L25" s="818"/>
      <c r="M25" s="818"/>
      <c r="N25" s="18"/>
    </row>
    <row r="26" spans="1:20" ht="12" customHeight="1" x14ac:dyDescent="0.35">
      <c r="A26" s="27"/>
      <c r="B26" s="27"/>
      <c r="C26" s="27"/>
      <c r="D26" s="27"/>
      <c r="E26" s="27"/>
      <c r="F26" s="27"/>
      <c r="G26" s="27"/>
      <c r="H26" s="27"/>
      <c r="I26" s="27"/>
      <c r="J26" s="27"/>
      <c r="K26" s="27"/>
      <c r="L26" s="27"/>
      <c r="M26" s="27"/>
      <c r="N26" s="27"/>
    </row>
    <row r="27" spans="1:20" ht="24.75" thickBot="1" x14ac:dyDescent="0.4">
      <c r="A27" s="27"/>
      <c r="B27" s="27"/>
      <c r="C27" s="27"/>
      <c r="D27" s="27"/>
      <c r="E27" s="27"/>
      <c r="F27" s="27"/>
      <c r="G27" s="27"/>
      <c r="H27" s="27"/>
      <c r="I27" s="27"/>
      <c r="J27" s="27"/>
      <c r="K27" s="27"/>
      <c r="L27" s="27"/>
      <c r="M27" s="105" t="s">
        <v>283</v>
      </c>
      <c r="N27" s="27"/>
      <c r="T27" s="121"/>
    </row>
    <row r="28" spans="1:20" s="2" customFormat="1" ht="52.5" customHeight="1" thickTop="1" thickBot="1" x14ac:dyDescent="0.3">
      <c r="A28" s="852" t="s">
        <v>284</v>
      </c>
      <c r="B28" s="755"/>
      <c r="C28" s="755"/>
      <c r="D28" s="957">
        <v>2021</v>
      </c>
      <c r="E28" s="957"/>
      <c r="F28" s="957">
        <v>2022</v>
      </c>
      <c r="G28" s="957"/>
      <c r="H28" s="958">
        <v>2023</v>
      </c>
      <c r="I28" s="958"/>
      <c r="J28" s="958">
        <v>2024</v>
      </c>
      <c r="K28" s="958"/>
      <c r="L28" s="958" t="s">
        <v>285</v>
      </c>
      <c r="M28" s="958"/>
      <c r="N28" s="32"/>
      <c r="O28" s="122"/>
      <c r="P28" s="953"/>
      <c r="Q28" s="953"/>
      <c r="R28" s="122"/>
    </row>
    <row r="29" spans="1:20" ht="49.9" customHeight="1" thickTop="1" x14ac:dyDescent="0.35">
      <c r="A29" s="834" t="s">
        <v>198</v>
      </c>
      <c r="B29" s="834"/>
      <c r="C29" s="834"/>
      <c r="D29" s="954">
        <v>54415.3</v>
      </c>
      <c r="E29" s="954"/>
      <c r="F29" s="955">
        <v>54748.98</v>
      </c>
      <c r="G29" s="955"/>
      <c r="H29" s="956">
        <v>53625.54</v>
      </c>
      <c r="I29" s="956">
        <v>56944.1</v>
      </c>
      <c r="J29" s="956">
        <v>53142.7</v>
      </c>
      <c r="K29" s="956"/>
      <c r="L29" s="956">
        <v>54154.8</v>
      </c>
      <c r="M29" s="956"/>
      <c r="N29" s="27"/>
      <c r="P29" s="122"/>
    </row>
    <row r="30" spans="1:20" ht="49.9" customHeight="1" x14ac:dyDescent="0.35">
      <c r="A30" s="834" t="s">
        <v>216</v>
      </c>
      <c r="B30" s="834"/>
      <c r="C30" s="834"/>
      <c r="D30" s="959">
        <v>43878.1</v>
      </c>
      <c r="E30" s="959">
        <v>43878.1</v>
      </c>
      <c r="F30" s="956">
        <v>42419</v>
      </c>
      <c r="G30" s="956"/>
      <c r="H30" s="956">
        <v>43492.4</v>
      </c>
      <c r="I30" s="956">
        <v>43887.4</v>
      </c>
      <c r="J30" s="956">
        <v>43765.2</v>
      </c>
      <c r="K30" s="956"/>
      <c r="L30" s="956">
        <v>45107</v>
      </c>
      <c r="M30" s="956"/>
      <c r="N30" s="27"/>
    </row>
    <row r="31" spans="1:20" ht="49.9" customHeight="1" x14ac:dyDescent="0.35">
      <c r="A31" s="834" t="s">
        <v>200</v>
      </c>
      <c r="B31" s="834"/>
      <c r="C31" s="834"/>
      <c r="D31" s="959">
        <v>31734.3</v>
      </c>
      <c r="E31" s="959">
        <v>31734.3</v>
      </c>
      <c r="F31" s="956">
        <v>32977.78</v>
      </c>
      <c r="G31" s="956"/>
      <c r="H31" s="956">
        <v>33629.5</v>
      </c>
      <c r="I31" s="956">
        <v>34353.9</v>
      </c>
      <c r="J31" s="956">
        <v>33851.599999999999</v>
      </c>
      <c r="K31" s="956"/>
      <c r="L31" s="956">
        <v>33551.300000000003</v>
      </c>
      <c r="M31" s="956"/>
      <c r="N31" s="27"/>
    </row>
    <row r="32" spans="1:20" ht="49.9" customHeight="1" x14ac:dyDescent="0.35">
      <c r="A32" s="834" t="s">
        <v>222</v>
      </c>
      <c r="B32" s="834"/>
      <c r="C32" s="834"/>
      <c r="D32" s="959">
        <v>25982.5</v>
      </c>
      <c r="E32" s="959">
        <v>25982.5</v>
      </c>
      <c r="F32" s="956">
        <v>27446.01</v>
      </c>
      <c r="G32" s="956"/>
      <c r="H32" s="956">
        <v>27990.92</v>
      </c>
      <c r="I32" s="956">
        <v>26729.4</v>
      </c>
      <c r="J32" s="956">
        <v>30434.1</v>
      </c>
      <c r="K32" s="956"/>
      <c r="L32" s="956">
        <v>28397.9</v>
      </c>
      <c r="M32" s="956"/>
      <c r="N32" s="27"/>
    </row>
    <row r="33" spans="1:14" ht="49.9" customHeight="1" x14ac:dyDescent="0.35">
      <c r="A33" s="834" t="s">
        <v>220</v>
      </c>
      <c r="B33" s="834"/>
      <c r="C33" s="834"/>
      <c r="D33" s="959">
        <v>19708</v>
      </c>
      <c r="E33" s="959">
        <v>19708</v>
      </c>
      <c r="F33" s="956">
        <v>19903.98</v>
      </c>
      <c r="G33" s="956"/>
      <c r="H33" s="956">
        <v>20038.91</v>
      </c>
      <c r="I33" s="956">
        <v>20106.099999999999</v>
      </c>
      <c r="J33" s="956">
        <v>19556.8</v>
      </c>
      <c r="K33" s="956"/>
      <c r="L33" s="956">
        <v>20000</v>
      </c>
      <c r="M33" s="956"/>
      <c r="N33" s="27"/>
    </row>
    <row r="34" spans="1:14" ht="49.9" customHeight="1" x14ac:dyDescent="0.35">
      <c r="A34" s="834" t="s">
        <v>219</v>
      </c>
      <c r="B34" s="834"/>
      <c r="C34" s="834"/>
      <c r="D34" s="959">
        <v>10935.6</v>
      </c>
      <c r="E34" s="959">
        <v>10935.6</v>
      </c>
      <c r="F34" s="956">
        <v>11623.87</v>
      </c>
      <c r="G34" s="956"/>
      <c r="H34" s="956">
        <v>12497.2</v>
      </c>
      <c r="I34" s="956">
        <v>11971.4</v>
      </c>
      <c r="J34" s="956">
        <v>13889.6</v>
      </c>
      <c r="K34" s="956"/>
      <c r="L34" s="956">
        <v>14171.6</v>
      </c>
      <c r="M34" s="956"/>
      <c r="N34" s="27"/>
    </row>
    <row r="35" spans="1:14" ht="75" customHeight="1" x14ac:dyDescent="0.35">
      <c r="A35" s="834" t="s">
        <v>286</v>
      </c>
      <c r="B35" s="960"/>
      <c r="C35" s="960"/>
      <c r="D35" s="959">
        <v>3660.1</v>
      </c>
      <c r="E35" s="959">
        <v>3660.1</v>
      </c>
      <c r="F35" s="956">
        <v>3781.58</v>
      </c>
      <c r="G35" s="956"/>
      <c r="H35" s="956">
        <v>3900.2</v>
      </c>
      <c r="I35" s="956">
        <v>4008.8</v>
      </c>
      <c r="J35" s="956">
        <v>3750.7</v>
      </c>
      <c r="K35" s="956"/>
      <c r="L35" s="956">
        <v>3842.2</v>
      </c>
      <c r="M35" s="956"/>
      <c r="N35" s="27"/>
    </row>
    <row r="36" spans="1:14" ht="49.9" customHeight="1" x14ac:dyDescent="0.35">
      <c r="A36" s="853" t="s">
        <v>199</v>
      </c>
      <c r="B36" s="853"/>
      <c r="C36" s="853"/>
      <c r="D36" s="625"/>
      <c r="E36" s="625">
        <v>2441.6</v>
      </c>
      <c r="F36" s="963">
        <v>2281.7399999999998</v>
      </c>
      <c r="G36" s="963"/>
      <c r="H36" s="963">
        <v>2175.1</v>
      </c>
      <c r="I36" s="963">
        <v>2430</v>
      </c>
      <c r="J36" s="963">
        <v>2059.1</v>
      </c>
      <c r="K36" s="963"/>
      <c r="L36" s="963">
        <v>2099.8000000000002</v>
      </c>
      <c r="M36" s="963"/>
      <c r="N36" s="27"/>
    </row>
    <row r="37" spans="1:14" ht="49.9" customHeight="1" thickBot="1" x14ac:dyDescent="0.4">
      <c r="A37" s="857" t="s">
        <v>287</v>
      </c>
      <c r="B37" s="857"/>
      <c r="C37" s="857"/>
      <c r="D37" s="964">
        <v>3.9</v>
      </c>
      <c r="E37" s="964">
        <v>3.9</v>
      </c>
      <c r="F37" s="961">
        <v>3.56</v>
      </c>
      <c r="G37" s="961"/>
      <c r="H37" s="961">
        <v>3.73</v>
      </c>
      <c r="I37" s="961">
        <v>4.4000000000000004</v>
      </c>
      <c r="J37" s="961">
        <v>3.61</v>
      </c>
      <c r="K37" s="961"/>
      <c r="L37" s="961">
        <v>3.91</v>
      </c>
      <c r="M37" s="961"/>
      <c r="N37" s="103"/>
    </row>
    <row r="38" spans="1:14" s="73" customFormat="1" ht="18.75" thickTop="1" x14ac:dyDescent="0.25">
      <c r="F38" s="962" t="s">
        <v>288</v>
      </c>
      <c r="G38" s="962"/>
      <c r="H38" s="962"/>
      <c r="I38" s="962"/>
      <c r="J38" s="962"/>
      <c r="K38" s="962"/>
      <c r="L38" s="962"/>
      <c r="M38" s="962"/>
    </row>
    <row r="43" spans="1:14" ht="42" customHeight="1" x14ac:dyDescent="0.35"/>
  </sheetData>
  <mergeCells count="116">
    <mergeCell ref="L37:M37"/>
    <mergeCell ref="F38:M38"/>
    <mergeCell ref="A36:C36"/>
    <mergeCell ref="F36:G36"/>
    <mergeCell ref="H36:I36"/>
    <mergeCell ref="J36:K36"/>
    <mergeCell ref="L36:M36"/>
    <mergeCell ref="A37:C37"/>
    <mergeCell ref="D37:E37"/>
    <mergeCell ref="F37:G37"/>
    <mergeCell ref="H37:I37"/>
    <mergeCell ref="J37:K37"/>
    <mergeCell ref="A35:C35"/>
    <mergeCell ref="D35:E35"/>
    <mergeCell ref="F35:G35"/>
    <mergeCell ref="H35:I35"/>
    <mergeCell ref="J35:K35"/>
    <mergeCell ref="L35:M35"/>
    <mergeCell ref="A34:C34"/>
    <mergeCell ref="D34:E34"/>
    <mergeCell ref="F34:G34"/>
    <mergeCell ref="H34:I34"/>
    <mergeCell ref="J34:K34"/>
    <mergeCell ref="L34:M34"/>
    <mergeCell ref="A33:C33"/>
    <mergeCell ref="D33:E33"/>
    <mergeCell ref="F33:G33"/>
    <mergeCell ref="H33:I33"/>
    <mergeCell ref="J33:K33"/>
    <mergeCell ref="L33:M33"/>
    <mergeCell ref="A32:C32"/>
    <mergeCell ref="D32:E32"/>
    <mergeCell ref="F32:G32"/>
    <mergeCell ref="H32:I32"/>
    <mergeCell ref="J32:K32"/>
    <mergeCell ref="L32:M32"/>
    <mergeCell ref="A31:C31"/>
    <mergeCell ref="D31:E31"/>
    <mergeCell ref="F31:G31"/>
    <mergeCell ref="H31:I31"/>
    <mergeCell ref="J31:K31"/>
    <mergeCell ref="L31:M31"/>
    <mergeCell ref="A30:C30"/>
    <mergeCell ref="D30:E30"/>
    <mergeCell ref="F30:G30"/>
    <mergeCell ref="H30:I30"/>
    <mergeCell ref="J30:K30"/>
    <mergeCell ref="L30:M30"/>
    <mergeCell ref="P28:Q28"/>
    <mergeCell ref="A29:C29"/>
    <mergeCell ref="D29:E29"/>
    <mergeCell ref="F29:G29"/>
    <mergeCell ref="H29:I29"/>
    <mergeCell ref="J29:K29"/>
    <mergeCell ref="L29:M29"/>
    <mergeCell ref="A28:C28"/>
    <mergeCell ref="D28:E28"/>
    <mergeCell ref="F28:G28"/>
    <mergeCell ref="H28:I28"/>
    <mergeCell ref="J28:K28"/>
    <mergeCell ref="L28:M28"/>
    <mergeCell ref="A20:D20"/>
    <mergeCell ref="E20:I20"/>
    <mergeCell ref="J20:M20"/>
    <mergeCell ref="B24:B25"/>
    <mergeCell ref="C24:M24"/>
    <mergeCell ref="C25:M25"/>
    <mergeCell ref="A18:D18"/>
    <mergeCell ref="E18:I18"/>
    <mergeCell ref="J18:M18"/>
    <mergeCell ref="A19:D19"/>
    <mergeCell ref="E19:I19"/>
    <mergeCell ref="J19:M19"/>
    <mergeCell ref="A21:C21"/>
    <mergeCell ref="A16:D16"/>
    <mergeCell ref="E16:I16"/>
    <mergeCell ref="J16:M16"/>
    <mergeCell ref="A17:D17"/>
    <mergeCell ref="E17:I17"/>
    <mergeCell ref="J17:M17"/>
    <mergeCell ref="A14:D14"/>
    <mergeCell ref="E14:I14"/>
    <mergeCell ref="J14:M14"/>
    <mergeCell ref="A15:D15"/>
    <mergeCell ref="E15:I15"/>
    <mergeCell ref="J15:M15"/>
    <mergeCell ref="A12:D12"/>
    <mergeCell ref="E12:I12"/>
    <mergeCell ref="J12:M12"/>
    <mergeCell ref="A13:D13"/>
    <mergeCell ref="E13:I13"/>
    <mergeCell ref="J13:M13"/>
    <mergeCell ref="A10:D10"/>
    <mergeCell ref="E10:I10"/>
    <mergeCell ref="J10:M10"/>
    <mergeCell ref="A11:D11"/>
    <mergeCell ref="E11:I11"/>
    <mergeCell ref="J11:M11"/>
    <mergeCell ref="A9:D9"/>
    <mergeCell ref="E9:I9"/>
    <mergeCell ref="J9:M9"/>
    <mergeCell ref="A6:D6"/>
    <mergeCell ref="E6:I6"/>
    <mergeCell ref="J6:M6"/>
    <mergeCell ref="A7:D7"/>
    <mergeCell ref="E7:I7"/>
    <mergeCell ref="J7:M7"/>
    <mergeCell ref="B1:B2"/>
    <mergeCell ref="C1:M1"/>
    <mergeCell ref="C2:M2"/>
    <mergeCell ref="A5:D5"/>
    <mergeCell ref="E5:I5"/>
    <mergeCell ref="J5:M5"/>
    <mergeCell ref="A8:D8"/>
    <mergeCell ref="E8:I8"/>
    <mergeCell ref="J8:M8"/>
  </mergeCells>
  <pageMargins left="0.7" right="0.7" top="0.75" bottom="0.75" header="0.3" footer="0.3"/>
  <pageSetup paperSize="9" scale="48" orientation="portrait" r:id="rId1"/>
  <colBreaks count="1" manualBreakCount="1">
    <brk id="1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4C3A2-7141-4E39-B23D-AF70B136E3E9}">
  <sheetPr>
    <tabColor rgb="FF0099CC"/>
  </sheetPr>
  <dimension ref="A1:N48"/>
  <sheetViews>
    <sheetView showGridLines="0" zoomScaleNormal="100" zoomScaleSheetLayoutView="66" workbookViewId="0"/>
  </sheetViews>
  <sheetFormatPr defaultColWidth="9.28515625" defaultRowHeight="24" x14ac:dyDescent="0.35"/>
  <cols>
    <col min="1" max="1" width="13" style="9" customWidth="1"/>
    <col min="2" max="2" width="10.28515625" style="9" customWidth="1"/>
    <col min="3" max="3" width="25.7109375" style="9" customWidth="1"/>
    <col min="4" max="5" width="62.5703125" style="9" customWidth="1"/>
    <col min="6" max="6" width="2.42578125" style="9" customWidth="1"/>
    <col min="7" max="16384" width="9.28515625" style="9"/>
  </cols>
  <sheetData>
    <row r="1" spans="1:6" s="2" customFormat="1" ht="30" customHeight="1" x14ac:dyDescent="0.25">
      <c r="A1" s="28" t="s">
        <v>0</v>
      </c>
      <c r="B1" s="740">
        <v>40</v>
      </c>
      <c r="C1" s="811" t="s">
        <v>289</v>
      </c>
      <c r="D1" s="811"/>
      <c r="E1" s="811"/>
    </row>
    <row r="2" spans="1:6" s="2" customFormat="1" ht="30" customHeight="1" x14ac:dyDescent="0.25">
      <c r="A2" s="29" t="s">
        <v>2</v>
      </c>
      <c r="B2" s="740"/>
      <c r="C2" s="812" t="s">
        <v>290</v>
      </c>
      <c r="D2" s="812"/>
      <c r="E2" s="812"/>
    </row>
    <row r="3" spans="1:6" s="6" customFormat="1" ht="13.5" x14ac:dyDescent="0.3"/>
    <row r="4" spans="1:6" ht="24.75" thickBot="1" x14ac:dyDescent="0.4">
      <c r="E4" s="95" t="s">
        <v>194</v>
      </c>
    </row>
    <row r="5" spans="1:6" s="2" customFormat="1" ht="52.5" customHeight="1" thickTop="1" thickBot="1" x14ac:dyDescent="0.3">
      <c r="A5" s="861" t="s">
        <v>195</v>
      </c>
      <c r="B5" s="861"/>
      <c r="C5" s="861"/>
      <c r="D5" s="31" t="s">
        <v>196</v>
      </c>
      <c r="E5" s="34" t="s">
        <v>197</v>
      </c>
      <c r="F5" s="32"/>
    </row>
    <row r="6" spans="1:6" ht="32.450000000000003" customHeight="1" thickTop="1" x14ac:dyDescent="0.35">
      <c r="A6" s="945">
        <v>1</v>
      </c>
      <c r="B6" s="945"/>
      <c r="C6" s="945"/>
      <c r="D6" s="123" t="s">
        <v>217</v>
      </c>
      <c r="E6" s="124">
        <v>13424704.999</v>
      </c>
      <c r="F6" s="125"/>
    </row>
    <row r="7" spans="1:6" ht="32.450000000000003" customHeight="1" x14ac:dyDescent="0.35">
      <c r="A7" s="945">
        <v>2</v>
      </c>
      <c r="B7" s="945"/>
      <c r="C7" s="945"/>
      <c r="D7" s="123" t="s">
        <v>198</v>
      </c>
      <c r="E7" s="124">
        <v>7817917.3589999964</v>
      </c>
    </row>
    <row r="8" spans="1:6" ht="32.450000000000003" customHeight="1" x14ac:dyDescent="0.35">
      <c r="A8" s="945">
        <v>3</v>
      </c>
      <c r="B8" s="945"/>
      <c r="C8" s="945"/>
      <c r="D8" s="123" t="s">
        <v>218</v>
      </c>
      <c r="E8" s="124">
        <v>6177985.3239999991</v>
      </c>
    </row>
    <row r="9" spans="1:6" ht="32.450000000000003" customHeight="1" x14ac:dyDescent="0.35">
      <c r="A9" s="945">
        <v>4</v>
      </c>
      <c r="B9" s="945"/>
      <c r="C9" s="945"/>
      <c r="D9" s="123" t="s">
        <v>258</v>
      </c>
      <c r="E9" s="124">
        <v>5393293</v>
      </c>
    </row>
    <row r="10" spans="1:6" ht="32.450000000000003" customHeight="1" x14ac:dyDescent="0.35">
      <c r="A10" s="945">
        <v>5</v>
      </c>
      <c r="B10" s="945"/>
      <c r="C10" s="945"/>
      <c r="D10" s="123" t="s">
        <v>252</v>
      </c>
      <c r="E10" s="124">
        <v>4155936</v>
      </c>
    </row>
    <row r="11" spans="1:6" ht="32.450000000000003" customHeight="1" x14ac:dyDescent="0.35">
      <c r="A11" s="945">
        <v>6</v>
      </c>
      <c r="B11" s="945"/>
      <c r="C11" s="945"/>
      <c r="D11" s="123" t="s">
        <v>212</v>
      </c>
      <c r="E11" s="124">
        <v>3519380.7230000016</v>
      </c>
    </row>
    <row r="12" spans="1:6" ht="32.450000000000003" customHeight="1" x14ac:dyDescent="0.35">
      <c r="A12" s="945">
        <v>7</v>
      </c>
      <c r="B12" s="945"/>
      <c r="C12" s="945"/>
      <c r="D12" s="123" t="s">
        <v>216</v>
      </c>
      <c r="E12" s="124">
        <v>3417238.4349999996</v>
      </c>
    </row>
    <row r="13" spans="1:6" ht="32.450000000000003" customHeight="1" x14ac:dyDescent="0.35">
      <c r="A13" s="945">
        <v>8</v>
      </c>
      <c r="B13" s="945"/>
      <c r="C13" s="945"/>
      <c r="D13" s="123" t="s">
        <v>278</v>
      </c>
      <c r="E13" s="124">
        <v>2903654.0249999999</v>
      </c>
    </row>
    <row r="14" spans="1:6" ht="32.450000000000003" customHeight="1" x14ac:dyDescent="0.35">
      <c r="A14" s="945">
        <v>9</v>
      </c>
      <c r="B14" s="945"/>
      <c r="C14" s="945"/>
      <c r="D14" s="123" t="s">
        <v>291</v>
      </c>
      <c r="E14" s="124">
        <v>2596488.378</v>
      </c>
    </row>
    <row r="15" spans="1:6" ht="32.450000000000003" customHeight="1" x14ac:dyDescent="0.35">
      <c r="A15" s="945">
        <v>10</v>
      </c>
      <c r="B15" s="945"/>
      <c r="C15" s="945"/>
      <c r="D15" s="123" t="s">
        <v>292</v>
      </c>
      <c r="E15" s="124">
        <v>2543993.182</v>
      </c>
    </row>
    <row r="16" spans="1:6" ht="32.450000000000003" customHeight="1" x14ac:dyDescent="0.35">
      <c r="A16" s="945">
        <v>11</v>
      </c>
      <c r="B16" s="945"/>
      <c r="C16" s="945"/>
      <c r="D16" s="123" t="s">
        <v>242</v>
      </c>
      <c r="E16" s="124">
        <v>2062668</v>
      </c>
    </row>
    <row r="17" spans="1:14" ht="32.450000000000003" customHeight="1" x14ac:dyDescent="0.35">
      <c r="A17" s="945">
        <v>12</v>
      </c>
      <c r="B17" s="945"/>
      <c r="C17" s="945"/>
      <c r="D17" s="123" t="s">
        <v>236</v>
      </c>
      <c r="E17" s="124">
        <v>1845569.3260000004</v>
      </c>
    </row>
    <row r="18" spans="1:14" ht="32.450000000000003" customHeight="1" x14ac:dyDescent="0.35">
      <c r="A18" s="945">
        <v>13</v>
      </c>
      <c r="B18" s="945"/>
      <c r="C18" s="945"/>
      <c r="D18" s="123" t="s">
        <v>220</v>
      </c>
      <c r="E18" s="124">
        <v>1717841.7969999998</v>
      </c>
    </row>
    <row r="19" spans="1:14" ht="32.450000000000003" customHeight="1" x14ac:dyDescent="0.35">
      <c r="A19" s="945" t="s">
        <v>228</v>
      </c>
      <c r="B19" s="945"/>
      <c r="C19" s="945"/>
      <c r="D19" s="96" t="s">
        <v>228</v>
      </c>
      <c r="E19" s="124"/>
      <c r="G19" s="27"/>
      <c r="H19" s="27"/>
      <c r="I19" s="27"/>
      <c r="J19" s="27"/>
      <c r="K19" s="27"/>
      <c r="L19" s="27"/>
      <c r="M19" s="27"/>
      <c r="N19" s="27"/>
    </row>
    <row r="20" spans="1:14" ht="32.450000000000003" customHeight="1" x14ac:dyDescent="0.35">
      <c r="A20" s="946">
        <v>19</v>
      </c>
      <c r="B20" s="946"/>
      <c r="C20" s="946"/>
      <c r="D20" s="111" t="s">
        <v>199</v>
      </c>
      <c r="E20" s="707">
        <v>1286666.1800000002</v>
      </c>
      <c r="F20" s="27"/>
      <c r="G20" s="27"/>
      <c r="H20" s="27"/>
      <c r="I20" s="27"/>
      <c r="J20" s="27"/>
      <c r="K20" s="27"/>
      <c r="L20" s="27"/>
      <c r="M20" s="27"/>
      <c r="N20" s="27"/>
    </row>
    <row r="21" spans="1:14" ht="7.5" customHeight="1" thickBot="1" x14ac:dyDescent="0.4">
      <c r="A21" s="913"/>
      <c r="B21" s="913"/>
      <c r="C21" s="913"/>
      <c r="D21" s="101"/>
      <c r="E21" s="102"/>
      <c r="F21" s="103"/>
      <c r="G21" s="27"/>
      <c r="H21" s="27"/>
      <c r="I21" s="27"/>
      <c r="J21" s="27"/>
      <c r="K21" s="27"/>
      <c r="L21" s="27"/>
      <c r="M21" s="27"/>
      <c r="N21" s="27"/>
    </row>
    <row r="22" spans="1:14" s="73" customFormat="1" ht="18.75" thickTop="1" x14ac:dyDescent="0.25">
      <c r="A22" s="74"/>
      <c r="B22" s="74"/>
      <c r="C22" s="74"/>
      <c r="D22" s="74"/>
      <c r="E22" s="104" t="s">
        <v>213</v>
      </c>
      <c r="F22" s="74"/>
      <c r="G22" s="74"/>
      <c r="H22" s="74"/>
      <c r="I22" s="74"/>
      <c r="J22" s="74"/>
      <c r="K22" s="74"/>
      <c r="L22" s="74"/>
      <c r="M22" s="74"/>
      <c r="N22" s="74"/>
    </row>
    <row r="23" spans="1:14" s="6" customFormat="1" ht="13.5" x14ac:dyDescent="0.3">
      <c r="A23" s="51"/>
      <c r="B23" s="51"/>
      <c r="C23" s="51"/>
      <c r="D23" s="51"/>
      <c r="E23" s="51"/>
      <c r="F23" s="51"/>
    </row>
    <row r="24" spans="1:14" s="2" customFormat="1" ht="30" customHeight="1" x14ac:dyDescent="0.25">
      <c r="A24" s="70" t="s">
        <v>0</v>
      </c>
      <c r="B24" s="740">
        <v>41</v>
      </c>
      <c r="C24" s="817" t="s">
        <v>293</v>
      </c>
      <c r="D24" s="817"/>
      <c r="E24" s="817"/>
      <c r="F24" s="18"/>
    </row>
    <row r="25" spans="1:14" s="2" customFormat="1" ht="30" customHeight="1" x14ac:dyDescent="0.25">
      <c r="A25" s="69" t="s">
        <v>2</v>
      </c>
      <c r="B25" s="740"/>
      <c r="C25" s="818" t="s">
        <v>294</v>
      </c>
      <c r="D25" s="818"/>
      <c r="E25" s="818"/>
      <c r="F25" s="18"/>
    </row>
    <row r="26" spans="1:14" s="6" customFormat="1" ht="13.5" x14ac:dyDescent="0.3">
      <c r="A26" s="51"/>
      <c r="B26" s="51"/>
      <c r="C26" s="51"/>
      <c r="D26" s="51"/>
      <c r="E26" s="51"/>
      <c r="F26" s="51"/>
    </row>
    <row r="27" spans="1:14" ht="24.75" thickBot="1" x14ac:dyDescent="0.4">
      <c r="A27" s="27"/>
      <c r="B27" s="27"/>
      <c r="C27" s="27"/>
      <c r="D27" s="27"/>
      <c r="E27" s="105" t="s">
        <v>194</v>
      </c>
      <c r="F27" s="27"/>
    </row>
    <row r="28" spans="1:14" s="2" customFormat="1" ht="52.5" customHeight="1" thickTop="1" thickBot="1" x14ac:dyDescent="0.3">
      <c r="A28" s="861" t="s">
        <v>195</v>
      </c>
      <c r="B28" s="861"/>
      <c r="C28" s="861"/>
      <c r="D28" s="31" t="s">
        <v>196</v>
      </c>
      <c r="E28" s="34" t="s">
        <v>197</v>
      </c>
      <c r="F28" s="32"/>
    </row>
    <row r="29" spans="1:14" ht="32.450000000000003" customHeight="1" thickTop="1" x14ac:dyDescent="0.35">
      <c r="A29" s="902">
        <v>1</v>
      </c>
      <c r="B29" s="902"/>
      <c r="C29" s="902"/>
      <c r="D29" s="126" t="s">
        <v>217</v>
      </c>
      <c r="E29" s="127">
        <v>78276940.599999994</v>
      </c>
      <c r="F29" s="27"/>
    </row>
    <row r="30" spans="1:14" ht="32.450000000000003" customHeight="1" x14ac:dyDescent="0.35">
      <c r="A30" s="902">
        <v>2</v>
      </c>
      <c r="B30" s="902"/>
      <c r="C30" s="902"/>
      <c r="D30" s="126" t="s">
        <v>198</v>
      </c>
      <c r="E30" s="127">
        <v>15361425.425000003</v>
      </c>
      <c r="F30" s="27"/>
    </row>
    <row r="31" spans="1:14" ht="32.450000000000003" customHeight="1" x14ac:dyDescent="0.35">
      <c r="A31" s="902">
        <v>3</v>
      </c>
      <c r="B31" s="902"/>
      <c r="C31" s="902"/>
      <c r="D31" s="126" t="s">
        <v>218</v>
      </c>
      <c r="E31" s="127">
        <v>11321123</v>
      </c>
      <c r="F31" s="27"/>
    </row>
    <row r="32" spans="1:14" ht="32.450000000000003" customHeight="1" x14ac:dyDescent="0.35">
      <c r="A32" s="902">
        <v>4</v>
      </c>
      <c r="B32" s="902"/>
      <c r="C32" s="902"/>
      <c r="D32" s="126" t="s">
        <v>216</v>
      </c>
      <c r="E32" s="127">
        <v>5378859.6319999993</v>
      </c>
      <c r="F32" s="27"/>
    </row>
    <row r="33" spans="1:14" ht="32.450000000000003" customHeight="1" x14ac:dyDescent="0.35">
      <c r="A33" s="902">
        <v>5</v>
      </c>
      <c r="B33" s="902"/>
      <c r="C33" s="902"/>
      <c r="D33" s="126" t="s">
        <v>242</v>
      </c>
      <c r="E33" s="127">
        <v>2852572</v>
      </c>
      <c r="F33" s="27"/>
    </row>
    <row r="34" spans="1:14" ht="32.450000000000003" customHeight="1" x14ac:dyDescent="0.35">
      <c r="A34" s="902">
        <v>6</v>
      </c>
      <c r="B34" s="902"/>
      <c r="C34" s="902"/>
      <c r="D34" s="126" t="s">
        <v>220</v>
      </c>
      <c r="E34" s="127">
        <v>2384023.3880000007</v>
      </c>
      <c r="F34" s="27"/>
    </row>
    <row r="35" spans="1:14" ht="32.450000000000003" customHeight="1" x14ac:dyDescent="0.35">
      <c r="A35" s="902">
        <v>7</v>
      </c>
      <c r="B35" s="902"/>
      <c r="C35" s="902"/>
      <c r="D35" s="126" t="s">
        <v>254</v>
      </c>
      <c r="E35" s="127">
        <v>2304411.1510000001</v>
      </c>
      <c r="F35" s="27"/>
    </row>
    <row r="36" spans="1:14" ht="32.450000000000003" customHeight="1" x14ac:dyDescent="0.35">
      <c r="A36" s="902">
        <v>8</v>
      </c>
      <c r="B36" s="902"/>
      <c r="C36" s="902"/>
      <c r="D36" s="126" t="s">
        <v>292</v>
      </c>
      <c r="E36" s="127">
        <v>1649984.18</v>
      </c>
      <c r="F36" s="27"/>
    </row>
    <row r="37" spans="1:14" ht="32.450000000000003" customHeight="1" x14ac:dyDescent="0.35">
      <c r="A37" s="902">
        <v>9</v>
      </c>
      <c r="B37" s="902"/>
      <c r="C37" s="902"/>
      <c r="D37" s="126" t="s">
        <v>255</v>
      </c>
      <c r="E37" s="127">
        <v>1552430</v>
      </c>
      <c r="F37" s="27"/>
    </row>
    <row r="38" spans="1:14" ht="32.450000000000003" customHeight="1" x14ac:dyDescent="0.35">
      <c r="A38" s="902">
        <v>10</v>
      </c>
      <c r="B38" s="902"/>
      <c r="C38" s="902"/>
      <c r="D38" s="126" t="s">
        <v>291</v>
      </c>
      <c r="E38" s="127">
        <v>1502919</v>
      </c>
      <c r="F38" s="27"/>
    </row>
    <row r="39" spans="1:14" ht="32.450000000000003" customHeight="1" x14ac:dyDescent="0.35">
      <c r="A39" s="902">
        <v>11</v>
      </c>
      <c r="B39" s="902"/>
      <c r="C39" s="902"/>
      <c r="D39" s="126" t="s">
        <v>210</v>
      </c>
      <c r="E39" s="127">
        <v>1234088</v>
      </c>
      <c r="F39" s="27"/>
    </row>
    <row r="40" spans="1:14" ht="32.450000000000003" customHeight="1" x14ac:dyDescent="0.35">
      <c r="A40" s="902">
        <v>12</v>
      </c>
      <c r="B40" s="902"/>
      <c r="C40" s="902"/>
      <c r="D40" s="126" t="s">
        <v>222</v>
      </c>
      <c r="E40" s="127">
        <v>1197000</v>
      </c>
      <c r="F40" s="27"/>
    </row>
    <row r="41" spans="1:14" ht="32.450000000000003" customHeight="1" x14ac:dyDescent="0.35">
      <c r="A41" s="902">
        <v>13</v>
      </c>
      <c r="B41" s="902"/>
      <c r="C41" s="902"/>
      <c r="D41" s="126" t="s">
        <v>200</v>
      </c>
      <c r="E41" s="127">
        <v>1001222</v>
      </c>
      <c r="F41" s="27"/>
    </row>
    <row r="42" spans="1:14" ht="32.450000000000003" customHeight="1" x14ac:dyDescent="0.35">
      <c r="A42" s="902" t="s">
        <v>228</v>
      </c>
      <c r="B42" s="902"/>
      <c r="C42" s="902"/>
      <c r="D42" s="100" t="s">
        <v>228</v>
      </c>
      <c r="E42" s="127" t="s">
        <v>228</v>
      </c>
      <c r="F42" s="27"/>
    </row>
    <row r="43" spans="1:14" ht="32.450000000000003" customHeight="1" x14ac:dyDescent="0.35">
      <c r="A43" s="946">
        <v>19</v>
      </c>
      <c r="B43" s="946"/>
      <c r="C43" s="946"/>
      <c r="D43" s="111" t="s">
        <v>199</v>
      </c>
      <c r="E43" s="707">
        <v>507367.52999999997</v>
      </c>
      <c r="F43" s="27"/>
    </row>
    <row r="44" spans="1:14" ht="7.5" customHeight="1" thickBot="1" x14ac:dyDescent="0.4">
      <c r="A44" s="913"/>
      <c r="B44" s="913"/>
      <c r="C44" s="913"/>
      <c r="D44" s="101"/>
      <c r="E44" s="102"/>
      <c r="F44" s="103"/>
      <c r="G44" s="27"/>
      <c r="H44" s="27"/>
      <c r="I44" s="27"/>
      <c r="J44" s="27"/>
      <c r="K44" s="27"/>
      <c r="L44" s="27"/>
      <c r="M44" s="27"/>
      <c r="N44" s="27"/>
    </row>
    <row r="45" spans="1:14" s="73" customFormat="1" ht="18.75" thickTop="1" x14ac:dyDescent="0.25">
      <c r="E45" s="112" t="s">
        <v>213</v>
      </c>
    </row>
    <row r="46" spans="1:14" s="6" customFormat="1" ht="13.5" x14ac:dyDescent="0.3"/>
    <row r="48" spans="1:14" ht="35.25" customHeight="1" x14ac:dyDescent="0.35"/>
  </sheetData>
  <mergeCells count="40">
    <mergeCell ref="A42:C42"/>
    <mergeCell ref="A43:C43"/>
    <mergeCell ref="A36:C36"/>
    <mergeCell ref="A37:C37"/>
    <mergeCell ref="A38:C38"/>
    <mergeCell ref="A39:C39"/>
    <mergeCell ref="A40:C40"/>
    <mergeCell ref="A41:C41"/>
    <mergeCell ref="A16:C16"/>
    <mergeCell ref="A17:C17"/>
    <mergeCell ref="A18:C18"/>
    <mergeCell ref="A35:C35"/>
    <mergeCell ref="A20:C20"/>
    <mergeCell ref="B24:B25"/>
    <mergeCell ref="C24:E24"/>
    <mergeCell ref="C25:E25"/>
    <mergeCell ref="A28:C28"/>
    <mergeCell ref="A29:C29"/>
    <mergeCell ref="A30:C30"/>
    <mergeCell ref="A31:C31"/>
    <mergeCell ref="A32:C32"/>
    <mergeCell ref="A33:C33"/>
    <mergeCell ref="A34:C34"/>
    <mergeCell ref="A21:C21"/>
    <mergeCell ref="A44:C44"/>
    <mergeCell ref="A7:C7"/>
    <mergeCell ref="B1:B2"/>
    <mergeCell ref="C1:E1"/>
    <mergeCell ref="C2:E2"/>
    <mergeCell ref="A5:C5"/>
    <mergeCell ref="A6:C6"/>
    <mergeCell ref="A19:C19"/>
    <mergeCell ref="A8:C8"/>
    <mergeCell ref="A9:C9"/>
    <mergeCell ref="A10:C10"/>
    <mergeCell ref="A11:C11"/>
    <mergeCell ref="A12:C12"/>
    <mergeCell ref="A13:C13"/>
    <mergeCell ref="A14:C14"/>
    <mergeCell ref="A15:C15"/>
  </mergeCells>
  <pageMargins left="0.7" right="0.7" top="0.75" bottom="0.75" header="0.3" footer="0.3"/>
  <pageSetup paperSize="9" scale="4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1DE8-E425-4FB8-9759-C600C018524D}">
  <sheetPr>
    <tabColor rgb="FF0099CC"/>
  </sheetPr>
  <dimension ref="A1:F48"/>
  <sheetViews>
    <sheetView showGridLines="0" zoomScaleNormal="100" zoomScaleSheetLayoutView="63" workbookViewId="0"/>
  </sheetViews>
  <sheetFormatPr defaultColWidth="9.28515625" defaultRowHeight="24" x14ac:dyDescent="0.35"/>
  <cols>
    <col min="1" max="1" width="13" style="9" customWidth="1"/>
    <col min="2" max="2" width="10.28515625" style="9" customWidth="1"/>
    <col min="3" max="3" width="25.7109375" style="9" customWidth="1"/>
    <col min="4" max="5" width="62.5703125" style="9" customWidth="1"/>
    <col min="6" max="6" width="2.42578125" style="9" customWidth="1"/>
    <col min="7" max="16384" width="9.28515625" style="9"/>
  </cols>
  <sheetData>
    <row r="1" spans="1:6" s="2" customFormat="1" ht="30" customHeight="1" x14ac:dyDescent="0.25">
      <c r="A1" s="28" t="s">
        <v>0</v>
      </c>
      <c r="B1" s="740">
        <v>42</v>
      </c>
      <c r="C1" s="811" t="s">
        <v>931</v>
      </c>
      <c r="D1" s="811"/>
      <c r="E1" s="811"/>
    </row>
    <row r="2" spans="1:6" s="2" customFormat="1" ht="30" customHeight="1" x14ac:dyDescent="0.25">
      <c r="A2" s="29" t="s">
        <v>2</v>
      </c>
      <c r="B2" s="740"/>
      <c r="C2" s="812" t="s">
        <v>932</v>
      </c>
      <c r="D2" s="812"/>
      <c r="E2" s="812"/>
    </row>
    <row r="3" spans="1:6" s="6" customFormat="1" ht="13.5" x14ac:dyDescent="0.3"/>
    <row r="4" spans="1:6" ht="24.75" thickBot="1" x14ac:dyDescent="0.4">
      <c r="E4" s="95" t="s">
        <v>194</v>
      </c>
    </row>
    <row r="5" spans="1:6" s="2" customFormat="1" ht="52.5" customHeight="1" thickTop="1" thickBot="1" x14ac:dyDescent="0.3">
      <c r="A5" s="861" t="s">
        <v>195</v>
      </c>
      <c r="B5" s="861"/>
      <c r="C5" s="861"/>
      <c r="D5" s="31" t="s">
        <v>196</v>
      </c>
      <c r="E5" s="34" t="s">
        <v>197</v>
      </c>
      <c r="F5" s="32"/>
    </row>
    <row r="6" spans="1:6" ht="32.450000000000003" customHeight="1" thickTop="1" x14ac:dyDescent="0.35">
      <c r="A6" s="945">
        <v>1</v>
      </c>
      <c r="B6" s="945"/>
      <c r="C6" s="945"/>
      <c r="D6" s="123" t="s">
        <v>217</v>
      </c>
      <c r="E6" s="97">
        <v>13424704.999</v>
      </c>
    </row>
    <row r="7" spans="1:6" ht="32.450000000000003" customHeight="1" x14ac:dyDescent="0.35">
      <c r="A7" s="945">
        <v>2</v>
      </c>
      <c r="B7" s="945"/>
      <c r="C7" s="945"/>
      <c r="D7" s="123" t="s">
        <v>198</v>
      </c>
      <c r="E7" s="97">
        <v>7817917.3589999964</v>
      </c>
    </row>
    <row r="8" spans="1:6" ht="32.450000000000003" customHeight="1" x14ac:dyDescent="0.35">
      <c r="A8" s="945">
        <v>3</v>
      </c>
      <c r="B8" s="945"/>
      <c r="C8" s="945"/>
      <c r="D8" s="123" t="s">
        <v>218</v>
      </c>
      <c r="E8" s="97">
        <v>6177985.3239999991</v>
      </c>
    </row>
    <row r="9" spans="1:6" ht="32.450000000000003" customHeight="1" x14ac:dyDescent="0.35">
      <c r="A9" s="945">
        <v>4</v>
      </c>
      <c r="B9" s="945"/>
      <c r="C9" s="945"/>
      <c r="D9" s="123" t="s">
        <v>216</v>
      </c>
      <c r="E9" s="97">
        <v>3417238.4349999996</v>
      </c>
    </row>
    <row r="10" spans="1:6" ht="32.450000000000003" customHeight="1" x14ac:dyDescent="0.35">
      <c r="A10" s="945">
        <v>5</v>
      </c>
      <c r="B10" s="945"/>
      <c r="C10" s="945"/>
      <c r="D10" s="123" t="s">
        <v>278</v>
      </c>
      <c r="E10" s="97">
        <v>2903654.0249999999</v>
      </c>
    </row>
    <row r="11" spans="1:6" ht="32.450000000000003" customHeight="1" x14ac:dyDescent="0.35">
      <c r="A11" s="945">
        <v>6</v>
      </c>
      <c r="B11" s="945"/>
      <c r="C11" s="945"/>
      <c r="D11" s="123" t="s">
        <v>242</v>
      </c>
      <c r="E11" s="97">
        <v>2062668</v>
      </c>
    </row>
    <row r="12" spans="1:6" ht="32.450000000000003" customHeight="1" x14ac:dyDescent="0.35">
      <c r="A12" s="945">
        <v>7</v>
      </c>
      <c r="B12" s="945"/>
      <c r="C12" s="945"/>
      <c r="D12" s="123" t="s">
        <v>220</v>
      </c>
      <c r="E12" s="97">
        <v>1717841.7969999998</v>
      </c>
    </row>
    <row r="13" spans="1:6" ht="32.450000000000003" customHeight="1" x14ac:dyDescent="0.35">
      <c r="A13" s="945">
        <v>8</v>
      </c>
      <c r="B13" s="945"/>
      <c r="C13" s="945"/>
      <c r="D13" s="123" t="s">
        <v>222</v>
      </c>
      <c r="E13" s="97">
        <v>1623150</v>
      </c>
    </row>
    <row r="14" spans="1:6" ht="32.450000000000003" customHeight="1" x14ac:dyDescent="0.35">
      <c r="A14" s="945">
        <v>9</v>
      </c>
      <c r="B14" s="945"/>
      <c r="C14" s="945"/>
      <c r="D14" s="123" t="s">
        <v>200</v>
      </c>
      <c r="E14" s="97">
        <v>1466165.62</v>
      </c>
    </row>
    <row r="15" spans="1:6" s="115" customFormat="1" ht="32.450000000000003" customHeight="1" x14ac:dyDescent="0.3">
      <c r="A15" s="945">
        <v>10</v>
      </c>
      <c r="B15" s="945"/>
      <c r="C15" s="945"/>
      <c r="D15" s="123" t="s">
        <v>254</v>
      </c>
      <c r="E15" s="97">
        <v>1316939.8779999993</v>
      </c>
    </row>
    <row r="16" spans="1:6" s="115" customFormat="1" ht="32.450000000000003" customHeight="1" x14ac:dyDescent="0.3">
      <c r="A16" s="871">
        <v>11</v>
      </c>
      <c r="B16" s="871"/>
      <c r="C16" s="871"/>
      <c r="D16" s="128" t="s">
        <v>199</v>
      </c>
      <c r="E16" s="129">
        <v>1286666.1800000002</v>
      </c>
    </row>
    <row r="17" spans="1:6" ht="32.450000000000003" customHeight="1" x14ac:dyDescent="0.35">
      <c r="A17" s="945">
        <v>12</v>
      </c>
      <c r="B17" s="945"/>
      <c r="C17" s="945"/>
      <c r="D17" s="123" t="s">
        <v>260</v>
      </c>
      <c r="E17" s="97">
        <v>764512</v>
      </c>
    </row>
    <row r="18" spans="1:6" ht="32.450000000000003" customHeight="1" x14ac:dyDescent="0.35">
      <c r="A18" s="945">
        <v>13</v>
      </c>
      <c r="B18" s="945"/>
      <c r="C18" s="945"/>
      <c r="D18" s="123" t="s">
        <v>295</v>
      </c>
      <c r="E18" s="97">
        <v>677365</v>
      </c>
    </row>
    <row r="19" spans="1:6" ht="32.450000000000003" customHeight="1" x14ac:dyDescent="0.35">
      <c r="A19" s="945">
        <v>14</v>
      </c>
      <c r="B19" s="945"/>
      <c r="C19" s="945"/>
      <c r="D19" s="123" t="s">
        <v>250</v>
      </c>
      <c r="E19" s="97">
        <v>632492.45199999982</v>
      </c>
    </row>
    <row r="20" spans="1:6" ht="32.450000000000003" customHeight="1" x14ac:dyDescent="0.35">
      <c r="A20" s="902">
        <v>15</v>
      </c>
      <c r="B20" s="902"/>
      <c r="C20" s="902"/>
      <c r="D20" s="492" t="s">
        <v>219</v>
      </c>
      <c r="E20" s="106">
        <v>551950</v>
      </c>
      <c r="F20" s="491"/>
    </row>
    <row r="21" spans="1:6" ht="7.5" customHeight="1" thickBot="1" x14ac:dyDescent="0.4">
      <c r="A21" s="913"/>
      <c r="B21" s="913"/>
      <c r="C21" s="913"/>
      <c r="D21" s="101"/>
      <c r="E21" s="102"/>
      <c r="F21" s="103"/>
    </row>
    <row r="22" spans="1:6" s="73" customFormat="1" ht="18.75" thickTop="1" x14ac:dyDescent="0.25">
      <c r="A22" s="74"/>
      <c r="B22" s="74"/>
      <c r="C22" s="74"/>
      <c r="D22" s="74"/>
      <c r="E22" s="104" t="s">
        <v>213</v>
      </c>
      <c r="F22" s="74"/>
    </row>
    <row r="23" spans="1:6" s="6" customFormat="1" ht="13.5" x14ac:dyDescent="0.3">
      <c r="A23" s="51"/>
      <c r="B23" s="51"/>
      <c r="C23" s="51"/>
      <c r="D23" s="51"/>
      <c r="E23" s="51"/>
      <c r="F23" s="51"/>
    </row>
    <row r="24" spans="1:6" s="2" customFormat="1" ht="30" customHeight="1" x14ac:dyDescent="0.25">
      <c r="A24" s="70" t="s">
        <v>0</v>
      </c>
      <c r="B24" s="740">
        <v>43</v>
      </c>
      <c r="C24" s="817" t="s">
        <v>933</v>
      </c>
      <c r="D24" s="817"/>
      <c r="E24" s="817"/>
      <c r="F24" s="18"/>
    </row>
    <row r="25" spans="1:6" s="2" customFormat="1" ht="30" customHeight="1" x14ac:dyDescent="0.25">
      <c r="A25" s="69" t="s">
        <v>2</v>
      </c>
      <c r="B25" s="740"/>
      <c r="C25" s="818" t="s">
        <v>934</v>
      </c>
      <c r="D25" s="818"/>
      <c r="E25" s="818"/>
      <c r="F25" s="18"/>
    </row>
    <row r="26" spans="1:6" s="6" customFormat="1" ht="13.5" x14ac:dyDescent="0.3">
      <c r="A26" s="51"/>
      <c r="B26" s="51"/>
      <c r="C26" s="51"/>
      <c r="D26" s="51"/>
      <c r="E26" s="51"/>
      <c r="F26" s="51"/>
    </row>
    <row r="27" spans="1:6" ht="24.75" thickBot="1" x14ac:dyDescent="0.4">
      <c r="A27" s="27"/>
      <c r="B27" s="27"/>
      <c r="C27" s="27"/>
      <c r="D27" s="27"/>
      <c r="E27" s="105" t="s">
        <v>194</v>
      </c>
      <c r="F27" s="27"/>
    </row>
    <row r="28" spans="1:6" s="2" customFormat="1" ht="52.5" customHeight="1" thickTop="1" thickBot="1" x14ac:dyDescent="0.3">
      <c r="A28" s="861" t="s">
        <v>195</v>
      </c>
      <c r="B28" s="861"/>
      <c r="C28" s="861"/>
      <c r="D28" s="31" t="s">
        <v>196</v>
      </c>
      <c r="E28" s="34" t="s">
        <v>197</v>
      </c>
      <c r="F28" s="32"/>
    </row>
    <row r="29" spans="1:6" ht="32.450000000000003" customHeight="1" thickTop="1" x14ac:dyDescent="0.35">
      <c r="A29" s="902">
        <v>1</v>
      </c>
      <c r="B29" s="902"/>
      <c r="C29" s="902"/>
      <c r="D29" s="126" t="s">
        <v>217</v>
      </c>
      <c r="E29" s="106">
        <v>78276940.599999994</v>
      </c>
      <c r="F29" s="27"/>
    </row>
    <row r="30" spans="1:6" ht="32.450000000000003" customHeight="1" x14ac:dyDescent="0.35">
      <c r="A30" s="902">
        <v>2</v>
      </c>
      <c r="B30" s="902"/>
      <c r="C30" s="902"/>
      <c r="D30" s="126" t="s">
        <v>198</v>
      </c>
      <c r="E30" s="106">
        <v>15361425.425000003</v>
      </c>
      <c r="F30" s="27"/>
    </row>
    <row r="31" spans="1:6" ht="32.450000000000003" customHeight="1" x14ac:dyDescent="0.35">
      <c r="A31" s="902">
        <v>3</v>
      </c>
      <c r="B31" s="902"/>
      <c r="C31" s="902"/>
      <c r="D31" s="126" t="s">
        <v>218</v>
      </c>
      <c r="E31" s="106">
        <v>11321123</v>
      </c>
      <c r="F31" s="27"/>
    </row>
    <row r="32" spans="1:6" ht="32.450000000000003" customHeight="1" x14ac:dyDescent="0.35">
      <c r="A32" s="902">
        <v>4</v>
      </c>
      <c r="B32" s="902"/>
      <c r="C32" s="902"/>
      <c r="D32" s="126" t="s">
        <v>216</v>
      </c>
      <c r="E32" s="106">
        <v>5378859.6319999993</v>
      </c>
      <c r="F32" s="27"/>
    </row>
    <row r="33" spans="1:6" ht="32.450000000000003" customHeight="1" x14ac:dyDescent="0.35">
      <c r="A33" s="902">
        <v>5</v>
      </c>
      <c r="B33" s="902"/>
      <c r="C33" s="902"/>
      <c r="D33" s="126" t="s">
        <v>242</v>
      </c>
      <c r="E33" s="106">
        <v>2852572</v>
      </c>
      <c r="F33" s="27"/>
    </row>
    <row r="34" spans="1:6" ht="32.450000000000003" customHeight="1" x14ac:dyDescent="0.35">
      <c r="A34" s="902">
        <v>6</v>
      </c>
      <c r="B34" s="902"/>
      <c r="C34" s="902"/>
      <c r="D34" s="123" t="s">
        <v>220</v>
      </c>
      <c r="E34" s="106">
        <v>2384023.3880000007</v>
      </c>
      <c r="F34" s="27"/>
    </row>
    <row r="35" spans="1:6" ht="32.450000000000003" customHeight="1" x14ac:dyDescent="0.35">
      <c r="A35" s="902">
        <v>7</v>
      </c>
      <c r="B35" s="902"/>
      <c r="C35" s="902"/>
      <c r="D35" s="126" t="s">
        <v>254</v>
      </c>
      <c r="E35" s="106">
        <v>2304411.1510000001</v>
      </c>
      <c r="F35" s="27"/>
    </row>
    <row r="36" spans="1:6" ht="32.450000000000003" customHeight="1" x14ac:dyDescent="0.35">
      <c r="A36" s="902">
        <v>8</v>
      </c>
      <c r="B36" s="902"/>
      <c r="C36" s="902"/>
      <c r="D36" s="126" t="s">
        <v>222</v>
      </c>
      <c r="E36" s="106">
        <v>1197000</v>
      </c>
      <c r="F36" s="27"/>
    </row>
    <row r="37" spans="1:6" ht="32.450000000000003" customHeight="1" x14ac:dyDescent="0.35">
      <c r="A37" s="902">
        <v>9</v>
      </c>
      <c r="B37" s="902"/>
      <c r="C37" s="902"/>
      <c r="D37" s="126" t="s">
        <v>200</v>
      </c>
      <c r="E37" s="106">
        <v>1001222</v>
      </c>
      <c r="F37" s="27"/>
    </row>
    <row r="38" spans="1:6" ht="32.450000000000003" customHeight="1" x14ac:dyDescent="0.35">
      <c r="A38" s="902">
        <v>10</v>
      </c>
      <c r="B38" s="902"/>
      <c r="C38" s="902"/>
      <c r="D38" s="126" t="s">
        <v>278</v>
      </c>
      <c r="E38" s="106">
        <v>879361.1</v>
      </c>
      <c r="F38" s="27"/>
    </row>
    <row r="39" spans="1:6" ht="54" customHeight="1" x14ac:dyDescent="0.35">
      <c r="A39" s="902">
        <v>11</v>
      </c>
      <c r="B39" s="902"/>
      <c r="C39" s="902"/>
      <c r="D39" s="126" t="s">
        <v>910</v>
      </c>
      <c r="E39" s="106">
        <v>680700</v>
      </c>
      <c r="F39" s="27"/>
    </row>
    <row r="40" spans="1:6" ht="32.450000000000003" customHeight="1" x14ac:dyDescent="0.35">
      <c r="A40" s="902">
        <v>12</v>
      </c>
      <c r="B40" s="902"/>
      <c r="C40" s="902"/>
      <c r="D40" s="126" t="s">
        <v>260</v>
      </c>
      <c r="E40" s="106">
        <v>616650</v>
      </c>
      <c r="F40" s="27"/>
    </row>
    <row r="41" spans="1:6" ht="32.450000000000003" customHeight="1" x14ac:dyDescent="0.35">
      <c r="A41" s="902">
        <v>13</v>
      </c>
      <c r="B41" s="902"/>
      <c r="C41" s="902"/>
      <c r="D41" s="482" t="s">
        <v>261</v>
      </c>
      <c r="E41" s="106">
        <v>556296</v>
      </c>
      <c r="F41" s="27"/>
    </row>
    <row r="42" spans="1:6" ht="32.450000000000003" customHeight="1" x14ac:dyDescent="0.35">
      <c r="A42" s="946">
        <v>14</v>
      </c>
      <c r="B42" s="946"/>
      <c r="C42" s="946"/>
      <c r="D42" s="131" t="s">
        <v>199</v>
      </c>
      <c r="E42" s="117">
        <v>507367.52999999997</v>
      </c>
      <c r="F42" s="27"/>
    </row>
    <row r="43" spans="1:6" s="115" customFormat="1" ht="32.450000000000003" customHeight="1" x14ac:dyDescent="0.3">
      <c r="A43" s="902">
        <v>15</v>
      </c>
      <c r="B43" s="902"/>
      <c r="C43" s="902"/>
      <c r="D43" s="492" t="s">
        <v>219</v>
      </c>
      <c r="E43" s="106">
        <v>314000</v>
      </c>
      <c r="F43" s="114"/>
    </row>
    <row r="44" spans="1:6" ht="7.5" customHeight="1" thickBot="1" x14ac:dyDescent="0.4">
      <c r="A44" s="913"/>
      <c r="B44" s="913"/>
      <c r="C44" s="913"/>
      <c r="D44" s="101"/>
      <c r="E44" s="102"/>
      <c r="F44" s="103"/>
    </row>
    <row r="45" spans="1:6" s="73" customFormat="1" ht="18.75" thickTop="1" x14ac:dyDescent="0.25">
      <c r="E45" s="104" t="s">
        <v>213</v>
      </c>
    </row>
    <row r="46" spans="1:6" s="6" customFormat="1" ht="13.5" x14ac:dyDescent="0.3"/>
    <row r="48" spans="1:6" ht="35.25" customHeight="1" x14ac:dyDescent="0.35"/>
  </sheetData>
  <mergeCells count="40">
    <mergeCell ref="A42:C42"/>
    <mergeCell ref="A43:C43"/>
    <mergeCell ref="A36:C36"/>
    <mergeCell ref="A37:C37"/>
    <mergeCell ref="A38:C38"/>
    <mergeCell ref="A39:C39"/>
    <mergeCell ref="A40:C40"/>
    <mergeCell ref="A41:C41"/>
    <mergeCell ref="A16:C16"/>
    <mergeCell ref="A17:C17"/>
    <mergeCell ref="A18:C18"/>
    <mergeCell ref="A35:C35"/>
    <mergeCell ref="A20:C20"/>
    <mergeCell ref="B24:B25"/>
    <mergeCell ref="C24:E24"/>
    <mergeCell ref="C25:E25"/>
    <mergeCell ref="A28:C28"/>
    <mergeCell ref="A29:C29"/>
    <mergeCell ref="A30:C30"/>
    <mergeCell ref="A31:C31"/>
    <mergeCell ref="A32:C32"/>
    <mergeCell ref="A33:C33"/>
    <mergeCell ref="A34:C34"/>
    <mergeCell ref="A21:C21"/>
    <mergeCell ref="A44:C44"/>
    <mergeCell ref="A7:C7"/>
    <mergeCell ref="B1:B2"/>
    <mergeCell ref="C1:E1"/>
    <mergeCell ref="C2:E2"/>
    <mergeCell ref="A5:C5"/>
    <mergeCell ref="A6:C6"/>
    <mergeCell ref="A19:C19"/>
    <mergeCell ref="A8:C8"/>
    <mergeCell ref="A9:C9"/>
    <mergeCell ref="A10:C10"/>
    <mergeCell ref="A11:C11"/>
    <mergeCell ref="A12:C12"/>
    <mergeCell ref="A13:C13"/>
    <mergeCell ref="A14:C14"/>
    <mergeCell ref="A15:C15"/>
  </mergeCells>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31DC-6842-4108-BC4A-DE53AF591748}">
  <sheetPr>
    <tabColor rgb="FF0099CC"/>
  </sheetPr>
  <dimension ref="A1:K27"/>
  <sheetViews>
    <sheetView showGridLines="0" zoomScaleNormal="100" zoomScalePageLayoutView="55" workbookViewId="0"/>
  </sheetViews>
  <sheetFormatPr defaultColWidth="9.28515625" defaultRowHeight="24" x14ac:dyDescent="0.35"/>
  <cols>
    <col min="1" max="1" width="13" style="9" customWidth="1"/>
    <col min="2" max="2" width="10.28515625" style="9" customWidth="1"/>
    <col min="3" max="3" width="47.7109375" style="9" customWidth="1"/>
    <col min="4" max="7" width="21.140625" style="9" customWidth="1"/>
    <col min="8" max="8" width="21.140625" style="233" customWidth="1"/>
    <col min="9" max="9" width="2.28515625" style="9" customWidth="1"/>
    <col min="10" max="16384" width="9.28515625" style="9"/>
  </cols>
  <sheetData>
    <row r="1" spans="1:10" ht="30.75" customHeight="1" x14ac:dyDescent="0.35">
      <c r="C1" s="753" t="s">
        <v>520</v>
      </c>
      <c r="D1" s="753"/>
      <c r="E1" s="753"/>
      <c r="F1" s="753"/>
      <c r="G1" s="753"/>
      <c r="H1" s="753"/>
      <c r="J1" s="7"/>
    </row>
    <row r="2" spans="1:10" s="2" customFormat="1" ht="30" customHeight="1" x14ac:dyDescent="0.25">
      <c r="A2" s="28" t="s">
        <v>0</v>
      </c>
      <c r="B2" s="740">
        <v>3</v>
      </c>
      <c r="C2" s="753"/>
      <c r="D2" s="753"/>
      <c r="E2" s="753"/>
      <c r="F2" s="753"/>
      <c r="G2" s="753"/>
      <c r="H2" s="753"/>
    </row>
    <row r="3" spans="1:10" s="2" customFormat="1" ht="30" customHeight="1" x14ac:dyDescent="0.25">
      <c r="A3" s="29" t="s">
        <v>2</v>
      </c>
      <c r="B3" s="740"/>
      <c r="C3" s="754" t="s">
        <v>521</v>
      </c>
      <c r="D3" s="754"/>
      <c r="E3" s="754"/>
      <c r="F3" s="754"/>
      <c r="G3" s="754"/>
      <c r="H3" s="754"/>
    </row>
    <row r="4" spans="1:10" s="2" customFormat="1" ht="30" customHeight="1" x14ac:dyDescent="0.25">
      <c r="A4" s="29"/>
      <c r="B4" s="229"/>
      <c r="C4" s="754"/>
      <c r="D4" s="754"/>
      <c r="E4" s="754"/>
      <c r="F4" s="754"/>
      <c r="G4" s="754"/>
      <c r="H4" s="754"/>
    </row>
    <row r="5" spans="1:10" s="6" customFormat="1" ht="13.5" x14ac:dyDescent="0.3">
      <c r="H5" s="230"/>
    </row>
    <row r="6" spans="1:10" ht="24.75" thickBot="1" x14ac:dyDescent="0.4">
      <c r="G6" s="7"/>
      <c r="H6" s="217" t="s">
        <v>517</v>
      </c>
    </row>
    <row r="7" spans="1:10" s="2" customFormat="1" ht="52.5" customHeight="1" thickTop="1" thickBot="1" x14ac:dyDescent="0.3">
      <c r="A7" s="755" t="s">
        <v>522</v>
      </c>
      <c r="B7" s="755"/>
      <c r="C7" s="755"/>
      <c r="D7" s="159">
        <v>2020</v>
      </c>
      <c r="E7" s="159">
        <v>2021</v>
      </c>
      <c r="F7" s="159">
        <v>2022</v>
      </c>
      <c r="G7" s="218" t="s">
        <v>488</v>
      </c>
      <c r="H7" s="218" t="s">
        <v>489</v>
      </c>
      <c r="I7" s="159"/>
    </row>
    <row r="8" spans="1:10" s="2" customFormat="1" ht="52.5" customHeight="1" thickTop="1" x14ac:dyDescent="0.25">
      <c r="A8" s="756" t="s">
        <v>523</v>
      </c>
      <c r="B8" s="756"/>
      <c r="C8" s="756"/>
      <c r="D8" s="134">
        <v>100</v>
      </c>
      <c r="E8" s="134">
        <v>100</v>
      </c>
      <c r="F8" s="134">
        <v>100</v>
      </c>
      <c r="G8" s="134">
        <v>100</v>
      </c>
      <c r="H8" s="134">
        <v>100</v>
      </c>
    </row>
    <row r="9" spans="1:10" s="2" customFormat="1" ht="52.5" customHeight="1" x14ac:dyDescent="0.25">
      <c r="A9" s="752" t="s">
        <v>524</v>
      </c>
      <c r="B9" s="752"/>
      <c r="C9" s="752"/>
      <c r="D9" s="134">
        <v>2.4662926859203242</v>
      </c>
      <c r="E9" s="134">
        <v>2.2564488100778979</v>
      </c>
      <c r="F9" s="134">
        <v>1.7871905428402008</v>
      </c>
      <c r="G9" s="134">
        <v>1.6650348323050508</v>
      </c>
      <c r="H9" s="134">
        <v>1.7849807721582061</v>
      </c>
    </row>
    <row r="10" spans="1:10" s="2" customFormat="1" ht="52.5" customHeight="1" x14ac:dyDescent="0.25">
      <c r="A10" s="752" t="s">
        <v>525</v>
      </c>
      <c r="B10" s="752"/>
      <c r="C10" s="752"/>
      <c r="D10" s="134">
        <v>37.20058103181983</v>
      </c>
      <c r="E10" s="134">
        <v>35.195997986103954</v>
      </c>
      <c r="F10" s="134">
        <v>36.060625198911232</v>
      </c>
      <c r="G10" s="134">
        <v>36.061225488928997</v>
      </c>
      <c r="H10" s="134">
        <v>36.790877733026079</v>
      </c>
    </row>
    <row r="11" spans="1:10" s="2" customFormat="1" ht="52.5" customHeight="1" x14ac:dyDescent="0.25">
      <c r="A11" s="752" t="s">
        <v>526</v>
      </c>
      <c r="B11" s="752"/>
      <c r="C11" s="752"/>
      <c r="D11" s="134">
        <v>16.145951815856613</v>
      </c>
      <c r="E11" s="134">
        <v>16.688078855371337</v>
      </c>
      <c r="F11" s="134">
        <v>16.611456891718788</v>
      </c>
      <c r="G11" s="134">
        <v>16.8175977734737</v>
      </c>
      <c r="H11" s="134">
        <v>16.861375067251029</v>
      </c>
    </row>
    <row r="12" spans="1:10" s="2" customFormat="1" ht="52.5" customHeight="1" x14ac:dyDescent="0.25">
      <c r="A12" s="757" t="s">
        <v>527</v>
      </c>
      <c r="B12" s="757"/>
      <c r="C12" s="757"/>
      <c r="D12" s="134">
        <v>9.7700978361222202</v>
      </c>
      <c r="E12" s="134">
        <v>10.109773319337432</v>
      </c>
      <c r="F12" s="134">
        <v>10.110547074056308</v>
      </c>
      <c r="G12" s="134">
        <v>10.230209420154193</v>
      </c>
      <c r="H12" s="134">
        <v>10.375518441002008</v>
      </c>
    </row>
    <row r="13" spans="1:10" s="2" customFormat="1" ht="52.5" customHeight="1" x14ac:dyDescent="0.25">
      <c r="A13" s="757" t="s">
        <v>528</v>
      </c>
      <c r="B13" s="757"/>
      <c r="C13" s="757"/>
      <c r="D13" s="134">
        <v>1.2094537901737923</v>
      </c>
      <c r="E13" s="134">
        <v>1.2727487116341347</v>
      </c>
      <c r="F13" s="134">
        <v>1.2500635707274788</v>
      </c>
      <c r="G13" s="134">
        <v>1.2528722700267763</v>
      </c>
      <c r="H13" s="134">
        <v>1.1912762772441627</v>
      </c>
    </row>
    <row r="14" spans="1:10" s="2" customFormat="1" ht="52.5" customHeight="1" x14ac:dyDescent="0.25">
      <c r="A14" s="757" t="s">
        <v>529</v>
      </c>
      <c r="B14" s="757"/>
      <c r="C14" s="757"/>
      <c r="D14" s="134">
        <v>5.1664011985486473</v>
      </c>
      <c r="E14" s="134">
        <v>5.3055568243997682</v>
      </c>
      <c r="F14" s="134">
        <v>5.250847245297428</v>
      </c>
      <c r="G14" s="134">
        <v>5.3345160832927299</v>
      </c>
      <c r="H14" s="134">
        <v>5.294580349004856</v>
      </c>
    </row>
    <row r="15" spans="1:10" s="2" customFormat="1" ht="52.5" customHeight="1" x14ac:dyDescent="0.25">
      <c r="A15" s="752" t="s">
        <v>530</v>
      </c>
      <c r="B15" s="752"/>
      <c r="C15" s="752"/>
      <c r="D15" s="134">
        <v>27.613365305877448</v>
      </c>
      <c r="E15" s="134">
        <v>29.17574885119857</v>
      </c>
      <c r="F15" s="134">
        <v>28.742501823958232</v>
      </c>
      <c r="G15" s="134">
        <v>29.220423444207928</v>
      </c>
      <c r="H15" s="134">
        <v>28.735751073273747</v>
      </c>
    </row>
    <row r="16" spans="1:10" s="2" customFormat="1" ht="52.5" customHeight="1" x14ac:dyDescent="0.25">
      <c r="A16" s="757" t="s">
        <v>531</v>
      </c>
      <c r="B16" s="757"/>
      <c r="C16" s="757"/>
      <c r="D16" s="134">
        <v>2.4096713037806521</v>
      </c>
      <c r="E16" s="134">
        <v>2.4610748525177266</v>
      </c>
      <c r="F16" s="134">
        <v>2.2203131092194717</v>
      </c>
      <c r="G16" s="134">
        <v>2.1555324165278003</v>
      </c>
      <c r="H16" s="134">
        <v>1.9786341504444787</v>
      </c>
    </row>
    <row r="17" spans="1:11" s="2" customFormat="1" ht="52.5" customHeight="1" x14ac:dyDescent="0.25">
      <c r="A17" s="757" t="s">
        <v>377</v>
      </c>
      <c r="B17" s="757"/>
      <c r="C17" s="757"/>
      <c r="D17" s="134">
        <v>12.260831239464524</v>
      </c>
      <c r="E17" s="134">
        <v>13.273797645332024</v>
      </c>
      <c r="F17" s="134">
        <v>13.124933696255381</v>
      </c>
      <c r="G17" s="134">
        <v>13.421929014981151</v>
      </c>
      <c r="H17" s="134">
        <v>13.2398097387383</v>
      </c>
    </row>
    <row r="18" spans="1:11" s="2" customFormat="1" ht="52.5" customHeight="1" x14ac:dyDescent="0.25">
      <c r="A18" s="757" t="s">
        <v>442</v>
      </c>
      <c r="B18" s="757"/>
      <c r="C18" s="757"/>
      <c r="D18" s="134">
        <v>4.9730155228169437</v>
      </c>
      <c r="E18" s="134">
        <v>5.3978261638239582</v>
      </c>
      <c r="F18" s="134">
        <v>5.3834886788596146</v>
      </c>
      <c r="G18" s="134">
        <v>5.4706887137873101</v>
      </c>
      <c r="H18" s="134">
        <v>5.4662971894486292</v>
      </c>
      <c r="K18" s="231"/>
    </row>
    <row r="19" spans="1:11" s="2" customFormat="1" ht="52.5" customHeight="1" x14ac:dyDescent="0.25">
      <c r="A19" s="757" t="s">
        <v>532</v>
      </c>
      <c r="B19" s="757"/>
      <c r="C19" s="757"/>
      <c r="D19" s="134">
        <v>6.7471635983911966</v>
      </c>
      <c r="E19" s="134">
        <v>6.788320920495976</v>
      </c>
      <c r="F19" s="134">
        <v>6.7140791645096218</v>
      </c>
      <c r="G19" s="134">
        <v>6.8354102428596857</v>
      </c>
      <c r="H19" s="134">
        <v>6.7394186458870475</v>
      </c>
    </row>
    <row r="20" spans="1:11" s="2" customFormat="1" ht="52.5" customHeight="1" x14ac:dyDescent="0.25">
      <c r="A20" s="757" t="s">
        <v>533</v>
      </c>
      <c r="B20" s="757"/>
      <c r="C20" s="757"/>
      <c r="D20" s="134">
        <v>1.2226846504121784</v>
      </c>
      <c r="E20" s="134">
        <v>1.2547302807319083</v>
      </c>
      <c r="F20" s="134">
        <v>1.2996871751141472</v>
      </c>
      <c r="G20" s="134">
        <v>1.3368630560519787</v>
      </c>
      <c r="H20" s="134">
        <v>1.3115903821750856</v>
      </c>
    </row>
    <row r="21" spans="1:11" s="2" customFormat="1" ht="52.5" customHeight="1" x14ac:dyDescent="0.25">
      <c r="A21" s="752" t="s">
        <v>534</v>
      </c>
      <c r="B21" s="752"/>
      <c r="C21" s="752"/>
      <c r="D21" s="134">
        <v>5.1866677324271064</v>
      </c>
      <c r="E21" s="134">
        <v>5.3022961055453113</v>
      </c>
      <c r="F21" s="134">
        <v>5.2624651888493377</v>
      </c>
      <c r="G21" s="134">
        <v>4.7945997911909437</v>
      </c>
      <c r="H21" s="134">
        <v>4.4005429513013024</v>
      </c>
    </row>
    <row r="22" spans="1:11" s="2" customFormat="1" ht="52.5" customHeight="1" x14ac:dyDescent="0.25">
      <c r="A22" s="752" t="s">
        <v>535</v>
      </c>
      <c r="B22" s="752"/>
      <c r="C22" s="752"/>
      <c r="D22" s="134">
        <v>11.387141428098674</v>
      </c>
      <c r="E22" s="134">
        <v>11.381428379999907</v>
      </c>
      <c r="F22" s="134">
        <v>11.535760353722205</v>
      </c>
      <c r="G22" s="134">
        <v>11.441118669893381</v>
      </c>
      <c r="H22" s="134">
        <v>11.426473369569846</v>
      </c>
    </row>
    <row r="23" spans="1:11" s="2" customFormat="1" ht="52.5" customHeight="1" x14ac:dyDescent="0.25">
      <c r="A23" s="757" t="s">
        <v>536</v>
      </c>
      <c r="B23" s="757"/>
      <c r="C23" s="757"/>
      <c r="D23" s="134">
        <v>7.3587949986722734</v>
      </c>
      <c r="E23" s="134">
        <v>7.3511667237520104</v>
      </c>
      <c r="F23" s="134">
        <v>7.2428598267405899</v>
      </c>
      <c r="G23" s="134">
        <v>7.2004749726213904</v>
      </c>
      <c r="H23" s="134">
        <v>7.3325828224642802</v>
      </c>
    </row>
    <row r="24" spans="1:11" s="2" customFormat="1" ht="52.5" customHeight="1" thickBot="1" x14ac:dyDescent="0.3">
      <c r="A24" s="758" t="s">
        <v>537</v>
      </c>
      <c r="B24" s="758"/>
      <c r="C24" s="758"/>
      <c r="D24" s="195">
        <v>4.0283464294264011</v>
      </c>
      <c r="E24" s="195">
        <v>4.0302616562478955</v>
      </c>
      <c r="F24" s="195">
        <v>4.2929005269816134</v>
      </c>
      <c r="G24" s="195">
        <v>4.2406436972719908</v>
      </c>
      <c r="H24" s="195">
        <v>4.0938895805253575</v>
      </c>
      <c r="I24" s="22"/>
    </row>
    <row r="25" spans="1:11" ht="24.75" thickTop="1" x14ac:dyDescent="0.35">
      <c r="A25" s="27"/>
      <c r="B25" s="27"/>
      <c r="C25" s="759" t="s">
        <v>538</v>
      </c>
      <c r="D25" s="759"/>
      <c r="E25" s="759"/>
      <c r="F25" s="759"/>
      <c r="G25" s="759"/>
      <c r="H25" s="759"/>
      <c r="I25" s="759"/>
    </row>
    <row r="26" spans="1:11" ht="23.25" customHeight="1" x14ac:dyDescent="0.35">
      <c r="C26" s="748" t="s">
        <v>539</v>
      </c>
      <c r="D26" s="748"/>
      <c r="E26" s="748"/>
      <c r="F26" s="748"/>
      <c r="G26" s="748"/>
      <c r="H26" s="748"/>
      <c r="I26" s="748"/>
    </row>
    <row r="27" spans="1:11" s="6" customFormat="1" ht="13.5" x14ac:dyDescent="0.3">
      <c r="C27" s="232"/>
    </row>
  </sheetData>
  <mergeCells count="23">
    <mergeCell ref="A22:C22"/>
    <mergeCell ref="A23:C23"/>
    <mergeCell ref="A24:C24"/>
    <mergeCell ref="C25:I25"/>
    <mergeCell ref="C26:I26"/>
    <mergeCell ref="A21:C21"/>
    <mergeCell ref="A10:C10"/>
    <mergeCell ref="A11:C11"/>
    <mergeCell ref="A12:C12"/>
    <mergeCell ref="A13:C13"/>
    <mergeCell ref="A14:C14"/>
    <mergeCell ref="A15:C15"/>
    <mergeCell ref="A16:C16"/>
    <mergeCell ref="A17:C17"/>
    <mergeCell ref="A18:C18"/>
    <mergeCell ref="A19:C19"/>
    <mergeCell ref="A20:C20"/>
    <mergeCell ref="A9:C9"/>
    <mergeCell ref="C1:H2"/>
    <mergeCell ref="B2:B3"/>
    <mergeCell ref="C3:H4"/>
    <mergeCell ref="A7:C7"/>
    <mergeCell ref="A8:C8"/>
  </mergeCells>
  <pageMargins left="0.7" right="0.7" top="0.75" bottom="0.75" header="0.3" footer="0.3"/>
  <pageSetup paperSize="9" scale="4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20D90-58DA-495E-BED6-B4487AD2E879}">
  <sheetPr>
    <tabColor rgb="FF0099CC"/>
  </sheetPr>
  <dimension ref="A1:J50"/>
  <sheetViews>
    <sheetView showGridLines="0" zoomScaleNormal="100" zoomScaleSheetLayoutView="78" workbookViewId="0"/>
  </sheetViews>
  <sheetFormatPr defaultColWidth="9.140625" defaultRowHeight="24" x14ac:dyDescent="0.35"/>
  <cols>
    <col min="1" max="1" width="13" style="9" customWidth="1"/>
    <col min="2" max="2" width="10.28515625" style="9" customWidth="1"/>
    <col min="3" max="3" width="47.7109375" style="288" customWidth="1"/>
    <col min="4" max="8" width="20.7109375" style="288" customWidth="1"/>
    <col min="9" max="9" width="2.42578125" style="288" customWidth="1"/>
    <col min="10" max="10" width="16.7109375" style="9" bestFit="1" customWidth="1"/>
    <col min="11" max="16384" width="9.140625" style="9"/>
  </cols>
  <sheetData>
    <row r="1" spans="1:10" s="2" customFormat="1" ht="30" customHeight="1" x14ac:dyDescent="0.25">
      <c r="A1" s="529" t="s">
        <v>0</v>
      </c>
      <c r="B1" s="740">
        <v>44</v>
      </c>
      <c r="C1" s="785" t="s">
        <v>296</v>
      </c>
      <c r="D1" s="785"/>
      <c r="E1" s="785"/>
      <c r="F1" s="785"/>
      <c r="G1" s="785"/>
      <c r="H1" s="785"/>
      <c r="I1" s="283"/>
    </row>
    <row r="2" spans="1:10" s="2" customFormat="1" ht="30" customHeight="1" x14ac:dyDescent="0.25">
      <c r="A2" s="530" t="s">
        <v>2</v>
      </c>
      <c r="B2" s="740"/>
      <c r="C2" s="786" t="s">
        <v>297</v>
      </c>
      <c r="D2" s="786"/>
      <c r="E2" s="786"/>
      <c r="F2" s="786"/>
      <c r="G2" s="786"/>
      <c r="H2" s="786"/>
      <c r="I2" s="283"/>
    </row>
    <row r="3" spans="1:10" s="6" customFormat="1" ht="13.5" x14ac:dyDescent="0.3">
      <c r="A3" s="572"/>
      <c r="B3" s="572"/>
      <c r="C3" s="572"/>
      <c r="D3" s="572"/>
      <c r="E3" s="572"/>
      <c r="F3" s="572"/>
      <c r="G3" s="572"/>
      <c r="H3" s="572"/>
      <c r="I3" s="572"/>
    </row>
    <row r="4" spans="1:10" ht="24.75" thickBot="1" x14ac:dyDescent="0.4">
      <c r="A4" s="631"/>
      <c r="B4" s="631"/>
      <c r="C4" s="631"/>
      <c r="D4" s="631"/>
      <c r="E4" s="631"/>
      <c r="F4" s="631"/>
      <c r="G4" s="631"/>
      <c r="H4" s="632" t="s">
        <v>298</v>
      </c>
    </row>
    <row r="5" spans="1:10" s="2" customFormat="1" ht="52.5" customHeight="1" thickTop="1" thickBot="1" x14ac:dyDescent="0.3">
      <c r="A5" s="966" t="s">
        <v>299</v>
      </c>
      <c r="B5" s="966"/>
      <c r="C5" s="966"/>
      <c r="D5" s="619">
        <v>2020</v>
      </c>
      <c r="E5" s="619">
        <v>2021</v>
      </c>
      <c r="F5" s="619">
        <v>2022</v>
      </c>
      <c r="G5" s="619">
        <v>2023</v>
      </c>
      <c r="H5" s="619">
        <v>2024</v>
      </c>
      <c r="I5" s="576"/>
    </row>
    <row r="6" spans="1:10" s="2" customFormat="1" ht="52.5" customHeight="1" thickTop="1" x14ac:dyDescent="0.25">
      <c r="A6" s="967" t="s">
        <v>310</v>
      </c>
      <c r="B6" s="967"/>
      <c r="C6" s="967"/>
      <c r="D6" s="135">
        <v>117.33315403704987</v>
      </c>
      <c r="E6" s="135">
        <v>116.72353976600671</v>
      </c>
      <c r="F6" s="135">
        <v>120.05256250504628</v>
      </c>
      <c r="G6" s="135">
        <v>119.96488168923598</v>
      </c>
      <c r="H6" s="135">
        <v>124.0811532327446</v>
      </c>
      <c r="I6" s="283"/>
      <c r="J6" s="134"/>
    </row>
    <row r="7" spans="1:10" s="2" customFormat="1" ht="52.5" customHeight="1" x14ac:dyDescent="0.25">
      <c r="A7" s="967" t="s">
        <v>309</v>
      </c>
      <c r="B7" s="967"/>
      <c r="C7" s="967"/>
      <c r="D7" s="135">
        <v>156.01532769421621</v>
      </c>
      <c r="E7" s="135">
        <v>146.92339951803876</v>
      </c>
      <c r="F7" s="135">
        <v>142.25915092040958</v>
      </c>
      <c r="G7" s="135">
        <v>131.80074750367024</v>
      </c>
      <c r="H7" s="135">
        <v>142.40404351353044</v>
      </c>
      <c r="I7" s="283"/>
      <c r="J7" s="134"/>
    </row>
    <row r="8" spans="1:10" s="2" customFormat="1" ht="52.5" customHeight="1" x14ac:dyDescent="0.25">
      <c r="A8" s="967" t="s">
        <v>311</v>
      </c>
      <c r="B8" s="967"/>
      <c r="C8" s="967"/>
      <c r="D8" s="135">
        <v>120.08569702567226</v>
      </c>
      <c r="E8" s="135">
        <v>132.41177863321406</v>
      </c>
      <c r="F8" s="135">
        <v>109.72565576536427</v>
      </c>
      <c r="G8" s="135">
        <v>107.17713468699206</v>
      </c>
      <c r="H8" s="135">
        <v>102.92805156259774</v>
      </c>
      <c r="I8" s="283"/>
      <c r="J8" s="134"/>
    </row>
    <row r="9" spans="1:10" s="2" customFormat="1" ht="52.5" customHeight="1" x14ac:dyDescent="0.25">
      <c r="A9" s="967" t="s">
        <v>887</v>
      </c>
      <c r="B9" s="967"/>
      <c r="C9" s="967"/>
      <c r="D9" s="135">
        <v>109.91828617864915</v>
      </c>
      <c r="E9" s="135">
        <v>110.81232662188827</v>
      </c>
      <c r="F9" s="135">
        <v>114.23295303121176</v>
      </c>
      <c r="G9" s="135">
        <v>109.37020218421142</v>
      </c>
      <c r="H9" s="135">
        <v>110.10510419524813</v>
      </c>
      <c r="I9" s="283"/>
      <c r="J9" s="134"/>
    </row>
    <row r="10" spans="1:10" s="2" customFormat="1" ht="52.5" customHeight="1" x14ac:dyDescent="0.25">
      <c r="A10" s="968" t="s">
        <v>57</v>
      </c>
      <c r="B10" s="968"/>
      <c r="C10" s="968"/>
      <c r="D10" s="135">
        <v>105.1682732971682</v>
      </c>
      <c r="E10" s="135">
        <v>108.74213546543079</v>
      </c>
      <c r="F10" s="135">
        <v>108.85826336628904</v>
      </c>
      <c r="G10" s="135">
        <v>103.98785187333894</v>
      </c>
      <c r="H10" s="135">
        <v>103.69083272793264</v>
      </c>
      <c r="I10" s="283"/>
      <c r="J10" s="134"/>
    </row>
    <row r="11" spans="1:10" s="2" customFormat="1" ht="52.5" customHeight="1" x14ac:dyDescent="0.25">
      <c r="A11" s="967" t="s">
        <v>308</v>
      </c>
      <c r="B11" s="967"/>
      <c r="C11" s="967"/>
      <c r="D11" s="135">
        <v>105.56341684280281</v>
      </c>
      <c r="E11" s="135">
        <v>106.26308515780387</v>
      </c>
      <c r="F11" s="135">
        <v>108.61406526487589</v>
      </c>
      <c r="G11" s="135">
        <v>110.24596467542989</v>
      </c>
      <c r="H11" s="135">
        <v>113.87355512736308</v>
      </c>
      <c r="I11" s="283"/>
      <c r="J11" s="134"/>
    </row>
    <row r="12" spans="1:10" s="2" customFormat="1" ht="52.5" customHeight="1" x14ac:dyDescent="0.25">
      <c r="A12" s="967" t="s">
        <v>307</v>
      </c>
      <c r="B12" s="967"/>
      <c r="C12" s="967"/>
      <c r="D12" s="135">
        <v>96.855249614489466</v>
      </c>
      <c r="E12" s="135">
        <v>100.72627717983522</v>
      </c>
      <c r="F12" s="135">
        <v>98.048421314706417</v>
      </c>
      <c r="G12" s="135">
        <v>101.8007549714967</v>
      </c>
      <c r="H12" s="135">
        <v>100.90725027842149</v>
      </c>
      <c r="I12" s="283"/>
      <c r="J12" s="134"/>
    </row>
    <row r="13" spans="1:10" s="2" customFormat="1" ht="52.5" customHeight="1" x14ac:dyDescent="0.25">
      <c r="A13" s="965" t="s">
        <v>300</v>
      </c>
      <c r="B13" s="965"/>
      <c r="C13" s="965"/>
      <c r="D13" s="135">
        <v>66.599999999999994</v>
      </c>
      <c r="E13" s="135">
        <v>69.599999999999994</v>
      </c>
      <c r="F13" s="135">
        <v>71.599999999999994</v>
      </c>
      <c r="G13" s="135">
        <v>70.400000000000006</v>
      </c>
      <c r="H13" s="135">
        <v>69.400000000000006</v>
      </c>
      <c r="I13" s="283"/>
      <c r="J13" s="134"/>
    </row>
    <row r="14" spans="1:10" s="2" customFormat="1" ht="52.5" customHeight="1" x14ac:dyDescent="0.25">
      <c r="A14" s="970" t="s">
        <v>82</v>
      </c>
      <c r="B14" s="970"/>
      <c r="C14" s="970"/>
      <c r="D14" s="153">
        <v>96.566872123365627</v>
      </c>
      <c r="E14" s="153">
        <v>109.50940865981336</v>
      </c>
      <c r="F14" s="153">
        <v>101.15211747245985</v>
      </c>
      <c r="G14" s="153">
        <v>135.30323156297911</v>
      </c>
      <c r="H14" s="153">
        <v>77.198278537334971</v>
      </c>
      <c r="I14" s="550"/>
      <c r="J14" s="134"/>
    </row>
    <row r="15" spans="1:10" s="2" customFormat="1" ht="52.5" customHeight="1" x14ac:dyDescent="0.25">
      <c r="A15" s="965" t="s">
        <v>312</v>
      </c>
      <c r="B15" s="965"/>
      <c r="C15" s="965"/>
      <c r="D15" s="153">
        <v>109.0000072765654</v>
      </c>
      <c r="E15" s="153">
        <v>106.24552433303735</v>
      </c>
      <c r="F15" s="153">
        <v>108.01499207066443</v>
      </c>
      <c r="G15" s="153">
        <v>106.50666132451903</v>
      </c>
      <c r="H15" s="153">
        <v>99.085054336734856</v>
      </c>
      <c r="I15" s="550"/>
      <c r="J15" s="134"/>
    </row>
    <row r="16" spans="1:10" s="2" customFormat="1" ht="52.5" customHeight="1" x14ac:dyDescent="0.25">
      <c r="A16" s="965" t="s">
        <v>304</v>
      </c>
      <c r="B16" s="965"/>
      <c r="C16" s="965"/>
      <c r="D16" s="153">
        <v>20.168293146479659</v>
      </c>
      <c r="E16" s="153">
        <v>16.234763264118286</v>
      </c>
      <c r="F16" s="153">
        <v>32.029688290665113</v>
      </c>
      <c r="G16" s="153">
        <v>19.037688300669188</v>
      </c>
      <c r="H16" s="153">
        <v>20.618190698155008</v>
      </c>
      <c r="I16" s="550"/>
      <c r="J16" s="134"/>
    </row>
    <row r="17" spans="1:10" s="2" customFormat="1" ht="52.5" customHeight="1" x14ac:dyDescent="0.25">
      <c r="A17" s="967" t="s">
        <v>306</v>
      </c>
      <c r="B17" s="967"/>
      <c r="C17" s="967"/>
      <c r="D17" s="135">
        <v>93.124885454466082</v>
      </c>
      <c r="E17" s="135">
        <v>93.827238917654611</v>
      </c>
      <c r="F17" s="135">
        <v>90.463715890565041</v>
      </c>
      <c r="G17" s="135">
        <v>94.736954136730731</v>
      </c>
      <c r="H17" s="135">
        <v>96.013650092342857</v>
      </c>
      <c r="I17" s="283"/>
      <c r="J17" s="134"/>
    </row>
    <row r="18" spans="1:10" s="2" customFormat="1" ht="52.5" customHeight="1" x14ac:dyDescent="0.25">
      <c r="A18" s="967" t="s">
        <v>301</v>
      </c>
      <c r="B18" s="967"/>
      <c r="C18" s="967"/>
      <c r="D18" s="135">
        <v>104.65094057491552</v>
      </c>
      <c r="E18" s="135">
        <v>104.25083040174785</v>
      </c>
      <c r="F18" s="135">
        <v>102.53238917171967</v>
      </c>
      <c r="G18" s="135">
        <v>102.74989374723785</v>
      </c>
      <c r="H18" s="135">
        <v>102.12452721334229</v>
      </c>
      <c r="I18" s="283"/>
      <c r="J18" s="134"/>
    </row>
    <row r="19" spans="1:10" s="2" customFormat="1" ht="52.5" customHeight="1" x14ac:dyDescent="0.25">
      <c r="A19" s="967" t="s">
        <v>302</v>
      </c>
      <c r="B19" s="967"/>
      <c r="C19" s="967"/>
      <c r="D19" s="135">
        <v>100.05143340842346</v>
      </c>
      <c r="E19" s="135">
        <v>102.60464971871615</v>
      </c>
      <c r="F19" s="135">
        <v>99.27088762664809</v>
      </c>
      <c r="G19" s="135">
        <v>96.89709233942456</v>
      </c>
      <c r="H19" s="135">
        <v>97.344694696811956</v>
      </c>
      <c r="I19" s="283"/>
      <c r="J19" s="134"/>
    </row>
    <row r="20" spans="1:10" s="2" customFormat="1" ht="52.5" customHeight="1" x14ac:dyDescent="0.25">
      <c r="A20" s="968" t="s">
        <v>305</v>
      </c>
      <c r="B20" s="968"/>
      <c r="C20" s="968"/>
      <c r="D20" s="135">
        <v>98.140473982703597</v>
      </c>
      <c r="E20" s="135">
        <v>99.414679136164395</v>
      </c>
      <c r="F20" s="135">
        <v>96.565567106248125</v>
      </c>
      <c r="G20" s="135">
        <v>100.04331038052914</v>
      </c>
      <c r="H20" s="135">
        <v>99.433314133548976</v>
      </c>
      <c r="I20" s="283"/>
      <c r="J20" s="134"/>
    </row>
    <row r="21" spans="1:10" s="2" customFormat="1" ht="52.5" customHeight="1" thickBot="1" x14ac:dyDescent="0.3">
      <c r="A21" s="969" t="s">
        <v>303</v>
      </c>
      <c r="B21" s="969"/>
      <c r="C21" s="969"/>
      <c r="D21" s="137">
        <v>131.84100749272233</v>
      </c>
      <c r="E21" s="137">
        <v>130.90655664483526</v>
      </c>
      <c r="F21" s="137">
        <v>127.65786935871104</v>
      </c>
      <c r="G21" s="137">
        <v>128.33341591691783</v>
      </c>
      <c r="H21" s="137">
        <v>123.14969320261537</v>
      </c>
      <c r="I21" s="565"/>
      <c r="J21" s="134"/>
    </row>
    <row r="22" spans="1:10" s="140" customFormat="1" ht="18.75" thickTop="1" x14ac:dyDescent="0.25">
      <c r="A22" s="626"/>
      <c r="B22" s="626"/>
      <c r="C22" s="626"/>
      <c r="D22" s="627"/>
      <c r="E22" s="627"/>
      <c r="F22" s="627"/>
      <c r="G22" s="627"/>
      <c r="H22" s="628" t="s">
        <v>313</v>
      </c>
      <c r="I22" s="630"/>
      <c r="J22" s="139"/>
    </row>
    <row r="23" spans="1:10" s="73" customFormat="1" ht="18" x14ac:dyDescent="0.25">
      <c r="A23" s="605"/>
      <c r="B23" s="605"/>
      <c r="C23" s="605"/>
      <c r="D23" s="605"/>
      <c r="E23" s="605"/>
      <c r="F23" s="605"/>
      <c r="G23" s="605"/>
      <c r="H23" s="629" t="s">
        <v>314</v>
      </c>
      <c r="I23" s="605"/>
    </row>
    <row r="24" spans="1:10" s="6" customFormat="1" ht="13.5" x14ac:dyDescent="0.3">
      <c r="A24" s="51"/>
      <c r="B24" s="51"/>
      <c r="C24" s="606"/>
      <c r="D24" s="606"/>
      <c r="E24" s="606"/>
      <c r="F24" s="606"/>
      <c r="G24" s="606"/>
      <c r="H24" s="606"/>
      <c r="I24" s="606"/>
    </row>
    <row r="25" spans="1:10" x14ac:dyDescent="0.35">
      <c r="A25" s="27"/>
      <c r="B25" s="27"/>
      <c r="C25" s="299"/>
      <c r="D25" s="299"/>
      <c r="E25" s="299"/>
      <c r="F25" s="299"/>
      <c r="G25" s="299"/>
      <c r="H25" s="299"/>
      <c r="I25" s="299"/>
    </row>
    <row r="26" spans="1:10" x14ac:dyDescent="0.35">
      <c r="A26" s="27"/>
      <c r="B26" s="27"/>
      <c r="C26" s="299"/>
      <c r="D26" s="299"/>
      <c r="E26" s="299"/>
      <c r="F26" s="299"/>
      <c r="G26" s="299"/>
      <c r="H26" s="299"/>
      <c r="I26" s="299"/>
    </row>
    <row r="27" spans="1:10" x14ac:dyDescent="0.35">
      <c r="A27" s="27"/>
      <c r="B27" s="27"/>
      <c r="C27" s="299"/>
      <c r="D27" s="299"/>
      <c r="E27" s="299"/>
      <c r="F27" s="299"/>
      <c r="G27" s="299"/>
      <c r="H27" s="299"/>
      <c r="I27" s="299"/>
    </row>
    <row r="28" spans="1:10" x14ac:dyDescent="0.35">
      <c r="A28" s="27"/>
      <c r="B28" s="27"/>
      <c r="C28" s="299"/>
      <c r="D28" s="299"/>
      <c r="E28" s="299"/>
      <c r="F28" s="299"/>
      <c r="G28" s="299"/>
      <c r="H28" s="299"/>
      <c r="I28" s="299"/>
    </row>
    <row r="50" ht="30" customHeight="1" x14ac:dyDescent="0.35"/>
  </sheetData>
  <mergeCells count="20">
    <mergeCell ref="A21:C21"/>
    <mergeCell ref="A14:C14"/>
    <mergeCell ref="A15:C15"/>
    <mergeCell ref="A16:C16"/>
    <mergeCell ref="A17:C17"/>
    <mergeCell ref="A18:C18"/>
    <mergeCell ref="A19:C19"/>
    <mergeCell ref="A20:C20"/>
    <mergeCell ref="A13:C13"/>
    <mergeCell ref="B1:B2"/>
    <mergeCell ref="C1:H1"/>
    <mergeCell ref="C2:H2"/>
    <mergeCell ref="A5:C5"/>
    <mergeCell ref="A6:C6"/>
    <mergeCell ref="A7:C7"/>
    <mergeCell ref="A8:C8"/>
    <mergeCell ref="A9:C9"/>
    <mergeCell ref="A10:C10"/>
    <mergeCell ref="A11:C11"/>
    <mergeCell ref="A12:C12"/>
  </mergeCells>
  <pageMargins left="0.7" right="0.7" top="0.75" bottom="0.75" header="0.3" footer="0.3"/>
  <pageSetup paperSize="9" scale="4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7D92-B617-434E-B5CD-C1F4DEF0C0A6}">
  <sheetPr>
    <tabColor rgb="FF0099CC"/>
  </sheetPr>
  <dimension ref="A1:N49"/>
  <sheetViews>
    <sheetView showGridLines="0" zoomScaleNormal="100" zoomScaleSheetLayoutView="91" workbookViewId="0"/>
  </sheetViews>
  <sheetFormatPr defaultColWidth="9.28515625" defaultRowHeight="24" x14ac:dyDescent="0.35"/>
  <cols>
    <col min="1" max="1" width="13" style="9" customWidth="1"/>
    <col min="2" max="2" width="10.28515625" style="9" customWidth="1"/>
    <col min="3" max="3" width="47.7109375" style="9" customWidth="1"/>
    <col min="4" max="8" width="20.7109375" style="9" customWidth="1"/>
    <col min="9" max="9" width="2.42578125" style="9" customWidth="1"/>
    <col min="10" max="16384" width="9.28515625" style="9"/>
  </cols>
  <sheetData>
    <row r="1" spans="1:14" s="2" customFormat="1" ht="30" customHeight="1" x14ac:dyDescent="0.25">
      <c r="A1" s="529" t="s">
        <v>0</v>
      </c>
      <c r="B1" s="740">
        <v>45</v>
      </c>
      <c r="C1" s="785" t="s">
        <v>315</v>
      </c>
      <c r="D1" s="785"/>
      <c r="E1" s="785"/>
      <c r="F1" s="785"/>
      <c r="G1" s="785"/>
      <c r="H1" s="785"/>
      <c r="I1" s="283"/>
    </row>
    <row r="2" spans="1:14" s="2" customFormat="1" ht="30" customHeight="1" x14ac:dyDescent="0.25">
      <c r="A2" s="530" t="s">
        <v>2</v>
      </c>
      <c r="B2" s="740"/>
      <c r="C2" s="786" t="s">
        <v>316</v>
      </c>
      <c r="D2" s="786"/>
      <c r="E2" s="786"/>
      <c r="F2" s="786"/>
      <c r="G2" s="786"/>
      <c r="H2" s="786"/>
      <c r="I2" s="283"/>
    </row>
    <row r="3" spans="1:14" s="6" customFormat="1" ht="13.5" x14ac:dyDescent="0.3">
      <c r="A3" s="572"/>
      <c r="B3" s="572"/>
      <c r="C3" s="572"/>
      <c r="D3" s="572"/>
      <c r="E3" s="572"/>
      <c r="F3" s="572"/>
      <c r="G3" s="572"/>
      <c r="H3" s="572"/>
      <c r="I3" s="572"/>
    </row>
    <row r="4" spans="1:14" ht="24.75" thickBot="1" x14ac:dyDescent="0.4">
      <c r="A4" s="631"/>
      <c r="B4" s="631"/>
      <c r="C4" s="631"/>
      <c r="D4" s="631"/>
      <c r="E4" s="631"/>
      <c r="F4" s="631"/>
      <c r="G4" s="631"/>
      <c r="H4" s="632" t="s">
        <v>298</v>
      </c>
      <c r="I4" s="288"/>
    </row>
    <row r="5" spans="1:14" s="2" customFormat="1" ht="52.5" customHeight="1" thickTop="1" thickBot="1" x14ac:dyDescent="0.3">
      <c r="A5" s="966" t="s">
        <v>317</v>
      </c>
      <c r="B5" s="966"/>
      <c r="C5" s="966"/>
      <c r="D5" s="619">
        <v>2020</v>
      </c>
      <c r="E5" s="619">
        <v>2021</v>
      </c>
      <c r="F5" s="619">
        <v>2022</v>
      </c>
      <c r="G5" s="619">
        <v>2023</v>
      </c>
      <c r="H5" s="619">
        <v>2024</v>
      </c>
      <c r="I5" s="576"/>
    </row>
    <row r="6" spans="1:14" s="2" customFormat="1" ht="51.75" customHeight="1" thickTop="1" x14ac:dyDescent="0.25">
      <c r="A6" s="967" t="s">
        <v>325</v>
      </c>
      <c r="B6" s="967"/>
      <c r="C6" s="967"/>
      <c r="D6" s="135">
        <v>111.96621186068107</v>
      </c>
      <c r="E6" s="135">
        <v>112.02495960444094</v>
      </c>
      <c r="F6" s="135">
        <v>109.59735545058813</v>
      </c>
      <c r="G6" s="135">
        <v>107.79689225988784</v>
      </c>
      <c r="H6" s="135">
        <v>107.08067333401017</v>
      </c>
      <c r="I6" s="283"/>
      <c r="J6" s="134"/>
      <c r="K6" s="134"/>
      <c r="L6" s="134"/>
      <c r="M6" s="134"/>
      <c r="N6" s="134"/>
    </row>
    <row r="7" spans="1:14" s="2" customFormat="1" ht="51.75" customHeight="1" x14ac:dyDescent="0.25">
      <c r="A7" s="965" t="s">
        <v>324</v>
      </c>
      <c r="B7" s="965"/>
      <c r="C7" s="965"/>
      <c r="D7" s="135">
        <v>102.18405050392194</v>
      </c>
      <c r="E7" s="135">
        <v>104.34301382005428</v>
      </c>
      <c r="F7" s="135">
        <v>103.43782599202494</v>
      </c>
      <c r="G7" s="135">
        <v>103.82521687061018</v>
      </c>
      <c r="H7" s="135">
        <v>104.61522832726821</v>
      </c>
      <c r="I7" s="283"/>
      <c r="J7" s="134"/>
      <c r="K7" s="134"/>
      <c r="L7" s="134"/>
      <c r="M7" s="134"/>
      <c r="N7" s="134"/>
    </row>
    <row r="8" spans="1:14" s="2" customFormat="1" ht="51.75" customHeight="1" x14ac:dyDescent="0.25">
      <c r="A8" s="967" t="s">
        <v>319</v>
      </c>
      <c r="B8" s="967"/>
      <c r="C8" s="967"/>
      <c r="D8" s="135">
        <v>32.312818495232676</v>
      </c>
      <c r="E8" s="135">
        <v>31.137807684415002</v>
      </c>
      <c r="F8" s="135">
        <v>31.246854011481702</v>
      </c>
      <c r="G8" s="135">
        <v>38.159197418551088</v>
      </c>
      <c r="H8" s="135">
        <v>35.842163303603556</v>
      </c>
      <c r="I8" s="283"/>
      <c r="J8" s="134"/>
      <c r="K8" s="134"/>
      <c r="L8" s="134"/>
      <c r="M8" s="134"/>
      <c r="N8" s="134"/>
    </row>
    <row r="9" spans="1:14" s="2" customFormat="1" ht="51.75" customHeight="1" x14ac:dyDescent="0.25">
      <c r="A9" s="965" t="s">
        <v>327</v>
      </c>
      <c r="B9" s="965"/>
      <c r="C9" s="965"/>
      <c r="D9" s="153">
        <v>147.30458815308469</v>
      </c>
      <c r="E9" s="153">
        <v>150.59395853589592</v>
      </c>
      <c r="F9" s="153">
        <v>124.09104556518922</v>
      </c>
      <c r="G9" s="153">
        <v>124.667808214243</v>
      </c>
      <c r="H9" s="153">
        <v>122.75945729129234</v>
      </c>
      <c r="I9" s="550"/>
      <c r="J9" s="134"/>
      <c r="K9" s="134"/>
      <c r="L9" s="136"/>
      <c r="M9" s="134"/>
      <c r="N9" s="134"/>
    </row>
    <row r="10" spans="1:14" s="2" customFormat="1" ht="51.75" customHeight="1" x14ac:dyDescent="0.25">
      <c r="A10" s="965" t="s">
        <v>323</v>
      </c>
      <c r="B10" s="965"/>
      <c r="C10" s="965"/>
      <c r="D10" s="153">
        <v>107.15980799244143</v>
      </c>
      <c r="E10" s="153">
        <v>109.28194524514817</v>
      </c>
      <c r="F10" s="153">
        <v>106.62434521965966</v>
      </c>
      <c r="G10" s="153">
        <v>107.76875133080401</v>
      </c>
      <c r="H10" s="153">
        <v>107.11880789198634</v>
      </c>
      <c r="I10" s="550"/>
      <c r="J10" s="134"/>
      <c r="K10" s="134"/>
      <c r="L10" s="134"/>
      <c r="M10" s="134"/>
      <c r="N10" s="134"/>
    </row>
    <row r="11" spans="1:14" s="2" customFormat="1" ht="51.75" customHeight="1" x14ac:dyDescent="0.25">
      <c r="A11" s="967" t="s">
        <v>318</v>
      </c>
      <c r="B11" s="967"/>
      <c r="C11" s="967"/>
      <c r="D11" s="135">
        <v>37.4908648478564</v>
      </c>
      <c r="E11" s="135">
        <v>40.28118814531004</v>
      </c>
      <c r="F11" s="135">
        <v>45.565274231175366</v>
      </c>
      <c r="G11" s="153">
        <v>40.961920513151291</v>
      </c>
      <c r="H11" s="135">
        <v>41.653921370589963</v>
      </c>
      <c r="I11" s="283"/>
      <c r="J11" s="134"/>
      <c r="K11" s="134"/>
      <c r="L11" s="134"/>
      <c r="M11" s="134"/>
      <c r="N11" s="134"/>
    </row>
    <row r="12" spans="1:14" s="2" customFormat="1" ht="51.75" customHeight="1" x14ac:dyDescent="0.25">
      <c r="A12" s="965" t="s">
        <v>326</v>
      </c>
      <c r="B12" s="965"/>
      <c r="C12" s="965"/>
      <c r="D12" s="153">
        <v>114.00068770607564</v>
      </c>
      <c r="E12" s="153">
        <v>107.50743529607536</v>
      </c>
      <c r="F12" s="153">
        <v>107.28722769354948</v>
      </c>
      <c r="G12" s="153">
        <v>107.18118073279868</v>
      </c>
      <c r="H12" s="153">
        <v>104.23319230798529</v>
      </c>
      <c r="I12" s="550"/>
      <c r="J12" s="134"/>
      <c r="K12" s="134"/>
      <c r="L12" s="134"/>
      <c r="M12" s="134"/>
      <c r="N12" s="134"/>
    </row>
    <row r="13" spans="1:14" s="2" customFormat="1" ht="51.75" customHeight="1" x14ac:dyDescent="0.25">
      <c r="A13" s="967" t="s">
        <v>321</v>
      </c>
      <c r="B13" s="967"/>
      <c r="C13" s="967"/>
      <c r="D13" s="135">
        <v>97.551668637831597</v>
      </c>
      <c r="E13" s="135">
        <v>97.02086429213918</v>
      </c>
      <c r="F13" s="135">
        <v>95.889852385044207</v>
      </c>
      <c r="G13" s="135">
        <v>96.813739558101773</v>
      </c>
      <c r="H13" s="135">
        <v>96.447712701630536</v>
      </c>
      <c r="I13" s="283"/>
      <c r="J13" s="134"/>
      <c r="K13" s="134"/>
      <c r="L13" s="134"/>
      <c r="M13" s="134"/>
      <c r="N13" s="134"/>
    </row>
    <row r="14" spans="1:14" s="2" customFormat="1" ht="51.75" customHeight="1" x14ac:dyDescent="0.25">
      <c r="A14" s="967" t="s">
        <v>322</v>
      </c>
      <c r="B14" s="967"/>
      <c r="C14" s="967"/>
      <c r="D14" s="135">
        <v>112.27691633429569</v>
      </c>
      <c r="E14" s="135">
        <v>109.60483038161004</v>
      </c>
      <c r="F14" s="135">
        <v>106.57580425968388</v>
      </c>
      <c r="G14" s="135">
        <v>110.95175678471827</v>
      </c>
      <c r="H14" s="135">
        <v>104.11157683083871</v>
      </c>
      <c r="I14" s="283"/>
      <c r="J14" s="134"/>
      <c r="K14" s="134"/>
      <c r="L14" s="134"/>
      <c r="M14" s="134"/>
      <c r="N14" s="134"/>
    </row>
    <row r="15" spans="1:14" s="2" customFormat="1" ht="51.75" customHeight="1" x14ac:dyDescent="0.25">
      <c r="A15" s="967" t="s">
        <v>320</v>
      </c>
      <c r="B15" s="967"/>
      <c r="C15" s="967"/>
      <c r="D15" s="135">
        <v>112.10368203921422</v>
      </c>
      <c r="E15" s="135">
        <v>111.73751851690319</v>
      </c>
      <c r="F15" s="135">
        <v>110.59603945482944</v>
      </c>
      <c r="G15" s="135">
        <v>106.05433703569788</v>
      </c>
      <c r="H15" s="135">
        <v>105.71290038840901</v>
      </c>
      <c r="I15" s="283"/>
      <c r="J15" s="134"/>
      <c r="K15" s="134"/>
      <c r="L15" s="134"/>
      <c r="M15" s="134"/>
      <c r="N15" s="134"/>
    </row>
    <row r="16" spans="1:14" s="2" customFormat="1" ht="51.75" customHeight="1" thickBot="1" x14ac:dyDescent="0.3">
      <c r="A16" s="971" t="s">
        <v>113</v>
      </c>
      <c r="B16" s="971"/>
      <c r="C16" s="971"/>
      <c r="D16" s="137">
        <v>123.69233909853838</v>
      </c>
      <c r="E16" s="137">
        <v>118.85532250245086</v>
      </c>
      <c r="F16" s="137">
        <v>118.0313300905309</v>
      </c>
      <c r="G16" s="137">
        <v>117.30254930413071</v>
      </c>
      <c r="H16" s="137">
        <v>113.00840433893271</v>
      </c>
      <c r="I16" s="565"/>
      <c r="J16" s="134"/>
      <c r="K16" s="134"/>
      <c r="L16" s="134"/>
      <c r="M16" s="134"/>
      <c r="N16" s="134"/>
    </row>
    <row r="17" spans="1:14" s="140" customFormat="1" ht="18.75" thickTop="1" x14ac:dyDescent="0.25">
      <c r="A17" s="626"/>
      <c r="B17" s="626"/>
      <c r="C17" s="626"/>
      <c r="D17" s="627"/>
      <c r="E17" s="627"/>
      <c r="F17" s="627"/>
      <c r="G17" s="627"/>
      <c r="H17" s="628" t="s">
        <v>313</v>
      </c>
      <c r="I17" s="630"/>
      <c r="J17" s="139"/>
    </row>
    <row r="18" spans="1:14" s="73" customFormat="1" ht="18" x14ac:dyDescent="0.25">
      <c r="A18" s="605"/>
      <c r="B18" s="605"/>
      <c r="C18" s="605"/>
      <c r="D18" s="605"/>
      <c r="E18" s="605"/>
      <c r="F18" s="605"/>
      <c r="G18" s="605"/>
      <c r="H18" s="629" t="s">
        <v>314</v>
      </c>
      <c r="I18" s="605"/>
    </row>
    <row r="19" spans="1:14" s="6" customFormat="1" ht="13.5" x14ac:dyDescent="0.3">
      <c r="A19" s="606"/>
      <c r="B19" s="606"/>
      <c r="C19" s="606"/>
      <c r="D19" s="606"/>
      <c r="E19" s="606"/>
      <c r="F19" s="606"/>
      <c r="G19" s="606"/>
      <c r="H19" s="606"/>
      <c r="I19" s="606"/>
    </row>
    <row r="20" spans="1:14" x14ac:dyDescent="0.35">
      <c r="A20" s="299"/>
      <c r="B20" s="299"/>
      <c r="C20" s="299"/>
      <c r="D20" s="299"/>
      <c r="E20" s="299"/>
      <c r="F20" s="299"/>
      <c r="G20" s="299"/>
      <c r="H20" s="299"/>
      <c r="I20" s="299"/>
    </row>
    <row r="21" spans="1:14" s="2" customFormat="1" ht="30" customHeight="1" x14ac:dyDescent="0.25">
      <c r="A21" s="555" t="s">
        <v>0</v>
      </c>
      <c r="B21" s="740">
        <v>46</v>
      </c>
      <c r="C21" s="795" t="s">
        <v>328</v>
      </c>
      <c r="D21" s="795"/>
      <c r="E21" s="795"/>
      <c r="F21" s="795"/>
      <c r="G21" s="795"/>
      <c r="H21" s="795"/>
      <c r="I21" s="550"/>
    </row>
    <row r="22" spans="1:14" s="2" customFormat="1" ht="30" customHeight="1" x14ac:dyDescent="0.25">
      <c r="A22" s="556" t="s">
        <v>2</v>
      </c>
      <c r="B22" s="740"/>
      <c r="C22" s="796" t="s">
        <v>329</v>
      </c>
      <c r="D22" s="796"/>
      <c r="E22" s="796"/>
      <c r="F22" s="796"/>
      <c r="G22" s="796"/>
      <c r="H22" s="796"/>
      <c r="I22" s="550"/>
    </row>
    <row r="23" spans="1:14" s="6" customFormat="1" ht="13.5" x14ac:dyDescent="0.3">
      <c r="A23" s="606"/>
      <c r="B23" s="606"/>
      <c r="C23" s="606"/>
      <c r="D23" s="606"/>
      <c r="E23" s="606"/>
      <c r="F23" s="606"/>
      <c r="G23" s="606"/>
      <c r="H23" s="606"/>
      <c r="I23" s="606"/>
    </row>
    <row r="24" spans="1:14" ht="24.75" thickBot="1" x14ac:dyDescent="0.4">
      <c r="A24" s="633"/>
      <c r="B24" s="633"/>
      <c r="C24" s="633"/>
      <c r="D24" s="633"/>
      <c r="E24" s="633"/>
      <c r="F24" s="633"/>
      <c r="G24" s="633"/>
      <c r="H24" s="634" t="s">
        <v>298</v>
      </c>
      <c r="I24" s="299"/>
    </row>
    <row r="25" spans="1:14" s="2" customFormat="1" ht="52.5" customHeight="1" thickTop="1" thickBot="1" x14ac:dyDescent="0.3">
      <c r="A25" s="966" t="s">
        <v>330</v>
      </c>
      <c r="B25" s="966"/>
      <c r="C25" s="966"/>
      <c r="D25" s="619">
        <v>2020</v>
      </c>
      <c r="E25" s="619">
        <v>2021</v>
      </c>
      <c r="F25" s="619">
        <v>2022</v>
      </c>
      <c r="G25" s="619">
        <v>2023</v>
      </c>
      <c r="H25" s="619">
        <v>2024</v>
      </c>
      <c r="I25" s="576"/>
      <c r="J25" s="483"/>
    </row>
    <row r="26" spans="1:14" s="2" customFormat="1" ht="52.5" customHeight="1" thickTop="1" x14ac:dyDescent="0.25">
      <c r="A26" s="965" t="s">
        <v>336</v>
      </c>
      <c r="B26" s="965"/>
      <c r="C26" s="965"/>
      <c r="D26" s="153">
        <v>48.034038394433523</v>
      </c>
      <c r="E26" s="153">
        <v>50.109864000726823</v>
      </c>
      <c r="F26" s="153">
        <v>48.355667469272952</v>
      </c>
      <c r="G26" s="153">
        <v>46.957173586137394</v>
      </c>
      <c r="H26" s="153">
        <v>35.668013332368567</v>
      </c>
      <c r="I26" s="550"/>
      <c r="J26" s="134"/>
      <c r="K26" s="134"/>
      <c r="L26" s="134"/>
      <c r="M26" s="134"/>
      <c r="N26" s="134"/>
    </row>
    <row r="27" spans="1:14" s="2" customFormat="1" ht="52.5" customHeight="1" x14ac:dyDescent="0.25">
      <c r="A27" s="965" t="s">
        <v>334</v>
      </c>
      <c r="B27" s="965"/>
      <c r="C27" s="965"/>
      <c r="D27" s="153">
        <v>18.94376328448114</v>
      </c>
      <c r="E27" s="153">
        <v>14.579841603619876</v>
      </c>
      <c r="F27" s="153">
        <v>15.919527490919947</v>
      </c>
      <c r="G27" s="153">
        <v>16.886851416778395</v>
      </c>
      <c r="H27" s="153">
        <v>15.545927538536914</v>
      </c>
      <c r="I27" s="550"/>
      <c r="J27" s="134"/>
      <c r="K27" s="134"/>
      <c r="L27" s="134"/>
      <c r="M27" s="134"/>
      <c r="N27" s="134"/>
    </row>
    <row r="28" spans="1:14" s="2" customFormat="1" ht="52.5" customHeight="1" x14ac:dyDescent="0.25">
      <c r="A28" s="965" t="s">
        <v>335</v>
      </c>
      <c r="B28" s="965"/>
      <c r="C28" s="965"/>
      <c r="D28" s="153">
        <v>91.057950450546244</v>
      </c>
      <c r="E28" s="153">
        <v>82.405462990105804</v>
      </c>
      <c r="F28" s="153">
        <v>71.469089128439222</v>
      </c>
      <c r="G28" s="153">
        <v>61.880498845679611</v>
      </c>
      <c r="H28" s="153">
        <v>67.440287449950432</v>
      </c>
      <c r="I28" s="550"/>
      <c r="J28" s="134"/>
      <c r="K28" s="134"/>
      <c r="L28" s="134"/>
      <c r="M28" s="134"/>
      <c r="N28" s="134"/>
    </row>
    <row r="29" spans="1:14" s="2" customFormat="1" ht="52.5" customHeight="1" x14ac:dyDescent="0.25">
      <c r="A29" s="965" t="s">
        <v>333</v>
      </c>
      <c r="B29" s="965"/>
      <c r="C29" s="965"/>
      <c r="D29" s="153">
        <v>157.71384895818395</v>
      </c>
      <c r="E29" s="153">
        <v>149.40143728139972</v>
      </c>
      <c r="F29" s="153">
        <v>144.58276044549899</v>
      </c>
      <c r="G29" s="153">
        <v>161.91110029413903</v>
      </c>
      <c r="H29" s="153">
        <v>179.68005256686729</v>
      </c>
      <c r="I29" s="550"/>
      <c r="J29" s="134"/>
      <c r="K29" s="134"/>
      <c r="L29" s="134"/>
      <c r="M29" s="134"/>
      <c r="N29" s="134"/>
    </row>
    <row r="30" spans="1:14" s="2" customFormat="1" ht="52.5" customHeight="1" x14ac:dyDescent="0.25">
      <c r="A30" s="965" t="s">
        <v>331</v>
      </c>
      <c r="B30" s="965"/>
      <c r="C30" s="965"/>
      <c r="D30" s="153">
        <v>98.44543280835903</v>
      </c>
      <c r="E30" s="153">
        <v>100.17649781258488</v>
      </c>
      <c r="F30" s="153">
        <v>100.45427475444563</v>
      </c>
      <c r="G30" s="153">
        <v>100.64200941738</v>
      </c>
      <c r="H30" s="153">
        <v>88.450621078222895</v>
      </c>
      <c r="I30" s="550"/>
      <c r="J30" s="134"/>
      <c r="K30" s="134"/>
      <c r="L30" s="134"/>
      <c r="M30" s="134"/>
      <c r="N30" s="134"/>
    </row>
    <row r="31" spans="1:14" s="2" customFormat="1" ht="52.5" customHeight="1" thickBot="1" x14ac:dyDescent="0.3">
      <c r="A31" s="969" t="s">
        <v>332</v>
      </c>
      <c r="B31" s="969"/>
      <c r="C31" s="969"/>
      <c r="D31" s="137">
        <v>75.64620051718677</v>
      </c>
      <c r="E31" s="137">
        <v>78.118653814036463</v>
      </c>
      <c r="F31" s="137">
        <v>73.501450975610211</v>
      </c>
      <c r="G31" s="137">
        <v>62.360714152547203</v>
      </c>
      <c r="H31" s="137">
        <v>68.342946534276976</v>
      </c>
      <c r="I31" s="565"/>
      <c r="J31" s="134"/>
      <c r="K31" s="134"/>
      <c r="L31" s="134"/>
      <c r="M31" s="134"/>
      <c r="N31" s="134"/>
    </row>
    <row r="32" spans="1:14" s="73" customFormat="1" ht="18.75" thickTop="1" x14ac:dyDescent="0.25">
      <c r="A32" s="589"/>
      <c r="B32" s="589"/>
      <c r="C32" s="589"/>
      <c r="D32" s="589"/>
      <c r="E32" s="589"/>
      <c r="F32" s="589"/>
      <c r="G32" s="589"/>
      <c r="H32" s="628" t="s">
        <v>313</v>
      </c>
      <c r="I32" s="589"/>
    </row>
    <row r="33" spans="1:9" s="73" customFormat="1" ht="18" x14ac:dyDescent="0.25">
      <c r="A33" s="589"/>
      <c r="B33" s="589"/>
      <c r="C33" s="589"/>
      <c r="D33" s="589"/>
      <c r="E33" s="589"/>
      <c r="F33" s="589"/>
      <c r="G33" s="589"/>
      <c r="H33" s="629" t="s">
        <v>314</v>
      </c>
      <c r="I33" s="589"/>
    </row>
    <row r="34" spans="1:9" s="6" customFormat="1" ht="13.5" x14ac:dyDescent="0.3"/>
    <row r="49" ht="28.5" customHeight="1" x14ac:dyDescent="0.35"/>
  </sheetData>
  <mergeCells count="25">
    <mergeCell ref="A31:C31"/>
    <mergeCell ref="A25:C25"/>
    <mergeCell ref="A26:C26"/>
    <mergeCell ref="A27:C27"/>
    <mergeCell ref="A28:C28"/>
    <mergeCell ref="A29:C29"/>
    <mergeCell ref="A30:C30"/>
    <mergeCell ref="A14:C14"/>
    <mergeCell ref="A15:C15"/>
    <mergeCell ref="A16:C16"/>
    <mergeCell ref="B21:B22"/>
    <mergeCell ref="C21:H21"/>
    <mergeCell ref="C22:H22"/>
    <mergeCell ref="A13:C13"/>
    <mergeCell ref="B1:B2"/>
    <mergeCell ref="C1:H1"/>
    <mergeCell ref="C2:H2"/>
    <mergeCell ref="A5:C5"/>
    <mergeCell ref="A6:C6"/>
    <mergeCell ref="A7:C7"/>
    <mergeCell ref="A8:C8"/>
    <mergeCell ref="A9:C9"/>
    <mergeCell ref="A10:C10"/>
    <mergeCell ref="A11:C11"/>
    <mergeCell ref="A12:C12"/>
  </mergeCells>
  <pageMargins left="0.7" right="0.7" top="0.75" bottom="0.75" header="0.3" footer="0.3"/>
  <pageSetup paperSize="9" scale="4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83B69-575D-4E74-84E6-FE6F632F302B}">
  <sheetPr>
    <tabColor rgb="FF0099CC"/>
  </sheetPr>
  <dimension ref="A1:O64"/>
  <sheetViews>
    <sheetView showGridLines="0" zoomScaleNormal="100" zoomScaleSheetLayoutView="78" workbookViewId="0"/>
  </sheetViews>
  <sheetFormatPr defaultColWidth="9.28515625" defaultRowHeight="24" x14ac:dyDescent="0.35"/>
  <cols>
    <col min="1" max="1" width="13" style="132" customWidth="1"/>
    <col min="2" max="2" width="10.28515625" style="132" customWidth="1"/>
    <col min="3" max="3" width="47.7109375" style="132" customWidth="1"/>
    <col min="4" max="8" width="20.7109375" style="631" customWidth="1"/>
    <col min="9" max="9" width="2.42578125" style="631" customWidth="1"/>
    <col min="10" max="10" width="39.28515625" style="132" customWidth="1"/>
    <col min="11" max="11" width="9.5703125" style="132" bestFit="1" customWidth="1"/>
    <col min="12" max="16384" width="9.28515625" style="132"/>
  </cols>
  <sheetData>
    <row r="1" spans="1:13" s="143" customFormat="1" ht="30" customHeight="1" x14ac:dyDescent="0.25">
      <c r="A1" s="142" t="s">
        <v>0</v>
      </c>
      <c r="B1" s="740">
        <v>47</v>
      </c>
      <c r="C1" s="851" t="s">
        <v>337</v>
      </c>
      <c r="D1" s="851"/>
      <c r="E1" s="851"/>
      <c r="F1" s="851"/>
      <c r="G1" s="851"/>
      <c r="H1" s="851"/>
      <c r="I1" s="635"/>
    </row>
    <row r="2" spans="1:13" s="143" customFormat="1" ht="30" customHeight="1" x14ac:dyDescent="0.25">
      <c r="A2" s="144" t="s">
        <v>2</v>
      </c>
      <c r="B2" s="740"/>
      <c r="C2" s="975" t="s">
        <v>338</v>
      </c>
      <c r="D2" s="975"/>
      <c r="E2" s="975"/>
      <c r="F2" s="975"/>
      <c r="G2" s="975"/>
      <c r="H2" s="975"/>
      <c r="I2" s="636"/>
    </row>
    <row r="3" spans="1:13" ht="12" customHeight="1" x14ac:dyDescent="0.35"/>
    <row r="4" spans="1:13" ht="24.75" thickBot="1" x14ac:dyDescent="0.4">
      <c r="H4" s="632" t="s">
        <v>298</v>
      </c>
      <c r="I4" s="632"/>
    </row>
    <row r="5" spans="1:13" s="143" customFormat="1" ht="52.5" customHeight="1" thickTop="1" thickBot="1" x14ac:dyDescent="0.3">
      <c r="A5" s="976" t="s">
        <v>339</v>
      </c>
      <c r="B5" s="976"/>
      <c r="C5" s="976"/>
      <c r="D5" s="619">
        <v>2020</v>
      </c>
      <c r="E5" s="619">
        <v>2021</v>
      </c>
      <c r="F5" s="619">
        <v>2022</v>
      </c>
      <c r="G5" s="619">
        <v>2023</v>
      </c>
      <c r="H5" s="619">
        <v>2024</v>
      </c>
      <c r="I5" s="619"/>
    </row>
    <row r="6" spans="1:13" s="143" customFormat="1" ht="52.5" customHeight="1" thickTop="1" x14ac:dyDescent="0.25">
      <c r="A6" s="974" t="s">
        <v>344</v>
      </c>
      <c r="B6" s="974"/>
      <c r="C6" s="974"/>
      <c r="D6" s="135">
        <v>101.67713162124718</v>
      </c>
      <c r="E6" s="135">
        <v>100.2152081163034</v>
      </c>
      <c r="F6" s="135">
        <v>93.502974903887107</v>
      </c>
      <c r="G6" s="135">
        <v>90.204153987898167</v>
      </c>
      <c r="H6" s="135">
        <v>92.873854015045652</v>
      </c>
      <c r="I6" s="135"/>
      <c r="K6" s="145"/>
      <c r="L6" s="145"/>
      <c r="M6" s="145"/>
    </row>
    <row r="7" spans="1:13" s="143" customFormat="1" ht="52.5" customHeight="1" x14ac:dyDescent="0.25">
      <c r="A7" s="974" t="s">
        <v>341</v>
      </c>
      <c r="B7" s="974"/>
      <c r="C7" s="974"/>
      <c r="D7" s="135">
        <v>94.901914667663149</v>
      </c>
      <c r="E7" s="135">
        <v>93.427414776988911</v>
      </c>
      <c r="F7" s="135">
        <v>84.62238217012171</v>
      </c>
      <c r="G7" s="135">
        <v>69.639408315646776</v>
      </c>
      <c r="H7" s="135">
        <v>67.779299234774115</v>
      </c>
      <c r="I7" s="135"/>
      <c r="K7" s="145"/>
      <c r="L7" s="145"/>
      <c r="M7" s="145"/>
    </row>
    <row r="8" spans="1:13" s="143" customFormat="1" ht="52.5" customHeight="1" x14ac:dyDescent="0.25">
      <c r="A8" s="974" t="s">
        <v>345</v>
      </c>
      <c r="B8" s="974"/>
      <c r="C8" s="974"/>
      <c r="D8" s="135">
        <v>125.20520576276415</v>
      </c>
      <c r="E8" s="135">
        <v>130.61196306929907</v>
      </c>
      <c r="F8" s="135">
        <v>130.89754338756339</v>
      </c>
      <c r="G8" s="135">
        <v>130.92362849442554</v>
      </c>
      <c r="H8" s="135">
        <v>129.87853655878897</v>
      </c>
      <c r="I8" s="135"/>
      <c r="K8" s="145"/>
      <c r="L8" s="145"/>
      <c r="M8" s="145"/>
    </row>
    <row r="9" spans="1:13" s="143" customFormat="1" ht="52.5" customHeight="1" x14ac:dyDescent="0.25">
      <c r="A9" s="974" t="s">
        <v>342</v>
      </c>
      <c r="B9" s="974"/>
      <c r="C9" s="974"/>
      <c r="D9" s="135">
        <v>9.3942110202969129</v>
      </c>
      <c r="E9" s="135">
        <v>10.693983810766447</v>
      </c>
      <c r="F9" s="135">
        <v>8.6707765717420795</v>
      </c>
      <c r="G9" s="135">
        <v>10.620390231054524</v>
      </c>
      <c r="H9" s="135">
        <v>8.5107245674318754</v>
      </c>
      <c r="I9" s="135"/>
      <c r="K9" s="145"/>
      <c r="L9" s="145"/>
      <c r="M9" s="145"/>
    </row>
    <row r="10" spans="1:13" s="143" customFormat="1" ht="52.5" customHeight="1" x14ac:dyDescent="0.25">
      <c r="A10" s="974" t="s">
        <v>343</v>
      </c>
      <c r="B10" s="974"/>
      <c r="C10" s="974"/>
      <c r="D10" s="135">
        <v>21.312065858319386</v>
      </c>
      <c r="E10" s="135">
        <v>18.874568330413354</v>
      </c>
      <c r="F10" s="135">
        <v>14.734608804959098</v>
      </c>
      <c r="G10" s="135">
        <v>15.925136308895343</v>
      </c>
      <c r="H10" s="135">
        <v>16.837019884244651</v>
      </c>
      <c r="I10" s="135"/>
      <c r="K10" s="145"/>
      <c r="L10" s="145"/>
      <c r="M10" s="145"/>
    </row>
    <row r="11" spans="1:13" s="143" customFormat="1" ht="52.5" customHeight="1" x14ac:dyDescent="0.25">
      <c r="A11" s="977" t="s">
        <v>346</v>
      </c>
      <c r="B11" s="977"/>
      <c r="C11" s="977"/>
      <c r="D11" s="153">
        <v>64.186226809478271</v>
      </c>
      <c r="E11" s="153">
        <v>56.661774315254313</v>
      </c>
      <c r="F11" s="153">
        <v>57.326811751475113</v>
      </c>
      <c r="G11" s="153">
        <v>66.83088567186644</v>
      </c>
      <c r="H11" s="153">
        <v>66.696129800867581</v>
      </c>
      <c r="I11" s="153"/>
      <c r="J11" s="155"/>
      <c r="K11" s="145"/>
      <c r="L11" s="145"/>
      <c r="M11" s="145"/>
    </row>
    <row r="12" spans="1:13" s="143" customFormat="1" ht="52.5" customHeight="1" thickBot="1" x14ac:dyDescent="0.3">
      <c r="A12" s="978" t="s">
        <v>340</v>
      </c>
      <c r="B12" s="978"/>
      <c r="C12" s="978"/>
      <c r="D12" s="137">
        <v>114.05004161783228</v>
      </c>
      <c r="E12" s="137">
        <v>114.3510575325715</v>
      </c>
      <c r="F12" s="137">
        <v>108.91247678625288</v>
      </c>
      <c r="G12" s="137">
        <v>106.47755304024993</v>
      </c>
      <c r="H12" s="137">
        <v>106.99876972470852</v>
      </c>
      <c r="I12" s="137"/>
      <c r="J12" s="155"/>
      <c r="K12" s="145"/>
      <c r="L12" s="145"/>
      <c r="M12" s="145"/>
    </row>
    <row r="13" spans="1:13" s="148" customFormat="1" ht="18.75" thickTop="1" x14ac:dyDescent="0.25">
      <c r="A13" s="146"/>
      <c r="B13" s="146"/>
      <c r="C13" s="146"/>
      <c r="D13" s="637"/>
      <c r="E13" s="637"/>
      <c r="F13" s="637"/>
      <c r="G13" s="637"/>
      <c r="H13" s="628" t="s">
        <v>313</v>
      </c>
      <c r="I13" s="637"/>
    </row>
    <row r="14" spans="1:13" s="148" customFormat="1" ht="18" x14ac:dyDescent="0.25">
      <c r="A14" s="146"/>
      <c r="B14" s="146"/>
      <c r="C14" s="146"/>
      <c r="D14" s="637"/>
      <c r="E14" s="637"/>
      <c r="F14" s="637"/>
      <c r="G14" s="637"/>
      <c r="H14" s="629" t="s">
        <v>314</v>
      </c>
      <c r="I14" s="637"/>
    </row>
    <row r="15" spans="1:13" x14ac:dyDescent="0.35">
      <c r="A15" s="149"/>
      <c r="B15" s="149"/>
      <c r="C15" s="149"/>
      <c r="D15" s="638"/>
      <c r="E15" s="638"/>
      <c r="F15" s="638"/>
      <c r="G15" s="638"/>
      <c r="H15" s="638"/>
      <c r="I15" s="638"/>
      <c r="J15" s="150"/>
    </row>
    <row r="16" spans="1:13" s="143" customFormat="1" ht="30" customHeight="1" x14ac:dyDescent="0.25">
      <c r="A16" s="151" t="s">
        <v>0</v>
      </c>
      <c r="B16" s="740">
        <v>48</v>
      </c>
      <c r="C16" s="979" t="s">
        <v>347</v>
      </c>
      <c r="D16" s="979"/>
      <c r="E16" s="979"/>
      <c r="F16" s="979"/>
      <c r="G16" s="979"/>
      <c r="H16" s="979"/>
      <c r="I16" s="639"/>
    </row>
    <row r="17" spans="1:15" s="143" customFormat="1" ht="30" customHeight="1" x14ac:dyDescent="0.25">
      <c r="A17" s="152" t="s">
        <v>2</v>
      </c>
      <c r="B17" s="740"/>
      <c r="C17" s="980" t="s">
        <v>348</v>
      </c>
      <c r="D17" s="980"/>
      <c r="E17" s="980"/>
      <c r="F17" s="980"/>
      <c r="G17" s="980"/>
      <c r="H17" s="980"/>
      <c r="I17" s="640"/>
    </row>
    <row r="18" spans="1:15" ht="12" customHeight="1" x14ac:dyDescent="0.35">
      <c r="A18" s="141"/>
      <c r="B18" s="141"/>
      <c r="C18" s="141"/>
      <c r="D18" s="633"/>
      <c r="E18" s="633"/>
      <c r="F18" s="633"/>
      <c r="G18" s="633"/>
      <c r="H18" s="633"/>
      <c r="I18" s="633"/>
    </row>
    <row r="19" spans="1:15" ht="24.75" thickBot="1" x14ac:dyDescent="0.4">
      <c r="A19" s="141"/>
      <c r="B19" s="141"/>
      <c r="C19" s="141"/>
      <c r="D19" s="633"/>
      <c r="E19" s="633"/>
      <c r="F19" s="633"/>
      <c r="G19" s="633"/>
      <c r="H19" s="634" t="s">
        <v>298</v>
      </c>
      <c r="I19" s="634"/>
    </row>
    <row r="20" spans="1:15" s="143" customFormat="1" ht="52.5" customHeight="1" thickTop="1" thickBot="1" x14ac:dyDescent="0.3">
      <c r="A20" s="976" t="s">
        <v>349</v>
      </c>
      <c r="B20" s="976"/>
      <c r="C20" s="976"/>
      <c r="D20" s="619">
        <v>2020</v>
      </c>
      <c r="E20" s="619">
        <v>2021</v>
      </c>
      <c r="F20" s="619">
        <v>2022</v>
      </c>
      <c r="G20" s="619">
        <v>2023</v>
      </c>
      <c r="H20" s="619">
        <v>2024</v>
      </c>
      <c r="I20" s="619"/>
    </row>
    <row r="21" spans="1:15" s="143" customFormat="1" ht="52.5" customHeight="1" thickTop="1" x14ac:dyDescent="0.25">
      <c r="A21" s="825" t="s">
        <v>360</v>
      </c>
      <c r="B21" s="825"/>
      <c r="C21" s="825"/>
      <c r="D21" s="153">
        <v>68.094779213818853</v>
      </c>
      <c r="E21" s="153">
        <v>67.522937694972171</v>
      </c>
      <c r="F21" s="153">
        <v>62.297174520740263</v>
      </c>
      <c r="G21" s="153">
        <v>66.348195227210965</v>
      </c>
      <c r="H21" s="153">
        <v>78.031039248178018</v>
      </c>
      <c r="I21" s="153"/>
      <c r="J21" s="155"/>
      <c r="K21" s="145"/>
      <c r="L21" s="145"/>
      <c r="M21" s="145"/>
      <c r="N21" s="145"/>
      <c r="O21" s="145"/>
    </row>
    <row r="22" spans="1:15" s="143" customFormat="1" ht="52.5" customHeight="1" x14ac:dyDescent="0.25">
      <c r="A22" s="825" t="s">
        <v>889</v>
      </c>
      <c r="B22" s="825"/>
      <c r="C22" s="825"/>
      <c r="D22" s="153">
        <v>96.690800148875738</v>
      </c>
      <c r="E22" s="153">
        <v>93.820561658018079</v>
      </c>
      <c r="F22" s="153">
        <v>91.64481417664301</v>
      </c>
      <c r="G22" s="153">
        <v>97.962256579157426</v>
      </c>
      <c r="H22" s="153">
        <v>97.447612231089323</v>
      </c>
      <c r="I22" s="153"/>
      <c r="K22" s="145"/>
      <c r="L22" s="145"/>
      <c r="M22" s="145"/>
      <c r="N22" s="145"/>
      <c r="O22" s="145"/>
    </row>
    <row r="23" spans="1:15" s="143" customFormat="1" ht="52.5" customHeight="1" x14ac:dyDescent="0.25">
      <c r="A23" s="825" t="s">
        <v>361</v>
      </c>
      <c r="B23" s="825"/>
      <c r="C23" s="825"/>
      <c r="D23" s="153">
        <v>95.607815204426657</v>
      </c>
      <c r="E23" s="153">
        <v>90.156852906570847</v>
      </c>
      <c r="F23" s="153">
        <v>83.898358336853903</v>
      </c>
      <c r="G23" s="153">
        <v>93.338183260996189</v>
      </c>
      <c r="H23" s="153">
        <v>98.924079607086199</v>
      </c>
      <c r="I23" s="153"/>
      <c r="J23" s="155"/>
      <c r="K23" s="145"/>
      <c r="L23" s="145"/>
      <c r="M23" s="145"/>
      <c r="N23" s="145"/>
      <c r="O23" s="145"/>
    </row>
    <row r="24" spans="1:15" s="143" customFormat="1" ht="52.5" customHeight="1" x14ac:dyDescent="0.25">
      <c r="A24" s="981" t="s">
        <v>888</v>
      </c>
      <c r="B24" s="981"/>
      <c r="C24" s="981"/>
      <c r="D24" s="153">
        <v>98.889184339143526</v>
      </c>
      <c r="E24" s="153">
        <v>108.34089926333459</v>
      </c>
      <c r="F24" s="153">
        <v>102.16173382197206</v>
      </c>
      <c r="G24" s="153">
        <v>101.25929654179218</v>
      </c>
      <c r="H24" s="153">
        <v>92.309471981680474</v>
      </c>
      <c r="I24" s="153"/>
      <c r="K24" s="145"/>
      <c r="L24" s="145"/>
      <c r="M24" s="145"/>
      <c r="N24" s="145"/>
      <c r="O24" s="145"/>
    </row>
    <row r="25" spans="1:15" s="143" customFormat="1" ht="52.5" customHeight="1" x14ac:dyDescent="0.25">
      <c r="A25" s="825" t="s">
        <v>358</v>
      </c>
      <c r="B25" s="825"/>
      <c r="C25" s="825"/>
      <c r="D25" s="153">
        <v>100.04699099373788</v>
      </c>
      <c r="E25" s="153">
        <v>99.7670808537721</v>
      </c>
      <c r="F25" s="153">
        <v>99.31554098385061</v>
      </c>
      <c r="G25" s="153">
        <v>100.07840715287206</v>
      </c>
      <c r="H25" s="153">
        <v>99.904101469112533</v>
      </c>
      <c r="I25" s="153"/>
      <c r="K25" s="145"/>
      <c r="L25" s="145"/>
      <c r="M25" s="145"/>
      <c r="N25" s="145"/>
      <c r="O25" s="145"/>
    </row>
    <row r="26" spans="1:15" s="143" customFormat="1" ht="52.5" customHeight="1" x14ac:dyDescent="0.25">
      <c r="A26" s="977" t="s">
        <v>353</v>
      </c>
      <c r="B26" s="977"/>
      <c r="C26" s="977"/>
      <c r="D26" s="153">
        <v>94.265162874249526</v>
      </c>
      <c r="E26" s="153">
        <v>104.36370182252712</v>
      </c>
      <c r="F26" s="153">
        <v>97.752649041339268</v>
      </c>
      <c r="G26" s="153">
        <v>107.89731477274312</v>
      </c>
      <c r="H26" s="153">
        <v>100.52998189506943</v>
      </c>
      <c r="I26" s="153"/>
      <c r="K26" s="145"/>
      <c r="L26" s="145"/>
      <c r="M26" s="145"/>
      <c r="N26" s="145"/>
      <c r="O26" s="145"/>
    </row>
    <row r="27" spans="1:15" s="143" customFormat="1" ht="52.5" customHeight="1" x14ac:dyDescent="0.25">
      <c r="A27" s="982" t="s">
        <v>352</v>
      </c>
      <c r="B27" s="977"/>
      <c r="C27" s="977"/>
      <c r="D27" s="153">
        <v>88.153422403868504</v>
      </c>
      <c r="E27" s="153">
        <v>100.70506377269899</v>
      </c>
      <c r="F27" s="153">
        <v>78.177584109012173</v>
      </c>
      <c r="G27" s="153">
        <v>74.721555661533998</v>
      </c>
      <c r="H27" s="153">
        <v>79.84290478868968</v>
      </c>
      <c r="I27" s="153"/>
      <c r="K27" s="145"/>
      <c r="L27" s="145"/>
      <c r="M27" s="145"/>
      <c r="N27" s="145"/>
      <c r="O27" s="145"/>
    </row>
    <row r="28" spans="1:15" s="143" customFormat="1" ht="52.5" customHeight="1" x14ac:dyDescent="0.25">
      <c r="A28" s="825" t="s">
        <v>359</v>
      </c>
      <c r="B28" s="825"/>
      <c r="C28" s="825"/>
      <c r="D28" s="154">
        <v>80.598636985373744</v>
      </c>
      <c r="E28" s="154">
        <v>81.716080385340462</v>
      </c>
      <c r="F28" s="154">
        <v>79.732721035917436</v>
      </c>
      <c r="G28" s="154">
        <v>83.755801816191592</v>
      </c>
      <c r="H28" s="154">
        <v>87.93380709922944</v>
      </c>
      <c r="I28" s="153"/>
      <c r="K28" s="145"/>
      <c r="L28" s="145"/>
      <c r="M28" s="145"/>
      <c r="N28" s="145"/>
      <c r="O28" s="145"/>
    </row>
    <row r="29" spans="1:15" s="143" customFormat="1" ht="52.5" customHeight="1" x14ac:dyDescent="0.25">
      <c r="A29" s="825" t="s">
        <v>362</v>
      </c>
      <c r="B29" s="825"/>
      <c r="C29" s="825"/>
      <c r="D29" s="153">
        <v>100.33176576073728</v>
      </c>
      <c r="E29" s="153">
        <v>100.01900644433519</v>
      </c>
      <c r="F29" s="153">
        <v>99.972579560727297</v>
      </c>
      <c r="G29" s="153">
        <v>99.973535816870694</v>
      </c>
      <c r="H29" s="153">
        <v>100</v>
      </c>
      <c r="I29" s="153"/>
      <c r="K29" s="145"/>
      <c r="L29" s="145"/>
      <c r="M29" s="145"/>
      <c r="N29" s="145"/>
      <c r="O29" s="145"/>
    </row>
    <row r="30" spans="1:15" s="143" customFormat="1" ht="52.5" customHeight="1" x14ac:dyDescent="0.25">
      <c r="A30" s="825" t="s">
        <v>356</v>
      </c>
      <c r="B30" s="825"/>
      <c r="C30" s="825"/>
      <c r="D30" s="153">
        <v>80.682643723649662</v>
      </c>
      <c r="E30" s="153">
        <v>74.92369759119282</v>
      </c>
      <c r="F30" s="153">
        <v>72.145325114712605</v>
      </c>
      <c r="G30" s="153">
        <v>83.329384249090126</v>
      </c>
      <c r="H30" s="153">
        <v>86.158869143180027</v>
      </c>
      <c r="I30" s="153"/>
      <c r="K30" s="145"/>
      <c r="L30" s="145"/>
      <c r="M30" s="145"/>
      <c r="N30" s="145"/>
      <c r="O30" s="145"/>
    </row>
    <row r="31" spans="1:15" s="143" customFormat="1" ht="52.5" customHeight="1" x14ac:dyDescent="0.25">
      <c r="A31" s="825" t="s">
        <v>357</v>
      </c>
      <c r="B31" s="825"/>
      <c r="C31" s="825"/>
      <c r="D31" s="153">
        <v>108.78071415015069</v>
      </c>
      <c r="E31" s="153">
        <v>114.08982568848917</v>
      </c>
      <c r="F31" s="153">
        <v>116.51884083993377</v>
      </c>
      <c r="G31" s="153">
        <v>118.34396160212557</v>
      </c>
      <c r="H31" s="153">
        <v>123.04238876314561</v>
      </c>
      <c r="I31" s="153"/>
      <c r="K31" s="145"/>
      <c r="L31" s="145"/>
      <c r="M31" s="145"/>
      <c r="N31" s="145"/>
      <c r="O31" s="145"/>
    </row>
    <row r="32" spans="1:15" s="143" customFormat="1" ht="52.5" customHeight="1" x14ac:dyDescent="0.25">
      <c r="A32" s="977" t="s">
        <v>354</v>
      </c>
      <c r="B32" s="977"/>
      <c r="C32" s="977"/>
      <c r="D32" s="153">
        <v>96.644213207564945</v>
      </c>
      <c r="E32" s="153">
        <v>79.964955148306004</v>
      </c>
      <c r="F32" s="153">
        <v>73.831153143329161</v>
      </c>
      <c r="G32" s="153">
        <v>74.004096904093402</v>
      </c>
      <c r="H32" s="153">
        <v>75.098042461433977</v>
      </c>
      <c r="I32" s="153"/>
      <c r="K32" s="145"/>
      <c r="L32" s="145"/>
      <c r="M32" s="145"/>
      <c r="N32" s="145"/>
      <c r="O32" s="145"/>
    </row>
    <row r="33" spans="1:15" s="143" customFormat="1" ht="52.5" customHeight="1" x14ac:dyDescent="0.25">
      <c r="A33" s="484" t="s">
        <v>355</v>
      </c>
      <c r="B33" s="485"/>
      <c r="C33" s="485"/>
      <c r="D33" s="153">
        <v>99.914051709611897</v>
      </c>
      <c r="E33" s="153">
        <v>99.012964264435595</v>
      </c>
      <c r="F33" s="153">
        <v>97.256984064439393</v>
      </c>
      <c r="G33" s="153">
        <v>97.992261156900355</v>
      </c>
      <c r="H33" s="153">
        <v>98.024880660328179</v>
      </c>
      <c r="I33" s="153"/>
      <c r="K33" s="145"/>
      <c r="L33" s="145"/>
      <c r="M33" s="145"/>
      <c r="N33" s="145"/>
      <c r="O33" s="145"/>
    </row>
    <row r="34" spans="1:15" s="143" customFormat="1" ht="52.5" customHeight="1" x14ac:dyDescent="0.25">
      <c r="A34" s="982" t="s">
        <v>351</v>
      </c>
      <c r="B34" s="977"/>
      <c r="C34" s="977"/>
      <c r="D34" s="153">
        <v>108.06859005831326</v>
      </c>
      <c r="E34" s="153">
        <v>98.798327605392842</v>
      </c>
      <c r="F34" s="153">
        <v>100.8705881993415</v>
      </c>
      <c r="G34" s="153">
        <v>108.48911192905331</v>
      </c>
      <c r="H34" s="153">
        <v>108.2523787089261</v>
      </c>
      <c r="I34" s="153"/>
      <c r="K34" s="145"/>
      <c r="L34" s="145"/>
      <c r="M34" s="145"/>
      <c r="N34" s="145"/>
      <c r="O34" s="145"/>
    </row>
    <row r="35" spans="1:15" s="143" customFormat="1" ht="52.5" customHeight="1" thickBot="1" x14ac:dyDescent="0.3">
      <c r="A35" s="977" t="s">
        <v>350</v>
      </c>
      <c r="B35" s="977"/>
      <c r="C35" s="977"/>
      <c r="D35" s="153">
        <v>101.6625729438755</v>
      </c>
      <c r="E35" s="153">
        <v>100.40962006213816</v>
      </c>
      <c r="F35" s="153">
        <v>96.51408944083984</v>
      </c>
      <c r="G35" s="153">
        <v>93.758059538364193</v>
      </c>
      <c r="H35" s="153">
        <v>93.81108300593047</v>
      </c>
      <c r="I35" s="153"/>
      <c r="K35" s="145"/>
      <c r="L35" s="145"/>
      <c r="M35" s="145"/>
      <c r="N35" s="145"/>
      <c r="O35" s="145"/>
    </row>
    <row r="36" spans="1:15" s="490" customFormat="1" ht="18.75" thickTop="1" x14ac:dyDescent="0.25">
      <c r="A36" s="972" t="s">
        <v>313</v>
      </c>
      <c r="B36" s="972"/>
      <c r="C36" s="972"/>
      <c r="D36" s="972"/>
      <c r="E36" s="972"/>
      <c r="F36" s="972"/>
      <c r="G36" s="972"/>
      <c r="H36" s="972"/>
      <c r="I36" s="641"/>
    </row>
    <row r="37" spans="1:15" s="490" customFormat="1" ht="18" x14ac:dyDescent="0.25">
      <c r="A37" s="973" t="s">
        <v>314</v>
      </c>
      <c r="B37" s="973"/>
      <c r="C37" s="973"/>
      <c r="D37" s="973"/>
      <c r="E37" s="973"/>
      <c r="F37" s="973"/>
      <c r="G37" s="973"/>
      <c r="H37" s="973"/>
      <c r="I37" s="641"/>
    </row>
    <row r="38" spans="1:15" s="156" customFormat="1" ht="13.5" x14ac:dyDescent="0.25">
      <c r="A38" s="646"/>
      <c r="B38" s="647"/>
      <c r="C38" s="647"/>
      <c r="D38" s="642"/>
      <c r="E38" s="642"/>
      <c r="F38" s="642"/>
      <c r="G38" s="642"/>
      <c r="H38" s="642"/>
      <c r="I38" s="642"/>
    </row>
    <row r="39" spans="1:15" s="157" customFormat="1" ht="18" x14ac:dyDescent="0.25">
      <c r="A39" s="643" t="s">
        <v>363</v>
      </c>
      <c r="B39" s="643"/>
      <c r="C39" s="643"/>
      <c r="D39" s="643"/>
      <c r="E39" s="643"/>
      <c r="F39" s="643"/>
      <c r="G39" s="643"/>
      <c r="H39" s="643"/>
      <c r="I39" s="643"/>
    </row>
    <row r="40" spans="1:15" s="157" customFormat="1" ht="20.25" x14ac:dyDescent="0.25">
      <c r="A40" s="643" t="s">
        <v>364</v>
      </c>
      <c r="B40" s="643"/>
      <c r="C40" s="643"/>
      <c r="D40" s="643"/>
      <c r="E40" s="643"/>
      <c r="F40" s="643" t="s">
        <v>365</v>
      </c>
      <c r="G40" s="643"/>
      <c r="H40" s="643"/>
      <c r="I40" s="643"/>
    </row>
    <row r="41" spans="1:15" s="157" customFormat="1" ht="18" x14ac:dyDescent="0.25">
      <c r="A41" s="644" t="s">
        <v>366</v>
      </c>
      <c r="B41" s="643"/>
      <c r="C41" s="643"/>
      <c r="D41" s="643"/>
      <c r="E41" s="643"/>
      <c r="F41" s="644" t="s">
        <v>367</v>
      </c>
      <c r="G41" s="643"/>
      <c r="H41" s="643"/>
      <c r="I41" s="643"/>
    </row>
    <row r="42" spans="1:15" s="157" customFormat="1" ht="18" x14ac:dyDescent="0.25">
      <c r="A42" s="644" t="s">
        <v>368</v>
      </c>
      <c r="B42" s="643"/>
      <c r="C42" s="643"/>
      <c r="D42" s="643"/>
      <c r="E42" s="643"/>
      <c r="F42" s="644" t="s">
        <v>369</v>
      </c>
      <c r="G42" s="643"/>
      <c r="H42" s="643"/>
      <c r="I42" s="643"/>
    </row>
    <row r="43" spans="1:15" s="157" customFormat="1" ht="18" x14ac:dyDescent="0.25">
      <c r="A43" s="644" t="s">
        <v>370</v>
      </c>
      <c r="B43" s="643"/>
      <c r="C43" s="643"/>
      <c r="D43" s="643"/>
      <c r="E43" s="643"/>
      <c r="F43" s="644" t="s">
        <v>371</v>
      </c>
      <c r="G43" s="643"/>
      <c r="H43" s="643"/>
      <c r="I43" s="643"/>
    </row>
    <row r="44" spans="1:15" s="158" customFormat="1" ht="13.5" x14ac:dyDescent="0.3">
      <c r="A44" s="645"/>
      <c r="B44" s="645"/>
      <c r="C44" s="645"/>
      <c r="D44" s="645"/>
      <c r="E44" s="645"/>
      <c r="F44" s="645"/>
      <c r="G44" s="645"/>
      <c r="H44" s="645"/>
      <c r="I44" s="645"/>
    </row>
    <row r="45" spans="1:15" s="157" customFormat="1" ht="18" x14ac:dyDescent="0.25">
      <c r="D45" s="643"/>
      <c r="E45" s="643"/>
      <c r="F45" s="643"/>
      <c r="G45" s="643"/>
      <c r="H45" s="643"/>
      <c r="I45" s="643"/>
    </row>
    <row r="46" spans="1:15" s="157" customFormat="1" ht="18" x14ac:dyDescent="0.25">
      <c r="D46" s="643"/>
      <c r="E46" s="643"/>
      <c r="F46" s="643"/>
      <c r="G46" s="643"/>
      <c r="H46" s="643"/>
      <c r="I46" s="643"/>
    </row>
    <row r="47" spans="1:15" s="157" customFormat="1" ht="18" x14ac:dyDescent="0.25">
      <c r="D47" s="643"/>
      <c r="E47" s="643"/>
      <c r="F47" s="643"/>
      <c r="G47" s="643"/>
      <c r="H47" s="643"/>
      <c r="I47" s="643"/>
    </row>
    <row r="64" ht="24" customHeight="1" x14ac:dyDescent="0.35"/>
  </sheetData>
  <mergeCells count="31">
    <mergeCell ref="A24:C24"/>
    <mergeCell ref="A34:C34"/>
    <mergeCell ref="A35:C35"/>
    <mergeCell ref="A27:C27"/>
    <mergeCell ref="A28:C28"/>
    <mergeCell ref="A29:C29"/>
    <mergeCell ref="A30:C30"/>
    <mergeCell ref="A31:C31"/>
    <mergeCell ref="A32:C32"/>
    <mergeCell ref="A26:C26"/>
    <mergeCell ref="C17:H17"/>
    <mergeCell ref="A20:C20"/>
    <mergeCell ref="A21:C21"/>
    <mergeCell ref="A22:C22"/>
    <mergeCell ref="A23:C23"/>
    <mergeCell ref="A36:H36"/>
    <mergeCell ref="A37:H37"/>
    <mergeCell ref="A7:C7"/>
    <mergeCell ref="B1:B2"/>
    <mergeCell ref="C1:H1"/>
    <mergeCell ref="C2:H2"/>
    <mergeCell ref="A5:C5"/>
    <mergeCell ref="A6:C6"/>
    <mergeCell ref="A25:C25"/>
    <mergeCell ref="A8:C8"/>
    <mergeCell ref="A9:C9"/>
    <mergeCell ref="A10:C10"/>
    <mergeCell ref="A11:C11"/>
    <mergeCell ref="A12:C12"/>
    <mergeCell ref="B16:B17"/>
    <mergeCell ref="C16:H16"/>
  </mergeCells>
  <pageMargins left="0.7" right="0.7" top="0.75" bottom="0.75" header="0.3" footer="0.3"/>
  <pageSetup paperSize="9" scale="3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E92A-4C7A-40F3-AA38-DD6926D2D3C1}">
  <sheetPr>
    <tabColor rgb="FF0099CC"/>
  </sheetPr>
  <dimension ref="A1:J49"/>
  <sheetViews>
    <sheetView showGridLines="0" zoomScaleNormal="100" zoomScaleSheetLayoutView="40" workbookViewId="0"/>
  </sheetViews>
  <sheetFormatPr defaultColWidth="9.140625" defaultRowHeight="24" x14ac:dyDescent="0.35"/>
  <cols>
    <col min="1" max="1" width="13" style="9" customWidth="1"/>
    <col min="2" max="2" width="10.28515625" style="9" customWidth="1"/>
    <col min="3" max="3" width="47.7109375" style="9" customWidth="1"/>
    <col min="4" max="8" width="20.7109375" style="288" customWidth="1"/>
    <col min="9" max="9" width="2.42578125" style="288" customWidth="1"/>
    <col min="10" max="10" width="16.7109375" style="9" bestFit="1" customWidth="1"/>
    <col min="11" max="16384" width="9.140625" style="9"/>
  </cols>
  <sheetData>
    <row r="1" spans="1:10" s="2" customFormat="1" ht="30" customHeight="1" x14ac:dyDescent="0.25">
      <c r="A1" s="28" t="s">
        <v>0</v>
      </c>
      <c r="B1" s="740">
        <v>49</v>
      </c>
      <c r="C1" s="811" t="s">
        <v>372</v>
      </c>
      <c r="D1" s="811"/>
      <c r="E1" s="811"/>
      <c r="F1" s="811"/>
      <c r="G1" s="811"/>
      <c r="H1" s="811"/>
      <c r="I1" s="283"/>
    </row>
    <row r="2" spans="1:10" s="2" customFormat="1" ht="30" customHeight="1" x14ac:dyDescent="0.25">
      <c r="A2" s="29" t="s">
        <v>2</v>
      </c>
      <c r="B2" s="740"/>
      <c r="C2" s="812" t="s">
        <v>373</v>
      </c>
      <c r="D2" s="812"/>
      <c r="E2" s="812"/>
      <c r="F2" s="812"/>
      <c r="G2" s="812"/>
      <c r="H2" s="812"/>
      <c r="I2" s="283"/>
    </row>
    <row r="3" spans="1:10" s="6" customFormat="1" ht="13.5" x14ac:dyDescent="0.3">
      <c r="D3" s="572"/>
      <c r="E3" s="572"/>
      <c r="F3" s="572"/>
      <c r="G3" s="572"/>
      <c r="H3" s="572"/>
      <c r="I3" s="572"/>
    </row>
    <row r="4" spans="1:10" ht="24.75" thickBot="1" x14ac:dyDescent="0.4">
      <c r="A4" s="132"/>
      <c r="B4" s="132"/>
      <c r="C4" s="132"/>
      <c r="D4" s="631"/>
      <c r="E4" s="631"/>
      <c r="F4" s="631"/>
      <c r="G4" s="631"/>
      <c r="H4" s="632" t="s">
        <v>298</v>
      </c>
    </row>
    <row r="5" spans="1:10" s="2" customFormat="1" ht="52.5" customHeight="1" thickTop="1" thickBot="1" x14ac:dyDescent="0.3">
      <c r="A5" s="976" t="s">
        <v>299</v>
      </c>
      <c r="B5" s="976"/>
      <c r="C5" s="976"/>
      <c r="D5" s="619">
        <v>2020</v>
      </c>
      <c r="E5" s="619">
        <v>2021</v>
      </c>
      <c r="F5" s="619">
        <v>2022</v>
      </c>
      <c r="G5" s="619">
        <v>2023</v>
      </c>
      <c r="H5" s="619">
        <v>2024</v>
      </c>
      <c r="I5" s="576"/>
    </row>
    <row r="6" spans="1:10" s="2" customFormat="1" ht="52.5" customHeight="1" thickTop="1" x14ac:dyDescent="0.25">
      <c r="A6" s="974" t="s">
        <v>310</v>
      </c>
      <c r="B6" s="974"/>
      <c r="C6" s="974"/>
      <c r="D6" s="648">
        <v>8.2921188835859173E-3</v>
      </c>
      <c r="E6" s="648">
        <v>6.4903804142507626E-3</v>
      </c>
      <c r="F6" s="648">
        <v>3.0846526078023304E-3</v>
      </c>
      <c r="G6" s="648">
        <v>1.8359314218416225E-3</v>
      </c>
      <c r="H6" s="648">
        <v>1.3098968910295905E-3</v>
      </c>
      <c r="I6" s="283"/>
      <c r="J6" s="134"/>
    </row>
    <row r="7" spans="1:10" s="2" customFormat="1" ht="52.5" customHeight="1" x14ac:dyDescent="0.25">
      <c r="A7" s="974" t="s">
        <v>309</v>
      </c>
      <c r="B7" s="974"/>
      <c r="C7" s="974"/>
      <c r="D7" s="135">
        <v>0.77638007738402737</v>
      </c>
      <c r="E7" s="135">
        <v>0.75053305287086902</v>
      </c>
      <c r="F7" s="135">
        <v>1.3044928222424486</v>
      </c>
      <c r="G7" s="135">
        <v>2.5445210066155246</v>
      </c>
      <c r="H7" s="135">
        <v>2.8209872502316324</v>
      </c>
      <c r="I7" s="283"/>
      <c r="J7" s="134"/>
    </row>
    <row r="8" spans="1:10" s="2" customFormat="1" ht="52.5" customHeight="1" x14ac:dyDescent="0.25">
      <c r="A8" s="977" t="s">
        <v>311</v>
      </c>
      <c r="B8" s="977"/>
      <c r="C8" s="977"/>
      <c r="D8" s="153">
        <v>34.424684552863376</v>
      </c>
      <c r="E8" s="153">
        <v>30.523945775702334</v>
      </c>
      <c r="F8" s="153">
        <v>11.256105975330891</v>
      </c>
      <c r="G8" s="153">
        <v>8.8766481876613099</v>
      </c>
      <c r="H8" s="153">
        <v>15.756916939169352</v>
      </c>
      <c r="I8" s="649"/>
      <c r="J8" s="466"/>
    </row>
    <row r="9" spans="1:10" s="2" customFormat="1" ht="52.5" customHeight="1" x14ac:dyDescent="0.25">
      <c r="A9" s="974" t="s">
        <v>887</v>
      </c>
      <c r="B9" s="974"/>
      <c r="C9" s="974"/>
      <c r="D9" s="135">
        <v>0.41591997485164639</v>
      </c>
      <c r="E9" s="135">
        <v>1.2799041419523085</v>
      </c>
      <c r="F9" s="135">
        <v>0.13855546336816377</v>
      </c>
      <c r="G9" s="135">
        <v>1.6784904315739808</v>
      </c>
      <c r="H9" s="135">
        <v>0.59787496581844313</v>
      </c>
      <c r="I9" s="283"/>
      <c r="J9" s="134"/>
    </row>
    <row r="10" spans="1:10" s="2" customFormat="1" ht="52.5" customHeight="1" x14ac:dyDescent="0.25">
      <c r="A10" s="983" t="s">
        <v>57</v>
      </c>
      <c r="B10" s="974"/>
      <c r="C10" s="974"/>
      <c r="D10" s="135">
        <v>1.3197157018088845</v>
      </c>
      <c r="E10" s="135">
        <v>1.6320093042896389</v>
      </c>
      <c r="F10" s="135">
        <v>1.6257269725134023</v>
      </c>
      <c r="G10" s="135">
        <v>3.3212472528339019</v>
      </c>
      <c r="H10" s="135">
        <v>1.9256475413648622</v>
      </c>
      <c r="I10" s="283"/>
      <c r="J10" s="134"/>
    </row>
    <row r="11" spans="1:10" s="2" customFormat="1" ht="52.5" customHeight="1" x14ac:dyDescent="0.25">
      <c r="A11" s="974" t="s">
        <v>308</v>
      </c>
      <c r="B11" s="974"/>
      <c r="C11" s="974"/>
      <c r="D11" s="135">
        <v>5.0886210050735512</v>
      </c>
      <c r="E11" s="135">
        <v>5.3785432737484413</v>
      </c>
      <c r="F11" s="135">
        <v>4.6814908591373845</v>
      </c>
      <c r="G11" s="135">
        <v>4.0308765302045027</v>
      </c>
      <c r="H11" s="135">
        <v>3.9637773621078622</v>
      </c>
      <c r="I11" s="283"/>
      <c r="J11" s="134"/>
    </row>
    <row r="12" spans="1:10" s="2" customFormat="1" ht="52.5" customHeight="1" x14ac:dyDescent="0.25">
      <c r="A12" s="974" t="s">
        <v>307</v>
      </c>
      <c r="B12" s="974"/>
      <c r="C12" s="974"/>
      <c r="D12" s="135">
        <v>10.60090019098908</v>
      </c>
      <c r="E12" s="135">
        <v>8.7271057392106659</v>
      </c>
      <c r="F12" s="135">
        <v>13.137384827722535</v>
      </c>
      <c r="G12" s="135">
        <v>7.8609057839634291</v>
      </c>
      <c r="H12" s="135">
        <v>7.704353522174781</v>
      </c>
      <c r="I12" s="283"/>
      <c r="J12" s="134"/>
    </row>
    <row r="13" spans="1:10" s="2" customFormat="1" ht="52.5" customHeight="1" x14ac:dyDescent="0.25">
      <c r="A13" s="974" t="s">
        <v>300</v>
      </c>
      <c r="B13" s="974"/>
      <c r="C13" s="974"/>
      <c r="D13" s="135">
        <v>33.956082752462947</v>
      </c>
      <c r="E13" s="135">
        <v>31.775783044986483</v>
      </c>
      <c r="F13" s="135">
        <v>29.870804157638876</v>
      </c>
      <c r="G13" s="135">
        <v>30.538928769191326</v>
      </c>
      <c r="H13" s="135">
        <v>31.45960478076784</v>
      </c>
      <c r="I13" s="283"/>
      <c r="J13" s="134"/>
    </row>
    <row r="14" spans="1:10" s="2" customFormat="1" ht="52.5" customHeight="1" x14ac:dyDescent="0.25">
      <c r="A14" s="982" t="s">
        <v>82</v>
      </c>
      <c r="B14" s="977"/>
      <c r="C14" s="977"/>
      <c r="D14" s="153">
        <v>6.4224126270246344</v>
      </c>
      <c r="E14" s="153">
        <v>7.5095591403402357</v>
      </c>
      <c r="F14" s="153">
        <v>4.946593540114824</v>
      </c>
      <c r="G14" s="153">
        <v>42.876976474961701</v>
      </c>
      <c r="H14" s="153">
        <v>24.64193504735503</v>
      </c>
      <c r="I14" s="283"/>
      <c r="J14" s="134"/>
    </row>
    <row r="15" spans="1:10" s="2" customFormat="1" ht="52.5" customHeight="1" x14ac:dyDescent="0.25">
      <c r="A15" s="977" t="s">
        <v>312</v>
      </c>
      <c r="B15" s="977"/>
      <c r="C15" s="977"/>
      <c r="D15" s="153">
        <v>11.806400850733514</v>
      </c>
      <c r="E15" s="153">
        <v>20.583538271218472</v>
      </c>
      <c r="F15" s="153">
        <v>21.658058295827068</v>
      </c>
      <c r="G15" s="153">
        <v>13.397400192077594</v>
      </c>
      <c r="H15" s="153">
        <v>12.437143448550133</v>
      </c>
      <c r="I15" s="550"/>
      <c r="J15" s="134"/>
    </row>
    <row r="16" spans="1:10" s="2" customFormat="1" ht="52.5" customHeight="1" x14ac:dyDescent="0.25">
      <c r="A16" s="977" t="s">
        <v>304</v>
      </c>
      <c r="B16" s="977"/>
      <c r="C16" s="977"/>
      <c r="D16" s="153">
        <v>86.236863005145139</v>
      </c>
      <c r="E16" s="153">
        <v>92.616452790651067</v>
      </c>
      <c r="F16" s="153">
        <v>79.703963203093679</v>
      </c>
      <c r="G16" s="153">
        <v>103.4111287610077</v>
      </c>
      <c r="H16" s="153">
        <v>116.70514881232816</v>
      </c>
      <c r="I16" s="550"/>
      <c r="J16" s="134"/>
    </row>
    <row r="17" spans="1:10" s="2" customFormat="1" ht="52.5" customHeight="1" x14ac:dyDescent="0.25">
      <c r="A17" s="974" t="s">
        <v>306</v>
      </c>
      <c r="B17" s="974"/>
      <c r="C17" s="974"/>
      <c r="D17" s="135">
        <v>16.108611157267813</v>
      </c>
      <c r="E17" s="135">
        <v>13.885155543101177</v>
      </c>
      <c r="F17" s="135">
        <v>17.948521871417448</v>
      </c>
      <c r="G17" s="135">
        <v>13.450775970791767</v>
      </c>
      <c r="H17" s="135">
        <v>12.144306888120713</v>
      </c>
      <c r="I17" s="283"/>
      <c r="J17" s="134"/>
    </row>
    <row r="18" spans="1:10" s="2" customFormat="1" ht="52.5" customHeight="1" x14ac:dyDescent="0.25">
      <c r="A18" s="974" t="s">
        <v>301</v>
      </c>
      <c r="B18" s="974"/>
      <c r="C18" s="974"/>
      <c r="D18" s="135">
        <v>0.51353297150770727</v>
      </c>
      <c r="E18" s="135">
        <v>0.31099554688058412</v>
      </c>
      <c r="F18" s="135">
        <v>0.22651586976440508</v>
      </c>
      <c r="G18" s="135">
        <v>0.23376135111381072</v>
      </c>
      <c r="H18" s="135">
        <v>0.17389234386135274</v>
      </c>
      <c r="I18" s="283"/>
      <c r="J18" s="134"/>
    </row>
    <row r="19" spans="1:10" s="2" customFormat="1" ht="52.5" customHeight="1" x14ac:dyDescent="0.25">
      <c r="A19" s="974" t="s">
        <v>302</v>
      </c>
      <c r="B19" s="974"/>
      <c r="C19" s="974"/>
      <c r="D19" s="135">
        <v>8.8946245927875651</v>
      </c>
      <c r="E19" s="135">
        <v>7.3636468402021826</v>
      </c>
      <c r="F19" s="135">
        <v>5.8659793532720332</v>
      </c>
      <c r="G19" s="135">
        <v>10.010556230597498</v>
      </c>
      <c r="H19" s="135">
        <v>9.5364716730088901</v>
      </c>
      <c r="I19" s="283"/>
      <c r="J19" s="134"/>
    </row>
    <row r="20" spans="1:10" s="2" customFormat="1" ht="52.5" customHeight="1" x14ac:dyDescent="0.25">
      <c r="A20" s="983" t="s">
        <v>305</v>
      </c>
      <c r="B20" s="974"/>
      <c r="C20" s="974"/>
      <c r="D20" s="153">
        <v>3.367638860826033</v>
      </c>
      <c r="E20" s="153">
        <v>3.8002019899858319</v>
      </c>
      <c r="F20" s="153">
        <v>5.1862519098667192</v>
      </c>
      <c r="G20" s="153">
        <v>3.3951489030890589</v>
      </c>
      <c r="H20" s="153">
        <v>3.2085618044339981</v>
      </c>
      <c r="I20" s="550"/>
      <c r="J20" s="136"/>
    </row>
    <row r="21" spans="1:10" s="2" customFormat="1" ht="52.5" customHeight="1" thickBot="1" x14ac:dyDescent="0.3">
      <c r="A21" s="978" t="s">
        <v>303</v>
      </c>
      <c r="B21" s="978"/>
      <c r="C21" s="978"/>
      <c r="D21" s="137">
        <v>6.2070556960050149</v>
      </c>
      <c r="E21" s="137">
        <v>5.8643608101143769</v>
      </c>
      <c r="F21" s="137">
        <v>6.6628197248076688</v>
      </c>
      <c r="G21" s="137">
        <v>9.317133081835701</v>
      </c>
      <c r="H21" s="137">
        <v>12.444358645500275</v>
      </c>
      <c r="I21" s="565"/>
      <c r="J21" s="136"/>
    </row>
    <row r="22" spans="1:10" s="140" customFormat="1" ht="18.75" thickTop="1" x14ac:dyDescent="0.25">
      <c r="A22" s="138"/>
      <c r="B22" s="138"/>
      <c r="C22" s="138"/>
      <c r="D22" s="627"/>
      <c r="E22" s="627"/>
      <c r="F22" s="627"/>
      <c r="G22" s="627"/>
      <c r="H22" s="628" t="s">
        <v>313</v>
      </c>
      <c r="I22" s="630"/>
    </row>
    <row r="23" spans="1:10" s="73" customFormat="1" ht="18" x14ac:dyDescent="0.25">
      <c r="A23" s="74"/>
      <c r="B23" s="74"/>
      <c r="C23" s="74"/>
      <c r="D23" s="605"/>
      <c r="E23" s="605"/>
      <c r="F23" s="605"/>
      <c r="G23" s="605"/>
      <c r="H23" s="629" t="s">
        <v>314</v>
      </c>
      <c r="I23" s="605"/>
    </row>
    <row r="24" spans="1:10" s="6" customFormat="1" ht="13.5" x14ac:dyDescent="0.3">
      <c r="D24" s="572"/>
      <c r="E24" s="572"/>
      <c r="F24" s="572"/>
      <c r="G24" s="572"/>
      <c r="H24" s="572"/>
      <c r="I24" s="572"/>
    </row>
    <row r="49" ht="30" customHeight="1" x14ac:dyDescent="0.35"/>
  </sheetData>
  <mergeCells count="20">
    <mergeCell ref="A20:C20"/>
    <mergeCell ref="A21:C21"/>
    <mergeCell ref="A14:C14"/>
    <mergeCell ref="A15:C15"/>
    <mergeCell ref="A16:C16"/>
    <mergeCell ref="A17:C17"/>
    <mergeCell ref="A18:C18"/>
    <mergeCell ref="A19:C19"/>
    <mergeCell ref="A13:C13"/>
    <mergeCell ref="B1:B2"/>
    <mergeCell ref="C1:H1"/>
    <mergeCell ref="C2:H2"/>
    <mergeCell ref="A5:C5"/>
    <mergeCell ref="A6:C6"/>
    <mergeCell ref="A7:C7"/>
    <mergeCell ref="A8:C8"/>
    <mergeCell ref="A9:C9"/>
    <mergeCell ref="A10:C10"/>
    <mergeCell ref="A11:C11"/>
    <mergeCell ref="A12:C12"/>
  </mergeCells>
  <pageMargins left="0.7" right="0.7" top="0.75" bottom="0.75" header="0.3" footer="0.3"/>
  <pageSetup paperSize="9" scale="4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5A70-79AA-405E-8DD6-F5C9C4CDDA2C}">
  <sheetPr>
    <tabColor rgb="FF0099CC"/>
  </sheetPr>
  <dimension ref="A1:N48"/>
  <sheetViews>
    <sheetView showGridLines="0" zoomScaleNormal="100" zoomScaleSheetLayoutView="53" zoomScalePageLayoutView="40" workbookViewId="0"/>
  </sheetViews>
  <sheetFormatPr defaultColWidth="9.28515625" defaultRowHeight="24" x14ac:dyDescent="0.35"/>
  <cols>
    <col min="1" max="1" width="13" style="9" customWidth="1"/>
    <col min="2" max="2" width="10.28515625" style="9" customWidth="1"/>
    <col min="3" max="3" width="47.7109375" style="288" customWidth="1"/>
    <col min="4" max="8" width="20.7109375" style="288" customWidth="1"/>
    <col min="9" max="9" width="2.42578125" style="288" customWidth="1"/>
    <col min="10" max="16384" width="9.28515625" style="9"/>
  </cols>
  <sheetData>
    <row r="1" spans="1:14" s="2" customFormat="1" ht="30" customHeight="1" x14ac:dyDescent="0.25">
      <c r="A1" s="28" t="s">
        <v>0</v>
      </c>
      <c r="B1" s="740">
        <v>50</v>
      </c>
      <c r="C1" s="785" t="s">
        <v>374</v>
      </c>
      <c r="D1" s="785"/>
      <c r="E1" s="785"/>
      <c r="F1" s="785"/>
      <c r="G1" s="785"/>
      <c r="H1" s="785"/>
      <c r="I1" s="283"/>
    </row>
    <row r="2" spans="1:14" s="2" customFormat="1" ht="30" customHeight="1" x14ac:dyDescent="0.25">
      <c r="A2" s="29" t="s">
        <v>2</v>
      </c>
      <c r="B2" s="740"/>
      <c r="C2" s="786" t="s">
        <v>375</v>
      </c>
      <c r="D2" s="786"/>
      <c r="E2" s="786"/>
      <c r="F2" s="786"/>
      <c r="G2" s="786"/>
      <c r="H2" s="786"/>
      <c r="I2" s="283"/>
    </row>
    <row r="3" spans="1:14" s="6" customFormat="1" ht="13.5" x14ac:dyDescent="0.3">
      <c r="C3" s="572"/>
      <c r="D3" s="572"/>
      <c r="E3" s="572"/>
      <c r="F3" s="572"/>
      <c r="G3" s="572"/>
      <c r="H3" s="572"/>
      <c r="I3" s="572"/>
    </row>
    <row r="4" spans="1:14" ht="24.75" thickBot="1" x14ac:dyDescent="0.4">
      <c r="H4" s="597" t="s">
        <v>376</v>
      </c>
    </row>
    <row r="5" spans="1:14" s="2" customFormat="1" ht="52.5" customHeight="1" thickTop="1" thickBot="1" x14ac:dyDescent="0.3">
      <c r="A5" s="755" t="s">
        <v>377</v>
      </c>
      <c r="B5" s="755"/>
      <c r="C5" s="755"/>
      <c r="D5" s="650">
        <v>2020</v>
      </c>
      <c r="E5" s="650">
        <v>2021</v>
      </c>
      <c r="F5" s="619">
        <v>2022</v>
      </c>
      <c r="G5" s="650">
        <v>2023</v>
      </c>
      <c r="H5" s="619">
        <v>2024</v>
      </c>
      <c r="I5" s="576"/>
    </row>
    <row r="6" spans="1:14" s="2" customFormat="1" ht="51.75" customHeight="1" thickTop="1" x14ac:dyDescent="0.25">
      <c r="A6" s="756" t="s">
        <v>384</v>
      </c>
      <c r="B6" s="756"/>
      <c r="C6" s="756"/>
      <c r="D6" s="623">
        <v>1.3441040476951611</v>
      </c>
      <c r="E6" s="623">
        <v>1.7749758103255155</v>
      </c>
      <c r="F6" s="135">
        <v>1.6565066785302107</v>
      </c>
      <c r="G6" s="623">
        <v>2.0173598621101441</v>
      </c>
      <c r="H6" s="135">
        <v>2.186993764087366</v>
      </c>
      <c r="I6" s="283"/>
      <c r="J6" s="134"/>
      <c r="K6" s="134"/>
      <c r="L6" s="134"/>
      <c r="M6" s="134"/>
      <c r="N6" s="134"/>
    </row>
    <row r="7" spans="1:14" s="2" customFormat="1" ht="51.75" customHeight="1" x14ac:dyDescent="0.25">
      <c r="A7" s="756" t="s">
        <v>383</v>
      </c>
      <c r="B7" s="756"/>
      <c r="C7" s="756"/>
      <c r="D7" s="623">
        <v>0.7258391278789168</v>
      </c>
      <c r="E7" s="623">
        <v>1.0434851642012084</v>
      </c>
      <c r="F7" s="135">
        <v>1.3874004929544574</v>
      </c>
      <c r="G7" s="623">
        <v>1.5695130736777463</v>
      </c>
      <c r="H7" s="135">
        <v>1.2621564099501361</v>
      </c>
      <c r="I7" s="283"/>
      <c r="J7" s="134"/>
      <c r="K7" s="134"/>
      <c r="L7" s="134"/>
      <c r="M7" s="134"/>
      <c r="N7" s="134"/>
    </row>
    <row r="8" spans="1:14" s="2" customFormat="1" ht="51.75" customHeight="1" x14ac:dyDescent="0.25">
      <c r="A8" s="756" t="s">
        <v>379</v>
      </c>
      <c r="B8" s="756"/>
      <c r="C8" s="756"/>
      <c r="D8" s="623">
        <v>70.954228451657499</v>
      </c>
      <c r="E8" s="623">
        <v>73.06779964166067</v>
      </c>
      <c r="F8" s="135">
        <v>72.369087271882947</v>
      </c>
      <c r="G8" s="623">
        <v>65.436006691741184</v>
      </c>
      <c r="H8" s="135">
        <v>66.702067694386685</v>
      </c>
      <c r="I8" s="283"/>
      <c r="J8" s="134"/>
      <c r="K8" s="134"/>
      <c r="L8" s="134"/>
      <c r="M8" s="134"/>
      <c r="N8" s="134"/>
    </row>
    <row r="9" spans="1:14" s="2" customFormat="1" ht="51.75" customHeight="1" x14ac:dyDescent="0.25">
      <c r="A9" s="834" t="s">
        <v>386</v>
      </c>
      <c r="B9" s="834"/>
      <c r="C9" s="834"/>
      <c r="D9" s="651">
        <v>4.8971827251641278</v>
      </c>
      <c r="E9" s="651">
        <v>8.7817404853976644</v>
      </c>
      <c r="F9" s="153">
        <v>6.5994747746516147</v>
      </c>
      <c r="G9" s="651">
        <v>8.9294222489109849</v>
      </c>
      <c r="H9" s="153">
        <v>6.2216609113722479</v>
      </c>
      <c r="I9" s="550"/>
      <c r="J9" s="134"/>
      <c r="K9" s="134"/>
      <c r="L9" s="134"/>
      <c r="M9" s="134"/>
      <c r="N9" s="134"/>
    </row>
    <row r="10" spans="1:14" s="2" customFormat="1" ht="51.75" customHeight="1" x14ac:dyDescent="0.25">
      <c r="A10" s="834" t="s">
        <v>382</v>
      </c>
      <c r="B10" s="834"/>
      <c r="C10" s="834"/>
      <c r="D10" s="651">
        <v>1.8325006746154959</v>
      </c>
      <c r="E10" s="651">
        <v>2.0518212831948519</v>
      </c>
      <c r="F10" s="153">
        <v>2.6105451627276755</v>
      </c>
      <c r="G10" s="651">
        <v>3.6989253838806331</v>
      </c>
      <c r="H10" s="153">
        <v>3.36662329805577</v>
      </c>
      <c r="I10" s="550"/>
      <c r="J10" s="134"/>
      <c r="K10" s="134"/>
      <c r="L10" s="134"/>
      <c r="M10" s="134"/>
      <c r="N10" s="134"/>
    </row>
    <row r="11" spans="1:14" s="2" customFormat="1" ht="51.75" customHeight="1" x14ac:dyDescent="0.25">
      <c r="A11" s="756" t="s">
        <v>378</v>
      </c>
      <c r="B11" s="756"/>
      <c r="C11" s="756"/>
      <c r="D11" s="623">
        <v>63.575434412617724</v>
      </c>
      <c r="E11" s="623">
        <v>61.282194036986922</v>
      </c>
      <c r="F11" s="135">
        <v>55.488212240882476</v>
      </c>
      <c r="G11" s="623">
        <v>60.478954858958922</v>
      </c>
      <c r="H11" s="135">
        <v>59.643457698238308</v>
      </c>
      <c r="I11" s="283"/>
      <c r="J11" s="134"/>
      <c r="K11" s="134"/>
      <c r="L11" s="134"/>
      <c r="M11" s="134"/>
      <c r="N11" s="134"/>
    </row>
    <row r="12" spans="1:14" s="2" customFormat="1" ht="51.75" customHeight="1" x14ac:dyDescent="0.25">
      <c r="A12" s="834" t="s">
        <v>385</v>
      </c>
      <c r="B12" s="834"/>
      <c r="C12" s="834"/>
      <c r="D12" s="651">
        <v>15.509277269036206</v>
      </c>
      <c r="E12" s="651">
        <v>10.878474668863069</v>
      </c>
      <c r="F12" s="153">
        <v>7.3810374691806677</v>
      </c>
      <c r="G12" s="651">
        <v>7.9021821543226487</v>
      </c>
      <c r="H12" s="153">
        <v>6.3815087657380127</v>
      </c>
      <c r="I12" s="550"/>
      <c r="J12" s="136"/>
      <c r="K12" s="134"/>
      <c r="L12" s="134"/>
      <c r="M12" s="134"/>
      <c r="N12" s="134"/>
    </row>
    <row r="13" spans="1:14" s="2" customFormat="1" ht="51.75" customHeight="1" x14ac:dyDescent="0.25">
      <c r="A13" s="756" t="s">
        <v>381</v>
      </c>
      <c r="B13" s="756"/>
      <c r="C13" s="756"/>
      <c r="D13" s="623">
        <v>6.9506569305997452</v>
      </c>
      <c r="E13" s="623">
        <v>6.9956687644614535</v>
      </c>
      <c r="F13" s="135">
        <v>8.0039527432018929</v>
      </c>
      <c r="G13" s="623">
        <v>5.8520574497239632</v>
      </c>
      <c r="H13" s="135">
        <v>4.2312328076503114</v>
      </c>
      <c r="I13" s="283"/>
      <c r="J13" s="134"/>
      <c r="K13" s="134"/>
      <c r="L13" s="134"/>
      <c r="M13" s="134"/>
      <c r="N13" s="134"/>
    </row>
    <row r="14" spans="1:14" s="2" customFormat="1" ht="51.75" customHeight="1" x14ac:dyDescent="0.25">
      <c r="A14" s="974" t="s">
        <v>322</v>
      </c>
      <c r="B14" s="756"/>
      <c r="C14" s="756"/>
      <c r="D14" s="623">
        <v>7.1252936457131435</v>
      </c>
      <c r="E14" s="623">
        <v>10.120906522684267</v>
      </c>
      <c r="F14" s="135">
        <v>9.908579191077159</v>
      </c>
      <c r="G14" s="623">
        <v>9.5176869512018722</v>
      </c>
      <c r="H14" s="135">
        <v>8.8577723237397503</v>
      </c>
      <c r="I14" s="283"/>
      <c r="J14" s="134"/>
      <c r="K14" s="134"/>
      <c r="L14" s="134"/>
      <c r="M14" s="134"/>
      <c r="N14" s="134"/>
    </row>
    <row r="15" spans="1:14" s="2" customFormat="1" ht="51.75" customHeight="1" x14ac:dyDescent="0.25">
      <c r="A15" s="834" t="s">
        <v>380</v>
      </c>
      <c r="B15" s="834"/>
      <c r="C15" s="834"/>
      <c r="D15" s="651">
        <v>9.6689343433447394</v>
      </c>
      <c r="E15" s="651">
        <v>14.522749049278181</v>
      </c>
      <c r="F15" s="153">
        <v>13.057255655944555</v>
      </c>
      <c r="G15" s="651">
        <v>11.342532477975322</v>
      </c>
      <c r="H15" s="153">
        <v>12.227554158727582</v>
      </c>
      <c r="I15" s="550"/>
      <c r="J15" s="134"/>
      <c r="K15" s="134"/>
      <c r="L15" s="134"/>
      <c r="M15" s="134"/>
      <c r="N15" s="134"/>
    </row>
    <row r="16" spans="1:14" s="2" customFormat="1" ht="51.75" customHeight="1" thickBot="1" x14ac:dyDescent="0.3">
      <c r="A16" s="856" t="s">
        <v>113</v>
      </c>
      <c r="B16" s="857"/>
      <c r="C16" s="857"/>
      <c r="D16" s="624">
        <v>1.0236531411243233</v>
      </c>
      <c r="E16" s="624">
        <v>4.3586056384837741</v>
      </c>
      <c r="F16" s="137">
        <v>3.4880529173582615</v>
      </c>
      <c r="G16" s="624">
        <v>4.2854863327191559</v>
      </c>
      <c r="H16" s="137">
        <v>3.0616867510736561</v>
      </c>
      <c r="I16" s="565"/>
      <c r="J16" s="136"/>
      <c r="K16" s="134"/>
      <c r="L16" s="134"/>
      <c r="M16" s="136"/>
      <c r="N16" s="134"/>
    </row>
    <row r="17" spans="1:14" s="73" customFormat="1" ht="18.75" thickTop="1" x14ac:dyDescent="0.25">
      <c r="A17" s="74"/>
      <c r="B17" s="74"/>
      <c r="C17" s="605"/>
      <c r="D17" s="605"/>
      <c r="E17" s="605"/>
      <c r="F17" s="605"/>
      <c r="G17" s="605"/>
      <c r="H17" s="628" t="s">
        <v>313</v>
      </c>
      <c r="I17" s="605"/>
    </row>
    <row r="18" spans="1:14" s="73" customFormat="1" ht="18" x14ac:dyDescent="0.25">
      <c r="A18" s="74"/>
      <c r="B18" s="74"/>
      <c r="C18" s="605"/>
      <c r="D18" s="605"/>
      <c r="E18" s="605"/>
      <c r="F18" s="605"/>
      <c r="G18" s="605"/>
      <c r="H18" s="629" t="s">
        <v>314</v>
      </c>
      <c r="I18" s="605"/>
    </row>
    <row r="19" spans="1:14" s="6" customFormat="1" ht="13.5" x14ac:dyDescent="0.3">
      <c r="A19" s="51"/>
      <c r="B19" s="51"/>
      <c r="C19" s="606"/>
      <c r="D19" s="606"/>
      <c r="E19" s="606"/>
      <c r="F19" s="606"/>
      <c r="G19" s="606"/>
      <c r="H19" s="606"/>
      <c r="I19" s="606"/>
    </row>
    <row r="20" spans="1:14" s="2" customFormat="1" ht="30" customHeight="1" x14ac:dyDescent="0.25">
      <c r="A20" s="70" t="s">
        <v>0</v>
      </c>
      <c r="B20" s="740">
        <v>51</v>
      </c>
      <c r="C20" s="795" t="s">
        <v>387</v>
      </c>
      <c r="D20" s="795"/>
      <c r="E20" s="795"/>
      <c r="F20" s="795"/>
      <c r="G20" s="795"/>
      <c r="H20" s="795"/>
      <c r="I20" s="550"/>
    </row>
    <row r="21" spans="1:14" s="2" customFormat="1" ht="30" customHeight="1" x14ac:dyDescent="0.25">
      <c r="A21" s="69" t="s">
        <v>2</v>
      </c>
      <c r="B21" s="740"/>
      <c r="C21" s="796" t="s">
        <v>388</v>
      </c>
      <c r="D21" s="796"/>
      <c r="E21" s="796"/>
      <c r="F21" s="796"/>
      <c r="G21" s="796"/>
      <c r="H21" s="796"/>
      <c r="I21" s="550"/>
    </row>
    <row r="22" spans="1:14" s="6" customFormat="1" ht="13.5" x14ac:dyDescent="0.3">
      <c r="A22" s="51"/>
      <c r="B22" s="51"/>
      <c r="C22" s="606"/>
      <c r="D22" s="606"/>
      <c r="E22" s="606"/>
      <c r="F22" s="606"/>
      <c r="G22" s="606"/>
      <c r="H22" s="606"/>
      <c r="I22" s="606"/>
    </row>
    <row r="23" spans="1:14" ht="24.75" thickBot="1" x14ac:dyDescent="0.4">
      <c r="A23" s="160"/>
      <c r="B23" s="160"/>
      <c r="C23" s="652"/>
      <c r="D23" s="652"/>
      <c r="E23" s="652"/>
      <c r="F23" s="652"/>
      <c r="G23" s="652"/>
      <c r="H23" s="653" t="s">
        <v>298</v>
      </c>
      <c r="I23" s="587"/>
    </row>
    <row r="24" spans="1:14" s="2" customFormat="1" ht="52.5" customHeight="1" thickTop="1" thickBot="1" x14ac:dyDescent="0.3">
      <c r="A24" s="976" t="s">
        <v>330</v>
      </c>
      <c r="B24" s="976"/>
      <c r="C24" s="976"/>
      <c r="D24" s="619">
        <v>2020</v>
      </c>
      <c r="E24" s="619">
        <v>2021</v>
      </c>
      <c r="F24" s="619">
        <v>2022</v>
      </c>
      <c r="G24" s="619">
        <v>2023</v>
      </c>
      <c r="H24" s="619">
        <v>2024</v>
      </c>
      <c r="I24" s="576"/>
    </row>
    <row r="25" spans="1:14" s="2" customFormat="1" ht="52.5" customHeight="1" thickTop="1" x14ac:dyDescent="0.25">
      <c r="A25" s="965" t="s">
        <v>336</v>
      </c>
      <c r="B25" s="965"/>
      <c r="C25" s="965"/>
      <c r="D25" s="153">
        <v>78.764696178243838</v>
      </c>
      <c r="E25" s="153">
        <v>81.241744897932378</v>
      </c>
      <c r="F25" s="153">
        <v>78.604169261690757</v>
      </c>
      <c r="G25" s="153">
        <v>73.711767558367086</v>
      </c>
      <c r="H25" s="153">
        <v>89.342459268715075</v>
      </c>
      <c r="I25" s="550"/>
      <c r="J25" s="134"/>
      <c r="K25" s="134"/>
      <c r="L25" s="134"/>
      <c r="M25" s="134"/>
      <c r="N25" s="134"/>
    </row>
    <row r="26" spans="1:14" s="2" customFormat="1" ht="52.5" customHeight="1" x14ac:dyDescent="0.25">
      <c r="A26" s="965" t="s">
        <v>334</v>
      </c>
      <c r="B26" s="965"/>
      <c r="C26" s="965"/>
      <c r="D26" s="153">
        <v>81.549308719712883</v>
      </c>
      <c r="E26" s="153">
        <v>86.518547038975001</v>
      </c>
      <c r="F26" s="153">
        <v>85.621624993328766</v>
      </c>
      <c r="G26" s="153">
        <v>86.675820128946455</v>
      </c>
      <c r="H26" s="153">
        <v>86.900077146478068</v>
      </c>
      <c r="I26" s="550"/>
      <c r="J26" s="134"/>
      <c r="K26" s="134"/>
      <c r="L26" s="134"/>
      <c r="M26" s="134"/>
      <c r="N26" s="134"/>
    </row>
    <row r="27" spans="1:14" s="2" customFormat="1" ht="52.5" customHeight="1" x14ac:dyDescent="0.25">
      <c r="A27" s="965" t="s">
        <v>335</v>
      </c>
      <c r="B27" s="965"/>
      <c r="C27" s="965"/>
      <c r="D27" s="153">
        <v>16.83716827801786</v>
      </c>
      <c r="E27" s="153">
        <v>27.90779653169848</v>
      </c>
      <c r="F27" s="153">
        <v>35.548157961819456</v>
      </c>
      <c r="G27" s="153">
        <v>44.876810501207011</v>
      </c>
      <c r="H27" s="153">
        <v>39.346970992278244</v>
      </c>
      <c r="I27" s="550"/>
      <c r="J27" s="134"/>
      <c r="K27" s="134"/>
      <c r="L27" s="134"/>
      <c r="M27" s="134"/>
      <c r="N27" s="134"/>
    </row>
    <row r="28" spans="1:14" s="2" customFormat="1" ht="52.5" customHeight="1" x14ac:dyDescent="0.25">
      <c r="A28" s="965" t="s">
        <v>333</v>
      </c>
      <c r="B28" s="965"/>
      <c r="C28" s="965"/>
      <c r="D28" s="153">
        <v>1.0285186170919016</v>
      </c>
      <c r="E28" s="153">
        <v>0.47558953990687142</v>
      </c>
      <c r="F28" s="153">
        <v>0.6762628928529969</v>
      </c>
      <c r="G28" s="153">
        <v>2.4375174145258458</v>
      </c>
      <c r="H28" s="153">
        <v>1.0930218215354306</v>
      </c>
      <c r="I28" s="550"/>
      <c r="J28" s="134"/>
      <c r="K28" s="134"/>
      <c r="L28" s="134"/>
      <c r="M28" s="134"/>
      <c r="N28" s="134"/>
    </row>
    <row r="29" spans="1:14" s="2" customFormat="1" ht="52.5" customHeight="1" x14ac:dyDescent="0.25">
      <c r="A29" s="965" t="s">
        <v>331</v>
      </c>
      <c r="B29" s="965"/>
      <c r="C29" s="965"/>
      <c r="D29" s="153">
        <v>2.913293682675842</v>
      </c>
      <c r="E29" s="153">
        <v>2.0640422742162601</v>
      </c>
      <c r="F29" s="153">
        <v>2.001727502581812</v>
      </c>
      <c r="G29" s="153">
        <v>1.97388324836632</v>
      </c>
      <c r="H29" s="153">
        <v>13.1557355462321</v>
      </c>
      <c r="I29" s="550"/>
      <c r="J29" s="134"/>
      <c r="K29" s="134"/>
      <c r="L29" s="134"/>
      <c r="M29" s="134"/>
      <c r="N29" s="134"/>
    </row>
    <row r="30" spans="1:14" s="2" customFormat="1" ht="52.5" customHeight="1" thickBot="1" x14ac:dyDescent="0.3">
      <c r="A30" s="969" t="s">
        <v>332</v>
      </c>
      <c r="B30" s="969"/>
      <c r="C30" s="969"/>
      <c r="D30" s="137">
        <v>26.276206187072059</v>
      </c>
      <c r="E30" s="137">
        <v>25.194227565299503</v>
      </c>
      <c r="F30" s="137">
        <v>31.641101770102782</v>
      </c>
      <c r="G30" s="137">
        <v>41.279446818478782</v>
      </c>
      <c r="H30" s="137">
        <v>33.400341982014723</v>
      </c>
      <c r="I30" s="565"/>
      <c r="J30" s="134"/>
      <c r="K30" s="134"/>
      <c r="L30" s="134"/>
      <c r="M30" s="134"/>
      <c r="N30" s="134"/>
    </row>
    <row r="31" spans="1:14" s="73" customFormat="1" ht="18.75" thickTop="1" x14ac:dyDescent="0.25">
      <c r="C31" s="589"/>
      <c r="D31" s="589"/>
      <c r="E31" s="589"/>
      <c r="F31" s="589"/>
      <c r="G31" s="589"/>
      <c r="H31" s="628" t="s">
        <v>313</v>
      </c>
      <c r="I31" s="589"/>
    </row>
    <row r="32" spans="1:14" s="73" customFormat="1" ht="18" x14ac:dyDescent="0.25">
      <c r="C32" s="589"/>
      <c r="D32" s="589"/>
      <c r="E32" s="589"/>
      <c r="F32" s="589"/>
      <c r="G32" s="589"/>
      <c r="H32" s="629" t="s">
        <v>314</v>
      </c>
      <c r="I32" s="589"/>
    </row>
    <row r="33" spans="3:9" s="6" customFormat="1" ht="13.5" x14ac:dyDescent="0.3">
      <c r="C33" s="572"/>
      <c r="D33" s="572"/>
      <c r="E33" s="572"/>
      <c r="F33" s="572"/>
      <c r="G33" s="572"/>
      <c r="H33" s="572"/>
      <c r="I33" s="572"/>
    </row>
    <row r="48" spans="3:9" ht="28.5" customHeight="1" x14ac:dyDescent="0.35"/>
  </sheetData>
  <mergeCells count="25">
    <mergeCell ref="A30:C30"/>
    <mergeCell ref="A24:C24"/>
    <mergeCell ref="A25:C25"/>
    <mergeCell ref="A26:C26"/>
    <mergeCell ref="A27:C27"/>
    <mergeCell ref="A29:C29"/>
    <mergeCell ref="A28:C28"/>
    <mergeCell ref="A14:C14"/>
    <mergeCell ref="A15:C15"/>
    <mergeCell ref="A16:C16"/>
    <mergeCell ref="B20:B21"/>
    <mergeCell ref="C20:H20"/>
    <mergeCell ref="C21:H21"/>
    <mergeCell ref="A13:C13"/>
    <mergeCell ref="B1:B2"/>
    <mergeCell ref="C1:H1"/>
    <mergeCell ref="C2:H2"/>
    <mergeCell ref="A5:C5"/>
    <mergeCell ref="A6:C6"/>
    <mergeCell ref="A7:C7"/>
    <mergeCell ref="A8:C8"/>
    <mergeCell ref="A9:C9"/>
    <mergeCell ref="A10:C10"/>
    <mergeCell ref="A11:C11"/>
    <mergeCell ref="A12:C12"/>
  </mergeCells>
  <pageMargins left="0.7" right="0.7" top="0.75" bottom="0.75" header="0.3" footer="0.3"/>
  <pageSetup paperSize="9" scale="4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C78C-1439-465D-A9F3-FA963D228776}">
  <sheetPr>
    <tabColor rgb="FF0099CC"/>
  </sheetPr>
  <dimension ref="A1:N64"/>
  <sheetViews>
    <sheetView showGridLines="0" zoomScaleNormal="100" zoomScaleSheetLayoutView="69" workbookViewId="0"/>
  </sheetViews>
  <sheetFormatPr defaultColWidth="9.28515625" defaultRowHeight="24" x14ac:dyDescent="0.35"/>
  <cols>
    <col min="1" max="1" width="13" style="132" customWidth="1"/>
    <col min="2" max="2" width="10.28515625" style="132" customWidth="1"/>
    <col min="3" max="3" width="47.7109375" style="132" customWidth="1"/>
    <col min="4" max="8" width="20.7109375" style="132" customWidth="1"/>
    <col min="9" max="9" width="2.42578125" style="132" customWidth="1"/>
    <col min="10" max="10" width="9.5703125" style="132" bestFit="1" customWidth="1"/>
    <col min="11" max="16384" width="9.28515625" style="132"/>
  </cols>
  <sheetData>
    <row r="1" spans="1:12" s="143" customFormat="1" ht="30" customHeight="1" x14ac:dyDescent="0.25">
      <c r="A1" s="654" t="s">
        <v>0</v>
      </c>
      <c r="B1" s="740">
        <v>52</v>
      </c>
      <c r="C1" s="984" t="s">
        <v>389</v>
      </c>
      <c r="D1" s="984"/>
      <c r="E1" s="984"/>
      <c r="F1" s="984"/>
      <c r="G1" s="984"/>
      <c r="H1" s="984"/>
      <c r="I1" s="655"/>
    </row>
    <row r="2" spans="1:12" s="143" customFormat="1" ht="30" customHeight="1" x14ac:dyDescent="0.25">
      <c r="A2" s="656" t="s">
        <v>2</v>
      </c>
      <c r="B2" s="740"/>
      <c r="C2" s="985" t="s">
        <v>390</v>
      </c>
      <c r="D2" s="985"/>
      <c r="E2" s="985"/>
      <c r="F2" s="985"/>
      <c r="G2" s="985"/>
      <c r="H2" s="985"/>
      <c r="I2" s="655"/>
    </row>
    <row r="3" spans="1:12" s="158" customFormat="1" ht="13.5" x14ac:dyDescent="0.3">
      <c r="A3" s="645"/>
      <c r="B3" s="645"/>
      <c r="C3" s="645"/>
      <c r="D3" s="645"/>
      <c r="E3" s="645"/>
      <c r="F3" s="645"/>
      <c r="G3" s="645"/>
      <c r="H3" s="645"/>
      <c r="I3" s="645"/>
    </row>
    <row r="4" spans="1:12" ht="24.75" thickBot="1" x14ac:dyDescent="0.4">
      <c r="A4" s="631"/>
      <c r="B4" s="631"/>
      <c r="C4" s="631"/>
      <c r="D4" s="631"/>
      <c r="E4" s="631"/>
      <c r="F4" s="631"/>
      <c r="G4" s="631"/>
      <c r="H4" s="632" t="s">
        <v>298</v>
      </c>
      <c r="I4" s="631"/>
    </row>
    <row r="5" spans="1:12" s="143" customFormat="1" ht="52.5" customHeight="1" thickTop="1" thickBot="1" x14ac:dyDescent="0.3">
      <c r="A5" s="966" t="s">
        <v>339</v>
      </c>
      <c r="B5" s="966"/>
      <c r="C5" s="966"/>
      <c r="D5" s="619">
        <v>2020</v>
      </c>
      <c r="E5" s="619">
        <v>2021</v>
      </c>
      <c r="F5" s="619">
        <v>2022</v>
      </c>
      <c r="G5" s="619">
        <v>2023</v>
      </c>
      <c r="H5" s="619">
        <v>2024</v>
      </c>
      <c r="I5" s="657"/>
    </row>
    <row r="6" spans="1:12" s="143" customFormat="1" ht="52.5" customHeight="1" thickTop="1" x14ac:dyDescent="0.25">
      <c r="A6" s="967" t="s">
        <v>344</v>
      </c>
      <c r="B6" s="967"/>
      <c r="C6" s="967"/>
      <c r="D6" s="135">
        <v>4.2605969836822313</v>
      </c>
      <c r="E6" s="135">
        <v>6.0882584353860763</v>
      </c>
      <c r="F6" s="135">
        <v>10.41396480618679</v>
      </c>
      <c r="G6" s="135">
        <v>13.688018230014858</v>
      </c>
      <c r="H6" s="135">
        <v>11.018238347384012</v>
      </c>
      <c r="I6" s="655"/>
      <c r="J6" s="145"/>
      <c r="K6" s="145"/>
      <c r="L6" s="145"/>
    </row>
    <row r="7" spans="1:12" s="143" customFormat="1" ht="52.5" customHeight="1" x14ac:dyDescent="0.25">
      <c r="A7" s="967" t="s">
        <v>391</v>
      </c>
      <c r="B7" s="967"/>
      <c r="C7" s="967"/>
      <c r="D7" s="135">
        <v>5.7819174971025937</v>
      </c>
      <c r="E7" s="135">
        <v>7.0716760406355244</v>
      </c>
      <c r="F7" s="135">
        <v>15.596481274213501</v>
      </c>
      <c r="G7" s="135">
        <v>30.597582846386857</v>
      </c>
      <c r="H7" s="135">
        <v>32.382791105505177</v>
      </c>
      <c r="I7" s="655"/>
      <c r="J7" s="145"/>
      <c r="K7" s="145"/>
      <c r="L7" s="145"/>
    </row>
    <row r="8" spans="1:12" s="143" customFormat="1" ht="52.5" customHeight="1" x14ac:dyDescent="0.25">
      <c r="A8" s="967" t="s">
        <v>345</v>
      </c>
      <c r="B8" s="967"/>
      <c r="C8" s="967"/>
      <c r="D8" s="658">
        <v>2.448023786876494E-4</v>
      </c>
      <c r="E8" s="658">
        <v>1.8950938939712419E-2</v>
      </c>
      <c r="F8" s="658">
        <v>0.2101571223559362</v>
      </c>
      <c r="G8" s="658">
        <v>0.16026808981061536</v>
      </c>
      <c r="H8" s="658">
        <v>4.9963877031144618E-2</v>
      </c>
      <c r="I8" s="655"/>
      <c r="J8" s="145"/>
      <c r="K8" s="145"/>
      <c r="L8" s="145"/>
    </row>
    <row r="9" spans="1:12" s="143" customFormat="1" ht="52.5" customHeight="1" x14ac:dyDescent="0.25">
      <c r="A9" s="967" t="s">
        <v>342</v>
      </c>
      <c r="B9" s="967"/>
      <c r="C9" s="967"/>
      <c r="D9" s="135">
        <v>90.62824415075707</v>
      </c>
      <c r="E9" s="135">
        <v>89.391792793380773</v>
      </c>
      <c r="F9" s="135">
        <v>91.471710794767745</v>
      </c>
      <c r="G9" s="135">
        <v>89.596781015549581</v>
      </c>
      <c r="H9" s="135">
        <v>92.113414729967317</v>
      </c>
      <c r="I9" s="655"/>
      <c r="J9" s="145"/>
      <c r="K9" s="145"/>
      <c r="L9" s="145"/>
    </row>
    <row r="10" spans="1:12" s="143" customFormat="1" ht="52.5" customHeight="1" x14ac:dyDescent="0.25">
      <c r="A10" s="967" t="s">
        <v>343</v>
      </c>
      <c r="B10" s="967"/>
      <c r="C10" s="967"/>
      <c r="D10" s="135">
        <v>78.951993014373727</v>
      </c>
      <c r="E10" s="135">
        <v>81.646064999464201</v>
      </c>
      <c r="F10" s="135">
        <v>85.645160898724527</v>
      </c>
      <c r="G10" s="135">
        <v>84.531099223786484</v>
      </c>
      <c r="H10" s="135">
        <v>83.495473692147243</v>
      </c>
      <c r="I10" s="655"/>
      <c r="J10" s="145"/>
      <c r="K10" s="145"/>
      <c r="L10" s="145"/>
    </row>
    <row r="11" spans="1:12" s="143" customFormat="1" ht="52.5" customHeight="1" x14ac:dyDescent="0.25">
      <c r="A11" s="965" t="s">
        <v>346</v>
      </c>
      <c r="B11" s="965"/>
      <c r="C11" s="965"/>
      <c r="D11" s="153">
        <v>54.706091292789417</v>
      </c>
      <c r="E11" s="153">
        <v>62.903123517375057</v>
      </c>
      <c r="F11" s="153">
        <v>63.572754093921915</v>
      </c>
      <c r="G11" s="153">
        <v>56.614502997859582</v>
      </c>
      <c r="H11" s="153">
        <v>57.901795307602697</v>
      </c>
      <c r="I11" s="659"/>
      <c r="J11" s="165"/>
      <c r="K11" s="145"/>
      <c r="L11" s="145"/>
    </row>
    <row r="12" spans="1:12" s="143" customFormat="1" ht="52.5" customHeight="1" thickBot="1" x14ac:dyDescent="0.3">
      <c r="A12" s="969" t="s">
        <v>340</v>
      </c>
      <c r="B12" s="969"/>
      <c r="C12" s="969"/>
      <c r="D12" s="660">
        <v>3.7111434020847063E-3</v>
      </c>
      <c r="E12" s="661" t="s">
        <v>27</v>
      </c>
      <c r="F12" s="661">
        <v>1.3178855723188464E-2</v>
      </c>
      <c r="G12" s="661">
        <v>2.5307185654502181E-2</v>
      </c>
      <c r="H12" s="661">
        <v>3.0856113622792251E-3</v>
      </c>
      <c r="I12" s="662"/>
      <c r="J12" s="165"/>
      <c r="K12" s="145"/>
      <c r="L12" s="145"/>
    </row>
    <row r="13" spans="1:12" s="148" customFormat="1" ht="18.75" thickTop="1" x14ac:dyDescent="0.25">
      <c r="A13" s="663"/>
      <c r="B13" s="663"/>
      <c r="C13" s="663"/>
      <c r="D13" s="664"/>
      <c r="E13" s="664"/>
      <c r="F13" s="664"/>
      <c r="G13" s="664"/>
      <c r="H13" s="628" t="s">
        <v>313</v>
      </c>
      <c r="I13" s="665"/>
    </row>
    <row r="14" spans="1:12" s="148" customFormat="1" ht="18" x14ac:dyDescent="0.25">
      <c r="A14" s="663"/>
      <c r="B14" s="663"/>
      <c r="C14" s="663"/>
      <c r="D14" s="664"/>
      <c r="E14" s="664"/>
      <c r="F14" s="664"/>
      <c r="G14" s="664"/>
      <c r="H14" s="629" t="s">
        <v>314</v>
      </c>
      <c r="I14" s="665"/>
    </row>
    <row r="15" spans="1:12" s="157" customFormat="1" ht="18" x14ac:dyDescent="0.25">
      <c r="A15" s="638"/>
      <c r="B15" s="638"/>
      <c r="C15" s="638"/>
      <c r="D15" s="638"/>
      <c r="E15" s="638"/>
      <c r="F15" s="638"/>
      <c r="G15" s="638"/>
      <c r="H15" s="638"/>
      <c r="I15" s="638"/>
    </row>
    <row r="16" spans="1:12" s="143" customFormat="1" ht="30" customHeight="1" x14ac:dyDescent="0.25">
      <c r="A16" s="666" t="s">
        <v>0</v>
      </c>
      <c r="B16" s="740">
        <v>53</v>
      </c>
      <c r="C16" s="987" t="s">
        <v>392</v>
      </c>
      <c r="D16" s="987"/>
      <c r="E16" s="987"/>
      <c r="F16" s="987"/>
      <c r="G16" s="987"/>
      <c r="H16" s="987"/>
      <c r="I16" s="659"/>
    </row>
    <row r="17" spans="1:14" s="143" customFormat="1" ht="30" customHeight="1" x14ac:dyDescent="0.25">
      <c r="A17" s="667" t="s">
        <v>2</v>
      </c>
      <c r="B17" s="740"/>
      <c r="C17" s="988" t="s">
        <v>393</v>
      </c>
      <c r="D17" s="988"/>
      <c r="E17" s="988"/>
      <c r="F17" s="988"/>
      <c r="G17" s="988"/>
      <c r="H17" s="988"/>
      <c r="I17" s="659"/>
    </row>
    <row r="18" spans="1:14" s="158" customFormat="1" ht="13.5" x14ac:dyDescent="0.3">
      <c r="A18" s="668"/>
      <c r="B18" s="668"/>
      <c r="C18" s="668"/>
      <c r="D18" s="668"/>
      <c r="E18" s="668"/>
      <c r="F18" s="668"/>
      <c r="G18" s="668"/>
      <c r="H18" s="668"/>
      <c r="I18" s="668"/>
    </row>
    <row r="19" spans="1:14" ht="24.75" thickBot="1" x14ac:dyDescent="0.4">
      <c r="A19" s="633"/>
      <c r="B19" s="633"/>
      <c r="C19" s="633"/>
      <c r="D19" s="633"/>
      <c r="E19" s="633"/>
      <c r="F19" s="633"/>
      <c r="G19" s="633"/>
      <c r="H19" s="634" t="s">
        <v>298</v>
      </c>
      <c r="I19" s="633"/>
    </row>
    <row r="20" spans="1:14" s="143" customFormat="1" ht="52.5" customHeight="1" thickTop="1" thickBot="1" x14ac:dyDescent="0.3">
      <c r="A20" s="966" t="s">
        <v>349</v>
      </c>
      <c r="B20" s="966"/>
      <c r="C20" s="966"/>
      <c r="D20" s="619">
        <v>2020</v>
      </c>
      <c r="E20" s="619">
        <v>2021</v>
      </c>
      <c r="F20" s="619">
        <v>2022</v>
      </c>
      <c r="G20" s="619">
        <v>2023</v>
      </c>
      <c r="H20" s="619">
        <v>2024</v>
      </c>
      <c r="I20" s="657"/>
    </row>
    <row r="21" spans="1:14" ht="52.5" customHeight="1" thickTop="1" x14ac:dyDescent="0.35">
      <c r="A21" s="986" t="s">
        <v>360</v>
      </c>
      <c r="B21" s="986"/>
      <c r="C21" s="986"/>
      <c r="D21" s="154">
        <v>35.658817609413276</v>
      </c>
      <c r="E21" s="154">
        <v>36.887359054707886</v>
      </c>
      <c r="F21" s="154">
        <v>42.638345734086407</v>
      </c>
      <c r="G21" s="154">
        <v>38.370079113995189</v>
      </c>
      <c r="H21" s="154">
        <v>22.588013662831855</v>
      </c>
      <c r="I21" s="633"/>
    </row>
    <row r="22" spans="1:14" s="143" customFormat="1" ht="52.5" customHeight="1" x14ac:dyDescent="0.25">
      <c r="A22" s="986" t="s">
        <v>889</v>
      </c>
      <c r="B22" s="986"/>
      <c r="C22" s="986"/>
      <c r="D22" s="153">
        <v>3.987560260113824</v>
      </c>
      <c r="E22" s="153">
        <v>8.3267775037126341</v>
      </c>
      <c r="F22" s="153">
        <v>9.9649303894323857</v>
      </c>
      <c r="G22" s="153">
        <v>3.5437371079307236</v>
      </c>
      <c r="H22" s="153">
        <v>3.1475370607817537</v>
      </c>
      <c r="I22" s="659"/>
      <c r="J22" s="145"/>
      <c r="K22" s="145"/>
      <c r="L22" s="145"/>
      <c r="M22" s="145"/>
      <c r="N22" s="145"/>
    </row>
    <row r="23" spans="1:14" ht="52.5" customHeight="1" x14ac:dyDescent="0.35">
      <c r="A23" s="986" t="s">
        <v>361</v>
      </c>
      <c r="B23" s="986"/>
      <c r="C23" s="986"/>
      <c r="D23" s="154">
        <v>17.535515153938103</v>
      </c>
      <c r="E23" s="154">
        <v>32.388885023195208</v>
      </c>
      <c r="F23" s="154">
        <v>30.112571731773418</v>
      </c>
      <c r="G23" s="154">
        <v>11.904200837695939</v>
      </c>
      <c r="H23" s="154">
        <v>1.5847264628837787</v>
      </c>
      <c r="I23" s="633"/>
    </row>
    <row r="24" spans="1:14" s="143" customFormat="1" ht="52.5" customHeight="1" x14ac:dyDescent="0.25">
      <c r="A24" s="989" t="s">
        <v>888</v>
      </c>
      <c r="B24" s="989"/>
      <c r="C24" s="989"/>
      <c r="D24" s="153">
        <v>5.378639069748826</v>
      </c>
      <c r="E24" s="153">
        <v>1.2188287178597961</v>
      </c>
      <c r="F24" s="153">
        <v>2.1349228408129295</v>
      </c>
      <c r="G24" s="153">
        <v>1.4959649561367496</v>
      </c>
      <c r="H24" s="153">
        <v>9.7491309010573044</v>
      </c>
      <c r="I24" s="659"/>
      <c r="J24" s="145"/>
      <c r="K24" s="145"/>
      <c r="L24" s="145"/>
      <c r="M24" s="145"/>
      <c r="N24" s="145"/>
    </row>
    <row r="25" spans="1:14" ht="52.5" customHeight="1" x14ac:dyDescent="0.35">
      <c r="A25" s="986" t="s">
        <v>358</v>
      </c>
      <c r="B25" s="986"/>
      <c r="C25" s="986"/>
      <c r="D25" s="154">
        <v>0.17945402647556719</v>
      </c>
      <c r="E25" s="154">
        <v>0.83738569171719623</v>
      </c>
      <c r="F25" s="154">
        <v>1.7683769719322635</v>
      </c>
      <c r="G25" s="154">
        <v>0.55743499594980628</v>
      </c>
      <c r="H25" s="154">
        <v>0.23119322815129123</v>
      </c>
      <c r="I25" s="633"/>
    </row>
    <row r="26" spans="1:14" s="143" customFormat="1" ht="52.5" customHeight="1" x14ac:dyDescent="0.25">
      <c r="A26" s="965" t="s">
        <v>353</v>
      </c>
      <c r="B26" s="965"/>
      <c r="C26" s="965"/>
      <c r="D26" s="153">
        <v>32.855040676266306</v>
      </c>
      <c r="E26" s="153">
        <v>36.741848846142162</v>
      </c>
      <c r="F26" s="153">
        <v>23.507373144387618</v>
      </c>
      <c r="G26" s="153">
        <v>37.584886262034452</v>
      </c>
      <c r="H26" s="153">
        <v>27.476739036203508</v>
      </c>
      <c r="I26" s="659"/>
      <c r="J26" s="145"/>
      <c r="K26" s="145"/>
      <c r="L26" s="145"/>
      <c r="M26" s="145"/>
      <c r="N26" s="145"/>
    </row>
    <row r="27" spans="1:14" s="143" customFormat="1" ht="52.5" customHeight="1" x14ac:dyDescent="0.25">
      <c r="A27" s="970" t="s">
        <v>352</v>
      </c>
      <c r="B27" s="965"/>
      <c r="C27" s="965"/>
      <c r="D27" s="153">
        <v>14.905152461552728</v>
      </c>
      <c r="E27" s="153">
        <v>18.693042216112001</v>
      </c>
      <c r="F27" s="153">
        <v>27.90702107181891</v>
      </c>
      <c r="G27" s="153">
        <v>28.378917122639418</v>
      </c>
      <c r="H27" s="153">
        <v>28.327402418685903</v>
      </c>
      <c r="I27" s="659"/>
      <c r="J27" s="145"/>
      <c r="K27" s="145"/>
      <c r="L27" s="145"/>
      <c r="M27" s="145"/>
      <c r="N27" s="145"/>
    </row>
    <row r="28" spans="1:14" ht="52.5" customHeight="1" x14ac:dyDescent="0.35">
      <c r="A28" s="986" t="s">
        <v>359</v>
      </c>
      <c r="B28" s="986"/>
      <c r="C28" s="986"/>
      <c r="D28" s="154">
        <v>21.931911352689514</v>
      </c>
      <c r="E28" s="154">
        <v>21.756733531445896</v>
      </c>
      <c r="F28" s="154">
        <v>22.366617792899635</v>
      </c>
      <c r="G28" s="154">
        <v>18.432819350501187</v>
      </c>
      <c r="H28" s="154">
        <v>12.790264512410648</v>
      </c>
      <c r="I28" s="633"/>
    </row>
    <row r="29" spans="1:14" s="143" customFormat="1" ht="52.5" customHeight="1" x14ac:dyDescent="0.25">
      <c r="A29" s="986" t="s">
        <v>362</v>
      </c>
      <c r="B29" s="986"/>
      <c r="C29" s="986"/>
      <c r="D29" s="669" t="s">
        <v>27</v>
      </c>
      <c r="E29" s="669" t="s">
        <v>27</v>
      </c>
      <c r="F29" s="670">
        <v>2.7420439272701807E-2</v>
      </c>
      <c r="G29" s="670">
        <v>2.646418312930739E-2</v>
      </c>
      <c r="H29" s="669" t="s">
        <v>27</v>
      </c>
      <c r="I29" s="659"/>
      <c r="J29" s="165"/>
      <c r="K29" s="145"/>
      <c r="L29" s="145"/>
      <c r="M29" s="145"/>
      <c r="N29" s="145"/>
    </row>
    <row r="30" spans="1:14" ht="52.5" customHeight="1" x14ac:dyDescent="0.35">
      <c r="A30" s="970" t="s">
        <v>394</v>
      </c>
      <c r="B30" s="965"/>
      <c r="C30" s="965"/>
      <c r="D30" s="154">
        <v>19.723016725651625</v>
      </c>
      <c r="E30" s="154">
        <v>25.498923627779348</v>
      </c>
      <c r="F30" s="154">
        <v>28.789696598901255</v>
      </c>
      <c r="G30" s="154">
        <v>17.56503052776932</v>
      </c>
      <c r="H30" s="154">
        <v>14.445110488037782</v>
      </c>
      <c r="I30" s="633"/>
      <c r="J30" s="141"/>
    </row>
    <row r="31" spans="1:14" ht="52.5" customHeight="1" x14ac:dyDescent="0.35">
      <c r="A31" s="970" t="s">
        <v>395</v>
      </c>
      <c r="B31" s="965"/>
      <c r="C31" s="965"/>
      <c r="D31" s="154">
        <v>7.7104987683881587</v>
      </c>
      <c r="E31" s="154">
        <v>5.4907621452397279</v>
      </c>
      <c r="F31" s="154">
        <v>2.415470011046406</v>
      </c>
      <c r="G31" s="154">
        <v>2.7348111686341441</v>
      </c>
      <c r="H31" s="154">
        <v>1.0228877051027216</v>
      </c>
      <c r="I31" s="633"/>
    </row>
    <row r="32" spans="1:14" s="143" customFormat="1" ht="52.5" customHeight="1" x14ac:dyDescent="0.25">
      <c r="A32" s="965" t="s">
        <v>354</v>
      </c>
      <c r="B32" s="965"/>
      <c r="C32" s="965"/>
      <c r="D32" s="153">
        <v>52.157970906018662</v>
      </c>
      <c r="E32" s="153">
        <v>65.344955852251715</v>
      </c>
      <c r="F32" s="153">
        <v>70.600841498112899</v>
      </c>
      <c r="G32" s="153">
        <v>77.794104964684436</v>
      </c>
      <c r="H32" s="153">
        <v>73.097787262354615</v>
      </c>
      <c r="I32" s="659"/>
      <c r="J32" s="145"/>
      <c r="K32" s="145"/>
      <c r="L32" s="145"/>
      <c r="M32" s="145"/>
      <c r="N32" s="145"/>
    </row>
    <row r="33" spans="1:14" s="143" customFormat="1" ht="52.5" customHeight="1" x14ac:dyDescent="0.25">
      <c r="A33" s="671" t="s">
        <v>355</v>
      </c>
      <c r="B33" s="672"/>
      <c r="C33" s="672"/>
      <c r="D33" s="153">
        <v>1.3791871622493435</v>
      </c>
      <c r="E33" s="153">
        <v>2.4654927827309021</v>
      </c>
      <c r="F33" s="153">
        <v>4.2861323945891341</v>
      </c>
      <c r="G33" s="153">
        <v>4.560537675371191</v>
      </c>
      <c r="H33" s="153">
        <v>3.4587984283764537</v>
      </c>
      <c r="I33" s="659"/>
      <c r="J33" s="145"/>
      <c r="K33" s="145"/>
      <c r="L33" s="145"/>
      <c r="M33" s="145"/>
      <c r="N33" s="145"/>
    </row>
    <row r="34" spans="1:14" s="143" customFormat="1" ht="52.5" customHeight="1" x14ac:dyDescent="0.25">
      <c r="A34" s="970" t="s">
        <v>351</v>
      </c>
      <c r="B34" s="965"/>
      <c r="C34" s="965"/>
      <c r="D34" s="153">
        <v>2.3376454502269377</v>
      </c>
      <c r="E34" s="153">
        <v>5.8095837685051794</v>
      </c>
      <c r="F34" s="153">
        <v>3.7840185803237931</v>
      </c>
      <c r="G34" s="153">
        <v>2.3924582102898295</v>
      </c>
      <c r="H34" s="153">
        <v>1.818086735884223</v>
      </c>
      <c r="I34" s="659"/>
      <c r="J34" s="145"/>
      <c r="K34" s="145"/>
      <c r="L34" s="145"/>
      <c r="M34" s="145"/>
      <c r="N34" s="145"/>
    </row>
    <row r="35" spans="1:14" s="143" customFormat="1" ht="52.5" customHeight="1" thickBot="1" x14ac:dyDescent="0.3">
      <c r="A35" s="990" t="s">
        <v>350</v>
      </c>
      <c r="B35" s="990"/>
      <c r="C35" s="990"/>
      <c r="D35" s="673">
        <v>17.473221166013527</v>
      </c>
      <c r="E35" s="673">
        <v>19.348978570605116</v>
      </c>
      <c r="F35" s="674">
        <v>24.272358320327236</v>
      </c>
      <c r="G35" s="674">
        <v>25.960229458452698</v>
      </c>
      <c r="H35" s="673">
        <v>22.38942420014542</v>
      </c>
      <c r="I35" s="662"/>
      <c r="J35" s="145"/>
      <c r="K35" s="145"/>
      <c r="L35" s="145"/>
      <c r="M35" s="145"/>
      <c r="N35" s="145"/>
    </row>
    <row r="36" spans="1:14" s="156" customFormat="1" ht="18.75" thickTop="1" x14ac:dyDescent="0.25">
      <c r="A36" s="972" t="s">
        <v>313</v>
      </c>
      <c r="B36" s="972"/>
      <c r="C36" s="972"/>
      <c r="D36" s="972"/>
      <c r="E36" s="972"/>
      <c r="F36" s="972"/>
      <c r="G36" s="972"/>
      <c r="H36" s="972"/>
      <c r="I36" s="642"/>
    </row>
    <row r="37" spans="1:14" s="156" customFormat="1" ht="18" x14ac:dyDescent="0.25">
      <c r="A37" s="973" t="s">
        <v>314</v>
      </c>
      <c r="B37" s="973"/>
      <c r="C37" s="973"/>
      <c r="D37" s="973"/>
      <c r="E37" s="973"/>
      <c r="F37" s="973"/>
      <c r="G37" s="973"/>
      <c r="H37" s="973"/>
      <c r="I37" s="642"/>
    </row>
    <row r="38" spans="1:14" s="156" customFormat="1" ht="13.5" x14ac:dyDescent="0.25">
      <c r="A38" s="646"/>
      <c r="B38" s="647"/>
      <c r="C38" s="647"/>
      <c r="D38" s="642"/>
      <c r="E38" s="642"/>
      <c r="F38" s="642"/>
      <c r="G38" s="642"/>
      <c r="H38" s="642"/>
      <c r="I38" s="642"/>
    </row>
    <row r="39" spans="1:14" s="157" customFormat="1" ht="18" x14ac:dyDescent="0.25">
      <c r="A39" s="643" t="s">
        <v>363</v>
      </c>
      <c r="B39" s="643"/>
      <c r="C39" s="643"/>
      <c r="D39" s="643"/>
      <c r="E39" s="643"/>
      <c r="F39" s="643"/>
      <c r="G39" s="643"/>
      <c r="H39" s="643"/>
      <c r="I39" s="643"/>
    </row>
    <row r="40" spans="1:14" s="157" customFormat="1" ht="20.25" x14ac:dyDescent="0.25">
      <c r="A40" s="643" t="s">
        <v>364</v>
      </c>
      <c r="B40" s="643"/>
      <c r="C40" s="643"/>
      <c r="D40" s="643"/>
      <c r="E40" s="643"/>
      <c r="F40" s="643" t="s">
        <v>365</v>
      </c>
      <c r="G40" s="643"/>
      <c r="H40" s="643"/>
      <c r="I40" s="643"/>
    </row>
    <row r="41" spans="1:14" s="157" customFormat="1" ht="18" x14ac:dyDescent="0.25">
      <c r="A41" s="644" t="s">
        <v>366</v>
      </c>
      <c r="B41" s="643"/>
      <c r="C41" s="643"/>
      <c r="D41" s="643"/>
      <c r="E41" s="643"/>
      <c r="F41" s="644" t="s">
        <v>367</v>
      </c>
      <c r="G41" s="643"/>
      <c r="H41" s="643"/>
      <c r="I41" s="643"/>
    </row>
    <row r="42" spans="1:14" s="157" customFormat="1" ht="18" x14ac:dyDescent="0.25">
      <c r="A42" s="644" t="s">
        <v>368</v>
      </c>
      <c r="B42" s="643"/>
      <c r="C42" s="643"/>
      <c r="D42" s="643"/>
      <c r="E42" s="643"/>
      <c r="F42" s="644" t="s">
        <v>369</v>
      </c>
      <c r="G42" s="643"/>
      <c r="H42" s="643"/>
      <c r="I42" s="643"/>
    </row>
    <row r="43" spans="1:14" s="157" customFormat="1" ht="18" x14ac:dyDescent="0.25">
      <c r="A43" s="644" t="s">
        <v>370</v>
      </c>
      <c r="B43" s="643"/>
      <c r="C43" s="643"/>
      <c r="D43" s="643"/>
      <c r="E43" s="643"/>
      <c r="F43" s="644" t="s">
        <v>371</v>
      </c>
      <c r="G43" s="643"/>
      <c r="H43" s="643"/>
      <c r="I43" s="643"/>
    </row>
    <row r="44" spans="1:14" s="158" customFormat="1" ht="13.5" x14ac:dyDescent="0.3">
      <c r="A44" s="645"/>
      <c r="B44" s="645"/>
      <c r="C44" s="645"/>
      <c r="D44" s="645"/>
      <c r="E44" s="645"/>
      <c r="F44" s="645"/>
      <c r="G44" s="645"/>
      <c r="H44" s="645"/>
      <c r="I44" s="645"/>
    </row>
    <row r="45" spans="1:14" s="157" customFormat="1" ht="18" x14ac:dyDescent="0.25"/>
    <row r="46" spans="1:14" s="157" customFormat="1" ht="18" x14ac:dyDescent="0.25"/>
    <row r="47" spans="1:14" s="157" customFormat="1" ht="18" x14ac:dyDescent="0.25"/>
    <row r="64" ht="24" customHeight="1" x14ac:dyDescent="0.35"/>
  </sheetData>
  <mergeCells count="31">
    <mergeCell ref="A24:C24"/>
    <mergeCell ref="A34:C34"/>
    <mergeCell ref="A35:C35"/>
    <mergeCell ref="A27:C27"/>
    <mergeCell ref="A28:C28"/>
    <mergeCell ref="A29:C29"/>
    <mergeCell ref="A30:C30"/>
    <mergeCell ref="A31:C31"/>
    <mergeCell ref="A32:C32"/>
    <mergeCell ref="A26:C26"/>
    <mergeCell ref="C17:H17"/>
    <mergeCell ref="A20:C20"/>
    <mergeCell ref="A21:C21"/>
    <mergeCell ref="A22:C22"/>
    <mergeCell ref="A23:C23"/>
    <mergeCell ref="A36:H36"/>
    <mergeCell ref="A37:H37"/>
    <mergeCell ref="A7:C7"/>
    <mergeCell ref="B1:B2"/>
    <mergeCell ref="C1:H1"/>
    <mergeCell ref="C2:H2"/>
    <mergeCell ref="A5:C5"/>
    <mergeCell ref="A6:C6"/>
    <mergeCell ref="A25:C25"/>
    <mergeCell ref="A8:C8"/>
    <mergeCell ref="A9:C9"/>
    <mergeCell ref="A10:C10"/>
    <mergeCell ref="A11:C11"/>
    <mergeCell ref="A12:C12"/>
    <mergeCell ref="B16:B17"/>
    <mergeCell ref="C16:H16"/>
  </mergeCells>
  <pageMargins left="0.7" right="0.7" top="0.75" bottom="0.75" header="0.3" footer="0.3"/>
  <pageSetup paperSize="9" scale="44" orientation="portrait" r:id="rId1"/>
  <colBreaks count="1" manualBreakCount="1">
    <brk id="11" max="43"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7EF4B-9775-4CBE-A6DB-7FFD483E5B2C}">
  <sheetPr>
    <tabColor rgb="FF0099CC"/>
  </sheetPr>
  <dimension ref="A1:I49"/>
  <sheetViews>
    <sheetView showGridLines="0" zoomScaleNormal="100" zoomScaleSheetLayoutView="72" workbookViewId="0"/>
  </sheetViews>
  <sheetFormatPr defaultColWidth="9.140625" defaultRowHeight="24" x14ac:dyDescent="0.35"/>
  <cols>
    <col min="1" max="1" width="13" style="132" customWidth="1"/>
    <col min="2" max="2" width="10.28515625" style="132" customWidth="1"/>
    <col min="3" max="3" width="47.7109375" style="132" customWidth="1"/>
    <col min="4" max="8" width="20.7109375" style="132" customWidth="1"/>
    <col min="9" max="9" width="2.42578125" style="132" customWidth="1"/>
    <col min="10" max="16384" width="9.140625" style="132"/>
  </cols>
  <sheetData>
    <row r="1" spans="1:9" s="143" customFormat="1" ht="30" customHeight="1" x14ac:dyDescent="0.25">
      <c r="A1" s="654" t="s">
        <v>0</v>
      </c>
      <c r="B1" s="740">
        <v>54</v>
      </c>
      <c r="C1" s="984" t="s">
        <v>396</v>
      </c>
      <c r="D1" s="984"/>
      <c r="E1" s="984"/>
      <c r="F1" s="984"/>
      <c r="G1" s="984"/>
      <c r="H1" s="984"/>
      <c r="I1" s="655"/>
    </row>
    <row r="2" spans="1:9" s="143" customFormat="1" ht="30" customHeight="1" x14ac:dyDescent="0.25">
      <c r="A2" s="656" t="s">
        <v>2</v>
      </c>
      <c r="B2" s="740"/>
      <c r="C2" s="985" t="s">
        <v>397</v>
      </c>
      <c r="D2" s="985"/>
      <c r="E2" s="985"/>
      <c r="F2" s="985"/>
      <c r="G2" s="985"/>
      <c r="H2" s="985"/>
      <c r="I2" s="655"/>
    </row>
    <row r="3" spans="1:9" ht="12" customHeight="1" x14ac:dyDescent="0.35">
      <c r="A3" s="631"/>
      <c r="B3" s="631"/>
      <c r="C3" s="631"/>
      <c r="D3" s="631"/>
      <c r="E3" s="631"/>
      <c r="F3" s="631"/>
      <c r="G3" s="631"/>
      <c r="H3" s="631"/>
      <c r="I3" s="631"/>
    </row>
    <row r="4" spans="1:9" ht="24.75" thickBot="1" x14ac:dyDescent="0.4">
      <c r="A4" s="631"/>
      <c r="B4" s="631"/>
      <c r="C4" s="631"/>
      <c r="D4" s="631"/>
      <c r="E4" s="631"/>
      <c r="F4" s="631"/>
      <c r="G4" s="631"/>
      <c r="H4" s="632" t="s">
        <v>398</v>
      </c>
      <c r="I4" s="631"/>
    </row>
    <row r="5" spans="1:9" s="143" customFormat="1" ht="52.5" customHeight="1" thickTop="1" thickBot="1" x14ac:dyDescent="0.3">
      <c r="A5" s="966" t="s">
        <v>299</v>
      </c>
      <c r="B5" s="966"/>
      <c r="C5" s="966"/>
      <c r="D5" s="619">
        <v>2020</v>
      </c>
      <c r="E5" s="619">
        <v>2021</v>
      </c>
      <c r="F5" s="619">
        <v>2022</v>
      </c>
      <c r="G5" s="619">
        <v>2023</v>
      </c>
      <c r="H5" s="619">
        <v>2024</v>
      </c>
      <c r="I5" s="657"/>
    </row>
    <row r="6" spans="1:9" s="143" customFormat="1" ht="52.5" customHeight="1" thickTop="1" x14ac:dyDescent="0.25">
      <c r="A6" s="967" t="s">
        <v>310</v>
      </c>
      <c r="B6" s="967"/>
      <c r="C6" s="967"/>
      <c r="D6" s="135">
        <v>0.24418565533093034</v>
      </c>
      <c r="E6" s="135">
        <v>0.20763126917249539</v>
      </c>
      <c r="F6" s="135">
        <v>0.16854665683938824</v>
      </c>
      <c r="G6" s="135">
        <v>0.15850389499967071</v>
      </c>
      <c r="H6" s="135">
        <v>0.174869307913462</v>
      </c>
      <c r="I6" s="655"/>
    </row>
    <row r="7" spans="1:9" s="143" customFormat="1" ht="52.5" customHeight="1" x14ac:dyDescent="0.25">
      <c r="A7" s="967" t="s">
        <v>309</v>
      </c>
      <c r="B7" s="967"/>
      <c r="C7" s="967"/>
      <c r="D7" s="135">
        <v>1.1470936625740409</v>
      </c>
      <c r="E7" s="135">
        <v>1.1976227829940969</v>
      </c>
      <c r="F7" s="135">
        <v>1.1064559842987818</v>
      </c>
      <c r="G7" s="135">
        <v>1.1694398779646609</v>
      </c>
      <c r="H7" s="135">
        <v>0.91061053634871292</v>
      </c>
      <c r="I7" s="655"/>
    </row>
    <row r="8" spans="1:9" s="143" customFormat="1" ht="52.5" customHeight="1" x14ac:dyDescent="0.25">
      <c r="A8" s="967" t="s">
        <v>311</v>
      </c>
      <c r="B8" s="967"/>
      <c r="C8" s="967"/>
      <c r="D8" s="135">
        <v>0.2197539545944919</v>
      </c>
      <c r="E8" s="135">
        <v>0.25967490188953063</v>
      </c>
      <c r="F8" s="135">
        <v>0.7725880385218804</v>
      </c>
      <c r="G8" s="135">
        <v>1.0099682535072958</v>
      </c>
      <c r="H8" s="135">
        <v>0.77028263455117318</v>
      </c>
      <c r="I8" s="655"/>
    </row>
    <row r="9" spans="1:9" s="143" customFormat="1" ht="52.5" customHeight="1" x14ac:dyDescent="0.25">
      <c r="A9" s="967" t="s">
        <v>887</v>
      </c>
      <c r="B9" s="967"/>
      <c r="C9" s="967"/>
      <c r="D9" s="135">
        <v>1.5838203376327555</v>
      </c>
      <c r="E9" s="135">
        <v>1.7325031080919011</v>
      </c>
      <c r="F9" s="135">
        <v>1.5155773973472466</v>
      </c>
      <c r="G9" s="135">
        <v>1.5493348309046817</v>
      </c>
      <c r="H9" s="135">
        <v>1.6055088308606555</v>
      </c>
      <c r="I9" s="655"/>
    </row>
    <row r="10" spans="1:9" s="143" customFormat="1" ht="52.5" customHeight="1" x14ac:dyDescent="0.25">
      <c r="A10" s="968" t="s">
        <v>57</v>
      </c>
      <c r="B10" s="967"/>
      <c r="C10" s="967"/>
      <c r="D10" s="135">
        <v>11.103986647327666</v>
      </c>
      <c r="E10" s="135">
        <v>12.274771092514561</v>
      </c>
      <c r="F10" s="135">
        <v>12.411831486251494</v>
      </c>
      <c r="G10" s="135">
        <v>16.534060539127289</v>
      </c>
      <c r="H10" s="135">
        <v>15.623040604610068</v>
      </c>
      <c r="I10" s="655"/>
    </row>
    <row r="11" spans="1:9" s="143" customFormat="1" ht="52.5" customHeight="1" x14ac:dyDescent="0.25">
      <c r="A11" s="967" t="s">
        <v>308</v>
      </c>
      <c r="B11" s="967"/>
      <c r="C11" s="967"/>
      <c r="D11" s="135">
        <v>1.7400618247098401</v>
      </c>
      <c r="E11" s="135">
        <v>1.8865423716253047</v>
      </c>
      <c r="F11" s="135">
        <v>1.5539028549046039</v>
      </c>
      <c r="G11" s="135">
        <v>1.5070310607531097</v>
      </c>
      <c r="H11" s="135">
        <v>1.3214172924743539</v>
      </c>
      <c r="I11" s="655"/>
    </row>
    <row r="12" spans="1:9" s="143" customFormat="1" ht="52.5" customHeight="1" x14ac:dyDescent="0.25">
      <c r="A12" s="967" t="s">
        <v>307</v>
      </c>
      <c r="B12" s="967"/>
      <c r="C12" s="967"/>
      <c r="D12" s="135">
        <v>1.1264377594883292</v>
      </c>
      <c r="E12" s="135">
        <v>1.0509048671776069</v>
      </c>
      <c r="F12" s="135">
        <v>0.97043950379932775</v>
      </c>
      <c r="G12" s="135">
        <v>1.2293322705145719</v>
      </c>
      <c r="H12" s="135">
        <v>1.3094314880876541</v>
      </c>
      <c r="I12" s="655"/>
    </row>
    <row r="13" spans="1:9" s="143" customFormat="1" ht="52.5" customHeight="1" x14ac:dyDescent="0.25">
      <c r="A13" s="967" t="s">
        <v>300</v>
      </c>
      <c r="B13" s="967"/>
      <c r="C13" s="967"/>
      <c r="D13" s="135">
        <v>24.368928422216907</v>
      </c>
      <c r="E13" s="135">
        <v>23.074213711199736</v>
      </c>
      <c r="F13" s="135">
        <v>24.226868287394915</v>
      </c>
      <c r="G13" s="135">
        <v>25.005214692241136</v>
      </c>
      <c r="H13" s="135">
        <v>26.753329345169139</v>
      </c>
      <c r="I13" s="655"/>
    </row>
    <row r="14" spans="1:9" s="143" customFormat="1" ht="52.5" customHeight="1" x14ac:dyDescent="0.25">
      <c r="A14" s="970" t="s">
        <v>82</v>
      </c>
      <c r="B14" s="965"/>
      <c r="C14" s="965"/>
      <c r="D14" s="153">
        <v>0.52408906753502615</v>
      </c>
      <c r="E14" s="153">
        <v>0.40070205603222636</v>
      </c>
      <c r="F14" s="153">
        <v>0.30992110275520596</v>
      </c>
      <c r="G14" s="153">
        <v>0.19898139019454039</v>
      </c>
      <c r="H14" s="153">
        <v>0.30084457140424375</v>
      </c>
      <c r="I14" s="659"/>
    </row>
    <row r="15" spans="1:9" s="143" customFormat="1" ht="52.5" customHeight="1" x14ac:dyDescent="0.25">
      <c r="A15" s="967" t="s">
        <v>312</v>
      </c>
      <c r="B15" s="967"/>
      <c r="C15" s="967"/>
      <c r="D15" s="135">
        <v>0.38431795782618539</v>
      </c>
      <c r="E15" s="135">
        <v>0.38953383729497237</v>
      </c>
      <c r="F15" s="135">
        <v>0.31771474694403068</v>
      </c>
      <c r="G15" s="135">
        <v>0.4078461074433114</v>
      </c>
      <c r="H15" s="135">
        <v>0.60121507555187503</v>
      </c>
      <c r="I15" s="655"/>
    </row>
    <row r="16" spans="1:9" s="143" customFormat="1" ht="52.5" customHeight="1" x14ac:dyDescent="0.25">
      <c r="A16" s="967" t="s">
        <v>304</v>
      </c>
      <c r="B16" s="967"/>
      <c r="C16" s="967"/>
      <c r="D16" s="135">
        <v>1.8418643850942327</v>
      </c>
      <c r="E16" s="135">
        <v>2.167901249754737</v>
      </c>
      <c r="F16" s="135">
        <v>0.82670807324203921</v>
      </c>
      <c r="G16" s="135">
        <v>1.3607342385431336</v>
      </c>
      <c r="H16" s="135">
        <v>1.1539004686391607</v>
      </c>
      <c r="I16" s="655"/>
    </row>
    <row r="17" spans="1:9" s="143" customFormat="1" ht="52.5" customHeight="1" x14ac:dyDescent="0.25">
      <c r="A17" s="967" t="s">
        <v>306</v>
      </c>
      <c r="B17" s="967"/>
      <c r="C17" s="967"/>
      <c r="D17" s="135">
        <v>0.72472658472786022</v>
      </c>
      <c r="E17" s="135">
        <v>0.82516452302470666</v>
      </c>
      <c r="F17" s="135">
        <v>0.74705680427101928</v>
      </c>
      <c r="G17" s="135">
        <v>0.65569712582869111</v>
      </c>
      <c r="H17" s="135">
        <v>0.86898988173428948</v>
      </c>
      <c r="I17" s="655"/>
    </row>
    <row r="18" spans="1:9" s="143" customFormat="1" ht="52.5" customHeight="1" x14ac:dyDescent="0.25">
      <c r="A18" s="967" t="s">
        <v>301</v>
      </c>
      <c r="B18" s="967"/>
      <c r="C18" s="967"/>
      <c r="D18" s="135">
        <v>7.2592753238053929</v>
      </c>
      <c r="E18" s="135">
        <v>8.4253633165986006</v>
      </c>
      <c r="F18" s="135">
        <v>12.213113872390979</v>
      </c>
      <c r="G18" s="135">
        <v>9.7900904027477971</v>
      </c>
      <c r="H18" s="135">
        <v>11.325815743458147</v>
      </c>
      <c r="I18" s="655"/>
    </row>
    <row r="19" spans="1:9" s="143" customFormat="1" ht="52.5" customHeight="1" x14ac:dyDescent="0.25">
      <c r="A19" s="967" t="s">
        <v>302</v>
      </c>
      <c r="B19" s="967"/>
      <c r="C19" s="967"/>
      <c r="D19" s="135">
        <v>9.0796382583428557</v>
      </c>
      <c r="E19" s="135">
        <v>9.2807123515390924</v>
      </c>
      <c r="F19" s="135">
        <v>9.5667146497287483</v>
      </c>
      <c r="G19" s="135">
        <v>9.9603288149121347</v>
      </c>
      <c r="H19" s="135">
        <v>9.5034224641392626</v>
      </c>
      <c r="I19" s="655"/>
    </row>
    <row r="20" spans="1:9" s="143" customFormat="1" ht="52.5" customHeight="1" x14ac:dyDescent="0.25">
      <c r="A20" s="968" t="s">
        <v>305</v>
      </c>
      <c r="B20" s="967"/>
      <c r="C20" s="967"/>
      <c r="D20" s="135">
        <v>1.4433165272085873</v>
      </c>
      <c r="E20" s="135">
        <v>1.5802556802218943</v>
      </c>
      <c r="F20" s="135">
        <v>1.517940524645339</v>
      </c>
      <c r="G20" s="135">
        <v>1.4468279915453659</v>
      </c>
      <c r="H20" s="135">
        <v>1.5303499353884</v>
      </c>
      <c r="I20" s="655"/>
    </row>
    <row r="21" spans="1:9" s="143" customFormat="1" ht="52.5" customHeight="1" thickBot="1" x14ac:dyDescent="0.3">
      <c r="A21" s="969" t="s">
        <v>303</v>
      </c>
      <c r="B21" s="969"/>
      <c r="C21" s="969"/>
      <c r="D21" s="137">
        <v>3.4510132976940984</v>
      </c>
      <c r="E21" s="137">
        <v>3.3796800974414234</v>
      </c>
      <c r="F21" s="137">
        <v>3.4108755136872566</v>
      </c>
      <c r="G21" s="137">
        <v>3.2946814346803972</v>
      </c>
      <c r="H21" s="137">
        <v>3.7563550336953915</v>
      </c>
      <c r="I21" s="662"/>
    </row>
    <row r="22" spans="1:9" s="148" customFormat="1" ht="18.75" thickTop="1" x14ac:dyDescent="0.25">
      <c r="A22" s="675"/>
      <c r="B22" s="675"/>
      <c r="C22" s="675"/>
      <c r="D22" s="637"/>
      <c r="E22" s="637"/>
      <c r="F22" s="637"/>
      <c r="G22" s="637"/>
      <c r="H22" s="628" t="s">
        <v>313</v>
      </c>
      <c r="I22" s="676"/>
    </row>
    <row r="23" spans="1:9" s="157" customFormat="1" ht="18" x14ac:dyDescent="0.25">
      <c r="A23" s="643"/>
      <c r="B23" s="643"/>
      <c r="C23" s="643"/>
      <c r="D23" s="643"/>
      <c r="E23" s="643"/>
      <c r="F23" s="643"/>
      <c r="G23" s="643"/>
      <c r="H23" s="629" t="s">
        <v>314</v>
      </c>
      <c r="I23" s="643"/>
    </row>
    <row r="24" spans="1:9" s="158" customFormat="1" ht="13.5" x14ac:dyDescent="0.3"/>
    <row r="49" ht="30" customHeight="1" x14ac:dyDescent="0.35"/>
  </sheetData>
  <mergeCells count="20">
    <mergeCell ref="A20:C20"/>
    <mergeCell ref="A21:C21"/>
    <mergeCell ref="A14:C14"/>
    <mergeCell ref="A15:C15"/>
    <mergeCell ref="A16:C16"/>
    <mergeCell ref="A17:C17"/>
    <mergeCell ref="A18:C18"/>
    <mergeCell ref="A19:C19"/>
    <mergeCell ref="A13:C13"/>
    <mergeCell ref="B1:B2"/>
    <mergeCell ref="C1:H1"/>
    <mergeCell ref="C2:H2"/>
    <mergeCell ref="A5:C5"/>
    <mergeCell ref="A6:C6"/>
    <mergeCell ref="A7:C7"/>
    <mergeCell ref="A8:C8"/>
    <mergeCell ref="A9:C9"/>
    <mergeCell ref="A10:C10"/>
    <mergeCell ref="A11:C11"/>
    <mergeCell ref="A12:C12"/>
  </mergeCells>
  <pageMargins left="0.7" right="0.7" top="0.75" bottom="0.75" header="0.3" footer="0.3"/>
  <pageSetup paperSize="9" scale="4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A9688-62B6-4591-B970-2955908E2430}">
  <sheetPr>
    <tabColor rgb="FF0099CC"/>
  </sheetPr>
  <dimension ref="A1:AJ52"/>
  <sheetViews>
    <sheetView showGridLines="0" zoomScaleNormal="100" zoomScaleSheetLayoutView="40" zoomScalePageLayoutView="25" workbookViewId="0"/>
  </sheetViews>
  <sheetFormatPr defaultColWidth="9.28515625" defaultRowHeight="24" x14ac:dyDescent="0.35"/>
  <cols>
    <col min="1" max="1" width="13" style="132" customWidth="1"/>
    <col min="2" max="2" width="10.28515625" style="132" customWidth="1"/>
    <col min="3" max="3" width="47.7109375" style="132" customWidth="1"/>
    <col min="4" max="8" width="20.7109375" style="132" customWidth="1"/>
    <col min="9" max="9" width="2.42578125" style="132" customWidth="1"/>
    <col min="10" max="16384" width="9.28515625" style="132"/>
  </cols>
  <sheetData>
    <row r="1" spans="1:14" s="143" customFormat="1" ht="30" customHeight="1" x14ac:dyDescent="0.25">
      <c r="A1" s="654" t="s">
        <v>0</v>
      </c>
      <c r="B1" s="740">
        <v>55</v>
      </c>
      <c r="C1" s="984" t="s">
        <v>949</v>
      </c>
      <c r="D1" s="984"/>
      <c r="E1" s="984"/>
      <c r="F1" s="984"/>
      <c r="G1" s="984"/>
      <c r="H1" s="984"/>
      <c r="I1" s="655"/>
    </row>
    <row r="2" spans="1:14" s="143" customFormat="1" ht="30" customHeight="1" x14ac:dyDescent="0.25">
      <c r="A2" s="656" t="s">
        <v>2</v>
      </c>
      <c r="B2" s="740"/>
      <c r="C2" s="985" t="s">
        <v>399</v>
      </c>
      <c r="D2" s="985"/>
      <c r="E2" s="985"/>
      <c r="F2" s="985"/>
      <c r="G2" s="985"/>
      <c r="H2" s="985"/>
      <c r="I2" s="655"/>
    </row>
    <row r="3" spans="1:14" s="158" customFormat="1" ht="13.5" x14ac:dyDescent="0.3">
      <c r="A3" s="645"/>
      <c r="B3" s="645"/>
      <c r="C3" s="645"/>
      <c r="D3" s="645"/>
      <c r="E3" s="645"/>
      <c r="F3" s="645"/>
      <c r="G3" s="645"/>
      <c r="H3" s="645"/>
      <c r="I3" s="645"/>
    </row>
    <row r="4" spans="1:14" ht="24.75" thickBot="1" x14ac:dyDescent="0.4">
      <c r="A4" s="631"/>
      <c r="B4" s="631"/>
      <c r="C4" s="631"/>
      <c r="D4" s="631"/>
      <c r="E4" s="631"/>
      <c r="F4" s="631"/>
      <c r="G4" s="631"/>
      <c r="H4" s="632" t="s">
        <v>398</v>
      </c>
      <c r="I4" s="631"/>
    </row>
    <row r="5" spans="1:14" s="143" customFormat="1" ht="52.5" customHeight="1" thickTop="1" thickBot="1" x14ac:dyDescent="0.3">
      <c r="A5" s="966" t="s">
        <v>317</v>
      </c>
      <c r="B5" s="966"/>
      <c r="C5" s="966"/>
      <c r="D5" s="619">
        <v>2020</v>
      </c>
      <c r="E5" s="619">
        <v>2021</v>
      </c>
      <c r="F5" s="619">
        <v>2022</v>
      </c>
      <c r="G5" s="619">
        <v>2023</v>
      </c>
      <c r="H5" s="619">
        <v>2024</v>
      </c>
      <c r="I5" s="657"/>
    </row>
    <row r="6" spans="1:14" s="143" customFormat="1" ht="51.75" customHeight="1" thickTop="1" x14ac:dyDescent="0.25">
      <c r="A6" s="967" t="s">
        <v>325</v>
      </c>
      <c r="B6" s="967"/>
      <c r="C6" s="967"/>
      <c r="D6" s="135">
        <v>1.9879872960938454</v>
      </c>
      <c r="E6" s="135">
        <v>2.1430986199475939</v>
      </c>
      <c r="F6" s="135">
        <v>2.1646896684137129</v>
      </c>
      <c r="G6" s="135">
        <v>2.2420606564798926</v>
      </c>
      <c r="H6" s="135">
        <v>2.2711689788876464</v>
      </c>
      <c r="I6" s="655"/>
      <c r="J6" s="145"/>
      <c r="K6" s="145"/>
      <c r="L6" s="145"/>
      <c r="M6" s="145"/>
      <c r="N6" s="145"/>
    </row>
    <row r="7" spans="1:14" s="143" customFormat="1" ht="51.75" customHeight="1" x14ac:dyDescent="0.25">
      <c r="A7" s="967" t="s">
        <v>324</v>
      </c>
      <c r="B7" s="967"/>
      <c r="C7" s="967"/>
      <c r="D7" s="135">
        <v>1.6049686612251497</v>
      </c>
      <c r="E7" s="135">
        <v>1.7062861411386057</v>
      </c>
      <c r="F7" s="135">
        <v>1.7151293926592066</v>
      </c>
      <c r="G7" s="135">
        <v>1.7423079274500186</v>
      </c>
      <c r="H7" s="135">
        <v>1.8120659880330252</v>
      </c>
      <c r="I7" s="655"/>
      <c r="J7" s="145"/>
      <c r="K7" s="145"/>
      <c r="L7" s="145"/>
      <c r="M7" s="145"/>
      <c r="N7" s="145"/>
    </row>
    <row r="8" spans="1:14" s="143" customFormat="1" ht="51.75" customHeight="1" x14ac:dyDescent="0.25">
      <c r="A8" s="967" t="s">
        <v>319</v>
      </c>
      <c r="B8" s="967"/>
      <c r="C8" s="967"/>
      <c r="D8" s="135">
        <v>2.0734503282160093</v>
      </c>
      <c r="E8" s="135">
        <v>2.2222362677980381</v>
      </c>
      <c r="F8" s="135">
        <v>2.3694072306631289</v>
      </c>
      <c r="G8" s="135">
        <v>2.3351880327719892</v>
      </c>
      <c r="H8" s="135">
        <v>2.6568767384192729</v>
      </c>
      <c r="I8" s="655"/>
      <c r="J8" s="145"/>
      <c r="K8" s="145"/>
      <c r="L8" s="145"/>
      <c r="M8" s="145"/>
      <c r="N8" s="145"/>
    </row>
    <row r="9" spans="1:14" s="143" customFormat="1" ht="51.75" customHeight="1" x14ac:dyDescent="0.25">
      <c r="A9" s="967" t="s">
        <v>327</v>
      </c>
      <c r="B9" s="967"/>
      <c r="C9" s="967"/>
      <c r="D9" s="135">
        <v>0.21866145946738072</v>
      </c>
      <c r="E9" s="135">
        <v>0.21301142036160098</v>
      </c>
      <c r="F9" s="135">
        <v>0.30158851958664518</v>
      </c>
      <c r="G9" s="135">
        <v>0.2819228661329628</v>
      </c>
      <c r="H9" s="135">
        <v>0.35590138906423868</v>
      </c>
      <c r="I9" s="655"/>
      <c r="J9" s="145"/>
      <c r="K9" s="145"/>
      <c r="L9" s="145"/>
      <c r="M9" s="145"/>
      <c r="N9" s="145"/>
    </row>
    <row r="10" spans="1:14" s="143" customFormat="1" ht="51.75" customHeight="1" x14ac:dyDescent="0.25">
      <c r="A10" s="967" t="s">
        <v>323</v>
      </c>
      <c r="B10" s="967"/>
      <c r="C10" s="967"/>
      <c r="D10" s="135">
        <v>1.4658871518715304</v>
      </c>
      <c r="E10" s="135">
        <v>1.6362673273316675</v>
      </c>
      <c r="F10" s="135">
        <v>1.6702180130910054</v>
      </c>
      <c r="G10" s="135">
        <v>1.5452612435372886</v>
      </c>
      <c r="H10" s="135">
        <v>1.6692624703831891</v>
      </c>
      <c r="I10" s="655"/>
      <c r="J10" s="145"/>
      <c r="K10" s="145"/>
      <c r="L10" s="145"/>
      <c r="M10" s="145"/>
      <c r="N10" s="145"/>
    </row>
    <row r="11" spans="1:14" s="143" customFormat="1" ht="51.75" customHeight="1" x14ac:dyDescent="0.25">
      <c r="A11" s="967" t="s">
        <v>318</v>
      </c>
      <c r="B11" s="967"/>
      <c r="C11" s="967"/>
      <c r="D11" s="135">
        <v>6.2578283473457121</v>
      </c>
      <c r="E11" s="135">
        <v>6.5744947973859142</v>
      </c>
      <c r="F11" s="135">
        <v>7.6135120590244743</v>
      </c>
      <c r="G11" s="135">
        <v>7.5031786577719757</v>
      </c>
      <c r="H11" s="135">
        <v>7.9717686467713271</v>
      </c>
      <c r="I11" s="655"/>
      <c r="J11" s="145"/>
      <c r="K11" s="145"/>
      <c r="L11" s="145"/>
      <c r="M11" s="145"/>
      <c r="N11" s="145"/>
    </row>
    <row r="12" spans="1:14" s="143" customFormat="1" ht="51.75" customHeight="1" x14ac:dyDescent="0.25">
      <c r="A12" s="965" t="s">
        <v>326</v>
      </c>
      <c r="B12" s="965"/>
      <c r="C12" s="965"/>
      <c r="D12" s="153">
        <v>1.4756241319245342</v>
      </c>
      <c r="E12" s="153">
        <v>2.1571064028263693</v>
      </c>
      <c r="F12" s="153">
        <v>2.9079936941290172</v>
      </c>
      <c r="G12" s="153">
        <v>2.8922010213521427</v>
      </c>
      <c r="H12" s="153">
        <v>4.1744693620169757</v>
      </c>
      <c r="I12" s="659"/>
      <c r="J12" s="145"/>
      <c r="K12" s="145"/>
      <c r="L12" s="145"/>
      <c r="M12" s="145"/>
      <c r="N12" s="145"/>
    </row>
    <row r="13" spans="1:14" s="143" customFormat="1" ht="51.75" customHeight="1" x14ac:dyDescent="0.25">
      <c r="A13" s="965" t="s">
        <v>321</v>
      </c>
      <c r="B13" s="965"/>
      <c r="C13" s="965"/>
      <c r="D13" s="153">
        <v>4.4136183075307924</v>
      </c>
      <c r="E13" s="153">
        <v>4.7282163517612448</v>
      </c>
      <c r="F13" s="153">
        <v>4.4776388318510856</v>
      </c>
      <c r="G13" s="153">
        <v>4.6676613314776434</v>
      </c>
      <c r="H13" s="153">
        <v>4.6706594007219842</v>
      </c>
      <c r="I13" s="659"/>
      <c r="J13" s="145"/>
      <c r="K13" s="145"/>
      <c r="L13" s="145"/>
      <c r="M13" s="145"/>
      <c r="N13" s="145"/>
    </row>
    <row r="14" spans="1:14" s="143" customFormat="1" ht="51.75" customHeight="1" x14ac:dyDescent="0.25">
      <c r="A14" s="967" t="s">
        <v>322</v>
      </c>
      <c r="B14" s="967"/>
      <c r="C14" s="967"/>
      <c r="D14" s="135">
        <v>1.0647830379320249</v>
      </c>
      <c r="E14" s="135">
        <v>1.1668700993842482</v>
      </c>
      <c r="F14" s="135">
        <v>1.2906118791076544</v>
      </c>
      <c r="G14" s="135">
        <v>1.2043243843445561</v>
      </c>
      <c r="H14" s="135">
        <v>1.5526872123284954</v>
      </c>
      <c r="I14" s="655"/>
      <c r="J14" s="145"/>
      <c r="K14" s="145"/>
      <c r="L14" s="145"/>
      <c r="M14" s="145"/>
      <c r="N14" s="145"/>
    </row>
    <row r="15" spans="1:14" s="143" customFormat="1" ht="51.75" customHeight="1" x14ac:dyDescent="0.25">
      <c r="A15" s="967" t="s">
        <v>320</v>
      </c>
      <c r="B15" s="967"/>
      <c r="C15" s="967"/>
      <c r="D15" s="135">
        <v>2.7193196465544149</v>
      </c>
      <c r="E15" s="135">
        <v>2.5800959175323199</v>
      </c>
      <c r="F15" s="135">
        <v>2.7591536824827898</v>
      </c>
      <c r="G15" s="135">
        <v>3.091189025156623</v>
      </c>
      <c r="H15" s="135">
        <v>2.8908185192307592</v>
      </c>
      <c r="I15" s="655"/>
      <c r="J15" s="145"/>
      <c r="K15" s="145"/>
      <c r="L15" s="145"/>
      <c r="M15" s="145"/>
      <c r="N15" s="145"/>
    </row>
    <row r="16" spans="1:14" s="143" customFormat="1" ht="51.75" customHeight="1" thickBot="1" x14ac:dyDescent="0.3">
      <c r="A16" s="971" t="s">
        <v>113</v>
      </c>
      <c r="B16" s="969"/>
      <c r="C16" s="969"/>
      <c r="D16" s="137">
        <v>4.1736996953250314</v>
      </c>
      <c r="E16" s="137">
        <v>4.2032658902440341</v>
      </c>
      <c r="F16" s="137">
        <v>4.3894929992485707</v>
      </c>
      <c r="G16" s="137">
        <v>4.2021498017752172</v>
      </c>
      <c r="H16" s="137">
        <v>5.870945052024557</v>
      </c>
      <c r="I16" s="662"/>
      <c r="J16" s="145"/>
      <c r="K16" s="145"/>
      <c r="L16" s="145"/>
      <c r="M16" s="145"/>
      <c r="N16" s="145"/>
    </row>
    <row r="17" spans="1:36" s="157" customFormat="1" ht="18.75" thickTop="1" x14ac:dyDescent="0.25">
      <c r="A17" s="677"/>
      <c r="B17" s="677"/>
      <c r="C17" s="677"/>
      <c r="D17" s="677"/>
      <c r="E17" s="677"/>
      <c r="F17" s="677"/>
      <c r="G17" s="677"/>
      <c r="H17" s="628" t="s">
        <v>313</v>
      </c>
      <c r="I17" s="677"/>
    </row>
    <row r="18" spans="1:36" s="157" customFormat="1" ht="18" x14ac:dyDescent="0.25">
      <c r="A18" s="677"/>
      <c r="B18" s="677"/>
      <c r="C18" s="677"/>
      <c r="D18" s="677"/>
      <c r="E18" s="677"/>
      <c r="F18" s="677"/>
      <c r="G18" s="677"/>
      <c r="H18" s="629" t="s">
        <v>314</v>
      </c>
      <c r="I18" s="677"/>
    </row>
    <row r="19" spans="1:36" s="157" customFormat="1" ht="18" x14ac:dyDescent="0.25">
      <c r="A19" s="677"/>
      <c r="B19" s="677"/>
      <c r="C19" s="677"/>
      <c r="D19" s="677"/>
      <c r="E19" s="677"/>
      <c r="F19" s="677"/>
      <c r="G19" s="677"/>
      <c r="H19" s="677"/>
      <c r="I19" s="677"/>
    </row>
    <row r="20" spans="1:36" s="143" customFormat="1" ht="30" customHeight="1" x14ac:dyDescent="0.25">
      <c r="A20" s="666" t="s">
        <v>0</v>
      </c>
      <c r="B20" s="740">
        <v>56</v>
      </c>
      <c r="C20" s="987" t="s">
        <v>400</v>
      </c>
      <c r="D20" s="987"/>
      <c r="E20" s="987"/>
      <c r="F20" s="987"/>
      <c r="G20" s="987"/>
      <c r="H20" s="987"/>
      <c r="I20" s="659"/>
    </row>
    <row r="21" spans="1:36" s="143" customFormat="1" ht="30" customHeight="1" x14ac:dyDescent="0.25">
      <c r="A21" s="667" t="s">
        <v>2</v>
      </c>
      <c r="B21" s="740"/>
      <c r="C21" s="988" t="s">
        <v>401</v>
      </c>
      <c r="D21" s="988"/>
      <c r="E21" s="988"/>
      <c r="F21" s="988"/>
      <c r="G21" s="988"/>
      <c r="H21" s="988"/>
      <c r="I21" s="659"/>
    </row>
    <row r="22" spans="1:36" s="158" customFormat="1" ht="13.5" x14ac:dyDescent="0.3">
      <c r="A22" s="668"/>
      <c r="B22" s="668"/>
      <c r="C22" s="668"/>
      <c r="D22" s="668"/>
      <c r="E22" s="668"/>
      <c r="F22" s="668"/>
      <c r="G22" s="668"/>
      <c r="H22" s="668"/>
      <c r="I22" s="668"/>
    </row>
    <row r="23" spans="1:36" ht="24.75" thickBot="1" x14ac:dyDescent="0.4">
      <c r="A23" s="633"/>
      <c r="B23" s="633"/>
      <c r="C23" s="633"/>
      <c r="D23" s="633"/>
      <c r="E23" s="633"/>
      <c r="F23" s="633"/>
      <c r="G23" s="633"/>
      <c r="H23" s="634" t="s">
        <v>398</v>
      </c>
      <c r="I23" s="633"/>
    </row>
    <row r="24" spans="1:36" s="143" customFormat="1" ht="52.5" customHeight="1" thickTop="1" thickBot="1" x14ac:dyDescent="0.3">
      <c r="A24" s="966" t="s">
        <v>330</v>
      </c>
      <c r="B24" s="966"/>
      <c r="C24" s="966"/>
      <c r="D24" s="619">
        <v>2020</v>
      </c>
      <c r="E24" s="619">
        <v>2021</v>
      </c>
      <c r="F24" s="619">
        <v>2022</v>
      </c>
      <c r="G24" s="619">
        <v>2023</v>
      </c>
      <c r="H24" s="619">
        <v>2024</v>
      </c>
      <c r="I24" s="657"/>
    </row>
    <row r="25" spans="1:36" s="155" customFormat="1" ht="52.5" customHeight="1" thickTop="1" x14ac:dyDescent="0.25">
      <c r="A25" s="986" t="s">
        <v>402</v>
      </c>
      <c r="B25" s="986"/>
      <c r="C25" s="986"/>
      <c r="D25" s="153">
        <v>13.436281537017544</v>
      </c>
      <c r="E25" s="153">
        <v>13.662366514491568</v>
      </c>
      <c r="F25" s="153">
        <v>14.836462446059887</v>
      </c>
      <c r="G25" s="153">
        <v>15.7</v>
      </c>
      <c r="H25" s="153">
        <v>14.834010237254091</v>
      </c>
      <c r="I25" s="659"/>
      <c r="J25" s="165"/>
      <c r="K25" s="165"/>
      <c r="L25" s="165"/>
      <c r="M25" s="165"/>
      <c r="N25" s="165"/>
      <c r="AJ25" s="166"/>
    </row>
    <row r="26" spans="1:36" s="155" customFormat="1" ht="52.5" customHeight="1" x14ac:dyDescent="0.25">
      <c r="A26" s="986" t="s">
        <v>403</v>
      </c>
      <c r="B26" s="986"/>
      <c r="C26" s="986"/>
      <c r="D26" s="153">
        <v>1.2513088496962081</v>
      </c>
      <c r="E26" s="153">
        <v>1.2138828950099259</v>
      </c>
      <c r="F26" s="153">
        <v>1.1794986283690589</v>
      </c>
      <c r="G26" s="153">
        <v>1.192277062912777</v>
      </c>
      <c r="H26" s="153">
        <v>2.4400304186819608</v>
      </c>
      <c r="I26" s="659"/>
      <c r="J26" s="165"/>
      <c r="K26" s="165"/>
      <c r="L26" s="165"/>
      <c r="M26" s="165"/>
      <c r="N26" s="165"/>
    </row>
    <row r="27" spans="1:36" s="143" customFormat="1" ht="52.5" customHeight="1" x14ac:dyDescent="0.25">
      <c r="A27" s="986" t="s">
        <v>404</v>
      </c>
      <c r="B27" s="986"/>
      <c r="C27" s="986"/>
      <c r="D27" s="153">
        <v>3.4729300989894871</v>
      </c>
      <c r="E27" s="153">
        <v>4.2231084086956621</v>
      </c>
      <c r="F27" s="153">
        <v>4.9461286978222114</v>
      </c>
      <c r="G27" s="153">
        <v>5.889682591956122</v>
      </c>
      <c r="H27" s="153">
        <v>6.6403188055949558</v>
      </c>
      <c r="I27" s="659"/>
      <c r="J27" s="145"/>
      <c r="K27" s="145"/>
      <c r="L27" s="145"/>
      <c r="M27" s="145"/>
      <c r="N27" s="145"/>
    </row>
    <row r="28" spans="1:36" s="143" customFormat="1" ht="52.5" customHeight="1" x14ac:dyDescent="0.25">
      <c r="A28" s="986" t="s">
        <v>336</v>
      </c>
      <c r="B28" s="986"/>
      <c r="C28" s="986"/>
      <c r="D28" s="153">
        <v>0.5</v>
      </c>
      <c r="E28" s="153">
        <v>0.7</v>
      </c>
      <c r="F28" s="153">
        <v>0.7</v>
      </c>
      <c r="G28" s="153">
        <v>0.8</v>
      </c>
      <c r="H28" s="153">
        <v>0.7</v>
      </c>
      <c r="I28" s="659"/>
      <c r="J28" s="145"/>
      <c r="K28" s="145"/>
      <c r="L28" s="145"/>
      <c r="M28" s="145"/>
      <c r="N28" s="145"/>
    </row>
    <row r="29" spans="1:36" s="143" customFormat="1" ht="52.5" customHeight="1" x14ac:dyDescent="0.25">
      <c r="A29" s="965" t="s">
        <v>334</v>
      </c>
      <c r="B29" s="965"/>
      <c r="C29" s="965"/>
      <c r="D29" s="153">
        <v>1.758833655297646</v>
      </c>
      <c r="E29" s="153">
        <v>1.6888104348902355</v>
      </c>
      <c r="F29" s="153">
        <v>1.8775574576537619</v>
      </c>
      <c r="G29" s="153">
        <v>1.7590384558053755</v>
      </c>
      <c r="H29" s="153">
        <v>1.9562682343449009</v>
      </c>
      <c r="I29" s="659"/>
      <c r="J29" s="145"/>
      <c r="K29" s="145"/>
      <c r="L29" s="145"/>
      <c r="M29" s="145"/>
      <c r="N29" s="145"/>
    </row>
    <row r="30" spans="1:36" s="155" customFormat="1" ht="52.5" customHeight="1" x14ac:dyDescent="0.25">
      <c r="A30" s="965" t="s">
        <v>335</v>
      </c>
      <c r="B30" s="965"/>
      <c r="C30" s="965"/>
      <c r="D30" s="153">
        <v>0.58223330574405296</v>
      </c>
      <c r="E30" s="153">
        <v>0.660854571731605</v>
      </c>
      <c r="F30" s="153">
        <v>0.78886722385261632</v>
      </c>
      <c r="G30" s="153">
        <v>0.82813464359106381</v>
      </c>
      <c r="H30" s="153">
        <v>0.95626224619450784</v>
      </c>
      <c r="I30" s="659"/>
      <c r="J30" s="165"/>
      <c r="K30" s="165"/>
      <c r="L30" s="165"/>
      <c r="M30" s="165"/>
      <c r="N30" s="165"/>
    </row>
    <row r="31" spans="1:36" s="143" customFormat="1" ht="52.5" customHeight="1" x14ac:dyDescent="0.25">
      <c r="A31" s="965" t="s">
        <v>333</v>
      </c>
      <c r="B31" s="965"/>
      <c r="C31" s="965"/>
      <c r="D31" s="678">
        <v>4.5959667104144295E-3</v>
      </c>
      <c r="E31" s="678">
        <v>5.2581361523407876E-3</v>
      </c>
      <c r="F31" s="678">
        <v>5.2949337213249606E-3</v>
      </c>
      <c r="G31" s="678">
        <v>3.7654842762964696E-3</v>
      </c>
      <c r="H31" s="678">
        <v>2.934487223989144E-3</v>
      </c>
      <c r="I31" s="659"/>
      <c r="J31" s="145"/>
      <c r="K31" s="145"/>
      <c r="L31" s="145"/>
      <c r="M31" s="145"/>
      <c r="N31" s="145"/>
    </row>
    <row r="32" spans="1:36" s="143" customFormat="1" ht="52.5" customHeight="1" x14ac:dyDescent="0.25">
      <c r="A32" s="965" t="s">
        <v>331</v>
      </c>
      <c r="B32" s="965"/>
      <c r="C32" s="965"/>
      <c r="D32" s="153">
        <v>0.1174397378710179</v>
      </c>
      <c r="E32" s="153">
        <v>0.12069356469670309</v>
      </c>
      <c r="F32" s="153">
        <v>0.12947422804383155</v>
      </c>
      <c r="G32" s="153">
        <v>0.134655410456921</v>
      </c>
      <c r="H32" s="153">
        <v>0.13725742416811801</v>
      </c>
      <c r="I32" s="659"/>
      <c r="J32" s="145"/>
      <c r="K32" s="145"/>
      <c r="L32" s="145"/>
      <c r="M32" s="145"/>
      <c r="N32" s="145"/>
    </row>
    <row r="33" spans="1:14" s="143" customFormat="1" ht="52.5" customHeight="1" thickBot="1" x14ac:dyDescent="0.3">
      <c r="A33" s="969" t="s">
        <v>332</v>
      </c>
      <c r="B33" s="969"/>
      <c r="C33" s="969"/>
      <c r="D33" s="137">
        <v>2.1190624403476579</v>
      </c>
      <c r="E33" s="137">
        <v>2.0014448198427393</v>
      </c>
      <c r="F33" s="137">
        <v>1.7663753491640186</v>
      </c>
      <c r="G33" s="137">
        <v>1.504330280748343</v>
      </c>
      <c r="H33" s="137">
        <v>2.0644609747966021</v>
      </c>
      <c r="I33" s="662"/>
      <c r="J33" s="145"/>
      <c r="K33" s="145"/>
      <c r="L33" s="145"/>
      <c r="M33" s="145"/>
      <c r="N33" s="145"/>
    </row>
    <row r="34" spans="1:14" s="148" customFormat="1" ht="18.75" thickTop="1" x14ac:dyDescent="0.25">
      <c r="A34" s="663"/>
      <c r="B34" s="663"/>
      <c r="C34" s="663"/>
      <c r="D34" s="664"/>
      <c r="E34" s="664"/>
      <c r="F34" s="664"/>
      <c r="G34" s="664"/>
      <c r="H34" s="628" t="s">
        <v>313</v>
      </c>
      <c r="I34" s="665"/>
      <c r="J34" s="147"/>
      <c r="K34" s="147"/>
      <c r="L34" s="147"/>
      <c r="M34" s="147"/>
      <c r="N34" s="147"/>
    </row>
    <row r="35" spans="1:14" s="157" customFormat="1" ht="18" x14ac:dyDescent="0.25">
      <c r="A35" s="643"/>
      <c r="B35" s="643"/>
      <c r="C35" s="643"/>
      <c r="D35" s="643"/>
      <c r="E35" s="643"/>
      <c r="F35" s="643"/>
      <c r="G35" s="643"/>
      <c r="H35" s="629" t="s">
        <v>314</v>
      </c>
      <c r="I35" s="643"/>
    </row>
    <row r="36" spans="1:14" s="158" customFormat="1" ht="13.5" x14ac:dyDescent="0.3">
      <c r="B36" s="163"/>
      <c r="C36" s="167"/>
      <c r="D36" s="167"/>
      <c r="E36" s="168"/>
      <c r="F36" s="168"/>
      <c r="G36" s="168"/>
      <c r="H36" s="163"/>
    </row>
    <row r="37" spans="1:14" x14ac:dyDescent="0.35">
      <c r="B37" s="141"/>
      <c r="C37" s="169"/>
      <c r="D37" s="169"/>
      <c r="E37" s="170"/>
      <c r="F37" s="170"/>
      <c r="G37" s="170"/>
      <c r="H37" s="141"/>
    </row>
    <row r="38" spans="1:14" x14ac:dyDescent="0.35">
      <c r="B38" s="141"/>
      <c r="C38" s="141"/>
      <c r="D38" s="169"/>
      <c r="E38" s="169"/>
      <c r="F38" s="170"/>
      <c r="G38" s="170"/>
      <c r="H38" s="170"/>
    </row>
    <row r="39" spans="1:14" x14ac:dyDescent="0.35">
      <c r="B39" s="141"/>
      <c r="C39" s="141"/>
      <c r="D39" s="141"/>
      <c r="E39" s="141"/>
      <c r="F39" s="141"/>
      <c r="G39" s="141"/>
      <c r="H39" s="141"/>
    </row>
    <row r="40" spans="1:14" x14ac:dyDescent="0.35">
      <c r="B40" s="141"/>
      <c r="C40" s="141"/>
      <c r="D40" s="141"/>
      <c r="E40" s="141"/>
      <c r="F40" s="141"/>
      <c r="G40" s="141"/>
      <c r="H40" s="141"/>
    </row>
    <row r="52" ht="28.5" customHeight="1" x14ac:dyDescent="0.35"/>
  </sheetData>
  <mergeCells count="28">
    <mergeCell ref="A30:C30"/>
    <mergeCell ref="A31:C31"/>
    <mergeCell ref="A32:C32"/>
    <mergeCell ref="A33:C33"/>
    <mergeCell ref="A24:C24"/>
    <mergeCell ref="A25:C25"/>
    <mergeCell ref="A26:C26"/>
    <mergeCell ref="A27:C27"/>
    <mergeCell ref="A28:C28"/>
    <mergeCell ref="A29:C29"/>
    <mergeCell ref="A14:C14"/>
    <mergeCell ref="A15:C15"/>
    <mergeCell ref="A16:C16"/>
    <mergeCell ref="B20:B21"/>
    <mergeCell ref="C20:H20"/>
    <mergeCell ref="C21:H21"/>
    <mergeCell ref="A13:C13"/>
    <mergeCell ref="B1:B2"/>
    <mergeCell ref="C1:H1"/>
    <mergeCell ref="C2:H2"/>
    <mergeCell ref="A5:C5"/>
    <mergeCell ref="A6:C6"/>
    <mergeCell ref="A7:C7"/>
    <mergeCell ref="A8:C8"/>
    <mergeCell ref="A9:C9"/>
    <mergeCell ref="A10:C10"/>
    <mergeCell ref="A11:C11"/>
    <mergeCell ref="A12:C12"/>
  </mergeCells>
  <pageMargins left="0.7" right="0.7" top="0.75" bottom="0.75" header="0.3" footer="0.3"/>
  <pageSetup paperSize="9" scale="4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50549-9E60-4046-810C-1B13A157B2B3}">
  <sheetPr>
    <tabColor rgb="FF0099CC"/>
  </sheetPr>
  <dimension ref="A1:N64"/>
  <sheetViews>
    <sheetView showGridLines="0" zoomScaleNormal="100" zoomScaleSheetLayoutView="70" workbookViewId="0"/>
  </sheetViews>
  <sheetFormatPr defaultColWidth="9.28515625" defaultRowHeight="24" x14ac:dyDescent="0.35"/>
  <cols>
    <col min="1" max="1" width="13" style="631" customWidth="1"/>
    <col min="2" max="2" width="10.28515625" style="631" customWidth="1"/>
    <col min="3" max="3" width="47.7109375" style="631" customWidth="1"/>
    <col min="4" max="8" width="20.7109375" style="631" customWidth="1"/>
    <col min="9" max="9" width="2.42578125" style="631" customWidth="1"/>
    <col min="10" max="10" width="9.5703125" style="141" bestFit="1" customWidth="1"/>
    <col min="11" max="16384" width="9.28515625" style="132"/>
  </cols>
  <sheetData>
    <row r="1" spans="1:12" s="143" customFormat="1" ht="30" customHeight="1" x14ac:dyDescent="0.25">
      <c r="A1" s="654" t="s">
        <v>0</v>
      </c>
      <c r="B1" s="740">
        <v>57</v>
      </c>
      <c r="C1" s="984" t="s">
        <v>890</v>
      </c>
      <c r="D1" s="984"/>
      <c r="E1" s="984"/>
      <c r="F1" s="984"/>
      <c r="G1" s="984"/>
      <c r="H1" s="984"/>
      <c r="I1" s="655"/>
      <c r="J1" s="155"/>
    </row>
    <row r="2" spans="1:12" s="143" customFormat="1" ht="30" customHeight="1" x14ac:dyDescent="0.25">
      <c r="A2" s="656" t="s">
        <v>2</v>
      </c>
      <c r="B2" s="740"/>
      <c r="C2" s="985" t="s">
        <v>405</v>
      </c>
      <c r="D2" s="985"/>
      <c r="E2" s="985"/>
      <c r="F2" s="985"/>
      <c r="G2" s="985"/>
      <c r="H2" s="985"/>
      <c r="I2" s="655"/>
      <c r="J2" s="155"/>
    </row>
    <row r="3" spans="1:12" s="158" customFormat="1" ht="13.5" x14ac:dyDescent="0.3">
      <c r="A3" s="645"/>
      <c r="B3" s="645"/>
      <c r="C3" s="645"/>
      <c r="D3" s="645"/>
      <c r="E3" s="645"/>
      <c r="F3" s="645"/>
      <c r="G3" s="645"/>
      <c r="H3" s="645"/>
      <c r="I3" s="645"/>
      <c r="J3" s="163"/>
    </row>
    <row r="4" spans="1:12" ht="24.75" thickBot="1" x14ac:dyDescent="0.4">
      <c r="F4" s="679"/>
      <c r="G4" s="680"/>
      <c r="H4" s="634" t="s">
        <v>398</v>
      </c>
      <c r="I4" s="632"/>
    </row>
    <row r="5" spans="1:12" s="143" customFormat="1" ht="52.5" customHeight="1" thickTop="1" thickBot="1" x14ac:dyDescent="0.3">
      <c r="A5" s="966" t="s">
        <v>339</v>
      </c>
      <c r="B5" s="966"/>
      <c r="C5" s="966"/>
      <c r="D5" s="619">
        <v>2020</v>
      </c>
      <c r="E5" s="619">
        <v>2021</v>
      </c>
      <c r="F5" s="619">
        <v>2022</v>
      </c>
      <c r="G5" s="619">
        <v>2023</v>
      </c>
      <c r="H5" s="619">
        <v>2024</v>
      </c>
      <c r="I5" s="657"/>
      <c r="J5" s="155"/>
    </row>
    <row r="6" spans="1:12" s="143" customFormat="1" ht="52.5" customHeight="1" thickTop="1" x14ac:dyDescent="0.25">
      <c r="A6" s="967" t="s">
        <v>344</v>
      </c>
      <c r="B6" s="967"/>
      <c r="C6" s="967"/>
      <c r="D6" s="135">
        <v>46.852760402340934</v>
      </c>
      <c r="E6" s="135">
        <v>46.02853367533146</v>
      </c>
      <c r="F6" s="135">
        <v>47.913320635309972</v>
      </c>
      <c r="G6" s="135">
        <v>49.286716398770572</v>
      </c>
      <c r="H6" s="135">
        <v>54.937963498490532</v>
      </c>
      <c r="I6" s="655"/>
      <c r="J6" s="165"/>
      <c r="K6" s="145"/>
      <c r="L6" s="145"/>
    </row>
    <row r="7" spans="1:12" s="143" customFormat="1" ht="52.5" customHeight="1" x14ac:dyDescent="0.25">
      <c r="A7" s="967" t="s">
        <v>406</v>
      </c>
      <c r="B7" s="967"/>
      <c r="C7" s="967"/>
      <c r="D7" s="135">
        <v>19.199030716520756</v>
      </c>
      <c r="E7" s="135">
        <v>17.38057059798798</v>
      </c>
      <c r="F7" s="135">
        <v>17.614322462180919</v>
      </c>
      <c r="G7" s="135">
        <v>16.985750588564873</v>
      </c>
      <c r="H7" s="135">
        <v>15.851376802156871</v>
      </c>
      <c r="I7" s="655"/>
      <c r="J7" s="165"/>
      <c r="K7" s="145"/>
      <c r="L7" s="145"/>
    </row>
    <row r="8" spans="1:12" s="143" customFormat="1" ht="52.5" customHeight="1" x14ac:dyDescent="0.25">
      <c r="A8" s="967" t="s">
        <v>345</v>
      </c>
      <c r="B8" s="967"/>
      <c r="C8" s="967"/>
      <c r="D8" s="135">
        <v>1.7325454659739146</v>
      </c>
      <c r="E8" s="135">
        <v>1.5561364701984317</v>
      </c>
      <c r="F8" s="135">
        <v>1.5082221846291703</v>
      </c>
      <c r="G8" s="135">
        <v>1.4613881746777122</v>
      </c>
      <c r="H8" s="135">
        <v>1.4243645493552528</v>
      </c>
      <c r="I8" s="655"/>
      <c r="J8" s="165"/>
      <c r="K8" s="145"/>
      <c r="L8" s="145"/>
    </row>
    <row r="9" spans="1:12" s="143" customFormat="1" ht="52.5" customHeight="1" x14ac:dyDescent="0.25">
      <c r="A9" s="967" t="s">
        <v>342</v>
      </c>
      <c r="B9" s="967"/>
      <c r="C9" s="967"/>
      <c r="D9" s="135">
        <v>1.2849521269587671</v>
      </c>
      <c r="E9" s="135">
        <v>1.0053833314162948</v>
      </c>
      <c r="F9" s="135">
        <v>1.444548886945193</v>
      </c>
      <c r="G9" s="135">
        <v>1.2314262692938704</v>
      </c>
      <c r="H9" s="135">
        <v>1.47317442968275</v>
      </c>
      <c r="I9" s="655"/>
      <c r="J9" s="165"/>
      <c r="K9" s="145"/>
      <c r="L9" s="145"/>
    </row>
    <row r="10" spans="1:12" s="143" customFormat="1" ht="52.5" customHeight="1" x14ac:dyDescent="0.25">
      <c r="A10" s="967" t="s">
        <v>343</v>
      </c>
      <c r="B10" s="967"/>
      <c r="C10" s="967"/>
      <c r="D10" s="135">
        <v>5.524892885558752</v>
      </c>
      <c r="E10" s="135">
        <v>5.5262033978148031</v>
      </c>
      <c r="F10" s="135">
        <v>6.8864259489194319</v>
      </c>
      <c r="G10" s="135">
        <v>6.7118351179090761</v>
      </c>
      <c r="H10" s="135">
        <v>6.8324630721527626</v>
      </c>
      <c r="I10" s="655"/>
      <c r="J10" s="165"/>
      <c r="K10" s="145"/>
      <c r="L10" s="145"/>
    </row>
    <row r="11" spans="1:12" s="143" customFormat="1" ht="52.5" customHeight="1" x14ac:dyDescent="0.25">
      <c r="A11" s="965" t="s">
        <v>407</v>
      </c>
      <c r="B11" s="965"/>
      <c r="C11" s="965"/>
      <c r="D11" s="153">
        <v>2.005977683871905</v>
      </c>
      <c r="E11" s="153">
        <v>2.098188509440102</v>
      </c>
      <c r="F11" s="153">
        <v>2.077952658089258</v>
      </c>
      <c r="G11" s="153">
        <v>1.7969082445856206</v>
      </c>
      <c r="H11" s="153">
        <v>1.8699209488107928</v>
      </c>
      <c r="I11" s="659"/>
      <c r="J11" s="165"/>
      <c r="K11" s="145"/>
      <c r="L11" s="145"/>
    </row>
    <row r="12" spans="1:12" s="143" customFormat="1" ht="52.5" customHeight="1" thickBot="1" x14ac:dyDescent="0.3">
      <c r="A12" s="969" t="s">
        <v>340</v>
      </c>
      <c r="B12" s="969"/>
      <c r="C12" s="969"/>
      <c r="D12" s="135">
        <v>19.878533813040626</v>
      </c>
      <c r="E12" s="137">
        <v>20.84599499120009</v>
      </c>
      <c r="F12" s="137">
        <v>22.576325500752578</v>
      </c>
      <c r="G12" s="137">
        <v>26.154755530843808</v>
      </c>
      <c r="H12" s="137">
        <v>24.204925857832858</v>
      </c>
      <c r="I12" s="662"/>
      <c r="J12" s="165"/>
      <c r="K12" s="145"/>
      <c r="L12" s="145"/>
    </row>
    <row r="13" spans="1:12" s="148" customFormat="1" ht="18.75" thickTop="1" x14ac:dyDescent="0.25">
      <c r="A13" s="972" t="s">
        <v>313</v>
      </c>
      <c r="B13" s="972"/>
      <c r="C13" s="972"/>
      <c r="D13" s="972"/>
      <c r="E13" s="972"/>
      <c r="F13" s="972"/>
      <c r="G13" s="972"/>
      <c r="H13" s="972"/>
      <c r="I13" s="665"/>
      <c r="J13" s="161"/>
      <c r="K13" s="147"/>
      <c r="L13" s="147"/>
    </row>
    <row r="14" spans="1:12" s="148" customFormat="1" ht="18" x14ac:dyDescent="0.25">
      <c r="A14" s="973" t="s">
        <v>314</v>
      </c>
      <c r="B14" s="973"/>
      <c r="C14" s="973"/>
      <c r="D14" s="973"/>
      <c r="E14" s="973"/>
      <c r="F14" s="973"/>
      <c r="G14" s="973"/>
      <c r="H14" s="973"/>
      <c r="I14" s="665"/>
      <c r="J14" s="161"/>
      <c r="K14" s="147"/>
      <c r="L14" s="147"/>
    </row>
    <row r="15" spans="1:12" s="156" customFormat="1" ht="13.5" x14ac:dyDescent="0.25">
      <c r="A15" s="681"/>
      <c r="B15" s="681"/>
      <c r="C15" s="681"/>
      <c r="D15" s="682"/>
      <c r="E15" s="682"/>
      <c r="F15" s="682"/>
      <c r="G15" s="682"/>
      <c r="H15" s="682"/>
      <c r="I15" s="683"/>
      <c r="J15" s="171"/>
    </row>
    <row r="16" spans="1:12" s="173" customFormat="1" ht="40.5" customHeight="1" x14ac:dyDescent="0.25">
      <c r="A16" s="684" t="s">
        <v>408</v>
      </c>
      <c r="B16" s="991" t="s">
        <v>892</v>
      </c>
      <c r="C16" s="991"/>
      <c r="D16" s="991"/>
      <c r="E16" s="991"/>
      <c r="F16" s="991"/>
      <c r="G16" s="991"/>
      <c r="H16" s="991"/>
      <c r="I16" s="685"/>
      <c r="J16" s="172"/>
    </row>
    <row r="17" spans="1:14" s="173" customFormat="1" ht="57.75" customHeight="1" x14ac:dyDescent="0.25">
      <c r="A17" s="686" t="s">
        <v>409</v>
      </c>
      <c r="B17" s="992" t="s">
        <v>893</v>
      </c>
      <c r="C17" s="992"/>
      <c r="D17" s="992"/>
      <c r="E17" s="992"/>
      <c r="F17" s="992"/>
      <c r="G17" s="992"/>
      <c r="H17" s="992"/>
      <c r="I17" s="638"/>
      <c r="J17" s="172"/>
    </row>
    <row r="18" spans="1:14" s="175" customFormat="1" ht="13.5" x14ac:dyDescent="0.25">
      <c r="A18" s="687"/>
      <c r="B18" s="688"/>
      <c r="C18" s="688"/>
      <c r="D18" s="688"/>
      <c r="E18" s="688"/>
      <c r="F18" s="688"/>
      <c r="G18" s="688"/>
      <c r="H18" s="688"/>
      <c r="I18" s="688"/>
      <c r="J18" s="174"/>
    </row>
    <row r="19" spans="1:14" s="175" customFormat="1" ht="13.5" x14ac:dyDescent="0.25">
      <c r="A19" s="687"/>
      <c r="B19" s="688"/>
      <c r="C19" s="688"/>
      <c r="D19" s="688"/>
      <c r="E19" s="688"/>
      <c r="F19" s="688"/>
      <c r="G19" s="688"/>
      <c r="H19" s="688"/>
      <c r="I19" s="688"/>
      <c r="J19" s="174"/>
    </row>
    <row r="20" spans="1:14" s="143" customFormat="1" ht="30" customHeight="1" x14ac:dyDescent="0.25">
      <c r="A20" s="666" t="s">
        <v>0</v>
      </c>
      <c r="B20" s="740">
        <v>58</v>
      </c>
      <c r="C20" s="987" t="s">
        <v>891</v>
      </c>
      <c r="D20" s="987"/>
      <c r="E20" s="987"/>
      <c r="F20" s="987"/>
      <c r="G20" s="987"/>
      <c r="H20" s="987"/>
      <c r="I20" s="659"/>
      <c r="J20" s="155"/>
    </row>
    <row r="21" spans="1:14" s="143" customFormat="1" ht="30" customHeight="1" x14ac:dyDescent="0.25">
      <c r="A21" s="667" t="s">
        <v>2</v>
      </c>
      <c r="B21" s="740"/>
      <c r="C21" s="988" t="s">
        <v>410</v>
      </c>
      <c r="D21" s="988"/>
      <c r="E21" s="988"/>
      <c r="F21" s="988"/>
      <c r="G21" s="988"/>
      <c r="H21" s="988"/>
      <c r="I21" s="659"/>
      <c r="J21" s="155"/>
    </row>
    <row r="22" spans="1:14" s="158" customFormat="1" ht="13.5" x14ac:dyDescent="0.3">
      <c r="A22" s="668"/>
      <c r="B22" s="668"/>
      <c r="C22" s="668"/>
      <c r="D22" s="668"/>
      <c r="E22" s="668"/>
      <c r="F22" s="668"/>
      <c r="G22" s="668"/>
      <c r="H22" s="668"/>
      <c r="I22" s="668"/>
      <c r="J22" s="163"/>
    </row>
    <row r="23" spans="1:14" ht="24.75" thickBot="1" x14ac:dyDescent="0.4">
      <c r="A23" s="633"/>
      <c r="B23" s="633"/>
      <c r="C23" s="633"/>
      <c r="D23" s="633"/>
      <c r="E23" s="633"/>
      <c r="F23" s="633"/>
      <c r="G23" s="633"/>
      <c r="H23" s="634" t="s">
        <v>398</v>
      </c>
      <c r="I23" s="633"/>
    </row>
    <row r="24" spans="1:14" s="143" customFormat="1" ht="52.5" customHeight="1" thickTop="1" thickBot="1" x14ac:dyDescent="0.3">
      <c r="A24" s="966" t="s">
        <v>349</v>
      </c>
      <c r="B24" s="966"/>
      <c r="C24" s="966"/>
      <c r="D24" s="619">
        <v>2020</v>
      </c>
      <c r="E24" s="619">
        <v>2021</v>
      </c>
      <c r="F24" s="619">
        <v>2022</v>
      </c>
      <c r="G24" s="619">
        <v>2023</v>
      </c>
      <c r="H24" s="619">
        <v>2024</v>
      </c>
      <c r="I24" s="657"/>
      <c r="J24" s="155"/>
    </row>
    <row r="25" spans="1:14" s="157" customFormat="1" ht="52.5" customHeight="1" thickTop="1" x14ac:dyDescent="0.25">
      <c r="A25" s="986" t="s">
        <v>360</v>
      </c>
      <c r="B25" s="986"/>
      <c r="C25" s="986"/>
      <c r="D25" s="153">
        <v>0.76568456379458638</v>
      </c>
      <c r="E25" s="153">
        <v>0.91221582237313759</v>
      </c>
      <c r="F25" s="153">
        <v>0.8796184339858647</v>
      </c>
      <c r="G25" s="153">
        <v>0.83326068744798176</v>
      </c>
      <c r="H25" s="153">
        <v>0.91834817764543142</v>
      </c>
      <c r="I25" s="677"/>
      <c r="J25" s="164"/>
    </row>
    <row r="26" spans="1:14" s="143" customFormat="1" ht="52.5" customHeight="1" x14ac:dyDescent="0.25">
      <c r="A26" s="986" t="s">
        <v>889</v>
      </c>
      <c r="B26" s="986"/>
      <c r="C26" s="986"/>
      <c r="D26" s="153">
        <v>0.84374776149141162</v>
      </c>
      <c r="E26" s="153">
        <v>0.93906792759604985</v>
      </c>
      <c r="F26" s="153">
        <v>0.865054852392938</v>
      </c>
      <c r="G26" s="153">
        <v>1.1214462798412059</v>
      </c>
      <c r="H26" s="153">
        <v>0.87771770316661812</v>
      </c>
      <c r="I26" s="659"/>
      <c r="J26" s="165"/>
      <c r="K26" s="145"/>
      <c r="L26" s="145"/>
      <c r="M26" s="145"/>
      <c r="N26" s="145"/>
    </row>
    <row r="27" spans="1:14" s="157" customFormat="1" ht="52.5" customHeight="1" x14ac:dyDescent="0.25">
      <c r="A27" s="986" t="s">
        <v>361</v>
      </c>
      <c r="B27" s="986"/>
      <c r="C27" s="986"/>
      <c r="D27" s="153">
        <v>0.23391216928575298</v>
      </c>
      <c r="E27" s="153">
        <v>0.18286444419743456</v>
      </c>
      <c r="F27" s="153">
        <v>0.1911510245486768</v>
      </c>
      <c r="G27" s="153">
        <v>0.45024674709147405</v>
      </c>
      <c r="H27" s="153">
        <v>0.40675421348463098</v>
      </c>
      <c r="I27" s="677"/>
      <c r="J27" s="164"/>
    </row>
    <row r="28" spans="1:14" s="143" customFormat="1" ht="52.5" customHeight="1" x14ac:dyDescent="0.25">
      <c r="A28" s="989" t="s">
        <v>888</v>
      </c>
      <c r="B28" s="989"/>
      <c r="C28" s="989"/>
      <c r="D28" s="153">
        <v>0.90419145641474674</v>
      </c>
      <c r="E28" s="153">
        <v>0.90548912124398206</v>
      </c>
      <c r="F28" s="153">
        <v>1.1918918431539254</v>
      </c>
      <c r="G28" s="153">
        <v>1.2445266317384089</v>
      </c>
      <c r="H28" s="153">
        <v>1.432195239612565</v>
      </c>
      <c r="I28" s="659"/>
      <c r="J28" s="165"/>
      <c r="K28" s="145"/>
      <c r="L28" s="145"/>
      <c r="M28" s="145"/>
      <c r="N28" s="145"/>
    </row>
    <row r="29" spans="1:14" s="157" customFormat="1" ht="52.5" customHeight="1" x14ac:dyDescent="0.25">
      <c r="A29" s="986" t="s">
        <v>358</v>
      </c>
      <c r="B29" s="986"/>
      <c r="C29" s="986"/>
      <c r="D29" s="153">
        <v>1.3459999155555986</v>
      </c>
      <c r="E29" s="153">
        <v>1.241879851323765</v>
      </c>
      <c r="F29" s="153">
        <v>1.3851856491010235</v>
      </c>
      <c r="G29" s="153">
        <v>1.2949065078828086</v>
      </c>
      <c r="H29" s="153">
        <v>1.223120499675497</v>
      </c>
      <c r="I29" s="677"/>
      <c r="J29" s="164"/>
    </row>
    <row r="30" spans="1:14" s="143" customFormat="1" ht="52.5" customHeight="1" x14ac:dyDescent="0.25">
      <c r="A30" s="965" t="s">
        <v>353</v>
      </c>
      <c r="B30" s="965"/>
      <c r="C30" s="965"/>
      <c r="D30" s="153">
        <v>0.35289589312596503</v>
      </c>
      <c r="E30" s="153">
        <v>0.35323130548208737</v>
      </c>
      <c r="F30" s="153">
        <v>0.37442867687143239</v>
      </c>
      <c r="G30" s="153">
        <v>0.29990042435789055</v>
      </c>
      <c r="H30" s="153">
        <v>0.38024772351151875</v>
      </c>
      <c r="I30" s="659"/>
      <c r="J30" s="165"/>
      <c r="K30" s="145"/>
      <c r="L30" s="145"/>
      <c r="M30" s="145"/>
      <c r="N30" s="145"/>
    </row>
    <row r="31" spans="1:14" s="143" customFormat="1" ht="52.5" customHeight="1" x14ac:dyDescent="0.25">
      <c r="A31" s="970" t="s">
        <v>352</v>
      </c>
      <c r="B31" s="965"/>
      <c r="C31" s="965"/>
      <c r="D31" s="153">
        <v>5.7533036811869431</v>
      </c>
      <c r="E31" s="153">
        <v>4.7899238710262546</v>
      </c>
      <c r="F31" s="153">
        <v>5.9667023196312954</v>
      </c>
      <c r="G31" s="153">
        <v>5.5981438585139109</v>
      </c>
      <c r="H31" s="153">
        <v>5.1204254480634095</v>
      </c>
      <c r="I31" s="659"/>
      <c r="J31" s="165"/>
      <c r="K31" s="145"/>
      <c r="L31" s="145"/>
      <c r="M31" s="145"/>
      <c r="N31" s="145"/>
    </row>
    <row r="32" spans="1:14" s="157" customFormat="1" ht="52.5" customHeight="1" x14ac:dyDescent="0.25">
      <c r="A32" s="986" t="s">
        <v>359</v>
      </c>
      <c r="B32" s="986"/>
      <c r="C32" s="986"/>
      <c r="D32" s="153">
        <v>0.37560372214894977</v>
      </c>
      <c r="E32" s="153">
        <v>0.38033157797685302</v>
      </c>
      <c r="F32" s="153">
        <v>0.42116133254634047</v>
      </c>
      <c r="G32" s="153">
        <v>0.40455585088228779</v>
      </c>
      <c r="H32" s="153">
        <v>0.4338086517767748</v>
      </c>
      <c r="I32" s="677"/>
      <c r="J32" s="164"/>
    </row>
    <row r="33" spans="1:14" s="157" customFormat="1" ht="52.5" customHeight="1" x14ac:dyDescent="0.25">
      <c r="A33" s="986" t="s">
        <v>362</v>
      </c>
      <c r="B33" s="986"/>
      <c r="C33" s="986"/>
      <c r="D33" s="153">
        <v>0.55989209719057498</v>
      </c>
      <c r="E33" s="153">
        <v>0.64894433442065791</v>
      </c>
      <c r="F33" s="153">
        <v>0.63818746766651502</v>
      </c>
      <c r="G33" s="153">
        <v>0.56337941997137908</v>
      </c>
      <c r="H33" s="153">
        <v>0.61506139166160056</v>
      </c>
      <c r="I33" s="677"/>
      <c r="J33" s="164"/>
    </row>
    <row r="34" spans="1:14" s="143" customFormat="1" ht="52.5" customHeight="1" x14ac:dyDescent="0.25">
      <c r="A34" s="970" t="s">
        <v>394</v>
      </c>
      <c r="B34" s="965"/>
      <c r="C34" s="965"/>
      <c r="D34" s="153">
        <v>2.9456271957280071</v>
      </c>
      <c r="E34" s="153">
        <v>2.4105601667154901</v>
      </c>
      <c r="F34" s="153">
        <v>2.4727423989285708</v>
      </c>
      <c r="G34" s="153">
        <v>2.6489219674555171</v>
      </c>
      <c r="H34" s="153">
        <v>3.1325884536936508</v>
      </c>
      <c r="I34" s="659"/>
      <c r="J34" s="165"/>
      <c r="K34" s="145"/>
      <c r="L34" s="145"/>
      <c r="M34" s="145"/>
      <c r="N34" s="145"/>
    </row>
    <row r="35" spans="1:14" s="148" customFormat="1" ht="52.5" customHeight="1" x14ac:dyDescent="0.25">
      <c r="A35" s="970" t="s">
        <v>395</v>
      </c>
      <c r="B35" s="965"/>
      <c r="C35" s="965"/>
      <c r="D35" s="153">
        <v>0.74669682900486412</v>
      </c>
      <c r="E35" s="153">
        <v>1.0241512999531646</v>
      </c>
      <c r="F35" s="153">
        <v>1.2616892702372899</v>
      </c>
      <c r="G35" s="153">
        <v>1.4771508153452801</v>
      </c>
      <c r="H35" s="153">
        <v>1.5589484338410846</v>
      </c>
      <c r="I35" s="665"/>
      <c r="J35" s="162"/>
    </row>
    <row r="36" spans="1:14" s="143" customFormat="1" ht="52.5" customHeight="1" x14ac:dyDescent="0.25">
      <c r="A36" s="965" t="s">
        <v>354</v>
      </c>
      <c r="B36" s="965"/>
      <c r="C36" s="965"/>
      <c r="D36" s="153">
        <v>1.9903224567724027</v>
      </c>
      <c r="E36" s="153">
        <v>2.1892584647883004</v>
      </c>
      <c r="F36" s="153">
        <v>2.4583790022529004</v>
      </c>
      <c r="G36" s="153">
        <v>2.3570981257497494</v>
      </c>
      <c r="H36" s="153">
        <v>2.2876526976603495</v>
      </c>
      <c r="I36" s="659"/>
      <c r="J36" s="165"/>
      <c r="K36" s="145"/>
      <c r="L36" s="145"/>
      <c r="M36" s="145"/>
      <c r="N36" s="145"/>
    </row>
    <row r="37" spans="1:14" s="143" customFormat="1" ht="52.5" customHeight="1" x14ac:dyDescent="0.25">
      <c r="A37" s="671" t="s">
        <v>355</v>
      </c>
      <c r="B37" s="672"/>
      <c r="C37" s="672"/>
      <c r="D37" s="153">
        <v>1.0462108641420564</v>
      </c>
      <c r="E37" s="153">
        <v>1.1949833972801505</v>
      </c>
      <c r="F37" s="153">
        <v>1.1097755279020622</v>
      </c>
      <c r="G37" s="153">
        <v>1.0082996473842727</v>
      </c>
      <c r="H37" s="153">
        <v>0.92722278595002816</v>
      </c>
      <c r="I37" s="659"/>
      <c r="J37" s="165"/>
      <c r="K37" s="145"/>
      <c r="L37" s="145"/>
      <c r="M37" s="145"/>
      <c r="N37" s="145"/>
    </row>
    <row r="38" spans="1:14" s="143" customFormat="1" ht="52.5" customHeight="1" x14ac:dyDescent="0.25">
      <c r="A38" s="970" t="s">
        <v>351</v>
      </c>
      <c r="B38" s="965"/>
      <c r="C38" s="965"/>
      <c r="D38" s="153">
        <v>2.3623747709222171</v>
      </c>
      <c r="E38" s="153">
        <v>2.029755550541684</v>
      </c>
      <c r="F38" s="153">
        <v>2.0645949501961876</v>
      </c>
      <c r="G38" s="153">
        <v>1.8760096475830645</v>
      </c>
      <c r="H38" s="153">
        <v>1.9254830578730828</v>
      </c>
      <c r="I38" s="659"/>
      <c r="J38" s="165"/>
      <c r="K38" s="145"/>
      <c r="L38" s="145"/>
      <c r="M38" s="145"/>
      <c r="N38" s="145"/>
    </row>
    <row r="39" spans="1:14" s="143" customFormat="1" ht="52.5" customHeight="1" thickBot="1" x14ac:dyDescent="0.3">
      <c r="A39" s="965" t="s">
        <v>350</v>
      </c>
      <c r="B39" s="965"/>
      <c r="C39" s="965"/>
      <c r="D39" s="153">
        <v>4.0810158042853342</v>
      </c>
      <c r="E39" s="153">
        <v>4.581826756044558</v>
      </c>
      <c r="F39" s="153">
        <v>4.2055186927794388</v>
      </c>
      <c r="G39" s="153">
        <v>4.2152939149140023</v>
      </c>
      <c r="H39" s="153">
        <v>4.4822733860050814</v>
      </c>
      <c r="I39" s="659"/>
      <c r="J39" s="165"/>
      <c r="K39" s="145"/>
      <c r="L39" s="145"/>
      <c r="M39" s="145"/>
      <c r="N39" s="145"/>
    </row>
    <row r="40" spans="1:14" s="148" customFormat="1" ht="18.75" thickTop="1" x14ac:dyDescent="0.25">
      <c r="A40" s="972" t="s">
        <v>313</v>
      </c>
      <c r="B40" s="972"/>
      <c r="C40" s="972"/>
      <c r="D40" s="972"/>
      <c r="E40" s="972"/>
      <c r="F40" s="972"/>
      <c r="G40" s="972"/>
      <c r="H40" s="972"/>
      <c r="I40" s="689"/>
      <c r="J40" s="161"/>
      <c r="K40" s="147"/>
      <c r="L40" s="147"/>
    </row>
    <row r="41" spans="1:14" s="148" customFormat="1" ht="18" x14ac:dyDescent="0.25">
      <c r="A41" s="973" t="s">
        <v>314</v>
      </c>
      <c r="B41" s="973"/>
      <c r="C41" s="973"/>
      <c r="D41" s="973"/>
      <c r="E41" s="973"/>
      <c r="F41" s="973"/>
      <c r="G41" s="973"/>
      <c r="H41" s="973"/>
      <c r="I41" s="665"/>
      <c r="J41" s="161"/>
      <c r="K41" s="147"/>
      <c r="L41" s="147"/>
    </row>
    <row r="42" spans="1:14" s="158" customFormat="1" ht="13.5" x14ac:dyDescent="0.3">
      <c r="A42" s="647"/>
      <c r="B42" s="647"/>
      <c r="C42" s="647"/>
      <c r="D42" s="645"/>
      <c r="E42" s="645"/>
      <c r="F42" s="645"/>
      <c r="G42" s="645"/>
      <c r="H42" s="645"/>
      <c r="I42" s="645"/>
      <c r="J42" s="163"/>
    </row>
    <row r="43" spans="1:14" s="157" customFormat="1" ht="18" x14ac:dyDescent="0.25">
      <c r="A43" s="643" t="s">
        <v>363</v>
      </c>
      <c r="B43" s="643"/>
      <c r="C43" s="643"/>
      <c r="D43" s="643"/>
      <c r="E43" s="643"/>
      <c r="F43" s="643"/>
      <c r="G43" s="643"/>
      <c r="H43" s="643"/>
      <c r="I43" s="643"/>
      <c r="J43" s="164"/>
    </row>
    <row r="44" spans="1:14" s="157" customFormat="1" ht="20.25" x14ac:dyDescent="0.25">
      <c r="A44" s="643" t="s">
        <v>364</v>
      </c>
      <c r="B44" s="643"/>
      <c r="C44" s="643"/>
      <c r="D44" s="643"/>
      <c r="E44" s="643"/>
      <c r="F44" s="643" t="s">
        <v>365</v>
      </c>
      <c r="G44" s="643"/>
      <c r="H44" s="643"/>
      <c r="I44" s="643"/>
      <c r="J44" s="164"/>
    </row>
    <row r="45" spans="1:14" s="157" customFormat="1" ht="18" x14ac:dyDescent="0.25">
      <c r="A45" s="644" t="s">
        <v>366</v>
      </c>
      <c r="B45" s="643"/>
      <c r="C45" s="643"/>
      <c r="D45" s="643"/>
      <c r="E45" s="643"/>
      <c r="F45" s="644" t="s">
        <v>367</v>
      </c>
      <c r="G45" s="643"/>
      <c r="H45" s="643"/>
      <c r="I45" s="643"/>
      <c r="J45" s="164"/>
    </row>
    <row r="46" spans="1:14" s="157" customFormat="1" ht="18" x14ac:dyDescent="0.25">
      <c r="A46" s="644" t="s">
        <v>368</v>
      </c>
      <c r="B46" s="643"/>
      <c r="C46" s="643"/>
      <c r="D46" s="643"/>
      <c r="E46" s="643"/>
      <c r="F46" s="644" t="s">
        <v>369</v>
      </c>
      <c r="G46" s="643"/>
      <c r="H46" s="643"/>
      <c r="I46" s="643"/>
      <c r="J46" s="164"/>
    </row>
    <row r="47" spans="1:14" s="157" customFormat="1" ht="18" x14ac:dyDescent="0.25">
      <c r="A47" s="644" t="s">
        <v>370</v>
      </c>
      <c r="B47" s="643"/>
      <c r="C47" s="643"/>
      <c r="D47" s="643"/>
      <c r="E47" s="643"/>
      <c r="F47" s="644" t="s">
        <v>371</v>
      </c>
      <c r="G47" s="643"/>
      <c r="H47" s="643"/>
      <c r="I47" s="643"/>
      <c r="J47" s="164"/>
    </row>
    <row r="48" spans="1:14" s="158" customFormat="1" ht="13.5" x14ac:dyDescent="0.3">
      <c r="A48" s="645"/>
      <c r="B48" s="645"/>
      <c r="C48" s="645"/>
      <c r="D48" s="645"/>
      <c r="E48" s="645"/>
      <c r="F48" s="645"/>
      <c r="G48" s="645"/>
      <c r="H48" s="645"/>
      <c r="I48" s="645"/>
      <c r="J48" s="163"/>
    </row>
    <row r="49" spans="3:3" x14ac:dyDescent="0.35">
      <c r="C49" s="643"/>
    </row>
    <row r="50" spans="3:3" x14ac:dyDescent="0.35">
      <c r="C50" s="643"/>
    </row>
    <row r="51" spans="3:3" x14ac:dyDescent="0.35">
      <c r="C51" s="643"/>
    </row>
    <row r="64" spans="3:3" ht="24" customHeight="1" x14ac:dyDescent="0.35"/>
  </sheetData>
  <mergeCells count="35">
    <mergeCell ref="A39:C39"/>
    <mergeCell ref="A33:C33"/>
    <mergeCell ref="A34:C34"/>
    <mergeCell ref="A35:C35"/>
    <mergeCell ref="A36:C36"/>
    <mergeCell ref="A38:C38"/>
    <mergeCell ref="A32:C32"/>
    <mergeCell ref="B17:H17"/>
    <mergeCell ref="B20:B21"/>
    <mergeCell ref="C20:H20"/>
    <mergeCell ref="C21:H21"/>
    <mergeCell ref="A24:C24"/>
    <mergeCell ref="A25:C25"/>
    <mergeCell ref="A26:C26"/>
    <mergeCell ref="A27:C27"/>
    <mergeCell ref="A28:C28"/>
    <mergeCell ref="A29:C29"/>
    <mergeCell ref="A31:C31"/>
    <mergeCell ref="A30:C30"/>
    <mergeCell ref="A40:H40"/>
    <mergeCell ref="A41:H41"/>
    <mergeCell ref="B16:H16"/>
    <mergeCell ref="B1:B2"/>
    <mergeCell ref="C1:H1"/>
    <mergeCell ref="C2:H2"/>
    <mergeCell ref="A5:C5"/>
    <mergeCell ref="A6:C6"/>
    <mergeCell ref="A7:C7"/>
    <mergeCell ref="A8:C8"/>
    <mergeCell ref="A9:C9"/>
    <mergeCell ref="A10:C10"/>
    <mergeCell ref="A11:C11"/>
    <mergeCell ref="A12:C12"/>
    <mergeCell ref="A13:H13"/>
    <mergeCell ref="A14:H14"/>
  </mergeCells>
  <pageMargins left="0.7" right="0.7" top="0.75" bottom="0.75" header="0.3" footer="0.3"/>
  <pageSetup paperSize="9" scale="4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8DCA-C285-4CBE-9C5B-BBF5129A2ED5}">
  <sheetPr>
    <tabColor rgb="FF0099CC"/>
  </sheetPr>
  <dimension ref="A1:J40"/>
  <sheetViews>
    <sheetView showGridLines="0" zoomScaleNormal="100" workbookViewId="0"/>
  </sheetViews>
  <sheetFormatPr defaultColWidth="9.28515625" defaultRowHeight="24" x14ac:dyDescent="0.35"/>
  <cols>
    <col min="1" max="1" width="6.5703125" style="9" customWidth="1"/>
    <col min="2" max="2" width="6.42578125" style="9" customWidth="1"/>
    <col min="3" max="3" width="10.28515625" style="9" customWidth="1"/>
    <col min="4" max="4" width="68.5703125" style="9" customWidth="1"/>
    <col min="5" max="9" width="16.42578125" style="9" customWidth="1"/>
    <col min="10" max="10" width="2.42578125" style="9" customWidth="1"/>
    <col min="11" max="16384" width="9.28515625" style="9"/>
  </cols>
  <sheetData>
    <row r="1" spans="1:10" s="2" customFormat="1" ht="30" customHeight="1" x14ac:dyDescent="0.25">
      <c r="A1" s="28" t="s">
        <v>0</v>
      </c>
      <c r="B1" s="28"/>
      <c r="C1" s="740">
        <v>59</v>
      </c>
      <c r="D1" s="811" t="s">
        <v>895</v>
      </c>
      <c r="E1" s="811"/>
      <c r="F1" s="811"/>
      <c r="G1" s="811"/>
      <c r="H1" s="811"/>
      <c r="I1" s="811"/>
    </row>
    <row r="2" spans="1:10" s="2" customFormat="1" ht="30" customHeight="1" x14ac:dyDescent="0.25">
      <c r="A2" s="29" t="s">
        <v>2</v>
      </c>
      <c r="B2" s="29"/>
      <c r="C2" s="740"/>
      <c r="D2" s="812" t="s">
        <v>894</v>
      </c>
      <c r="E2" s="812"/>
      <c r="F2" s="812"/>
      <c r="G2" s="812"/>
      <c r="H2" s="812"/>
      <c r="I2" s="812"/>
    </row>
    <row r="3" spans="1:10" s="6" customFormat="1" ht="13.5" x14ac:dyDescent="0.3"/>
    <row r="4" spans="1:10" ht="24.75" thickBot="1" x14ac:dyDescent="0.4">
      <c r="I4" s="30" t="s">
        <v>411</v>
      </c>
    </row>
    <row r="5" spans="1:10" s="2" customFormat="1" ht="52.5" customHeight="1" thickTop="1" thickBot="1" x14ac:dyDescent="0.3">
      <c r="A5" s="852" t="s">
        <v>412</v>
      </c>
      <c r="B5" s="755"/>
      <c r="C5" s="755"/>
      <c r="D5" s="755"/>
      <c r="E5" s="159">
        <v>2014</v>
      </c>
      <c r="F5" s="159">
        <v>2016</v>
      </c>
      <c r="G5" s="159">
        <v>2019</v>
      </c>
      <c r="H5" s="159">
        <v>2022</v>
      </c>
      <c r="I5" s="159">
        <v>2024</v>
      </c>
      <c r="J5" s="32"/>
    </row>
    <row r="6" spans="1:10" s="2" customFormat="1" ht="3.4" customHeight="1" thickTop="1" x14ac:dyDescent="0.25">
      <c r="A6" s="176"/>
      <c r="B6" s="125"/>
      <c r="C6" s="125"/>
      <c r="D6" s="125"/>
      <c r="E6" s="177"/>
      <c r="F6" s="177"/>
      <c r="G6" s="177"/>
      <c r="H6" s="177"/>
      <c r="I6" s="177"/>
    </row>
    <row r="7" spans="1:10" s="180" customFormat="1" ht="52.15" customHeight="1" x14ac:dyDescent="0.25">
      <c r="A7" s="178" t="s">
        <v>413</v>
      </c>
      <c r="B7" s="993" t="s">
        <v>896</v>
      </c>
      <c r="C7" s="993"/>
      <c r="D7" s="993"/>
      <c r="E7" s="179">
        <v>676</v>
      </c>
      <c r="F7" s="179">
        <v>726</v>
      </c>
      <c r="G7" s="179">
        <v>783</v>
      </c>
      <c r="H7" s="179">
        <v>841.40300000000002</v>
      </c>
      <c r="I7" s="179">
        <v>875.81110000000001</v>
      </c>
    </row>
    <row r="8" spans="1:10" s="180" customFormat="1" ht="52.15" customHeight="1" x14ac:dyDescent="0.25">
      <c r="A8" s="178" t="s">
        <v>414</v>
      </c>
      <c r="B8" s="993" t="s">
        <v>415</v>
      </c>
      <c r="C8" s="993"/>
      <c r="D8" s="993"/>
      <c r="E8" s="179">
        <v>83</v>
      </c>
      <c r="F8" s="179">
        <v>98</v>
      </c>
      <c r="G8" s="179">
        <v>105</v>
      </c>
      <c r="H8" s="179">
        <v>94.564400000000006</v>
      </c>
      <c r="I8" s="179">
        <v>91.872399999999999</v>
      </c>
    </row>
    <row r="9" spans="1:10" s="180" customFormat="1" ht="52.15" customHeight="1" x14ac:dyDescent="0.25">
      <c r="A9" s="178" t="s">
        <v>416</v>
      </c>
      <c r="B9" s="993" t="s">
        <v>417</v>
      </c>
      <c r="C9" s="993"/>
      <c r="D9" s="993"/>
      <c r="E9" s="179">
        <v>124</v>
      </c>
      <c r="F9" s="179">
        <v>136</v>
      </c>
      <c r="G9" s="179">
        <v>152</v>
      </c>
      <c r="H9" s="179">
        <v>139.9</v>
      </c>
      <c r="I9" s="179">
        <v>150.90940000000001</v>
      </c>
    </row>
    <row r="10" spans="1:10" s="180" customFormat="1" ht="52.15" customHeight="1" x14ac:dyDescent="0.25">
      <c r="A10" s="178" t="s">
        <v>418</v>
      </c>
      <c r="B10" s="993" t="s">
        <v>419</v>
      </c>
      <c r="C10" s="993"/>
      <c r="D10" s="993"/>
      <c r="E10" s="179">
        <v>853</v>
      </c>
      <c r="F10" s="179">
        <v>969</v>
      </c>
      <c r="G10" s="179">
        <v>1068</v>
      </c>
      <c r="H10" s="179">
        <v>1193.2463</v>
      </c>
      <c r="I10" s="179">
        <v>1307.0559000000001</v>
      </c>
    </row>
    <row r="11" spans="1:10" s="180" customFormat="1" ht="95.65" customHeight="1" x14ac:dyDescent="0.25">
      <c r="A11" s="178" t="s">
        <v>420</v>
      </c>
      <c r="B11" s="993" t="s">
        <v>421</v>
      </c>
      <c r="C11" s="993"/>
      <c r="D11" s="993"/>
      <c r="E11" s="179">
        <v>137</v>
      </c>
      <c r="F11" s="179">
        <v>168</v>
      </c>
      <c r="G11" s="179">
        <v>200</v>
      </c>
      <c r="H11" s="179">
        <v>241.74180000000001</v>
      </c>
      <c r="I11" s="179">
        <v>259.35230000000001</v>
      </c>
    </row>
    <row r="12" spans="1:10" s="180" customFormat="1" ht="52.15" customHeight="1" x14ac:dyDescent="0.25">
      <c r="A12" s="178" t="s">
        <v>422</v>
      </c>
      <c r="B12" s="993" t="s">
        <v>423</v>
      </c>
      <c r="C12" s="993"/>
      <c r="D12" s="993"/>
      <c r="E12" s="179">
        <v>59</v>
      </c>
      <c r="F12" s="179">
        <v>75</v>
      </c>
      <c r="G12" s="179">
        <v>95</v>
      </c>
      <c r="H12" s="179">
        <v>140.45419999999999</v>
      </c>
      <c r="I12" s="179">
        <v>146.678</v>
      </c>
    </row>
    <row r="13" spans="1:10" s="180" customFormat="1" ht="52.15" customHeight="1" x14ac:dyDescent="0.25">
      <c r="A13" s="178" t="s">
        <v>424</v>
      </c>
      <c r="B13" s="993" t="s">
        <v>425</v>
      </c>
      <c r="C13" s="993"/>
      <c r="D13" s="993"/>
      <c r="E13" s="179">
        <v>523</v>
      </c>
      <c r="F13" s="179">
        <v>553</v>
      </c>
      <c r="G13" s="179">
        <v>611</v>
      </c>
      <c r="H13" s="179">
        <v>584.02859999999998</v>
      </c>
      <c r="I13" s="179">
        <v>611.42039999999997</v>
      </c>
    </row>
    <row r="14" spans="1:10" s="180" customFormat="1" ht="52.15" customHeight="1" x14ac:dyDescent="0.25">
      <c r="A14" s="178" t="s">
        <v>426</v>
      </c>
      <c r="B14" s="993" t="s">
        <v>897</v>
      </c>
      <c r="C14" s="993"/>
      <c r="D14" s="993"/>
      <c r="E14" s="179">
        <v>189</v>
      </c>
      <c r="F14" s="179">
        <v>203</v>
      </c>
      <c r="G14" s="179">
        <v>229</v>
      </c>
      <c r="H14" s="179">
        <v>337.35789999999997</v>
      </c>
      <c r="I14" s="179">
        <v>347.24720000000002</v>
      </c>
    </row>
    <row r="15" spans="1:10" s="180" customFormat="1" ht="52.15" customHeight="1" x14ac:dyDescent="0.25">
      <c r="A15" s="178" t="s">
        <v>427</v>
      </c>
      <c r="B15" s="993" t="s">
        <v>898</v>
      </c>
      <c r="C15" s="993"/>
      <c r="D15" s="993"/>
      <c r="E15" s="179">
        <v>174</v>
      </c>
      <c r="F15" s="179">
        <v>200</v>
      </c>
      <c r="G15" s="179">
        <v>229</v>
      </c>
      <c r="H15" s="179">
        <v>155.917</v>
      </c>
      <c r="I15" s="179">
        <v>178.76310000000001</v>
      </c>
    </row>
    <row r="16" spans="1:10" s="180" customFormat="1" ht="52.15" customHeight="1" x14ac:dyDescent="0.25">
      <c r="A16" s="178" t="s">
        <v>428</v>
      </c>
      <c r="B16" s="993" t="s">
        <v>899</v>
      </c>
      <c r="C16" s="993"/>
      <c r="D16" s="993"/>
      <c r="E16" s="478">
        <v>41</v>
      </c>
      <c r="F16" s="478">
        <v>54</v>
      </c>
      <c r="G16" s="478">
        <v>70</v>
      </c>
      <c r="H16" s="478">
        <v>68.122200000000007</v>
      </c>
      <c r="I16" s="478">
        <v>76.874099999999999</v>
      </c>
    </row>
    <row r="17" spans="1:10" s="180" customFormat="1" ht="52.15" customHeight="1" x14ac:dyDescent="0.25">
      <c r="A17" s="178" t="s">
        <v>429</v>
      </c>
      <c r="B17" s="993" t="s">
        <v>900</v>
      </c>
      <c r="C17" s="993"/>
      <c r="D17" s="993"/>
      <c r="E17" s="478">
        <v>454</v>
      </c>
      <c r="F17" s="478">
        <v>540</v>
      </c>
      <c r="G17" s="478">
        <v>631</v>
      </c>
      <c r="H17" s="478">
        <v>831.10440000000006</v>
      </c>
      <c r="I17" s="478">
        <v>948.10230000000001</v>
      </c>
    </row>
    <row r="18" spans="1:10" s="180" customFormat="1" ht="52.15" customHeight="1" x14ac:dyDescent="0.25">
      <c r="A18" s="178" t="s">
        <v>430</v>
      </c>
      <c r="B18" s="994" t="s">
        <v>431</v>
      </c>
      <c r="C18" s="994"/>
      <c r="D18" s="994"/>
      <c r="E18" s="467"/>
      <c r="F18" s="179"/>
      <c r="G18" s="179"/>
      <c r="H18" s="179">
        <v>207.8546</v>
      </c>
      <c r="I18" s="179">
        <v>259.10669999999999</v>
      </c>
    </row>
    <row r="19" spans="1:10" s="180" customFormat="1" ht="102" customHeight="1" thickBot="1" x14ac:dyDescent="0.3">
      <c r="A19" s="178" t="s">
        <v>432</v>
      </c>
      <c r="B19" s="995" t="s">
        <v>901</v>
      </c>
      <c r="C19" s="995"/>
      <c r="D19" s="995"/>
      <c r="E19" s="468">
        <v>266</v>
      </c>
      <c r="F19" s="179">
        <v>312</v>
      </c>
      <c r="G19" s="179">
        <v>361</v>
      </c>
      <c r="H19" s="113">
        <v>313.97050000000002</v>
      </c>
      <c r="I19" s="113">
        <v>312.85520000000002</v>
      </c>
    </row>
    <row r="20" spans="1:10" ht="105" customHeight="1" thickTop="1" thickBot="1" x14ac:dyDescent="0.4">
      <c r="A20" s="181"/>
      <c r="B20" s="755" t="s">
        <v>433</v>
      </c>
      <c r="C20" s="755"/>
      <c r="D20" s="755"/>
      <c r="E20" s="182">
        <v>3578</v>
      </c>
      <c r="F20" s="182">
        <v>4033</v>
      </c>
      <c r="G20" s="182">
        <v>4534</v>
      </c>
      <c r="H20" s="182">
        <v>5150</v>
      </c>
      <c r="I20" s="182">
        <v>5566</v>
      </c>
      <c r="J20" s="181"/>
    </row>
    <row r="21" spans="1:10" ht="24.75" thickTop="1" x14ac:dyDescent="0.35">
      <c r="I21" s="30" t="s">
        <v>434</v>
      </c>
    </row>
    <row r="22" spans="1:10" x14ac:dyDescent="0.35">
      <c r="I22" s="488" t="s">
        <v>435</v>
      </c>
    </row>
    <row r="23" spans="1:10" s="6" customFormat="1" ht="13.5" x14ac:dyDescent="0.3"/>
    <row r="40" ht="25.5" customHeight="1" x14ac:dyDescent="0.35"/>
  </sheetData>
  <mergeCells count="18">
    <mergeCell ref="B20:D20"/>
    <mergeCell ref="B15:D15"/>
    <mergeCell ref="B16:D16"/>
    <mergeCell ref="B17:D17"/>
    <mergeCell ref="B18:D18"/>
    <mergeCell ref="B19:D19"/>
    <mergeCell ref="B14:D14"/>
    <mergeCell ref="C1:C2"/>
    <mergeCell ref="D1:I1"/>
    <mergeCell ref="D2:I2"/>
    <mergeCell ref="A5:D5"/>
    <mergeCell ref="B7:D7"/>
    <mergeCell ref="B8:D8"/>
    <mergeCell ref="B9:D9"/>
    <mergeCell ref="B10:D10"/>
    <mergeCell ref="B11:D11"/>
    <mergeCell ref="B12:D12"/>
    <mergeCell ref="B13:D13"/>
  </mergeCells>
  <pageMargins left="0.7" right="0.7" top="0.75" bottom="0.75" header="0.3" footer="0.3"/>
  <pageSetup paperSize="9" scale="47" orientation="portrait" r:id="rId1"/>
  <ignoredErrors>
    <ignoredError sqref="A7:A13 A15:A16 A17:A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C452-D7F7-46BF-9CCC-9D360A65BD57}">
  <sheetPr>
    <tabColor rgb="FF0099CC"/>
  </sheetPr>
  <dimension ref="A1:I32"/>
  <sheetViews>
    <sheetView showGridLines="0" zoomScaleNormal="100" zoomScaleSheetLayoutView="55" workbookViewId="0"/>
  </sheetViews>
  <sheetFormatPr defaultColWidth="9.28515625" defaultRowHeight="24" x14ac:dyDescent="0.35"/>
  <cols>
    <col min="1" max="1" width="13" style="7" customWidth="1"/>
    <col min="2" max="2" width="10.28515625" style="7" customWidth="1"/>
    <col min="3" max="3" width="47.7109375" style="7" customWidth="1"/>
    <col min="4" max="7" width="20.7109375" style="7" customWidth="1"/>
    <col min="8" max="8" width="20.7109375" style="233" customWidth="1"/>
    <col min="9" max="9" width="2.28515625" style="7" customWidth="1"/>
    <col min="10" max="10" width="16.42578125" style="7" bestFit="1" customWidth="1"/>
    <col min="11" max="16384" width="9.28515625" style="7"/>
  </cols>
  <sheetData>
    <row r="1" spans="1:9" s="83" customFormat="1" ht="30" customHeight="1" x14ac:dyDescent="0.25">
      <c r="A1" s="1" t="s">
        <v>0</v>
      </c>
      <c r="B1" s="740">
        <v>4</v>
      </c>
      <c r="C1" s="741" t="s">
        <v>540</v>
      </c>
      <c r="D1" s="741"/>
      <c r="E1" s="741"/>
      <c r="F1" s="741"/>
      <c r="G1" s="741"/>
      <c r="H1" s="741"/>
    </row>
    <row r="2" spans="1:9" s="83" customFormat="1" ht="30" customHeight="1" x14ac:dyDescent="0.25">
      <c r="A2" s="3" t="s">
        <v>2</v>
      </c>
      <c r="B2" s="740"/>
      <c r="C2" s="742" t="s">
        <v>541</v>
      </c>
      <c r="D2" s="742"/>
      <c r="E2" s="742"/>
      <c r="F2" s="742"/>
      <c r="G2" s="742"/>
      <c r="H2" s="742"/>
    </row>
    <row r="3" spans="1:9" s="4" customFormat="1" ht="13.5" x14ac:dyDescent="0.3">
      <c r="H3" s="230"/>
    </row>
    <row r="4" spans="1:9" ht="24.75" thickBot="1" x14ac:dyDescent="0.4">
      <c r="H4" s="217" t="s">
        <v>486</v>
      </c>
    </row>
    <row r="5" spans="1:9" s="83" customFormat="1" ht="52.5" customHeight="1" thickTop="1" thickBot="1" x14ac:dyDescent="0.3">
      <c r="A5" s="743" t="s">
        <v>542</v>
      </c>
      <c r="B5" s="743"/>
      <c r="C5" s="743"/>
      <c r="D5" s="218">
        <v>2020</v>
      </c>
      <c r="E5" s="159">
        <v>2021</v>
      </c>
      <c r="F5" s="159">
        <v>2022</v>
      </c>
      <c r="G5" s="159" t="s">
        <v>543</v>
      </c>
      <c r="H5" s="159" t="s">
        <v>544</v>
      </c>
      <c r="I5" s="225"/>
    </row>
    <row r="6" spans="1:9" s="83" customFormat="1" ht="45" customHeight="1" thickTop="1" x14ac:dyDescent="0.25">
      <c r="A6" s="744" t="s">
        <v>166</v>
      </c>
      <c r="B6" s="744"/>
      <c r="C6" s="744"/>
      <c r="D6" s="234">
        <v>128073.564</v>
      </c>
      <c r="E6" s="234">
        <v>131242.981</v>
      </c>
      <c r="F6" s="234">
        <v>142734.10399999999</v>
      </c>
      <c r="G6" s="234">
        <v>148554.25</v>
      </c>
      <c r="H6" s="234">
        <v>158017.23300000001</v>
      </c>
    </row>
    <row r="7" spans="1:9" s="83" customFormat="1" ht="45" customHeight="1" x14ac:dyDescent="0.25">
      <c r="A7" s="746" t="s">
        <v>165</v>
      </c>
      <c r="B7" s="746"/>
      <c r="C7" s="746"/>
      <c r="D7" s="234">
        <v>46042.457999999999</v>
      </c>
      <c r="E7" s="234">
        <v>47505.067999999999</v>
      </c>
      <c r="F7" s="234">
        <v>51030.705000000002</v>
      </c>
      <c r="G7" s="234">
        <v>51877.4</v>
      </c>
      <c r="H7" s="234">
        <v>54036.053</v>
      </c>
    </row>
    <row r="8" spans="1:9" s="83" customFormat="1" ht="45" customHeight="1" x14ac:dyDescent="0.25">
      <c r="A8" s="746" t="s">
        <v>164</v>
      </c>
      <c r="B8" s="746"/>
      <c r="C8" s="746"/>
      <c r="D8" s="234">
        <v>25187.707999999999</v>
      </c>
      <c r="E8" s="234">
        <v>25781.895</v>
      </c>
      <c r="F8" s="234">
        <v>26965.381000000001</v>
      </c>
      <c r="G8" s="234">
        <v>27658.35</v>
      </c>
      <c r="H8" s="234">
        <v>28650.589</v>
      </c>
    </row>
    <row r="9" spans="1:9" s="83" customFormat="1" ht="45" customHeight="1" x14ac:dyDescent="0.25">
      <c r="A9" s="746" t="s">
        <v>163</v>
      </c>
      <c r="B9" s="746"/>
      <c r="C9" s="746"/>
      <c r="D9" s="234">
        <v>41030.449000000001</v>
      </c>
      <c r="E9" s="234">
        <v>41871.631999999998</v>
      </c>
      <c r="F9" s="234">
        <v>45590.256000000001</v>
      </c>
      <c r="G9" s="234">
        <v>46850.425000000003</v>
      </c>
      <c r="H9" s="234">
        <v>48928.788</v>
      </c>
    </row>
    <row r="10" spans="1:9" s="83" customFormat="1" ht="45" customHeight="1" x14ac:dyDescent="0.25">
      <c r="A10" s="746" t="s">
        <v>162</v>
      </c>
      <c r="B10" s="746"/>
      <c r="C10" s="746"/>
      <c r="D10" s="234">
        <v>46336.101000000002</v>
      </c>
      <c r="E10" s="234">
        <v>47787.091999999997</v>
      </c>
      <c r="F10" s="234">
        <v>50962.014000000003</v>
      </c>
      <c r="G10" s="234">
        <v>51912.125999999997</v>
      </c>
      <c r="H10" s="234">
        <v>54321.841</v>
      </c>
    </row>
    <row r="11" spans="1:9" s="83" customFormat="1" ht="45" customHeight="1" x14ac:dyDescent="0.25">
      <c r="A11" s="746" t="s">
        <v>161</v>
      </c>
      <c r="B11" s="746"/>
      <c r="C11" s="746"/>
      <c r="D11" s="234">
        <v>54885.462</v>
      </c>
      <c r="E11" s="234">
        <v>55440.103999999999</v>
      </c>
      <c r="F11" s="234">
        <v>61843.777000000002</v>
      </c>
      <c r="G11" s="234">
        <v>64967.374000000003</v>
      </c>
      <c r="H11" s="234">
        <v>68669.312000000005</v>
      </c>
    </row>
    <row r="12" spans="1:9" s="83" customFormat="1" ht="45" customHeight="1" x14ac:dyDescent="0.25">
      <c r="A12" s="746" t="s">
        <v>160</v>
      </c>
      <c r="B12" s="746"/>
      <c r="C12" s="746"/>
      <c r="D12" s="234">
        <v>92690.682000000001</v>
      </c>
      <c r="E12" s="234">
        <v>99123.944000000003</v>
      </c>
      <c r="F12" s="234">
        <v>112355.446</v>
      </c>
      <c r="G12" s="234">
        <v>115951.587</v>
      </c>
      <c r="H12" s="234">
        <v>121496.28200000001</v>
      </c>
    </row>
    <row r="13" spans="1:9" s="83" customFormat="1" ht="45" customHeight="1" x14ac:dyDescent="0.25">
      <c r="A13" s="746" t="s">
        <v>159</v>
      </c>
      <c r="B13" s="746"/>
      <c r="C13" s="746"/>
      <c r="D13" s="234">
        <v>74263.986999999994</v>
      </c>
      <c r="E13" s="234">
        <v>76900.997000000003</v>
      </c>
      <c r="F13" s="234">
        <v>80473.513000000006</v>
      </c>
      <c r="G13" s="234">
        <v>82638.380999999994</v>
      </c>
      <c r="H13" s="234">
        <v>86238.849000000002</v>
      </c>
    </row>
    <row r="14" spans="1:9" s="83" customFormat="1" ht="45" customHeight="1" x14ac:dyDescent="0.25">
      <c r="A14" s="746" t="s">
        <v>158</v>
      </c>
      <c r="B14" s="746"/>
      <c r="C14" s="746"/>
      <c r="D14" s="234">
        <v>5785.067</v>
      </c>
      <c r="E14" s="234">
        <v>5866.65</v>
      </c>
      <c r="F14" s="234">
        <v>6215.6620000000003</v>
      </c>
      <c r="G14" s="234">
        <v>6338.23</v>
      </c>
      <c r="H14" s="234">
        <v>6549.0020000000004</v>
      </c>
    </row>
    <row r="15" spans="1:9" s="83" customFormat="1" ht="45" customHeight="1" x14ac:dyDescent="0.25">
      <c r="A15" s="746" t="s">
        <v>545</v>
      </c>
      <c r="B15" s="746"/>
      <c r="C15" s="746"/>
      <c r="D15" s="234">
        <v>326805.3</v>
      </c>
      <c r="E15" s="234">
        <v>344102.74099999998</v>
      </c>
      <c r="F15" s="234">
        <v>385808.81099999999</v>
      </c>
      <c r="G15" s="234">
        <v>406622.93900000001</v>
      </c>
      <c r="H15" s="234">
        <v>432115.69799999997</v>
      </c>
    </row>
    <row r="16" spans="1:9" s="83" customFormat="1" ht="45" customHeight="1" x14ac:dyDescent="0.25">
      <c r="A16" s="746" t="s">
        <v>156</v>
      </c>
      <c r="B16" s="746"/>
      <c r="C16" s="746"/>
      <c r="D16" s="234">
        <v>33994.031999999999</v>
      </c>
      <c r="E16" s="234">
        <v>35235.898000000001</v>
      </c>
      <c r="F16" s="234">
        <v>37392.112999999998</v>
      </c>
      <c r="G16" s="234">
        <v>38219.112000000001</v>
      </c>
      <c r="H16" s="234">
        <v>39921.949000000001</v>
      </c>
    </row>
    <row r="17" spans="1:9" s="83" customFormat="1" ht="45" customHeight="1" x14ac:dyDescent="0.25">
      <c r="A17" s="746" t="s">
        <v>155</v>
      </c>
      <c r="B17" s="746"/>
      <c r="C17" s="746"/>
      <c r="D17" s="234">
        <v>77840.051999999996</v>
      </c>
      <c r="E17" s="234">
        <v>79000.069000000003</v>
      </c>
      <c r="F17" s="234">
        <v>82175.966</v>
      </c>
      <c r="G17" s="234">
        <v>83362.606</v>
      </c>
      <c r="H17" s="234">
        <v>84302.558000000005</v>
      </c>
    </row>
    <row r="18" spans="1:9" s="83" customFormat="1" ht="45" customHeight="1" x14ac:dyDescent="0.25">
      <c r="A18" s="746" t="s">
        <v>154</v>
      </c>
      <c r="B18" s="746"/>
      <c r="C18" s="746"/>
      <c r="D18" s="234">
        <v>127556.288</v>
      </c>
      <c r="E18" s="234">
        <v>131593.878</v>
      </c>
      <c r="F18" s="234">
        <v>140917.44200000001</v>
      </c>
      <c r="G18" s="234">
        <v>142703.75399999999</v>
      </c>
      <c r="H18" s="234">
        <v>148200.01699999999</v>
      </c>
    </row>
    <row r="19" spans="1:9" s="83" customFormat="1" ht="45" customHeight="1" x14ac:dyDescent="0.25">
      <c r="A19" s="746" t="s">
        <v>546</v>
      </c>
      <c r="B19" s="746"/>
      <c r="C19" s="746"/>
      <c r="D19" s="234">
        <v>217447.04300000001</v>
      </c>
      <c r="E19" s="234">
        <v>219883.72099999999</v>
      </c>
      <c r="F19" s="234">
        <v>241184.56200000001</v>
      </c>
      <c r="G19" s="234">
        <v>250266.94</v>
      </c>
      <c r="H19" s="234">
        <v>265757.86</v>
      </c>
    </row>
    <row r="20" spans="1:9" s="83" customFormat="1" ht="45" customHeight="1" x14ac:dyDescent="0.25">
      <c r="A20" s="746" t="s">
        <v>547</v>
      </c>
      <c r="B20" s="746"/>
      <c r="C20" s="746"/>
      <c r="D20" s="234">
        <v>7613.3609999999999</v>
      </c>
      <c r="E20" s="234">
        <v>7649.6689999999999</v>
      </c>
      <c r="F20" s="234">
        <v>7980.2969999999996</v>
      </c>
      <c r="G20" s="234">
        <v>8123.4870000000001</v>
      </c>
      <c r="H20" s="234">
        <v>8558.5220000000008</v>
      </c>
    </row>
    <row r="21" spans="1:9" s="83" customFormat="1" ht="45" customHeight="1" thickBot="1" x14ac:dyDescent="0.3">
      <c r="A21" s="746" t="s">
        <v>548</v>
      </c>
      <c r="B21" s="746"/>
      <c r="C21" s="746"/>
      <c r="D21" s="234">
        <v>40697.536</v>
      </c>
      <c r="E21" s="234">
        <v>41895.612000000001</v>
      </c>
      <c r="F21" s="234">
        <v>42872.705000000002</v>
      </c>
      <c r="G21" s="234">
        <v>44095.463000000003</v>
      </c>
      <c r="H21" s="234">
        <v>44540.853000000003</v>
      </c>
    </row>
    <row r="22" spans="1:9" s="83" customFormat="1" ht="52.5" customHeight="1" thickTop="1" thickBot="1" x14ac:dyDescent="0.3">
      <c r="A22" s="743" t="s">
        <v>549</v>
      </c>
      <c r="B22" s="743"/>
      <c r="C22" s="743"/>
      <c r="D22" s="222">
        <v>1346249.09</v>
      </c>
      <c r="E22" s="222">
        <v>1390881.9509999999</v>
      </c>
      <c r="F22" s="222">
        <v>1516502.754</v>
      </c>
      <c r="G22" s="222">
        <v>1570142.4240000001</v>
      </c>
      <c r="H22" s="222">
        <v>1650305.405</v>
      </c>
      <c r="I22" s="222"/>
    </row>
    <row r="23" spans="1:9" s="4" customFormat="1" ht="14.25" thickTop="1" x14ac:dyDescent="0.3">
      <c r="H23" s="230"/>
    </row>
    <row r="24" spans="1:9" s="53" customFormat="1" ht="20.25" customHeight="1" x14ac:dyDescent="0.25">
      <c r="A24" s="760" t="s">
        <v>550</v>
      </c>
      <c r="B24" s="760"/>
      <c r="C24" s="760"/>
      <c r="D24" s="760"/>
      <c r="E24" s="760"/>
      <c r="F24" s="760"/>
      <c r="G24" s="760"/>
      <c r="H24" s="760"/>
    </row>
    <row r="25" spans="1:9" s="235" customFormat="1" ht="19.5" x14ac:dyDescent="0.25">
      <c r="A25" s="761" t="s">
        <v>551</v>
      </c>
      <c r="B25" s="761"/>
      <c r="C25" s="761"/>
      <c r="D25" s="761"/>
      <c r="E25" s="761"/>
      <c r="F25" s="761"/>
      <c r="G25" s="761"/>
      <c r="H25" s="761"/>
    </row>
    <row r="26" spans="1:9" s="237" customFormat="1" ht="13.5" x14ac:dyDescent="0.3">
      <c r="A26" s="236"/>
      <c r="B26" s="4"/>
      <c r="C26" s="4"/>
      <c r="D26" s="4"/>
      <c r="E26" s="4"/>
      <c r="F26" s="4"/>
      <c r="G26" s="4"/>
      <c r="H26" s="230"/>
    </row>
    <row r="27" spans="1:9" x14ac:dyDescent="0.35">
      <c r="A27" s="77" t="s">
        <v>552</v>
      </c>
      <c r="D27" s="238"/>
      <c r="E27" s="238"/>
      <c r="F27" s="238"/>
      <c r="G27" s="238"/>
    </row>
    <row r="28" spans="1:9" s="77" customFormat="1" ht="20.25" x14ac:dyDescent="0.25">
      <c r="A28" s="239" t="s">
        <v>553</v>
      </c>
      <c r="H28" s="240"/>
    </row>
    <row r="29" spans="1:9" s="77" customFormat="1" ht="21" x14ac:dyDescent="0.25">
      <c r="A29" s="241" t="s">
        <v>554</v>
      </c>
      <c r="H29" s="240"/>
    </row>
    <row r="30" spans="1:9" s="77" customFormat="1" ht="20.25" x14ac:dyDescent="0.25">
      <c r="A30" s="78" t="s">
        <v>555</v>
      </c>
      <c r="H30" s="240"/>
    </row>
    <row r="31" spans="1:9" s="77" customFormat="1" ht="21" x14ac:dyDescent="0.25">
      <c r="A31" s="241" t="s">
        <v>556</v>
      </c>
      <c r="H31" s="240"/>
    </row>
    <row r="32" spans="1:9" s="4" customFormat="1" ht="13.5" x14ac:dyDescent="0.3">
      <c r="H32" s="230"/>
    </row>
  </sheetData>
  <mergeCells count="23">
    <mergeCell ref="A20:C20"/>
    <mergeCell ref="A21:C21"/>
    <mergeCell ref="A22:C22"/>
    <mergeCell ref="A24:H24"/>
    <mergeCell ref="A25:H25"/>
    <mergeCell ref="A19:C19"/>
    <mergeCell ref="A8:C8"/>
    <mergeCell ref="A9:C9"/>
    <mergeCell ref="A10:C10"/>
    <mergeCell ref="A11:C11"/>
    <mergeCell ref="A12:C12"/>
    <mergeCell ref="A13:C13"/>
    <mergeCell ref="A14:C14"/>
    <mergeCell ref="A15:C15"/>
    <mergeCell ref="A16:C16"/>
    <mergeCell ref="A17:C17"/>
    <mergeCell ref="A18:C18"/>
    <mergeCell ref="A7:C7"/>
    <mergeCell ref="B1:B2"/>
    <mergeCell ref="C1:H1"/>
    <mergeCell ref="C2:H2"/>
    <mergeCell ref="A5:C5"/>
    <mergeCell ref="A6:C6"/>
  </mergeCells>
  <pageMargins left="0.7" right="0.7" top="0.75" bottom="0.75" header="0.3" footer="0.3"/>
  <pageSetup paperSize="9" scale="4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8298-E199-4388-BB87-3551D9A521F2}">
  <sheetPr>
    <tabColor rgb="FF0099CC"/>
  </sheetPr>
  <dimension ref="A1:O25"/>
  <sheetViews>
    <sheetView showGridLines="0" zoomScaleNormal="100" zoomScaleSheetLayoutView="53" workbookViewId="0"/>
  </sheetViews>
  <sheetFormatPr defaultColWidth="9.28515625" defaultRowHeight="24" x14ac:dyDescent="0.35"/>
  <cols>
    <col min="1" max="1" width="6.5703125" style="9" customWidth="1"/>
    <col min="2" max="2" width="6.42578125" style="9" customWidth="1"/>
    <col min="3" max="3" width="10.28515625" style="9" customWidth="1"/>
    <col min="4" max="4" width="36" style="9" customWidth="1"/>
    <col min="5" max="14" width="12" style="9" customWidth="1"/>
    <col min="15" max="15" width="2.42578125" style="9" customWidth="1"/>
    <col min="16" max="16384" width="9.28515625" style="9"/>
  </cols>
  <sheetData>
    <row r="1" spans="1:15" s="2" customFormat="1" ht="30" customHeight="1" x14ac:dyDescent="0.25">
      <c r="A1" s="28" t="s">
        <v>0</v>
      </c>
      <c r="B1" s="28"/>
      <c r="C1" s="740">
        <v>60</v>
      </c>
      <c r="D1" s="741" t="s">
        <v>905</v>
      </c>
      <c r="E1" s="741"/>
      <c r="F1" s="741"/>
      <c r="G1" s="741"/>
      <c r="H1" s="741"/>
      <c r="I1" s="741"/>
      <c r="J1" s="741"/>
      <c r="K1" s="741"/>
      <c r="L1" s="741"/>
      <c r="M1" s="741"/>
      <c r="N1" s="741"/>
    </row>
    <row r="2" spans="1:15" s="2" customFormat="1" ht="30" customHeight="1" x14ac:dyDescent="0.25">
      <c r="A2" s="29" t="s">
        <v>2</v>
      </c>
      <c r="B2" s="29"/>
      <c r="C2" s="740"/>
      <c r="D2" s="742" t="s">
        <v>906</v>
      </c>
      <c r="E2" s="742"/>
      <c r="F2" s="742"/>
      <c r="G2" s="742"/>
      <c r="H2" s="742"/>
      <c r="I2" s="742"/>
      <c r="J2" s="742"/>
      <c r="K2" s="742"/>
      <c r="L2" s="742"/>
      <c r="M2" s="742"/>
      <c r="N2" s="742"/>
    </row>
    <row r="3" spans="1:15" s="6" customFormat="1" ht="13.5" x14ac:dyDescent="0.3"/>
    <row r="4" spans="1:15" ht="24.75" thickBot="1" x14ac:dyDescent="0.4">
      <c r="N4" s="30" t="s">
        <v>411</v>
      </c>
    </row>
    <row r="5" spans="1:15" s="2" customFormat="1" ht="30" customHeight="1" thickTop="1" thickBot="1" x14ac:dyDescent="0.3">
      <c r="A5" s="996" t="s">
        <v>412</v>
      </c>
      <c r="B5" s="996"/>
      <c r="C5" s="996"/>
      <c r="D5" s="996"/>
      <c r="E5" s="998">
        <v>2014</v>
      </c>
      <c r="F5" s="998"/>
      <c r="G5" s="998">
        <v>2016</v>
      </c>
      <c r="H5" s="998"/>
      <c r="I5" s="998">
        <v>2019</v>
      </c>
      <c r="J5" s="998"/>
      <c r="K5" s="998">
        <v>2022</v>
      </c>
      <c r="L5" s="998"/>
      <c r="M5" s="998">
        <v>2024</v>
      </c>
      <c r="N5" s="998"/>
      <c r="O5" s="10"/>
    </row>
    <row r="6" spans="1:15" s="2" customFormat="1" ht="30" customHeight="1" thickBot="1" x14ac:dyDescent="0.3">
      <c r="A6" s="997"/>
      <c r="B6" s="997"/>
      <c r="C6" s="997"/>
      <c r="D6" s="997"/>
      <c r="E6" s="183" t="s">
        <v>436</v>
      </c>
      <c r="F6" s="183" t="s">
        <v>437</v>
      </c>
      <c r="G6" s="183" t="s">
        <v>436</v>
      </c>
      <c r="H6" s="183" t="s">
        <v>437</v>
      </c>
      <c r="I6" s="183" t="s">
        <v>436</v>
      </c>
      <c r="J6" s="183" t="s">
        <v>437</v>
      </c>
      <c r="K6" s="183" t="s">
        <v>436</v>
      </c>
      <c r="L6" s="183" t="s">
        <v>437</v>
      </c>
      <c r="M6" s="183" t="s">
        <v>436</v>
      </c>
      <c r="N6" s="183" t="s">
        <v>437</v>
      </c>
      <c r="O6" s="14"/>
    </row>
    <row r="7" spans="1:15" s="180" customFormat="1" ht="52.5" customHeight="1" thickTop="1" x14ac:dyDescent="0.25">
      <c r="A7" s="690" t="s">
        <v>413</v>
      </c>
      <c r="B7" s="999" t="s">
        <v>902</v>
      </c>
      <c r="C7" s="999"/>
      <c r="D7" s="999"/>
      <c r="E7" s="691">
        <v>676</v>
      </c>
      <c r="F7" s="692">
        <v>18.899999999999999</v>
      </c>
      <c r="G7" s="691">
        <v>726</v>
      </c>
      <c r="H7" s="692">
        <v>18</v>
      </c>
      <c r="I7" s="691">
        <v>783</v>
      </c>
      <c r="J7" s="692">
        <v>17.3</v>
      </c>
      <c r="K7" s="691">
        <v>841.40300000000002</v>
      </c>
      <c r="L7" s="692">
        <v>16.3</v>
      </c>
      <c r="M7" s="693">
        <v>875.81110000000001</v>
      </c>
      <c r="N7" s="694">
        <v>15.735047366958788</v>
      </c>
      <c r="O7" s="695"/>
    </row>
    <row r="8" spans="1:15" s="180" customFormat="1" ht="49.9" customHeight="1" x14ac:dyDescent="0.25">
      <c r="A8" s="184"/>
      <c r="B8" s="929" t="s">
        <v>438</v>
      </c>
      <c r="C8" s="929"/>
      <c r="D8" s="929"/>
      <c r="E8" s="113">
        <v>42</v>
      </c>
      <c r="F8" s="136">
        <v>1.2</v>
      </c>
      <c r="G8" s="113">
        <v>44</v>
      </c>
      <c r="H8" s="136">
        <v>1.1000000000000001</v>
      </c>
      <c r="I8" s="113">
        <v>42</v>
      </c>
      <c r="J8" s="136">
        <v>0.9</v>
      </c>
      <c r="K8" s="113">
        <v>40.4679</v>
      </c>
      <c r="L8" s="136">
        <v>0.8</v>
      </c>
      <c r="M8" s="67">
        <v>47.025399999999998</v>
      </c>
      <c r="N8" s="185">
        <v>0.84487042519806355</v>
      </c>
      <c r="O8" s="186"/>
    </row>
    <row r="9" spans="1:15" s="2" customFormat="1" ht="49.9" customHeight="1" x14ac:dyDescent="0.25">
      <c r="A9" s="187"/>
      <c r="B9" s="929" t="s">
        <v>925</v>
      </c>
      <c r="C9" s="929"/>
      <c r="D9" s="929"/>
      <c r="E9" s="113">
        <v>89</v>
      </c>
      <c r="F9" s="136">
        <v>2.5</v>
      </c>
      <c r="G9" s="113">
        <v>97</v>
      </c>
      <c r="H9" s="136">
        <v>2.4</v>
      </c>
      <c r="I9" s="113">
        <v>108</v>
      </c>
      <c r="J9" s="136">
        <v>2.4</v>
      </c>
      <c r="K9" s="113">
        <v>72.664199999999994</v>
      </c>
      <c r="L9" s="136">
        <v>1.4</v>
      </c>
      <c r="M9" s="67">
        <v>83.670400000000001</v>
      </c>
      <c r="N9" s="185">
        <v>1.5032439155114483</v>
      </c>
      <c r="O9" s="18"/>
    </row>
    <row r="10" spans="1:15" s="180" customFormat="1" ht="49.9" customHeight="1" x14ac:dyDescent="0.25">
      <c r="A10" s="184"/>
      <c r="B10" s="929" t="s">
        <v>439</v>
      </c>
      <c r="C10" s="929"/>
      <c r="D10" s="929"/>
      <c r="E10" s="113">
        <v>101</v>
      </c>
      <c r="F10" s="136">
        <v>2.8</v>
      </c>
      <c r="G10" s="113">
        <v>104</v>
      </c>
      <c r="H10" s="136">
        <v>2.6</v>
      </c>
      <c r="I10" s="113">
        <v>109</v>
      </c>
      <c r="J10" s="136">
        <v>2.4</v>
      </c>
      <c r="K10" s="113">
        <v>122.94410000000001</v>
      </c>
      <c r="L10" s="136">
        <v>2.4</v>
      </c>
      <c r="M10" s="67">
        <v>126.0561</v>
      </c>
      <c r="N10" s="185">
        <v>2.2647562977839555</v>
      </c>
      <c r="O10" s="186"/>
    </row>
    <row r="11" spans="1:15" s="180" customFormat="1" ht="49.9" customHeight="1" x14ac:dyDescent="0.25">
      <c r="A11" s="184"/>
      <c r="B11" s="929" t="s">
        <v>440</v>
      </c>
      <c r="C11" s="929"/>
      <c r="D11" s="929"/>
      <c r="E11" s="113">
        <v>150</v>
      </c>
      <c r="F11" s="136">
        <v>4.2</v>
      </c>
      <c r="G11" s="113">
        <v>158</v>
      </c>
      <c r="H11" s="136">
        <v>3.9</v>
      </c>
      <c r="I11" s="113">
        <v>169</v>
      </c>
      <c r="J11" s="136">
        <v>3.7</v>
      </c>
      <c r="K11" s="113">
        <v>197.78149999999999</v>
      </c>
      <c r="L11" s="136">
        <v>3.8</v>
      </c>
      <c r="M11" s="67">
        <v>193.0008</v>
      </c>
      <c r="N11" s="185">
        <v>3.4675019874273572</v>
      </c>
      <c r="O11" s="186"/>
    </row>
    <row r="12" spans="1:15" s="180" customFormat="1" ht="50.25" customHeight="1" x14ac:dyDescent="0.25">
      <c r="A12" s="184"/>
      <c r="B12" s="929" t="s">
        <v>924</v>
      </c>
      <c r="C12" s="929"/>
      <c r="D12" s="929"/>
      <c r="E12" s="113">
        <v>56</v>
      </c>
      <c r="F12" s="136">
        <v>1.6</v>
      </c>
      <c r="G12" s="113">
        <v>59</v>
      </c>
      <c r="H12" s="136">
        <v>1.5</v>
      </c>
      <c r="I12" s="113">
        <v>64</v>
      </c>
      <c r="J12" s="136">
        <v>1.4</v>
      </c>
      <c r="K12" s="113">
        <v>67.721100000000007</v>
      </c>
      <c r="L12" s="136">
        <v>1.3</v>
      </c>
      <c r="M12" s="67">
        <v>60.505099999999999</v>
      </c>
      <c r="N12" s="185">
        <v>1.0870501806183757</v>
      </c>
      <c r="O12" s="186"/>
    </row>
    <row r="13" spans="1:15" s="180" customFormat="1" ht="49.9" customHeight="1" x14ac:dyDescent="0.25">
      <c r="A13" s="184"/>
      <c r="B13" s="929" t="s">
        <v>441</v>
      </c>
      <c r="C13" s="929"/>
      <c r="D13" s="929"/>
      <c r="E13" s="113">
        <v>17</v>
      </c>
      <c r="F13" s="136">
        <v>0.5</v>
      </c>
      <c r="G13" s="113">
        <v>22</v>
      </c>
      <c r="H13" s="136">
        <v>0.5</v>
      </c>
      <c r="I13" s="113">
        <v>24</v>
      </c>
      <c r="J13" s="136">
        <v>0.5</v>
      </c>
      <c r="K13" s="113">
        <v>35.199100000000001</v>
      </c>
      <c r="L13" s="136">
        <v>0.7</v>
      </c>
      <c r="M13" s="67">
        <v>33.2239</v>
      </c>
      <c r="N13" s="185">
        <v>0.59690912825277287</v>
      </c>
      <c r="O13" s="186"/>
    </row>
    <row r="14" spans="1:15" s="180" customFormat="1" ht="49.9" customHeight="1" x14ac:dyDescent="0.25">
      <c r="A14" s="184"/>
      <c r="B14" s="929" t="s">
        <v>926</v>
      </c>
      <c r="C14" s="929"/>
      <c r="D14" s="929"/>
      <c r="E14" s="113">
        <v>39</v>
      </c>
      <c r="F14" s="136">
        <v>1.1000000000000001</v>
      </c>
      <c r="G14" s="113">
        <v>48</v>
      </c>
      <c r="H14" s="136">
        <v>1.2</v>
      </c>
      <c r="I14" s="113">
        <v>53</v>
      </c>
      <c r="J14" s="136">
        <v>1.2</v>
      </c>
      <c r="K14" s="113">
        <v>55.8705</v>
      </c>
      <c r="L14" s="136">
        <v>1.1000000000000001</v>
      </c>
      <c r="M14" s="67">
        <v>68.897099999999995</v>
      </c>
      <c r="N14" s="185">
        <v>1.2378230099459759</v>
      </c>
      <c r="O14" s="186"/>
    </row>
    <row r="15" spans="1:15" s="180" customFormat="1" ht="49.9" customHeight="1" x14ac:dyDescent="0.25">
      <c r="A15" s="184"/>
      <c r="B15" s="929" t="s">
        <v>377</v>
      </c>
      <c r="C15" s="929"/>
      <c r="D15" s="929"/>
      <c r="E15" s="113">
        <v>80</v>
      </c>
      <c r="F15" s="136">
        <v>2.2000000000000002</v>
      </c>
      <c r="G15" s="113">
        <v>84</v>
      </c>
      <c r="H15" s="136">
        <v>2.1</v>
      </c>
      <c r="I15" s="113">
        <v>86</v>
      </c>
      <c r="J15" s="136">
        <v>1.9</v>
      </c>
      <c r="K15" s="113">
        <v>88.496700000000004</v>
      </c>
      <c r="L15" s="136">
        <v>1.7</v>
      </c>
      <c r="M15" s="67">
        <v>88.637100000000004</v>
      </c>
      <c r="N15" s="185">
        <v>1.5924769244987451</v>
      </c>
      <c r="O15" s="186"/>
    </row>
    <row r="16" spans="1:15" s="180" customFormat="1" ht="110.25" customHeight="1" x14ac:dyDescent="0.25">
      <c r="A16" s="184"/>
      <c r="B16" s="929" t="s">
        <v>927</v>
      </c>
      <c r="C16" s="929"/>
      <c r="D16" s="929"/>
      <c r="E16" s="113">
        <v>23</v>
      </c>
      <c r="F16" s="136">
        <v>0.6</v>
      </c>
      <c r="G16" s="113">
        <v>25</v>
      </c>
      <c r="H16" s="136">
        <v>0.6</v>
      </c>
      <c r="I16" s="113">
        <v>25</v>
      </c>
      <c r="J16" s="136">
        <v>0.6</v>
      </c>
      <c r="K16" s="113">
        <v>26.724599999999999</v>
      </c>
      <c r="L16" s="136">
        <v>0.5</v>
      </c>
      <c r="M16" s="67">
        <v>25.261900000000001</v>
      </c>
      <c r="N16" s="185">
        <v>0.4</v>
      </c>
      <c r="O16" s="186"/>
    </row>
    <row r="17" spans="1:15" s="180" customFormat="1" ht="52.5" customHeight="1" x14ac:dyDescent="0.25">
      <c r="A17" s="184"/>
      <c r="B17" s="1000" t="s">
        <v>928</v>
      </c>
      <c r="C17" s="929"/>
      <c r="D17" s="929"/>
      <c r="E17" s="113">
        <v>36</v>
      </c>
      <c r="F17" s="136">
        <v>1</v>
      </c>
      <c r="G17" s="113">
        <v>43</v>
      </c>
      <c r="H17" s="136">
        <v>1.1000000000000001</v>
      </c>
      <c r="I17" s="113">
        <v>55</v>
      </c>
      <c r="J17" s="136">
        <v>1.2</v>
      </c>
      <c r="K17" s="113">
        <v>90.425299999999993</v>
      </c>
      <c r="L17" s="136">
        <v>1.8</v>
      </c>
      <c r="M17" s="67">
        <v>107.1144</v>
      </c>
      <c r="N17" s="185">
        <v>1.9244448462498027</v>
      </c>
      <c r="O17" s="186"/>
    </row>
    <row r="18" spans="1:15" s="180" customFormat="1" ht="95.65" customHeight="1" thickBot="1" x14ac:dyDescent="0.3">
      <c r="A18" s="184"/>
      <c r="B18" s="929" t="s">
        <v>443</v>
      </c>
      <c r="C18" s="929"/>
      <c r="D18" s="929"/>
      <c r="E18" s="113">
        <v>43</v>
      </c>
      <c r="F18" s="136">
        <v>1.2</v>
      </c>
      <c r="G18" s="113">
        <v>43</v>
      </c>
      <c r="H18" s="136">
        <v>1.1000000000000001</v>
      </c>
      <c r="I18" s="113">
        <v>48</v>
      </c>
      <c r="J18" s="136">
        <v>1.1000000000000001</v>
      </c>
      <c r="K18" s="113">
        <v>43.108199999999997</v>
      </c>
      <c r="L18" s="136">
        <v>0.8</v>
      </c>
      <c r="M18" s="67">
        <v>42.418799999999997</v>
      </c>
      <c r="N18" s="185">
        <v>0.76210706538150907</v>
      </c>
      <c r="O18" s="186"/>
    </row>
    <row r="19" spans="1:15" s="180" customFormat="1" ht="95.65" customHeight="1" thickTop="1" thickBot="1" x14ac:dyDescent="0.3">
      <c r="A19" s="188" t="s">
        <v>414</v>
      </c>
      <c r="B19" s="1001" t="s">
        <v>415</v>
      </c>
      <c r="C19" s="1001"/>
      <c r="D19" s="1001"/>
      <c r="E19" s="189">
        <v>83</v>
      </c>
      <c r="F19" s="190">
        <v>2.2999999999999998</v>
      </c>
      <c r="G19" s="189">
        <v>98</v>
      </c>
      <c r="H19" s="190">
        <v>2.4</v>
      </c>
      <c r="I19" s="189">
        <v>105</v>
      </c>
      <c r="J19" s="190">
        <v>2.2999999999999998</v>
      </c>
      <c r="K19" s="189">
        <v>95</v>
      </c>
      <c r="L19" s="190">
        <v>1.9</v>
      </c>
      <c r="M19" s="189">
        <v>91.872399999999999</v>
      </c>
      <c r="N19" s="190">
        <v>1.6505815964873525</v>
      </c>
      <c r="O19" s="190"/>
    </row>
    <row r="20" spans="1:15" s="180" customFormat="1" ht="95.25" customHeight="1" thickTop="1" x14ac:dyDescent="0.25">
      <c r="A20" s="690" t="s">
        <v>429</v>
      </c>
      <c r="B20" s="999" t="s">
        <v>903</v>
      </c>
      <c r="C20" s="999"/>
      <c r="D20" s="999"/>
      <c r="E20" s="693">
        <v>454</v>
      </c>
      <c r="F20" s="694">
        <v>12.7</v>
      </c>
      <c r="G20" s="693">
        <v>540</v>
      </c>
      <c r="H20" s="694">
        <v>13.4</v>
      </c>
      <c r="I20" s="693">
        <v>631</v>
      </c>
      <c r="J20" s="694">
        <v>13.9</v>
      </c>
      <c r="K20" s="693">
        <v>831.10440000000006</v>
      </c>
      <c r="L20" s="694">
        <v>16.100000000000001</v>
      </c>
      <c r="M20" s="693">
        <v>948.10230000000001</v>
      </c>
      <c r="N20" s="694">
        <v>17.033709513219357</v>
      </c>
      <c r="O20" s="692"/>
    </row>
    <row r="21" spans="1:15" s="180" customFormat="1" ht="95.65" customHeight="1" x14ac:dyDescent="0.25">
      <c r="A21" s="184"/>
      <c r="B21" s="1002" t="s">
        <v>444</v>
      </c>
      <c r="C21" s="1002"/>
      <c r="D21" s="1002"/>
      <c r="E21" s="191">
        <v>365</v>
      </c>
      <c r="F21" s="192">
        <v>10.199999999999999</v>
      </c>
      <c r="G21" s="191">
        <v>430</v>
      </c>
      <c r="H21" s="192">
        <v>10.7</v>
      </c>
      <c r="I21" s="191">
        <v>508</v>
      </c>
      <c r="J21" s="192">
        <v>11.2</v>
      </c>
      <c r="K21" s="191">
        <v>663.92690000000005</v>
      </c>
      <c r="L21" s="192">
        <v>12.9</v>
      </c>
      <c r="M21" s="191">
        <v>745.66039999999998</v>
      </c>
      <c r="N21" s="192">
        <v>13.396615042184051</v>
      </c>
      <c r="O21" s="136"/>
    </row>
    <row r="22" spans="1:15" s="180" customFormat="1" ht="103.5" customHeight="1" x14ac:dyDescent="0.25">
      <c r="A22" s="184"/>
      <c r="B22" s="1002" t="s">
        <v>445</v>
      </c>
      <c r="C22" s="1002"/>
      <c r="D22" s="1002"/>
      <c r="E22" s="191">
        <v>75</v>
      </c>
      <c r="F22" s="192">
        <v>2.1</v>
      </c>
      <c r="G22" s="191">
        <v>82</v>
      </c>
      <c r="H22" s="192">
        <v>2.1</v>
      </c>
      <c r="I22" s="191">
        <v>96</v>
      </c>
      <c r="J22" s="192">
        <v>2.1</v>
      </c>
      <c r="K22" s="191">
        <v>125.9991</v>
      </c>
      <c r="L22" s="192">
        <v>2.4</v>
      </c>
      <c r="M22" s="191">
        <v>157</v>
      </c>
      <c r="N22" s="192">
        <v>2.8303592230930508</v>
      </c>
      <c r="O22" s="136"/>
    </row>
    <row r="23" spans="1:15" s="180" customFormat="1" ht="97.5" customHeight="1" thickBot="1" x14ac:dyDescent="0.3">
      <c r="A23" s="193"/>
      <c r="B23" s="1003" t="s">
        <v>904</v>
      </c>
      <c r="C23" s="1004"/>
      <c r="D23" s="1004"/>
      <c r="E23" s="66">
        <v>14</v>
      </c>
      <c r="F23" s="194">
        <v>0.4</v>
      </c>
      <c r="G23" s="66">
        <v>23</v>
      </c>
      <c r="H23" s="194">
        <v>0.6</v>
      </c>
      <c r="I23" s="66">
        <v>28</v>
      </c>
      <c r="J23" s="194">
        <v>0.6</v>
      </c>
      <c r="K23" s="66">
        <v>41.178400000000003</v>
      </c>
      <c r="L23" s="194">
        <v>0.8</v>
      </c>
      <c r="M23" s="66">
        <v>44.902900000000002</v>
      </c>
      <c r="N23" s="194">
        <v>0.80673704456795969</v>
      </c>
      <c r="O23" s="195"/>
    </row>
    <row r="24" spans="1:15" ht="24.75" thickTop="1" x14ac:dyDescent="0.35">
      <c r="N24" s="30" t="s">
        <v>434</v>
      </c>
    </row>
    <row r="25" spans="1:15" x14ac:dyDescent="0.35">
      <c r="N25" s="488" t="s">
        <v>435</v>
      </c>
    </row>
  </sheetData>
  <mergeCells count="26">
    <mergeCell ref="B19:D19"/>
    <mergeCell ref="B20:D20"/>
    <mergeCell ref="B21:D21"/>
    <mergeCell ref="B22:D22"/>
    <mergeCell ref="B23:D23"/>
    <mergeCell ref="B18:D18"/>
    <mergeCell ref="B7:D7"/>
    <mergeCell ref="B8:D8"/>
    <mergeCell ref="B9:D9"/>
    <mergeCell ref="B10:D10"/>
    <mergeCell ref="B11:D11"/>
    <mergeCell ref="B12:D12"/>
    <mergeCell ref="B13:D13"/>
    <mergeCell ref="B14:D14"/>
    <mergeCell ref="B15:D15"/>
    <mergeCell ref="B16:D16"/>
    <mergeCell ref="B17:D17"/>
    <mergeCell ref="C1:C2"/>
    <mergeCell ref="D1:N1"/>
    <mergeCell ref="D2:N2"/>
    <mergeCell ref="A5:D6"/>
    <mergeCell ref="E5:F5"/>
    <mergeCell ref="G5:H5"/>
    <mergeCell ref="I5:J5"/>
    <mergeCell ref="K5:L5"/>
    <mergeCell ref="M5:N5"/>
  </mergeCells>
  <pageMargins left="0.7" right="0.7" top="0.75" bottom="0.75" header="0.3" footer="0.3"/>
  <pageSetup paperSize="9" scale="46" orientation="portrait" r:id="rId1"/>
  <ignoredErrors>
    <ignoredError sqref="A19:A20 A7"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ABFF3-118E-4E02-A576-D06627FA4513}">
  <sheetPr>
    <tabColor rgb="FF0099CC"/>
  </sheetPr>
  <dimension ref="A1:N24"/>
  <sheetViews>
    <sheetView showGridLines="0" zoomScaleNormal="100" zoomScaleSheetLayoutView="58" workbookViewId="0"/>
  </sheetViews>
  <sheetFormatPr defaultColWidth="9.28515625" defaultRowHeight="24" x14ac:dyDescent="0.35"/>
  <cols>
    <col min="1" max="1" width="13" style="9" customWidth="1"/>
    <col min="2" max="2" width="10.28515625" style="9" customWidth="1"/>
    <col min="3" max="3" width="34.28515625" style="9" customWidth="1"/>
    <col min="4" max="11" width="19.7109375" style="9" customWidth="1"/>
    <col min="12" max="13" width="20.7109375" style="9" customWidth="1"/>
    <col min="14" max="14" width="2.42578125" style="9" customWidth="1"/>
    <col min="15" max="16384" width="9.28515625" style="9"/>
  </cols>
  <sheetData>
    <row r="1" spans="1:14" s="2" customFormat="1" ht="30" customHeight="1" x14ac:dyDescent="0.25">
      <c r="A1" s="28" t="s">
        <v>0</v>
      </c>
      <c r="B1" s="740">
        <v>61</v>
      </c>
      <c r="C1" s="811" t="s">
        <v>446</v>
      </c>
      <c r="D1" s="811"/>
      <c r="E1" s="811"/>
      <c r="F1" s="811"/>
      <c r="G1" s="811"/>
      <c r="H1" s="811"/>
      <c r="I1" s="811"/>
      <c r="J1" s="811"/>
      <c r="K1" s="811"/>
      <c r="L1" s="811"/>
      <c r="M1" s="811"/>
    </row>
    <row r="2" spans="1:14" s="2" customFormat="1" ht="30" customHeight="1" x14ac:dyDescent="0.25">
      <c r="A2" s="29" t="s">
        <v>2</v>
      </c>
      <c r="B2" s="740"/>
      <c r="C2" s="812" t="s">
        <v>913</v>
      </c>
      <c r="D2" s="812"/>
      <c r="E2" s="812"/>
      <c r="F2" s="812"/>
      <c r="G2" s="812"/>
      <c r="H2" s="812"/>
      <c r="I2" s="812"/>
      <c r="J2" s="812"/>
      <c r="K2" s="812"/>
      <c r="L2" s="812"/>
      <c r="M2" s="812"/>
    </row>
    <row r="3" spans="1:14" s="6" customFormat="1" ht="13.5" x14ac:dyDescent="0.3"/>
    <row r="4" spans="1:14" ht="24.75" thickBot="1" x14ac:dyDescent="0.4">
      <c r="M4" s="30" t="s">
        <v>4</v>
      </c>
    </row>
    <row r="5" spans="1:14" s="2" customFormat="1" ht="25.5" thickTop="1" thickBot="1" x14ac:dyDescent="0.3">
      <c r="A5" s="1005" t="s">
        <v>447</v>
      </c>
      <c r="B5" s="1006"/>
      <c r="C5" s="1006"/>
      <c r="D5" s="1009">
        <v>2021</v>
      </c>
      <c r="E5" s="1009"/>
      <c r="F5" s="1010">
        <v>2022</v>
      </c>
      <c r="G5" s="1010"/>
      <c r="H5" s="1010">
        <v>2023</v>
      </c>
      <c r="I5" s="1010"/>
      <c r="J5" s="1010">
        <v>2024</v>
      </c>
      <c r="K5" s="1010"/>
      <c r="L5" s="1010" t="s">
        <v>448</v>
      </c>
      <c r="M5" s="1011"/>
      <c r="N5" s="32"/>
    </row>
    <row r="6" spans="1:14" s="2" customFormat="1" ht="52.5" customHeight="1" thickBot="1" x14ac:dyDescent="0.3">
      <c r="A6" s="1007"/>
      <c r="B6" s="1008"/>
      <c r="C6" s="1008"/>
      <c r="D6" s="496" t="s">
        <v>449</v>
      </c>
      <c r="E6" s="369" t="s">
        <v>34</v>
      </c>
      <c r="F6" s="501" t="s">
        <v>450</v>
      </c>
      <c r="G6" s="503" t="s">
        <v>451</v>
      </c>
      <c r="H6" s="501" t="s">
        <v>450</v>
      </c>
      <c r="I6" s="503" t="s">
        <v>451</v>
      </c>
      <c r="J6" s="501" t="s">
        <v>450</v>
      </c>
      <c r="K6" s="503" t="s">
        <v>451</v>
      </c>
      <c r="L6" s="501" t="s">
        <v>450</v>
      </c>
      <c r="M6" s="502" t="s">
        <v>451</v>
      </c>
      <c r="N6" s="22"/>
    </row>
    <row r="7" spans="1:14" s="2" customFormat="1" ht="49.15" customHeight="1" thickTop="1" x14ac:dyDescent="0.25">
      <c r="A7" s="1012" t="s">
        <v>452</v>
      </c>
      <c r="B7" s="1013"/>
      <c r="C7" s="1013"/>
      <c r="D7" s="198">
        <v>21.41</v>
      </c>
      <c r="E7" s="199">
        <v>25.84</v>
      </c>
      <c r="F7" s="198">
        <v>22.64</v>
      </c>
      <c r="G7" s="199">
        <v>26.69</v>
      </c>
      <c r="H7" s="198">
        <v>24.64</v>
      </c>
      <c r="I7" s="199">
        <v>27.02</v>
      </c>
      <c r="J7" s="198">
        <v>22.65</v>
      </c>
      <c r="K7" s="199">
        <v>26.4</v>
      </c>
      <c r="L7" s="198">
        <v>22.59</v>
      </c>
      <c r="M7" s="200">
        <v>26.56</v>
      </c>
      <c r="N7" s="18"/>
    </row>
    <row r="8" spans="1:14" s="2" customFormat="1" ht="49.15" customHeight="1" x14ac:dyDescent="0.25">
      <c r="A8" s="1012" t="s">
        <v>453</v>
      </c>
      <c r="B8" s="1013"/>
      <c r="C8" s="1013"/>
      <c r="D8" s="201">
        <v>35.159999999999997</v>
      </c>
      <c r="E8" s="202">
        <v>44.3</v>
      </c>
      <c r="F8" s="201">
        <v>31.86</v>
      </c>
      <c r="G8" s="202">
        <v>43.71</v>
      </c>
      <c r="H8" s="201">
        <v>33.299999999999997</v>
      </c>
      <c r="I8" s="202">
        <v>47.13</v>
      </c>
      <c r="J8" s="201">
        <v>33.979999999999997</v>
      </c>
      <c r="K8" s="202">
        <v>46.03</v>
      </c>
      <c r="L8" s="201">
        <v>34.17</v>
      </c>
      <c r="M8" s="203">
        <v>46.07</v>
      </c>
      <c r="N8" s="18"/>
    </row>
    <row r="9" spans="1:14" s="2" customFormat="1" ht="49.15" customHeight="1" x14ac:dyDescent="0.25">
      <c r="A9" s="1012" t="s">
        <v>454</v>
      </c>
      <c r="B9" s="1013"/>
      <c r="C9" s="1013"/>
      <c r="D9" s="201">
        <v>7.89</v>
      </c>
      <c r="E9" s="202">
        <v>9.7799999999999994</v>
      </c>
      <c r="F9" s="201">
        <v>7.86</v>
      </c>
      <c r="G9" s="202">
        <v>9.99</v>
      </c>
      <c r="H9" s="201">
        <v>8.36</v>
      </c>
      <c r="I9" s="202">
        <v>10.81</v>
      </c>
      <c r="J9" s="201">
        <v>8.36</v>
      </c>
      <c r="K9" s="202">
        <v>10.56</v>
      </c>
      <c r="L9" s="201">
        <v>8.48</v>
      </c>
      <c r="M9" s="203">
        <v>10.69</v>
      </c>
      <c r="N9" s="18"/>
    </row>
    <row r="10" spans="1:14" s="2" customFormat="1" ht="49.15" customHeight="1" x14ac:dyDescent="0.25">
      <c r="A10" s="1014" t="s">
        <v>455</v>
      </c>
      <c r="B10" s="1013"/>
      <c r="C10" s="1013"/>
      <c r="D10" s="201">
        <v>9.9700000000000006</v>
      </c>
      <c r="E10" s="202">
        <v>8.89</v>
      </c>
      <c r="F10" s="201">
        <v>11.48</v>
      </c>
      <c r="G10" s="202">
        <v>10.55</v>
      </c>
      <c r="H10" s="201">
        <v>11.82</v>
      </c>
      <c r="I10" s="202">
        <v>11.98</v>
      </c>
      <c r="J10" s="201">
        <v>11.14</v>
      </c>
      <c r="K10" s="202">
        <v>12.24</v>
      </c>
      <c r="L10" s="201">
        <v>11.93</v>
      </c>
      <c r="M10" s="203">
        <v>13.66</v>
      </c>
      <c r="N10" s="18"/>
    </row>
    <row r="11" spans="1:14" s="2" customFormat="1" ht="49.15" customHeight="1" x14ac:dyDescent="0.25">
      <c r="A11" s="1012" t="s">
        <v>456</v>
      </c>
      <c r="B11" s="1013"/>
      <c r="C11" s="1013"/>
      <c r="D11" s="201">
        <v>8.3000000000000007</v>
      </c>
      <c r="E11" s="202">
        <v>11.41</v>
      </c>
      <c r="F11" s="201">
        <v>8.67</v>
      </c>
      <c r="G11" s="202">
        <v>11.84</v>
      </c>
      <c r="H11" s="201">
        <v>8.2100000000000009</v>
      </c>
      <c r="I11" s="202">
        <v>11.77</v>
      </c>
      <c r="J11" s="201">
        <v>7.67</v>
      </c>
      <c r="K11" s="202">
        <v>12.22</v>
      </c>
      <c r="L11" s="201">
        <v>7.99</v>
      </c>
      <c r="M11" s="203">
        <v>11.68</v>
      </c>
      <c r="N11" s="18"/>
    </row>
    <row r="12" spans="1:14" s="2" customFormat="1" ht="49.15" customHeight="1" x14ac:dyDescent="0.25">
      <c r="A12" s="1012" t="s">
        <v>457</v>
      </c>
      <c r="B12" s="1013"/>
      <c r="C12" s="1013"/>
      <c r="D12" s="201">
        <v>12.06</v>
      </c>
      <c r="E12" s="202">
        <v>13.7</v>
      </c>
      <c r="F12" s="201">
        <v>12.46</v>
      </c>
      <c r="G12" s="202">
        <v>14.18</v>
      </c>
      <c r="H12" s="201">
        <v>12.73</v>
      </c>
      <c r="I12" s="202">
        <v>14.33</v>
      </c>
      <c r="J12" s="201">
        <v>11.58</v>
      </c>
      <c r="K12" s="202">
        <v>14.2</v>
      </c>
      <c r="L12" s="201">
        <v>11.93</v>
      </c>
      <c r="M12" s="203">
        <v>13.66</v>
      </c>
      <c r="N12" s="18"/>
    </row>
    <row r="13" spans="1:14" s="2" customFormat="1" ht="49.15" customHeight="1" x14ac:dyDescent="0.25">
      <c r="A13" s="1012" t="s">
        <v>458</v>
      </c>
      <c r="B13" s="1013"/>
      <c r="C13" s="1013"/>
      <c r="D13" s="201">
        <v>10.47</v>
      </c>
      <c r="E13" s="202">
        <v>12.79</v>
      </c>
      <c r="F13" s="201">
        <v>10.97</v>
      </c>
      <c r="G13" s="202">
        <v>13.38</v>
      </c>
      <c r="H13" s="201">
        <v>11.52</v>
      </c>
      <c r="I13" s="202">
        <v>14.01</v>
      </c>
      <c r="J13" s="201">
        <v>11.11</v>
      </c>
      <c r="K13" s="202">
        <v>14.18</v>
      </c>
      <c r="L13" s="201">
        <v>10.72</v>
      </c>
      <c r="M13" s="203">
        <v>13.95</v>
      </c>
      <c r="N13" s="18"/>
    </row>
    <row r="14" spans="1:14" s="2" customFormat="1" ht="49.15" customHeight="1" x14ac:dyDescent="0.25">
      <c r="A14" s="1012" t="s">
        <v>459</v>
      </c>
      <c r="B14" s="1013"/>
      <c r="C14" s="1013"/>
      <c r="D14" s="201">
        <v>29.28</v>
      </c>
      <c r="E14" s="202">
        <v>29.04</v>
      </c>
      <c r="F14" s="201">
        <v>31.98</v>
      </c>
      <c r="G14" s="202">
        <v>31.88</v>
      </c>
      <c r="H14" s="201">
        <v>32.94</v>
      </c>
      <c r="I14" s="202">
        <v>33</v>
      </c>
      <c r="J14" s="201">
        <v>33.049999999999997</v>
      </c>
      <c r="K14" s="202">
        <v>32.64</v>
      </c>
      <c r="L14" s="201">
        <v>32.29</v>
      </c>
      <c r="M14" s="203">
        <v>34.450000000000003</v>
      </c>
      <c r="N14" s="18"/>
    </row>
    <row r="15" spans="1:14" s="2" customFormat="1" ht="49.15" customHeight="1" x14ac:dyDescent="0.25">
      <c r="A15" s="1012" t="s">
        <v>460</v>
      </c>
      <c r="B15" s="1013"/>
      <c r="C15" s="1013"/>
      <c r="D15" s="201">
        <v>16.25</v>
      </c>
      <c r="E15" s="202">
        <v>17.579999999999998</v>
      </c>
      <c r="F15" s="201">
        <v>17.03</v>
      </c>
      <c r="G15" s="202">
        <v>19.420000000000002</v>
      </c>
      <c r="H15" s="201">
        <v>18.21</v>
      </c>
      <c r="I15" s="202">
        <v>18.829999999999998</v>
      </c>
      <c r="J15" s="201">
        <v>17.899999999999999</v>
      </c>
      <c r="K15" s="202">
        <v>19.010000000000002</v>
      </c>
      <c r="L15" s="201">
        <v>17.62</v>
      </c>
      <c r="M15" s="203">
        <v>18.41</v>
      </c>
      <c r="N15" s="18"/>
    </row>
    <row r="16" spans="1:14" s="2" customFormat="1" ht="49.15" customHeight="1" x14ac:dyDescent="0.25">
      <c r="A16" s="1012" t="s">
        <v>461</v>
      </c>
      <c r="B16" s="1013"/>
      <c r="C16" s="1013"/>
      <c r="D16" s="201">
        <v>8.4600000000000009</v>
      </c>
      <c r="E16" s="202">
        <v>10.52</v>
      </c>
      <c r="F16" s="201">
        <v>10.49</v>
      </c>
      <c r="G16" s="202">
        <v>11.68</v>
      </c>
      <c r="H16" s="201">
        <v>10.84</v>
      </c>
      <c r="I16" s="202">
        <v>13.11</v>
      </c>
      <c r="J16" s="201">
        <v>9.74</v>
      </c>
      <c r="K16" s="202">
        <v>12.63</v>
      </c>
      <c r="L16" s="201">
        <v>9.3000000000000007</v>
      </c>
      <c r="M16" s="203">
        <v>12.4</v>
      </c>
      <c r="N16" s="18"/>
    </row>
    <row r="17" spans="1:14" s="2" customFormat="1" ht="49.15" customHeight="1" x14ac:dyDescent="0.25">
      <c r="A17" s="1012" t="s">
        <v>462</v>
      </c>
      <c r="B17" s="1013"/>
      <c r="C17" s="1013"/>
      <c r="D17" s="201">
        <v>8.0299999999999994</v>
      </c>
      <c r="E17" s="202">
        <v>12.52</v>
      </c>
      <c r="F17" s="201">
        <v>9.2899999999999991</v>
      </c>
      <c r="G17" s="202">
        <v>12.63</v>
      </c>
      <c r="H17" s="201">
        <v>9.5299999999999994</v>
      </c>
      <c r="I17" s="202">
        <v>13</v>
      </c>
      <c r="J17" s="201">
        <v>9.41</v>
      </c>
      <c r="K17" s="202">
        <v>12.51</v>
      </c>
      <c r="L17" s="201">
        <v>9.14</v>
      </c>
      <c r="M17" s="203">
        <v>12.8</v>
      </c>
      <c r="N17" s="18"/>
    </row>
    <row r="18" spans="1:14" s="2" customFormat="1" ht="49.15" customHeight="1" x14ac:dyDescent="0.25">
      <c r="A18" s="1012" t="s">
        <v>463</v>
      </c>
      <c r="B18" s="1013"/>
      <c r="C18" s="1013"/>
      <c r="D18" s="201">
        <v>8.2100000000000009</v>
      </c>
      <c r="E18" s="202">
        <v>10.27</v>
      </c>
      <c r="F18" s="201">
        <v>8.7100000000000009</v>
      </c>
      <c r="G18" s="202">
        <v>10.63</v>
      </c>
      <c r="H18" s="201">
        <v>8.81</v>
      </c>
      <c r="I18" s="202">
        <v>11.22</v>
      </c>
      <c r="J18" s="201">
        <v>8.5299999999999994</v>
      </c>
      <c r="K18" s="202">
        <v>11.41</v>
      </c>
      <c r="L18" s="201">
        <v>8.7200000000000006</v>
      </c>
      <c r="M18" s="203">
        <v>11.06</v>
      </c>
      <c r="N18" s="18"/>
    </row>
    <row r="19" spans="1:14" s="2" customFormat="1" ht="49.15" customHeight="1" x14ac:dyDescent="0.25">
      <c r="A19" s="1012" t="s">
        <v>464</v>
      </c>
      <c r="B19" s="1013"/>
      <c r="C19" s="1013"/>
      <c r="D19" s="201">
        <v>13.23</v>
      </c>
      <c r="E19" s="202">
        <v>18.89</v>
      </c>
      <c r="F19" s="201">
        <v>16.47</v>
      </c>
      <c r="G19" s="202">
        <v>20.75</v>
      </c>
      <c r="H19" s="201">
        <v>16.38</v>
      </c>
      <c r="I19" s="202">
        <v>21.1</v>
      </c>
      <c r="J19" s="201">
        <v>15.33</v>
      </c>
      <c r="K19" s="202">
        <v>19.989999999999998</v>
      </c>
      <c r="L19" s="201">
        <v>16.16</v>
      </c>
      <c r="M19" s="203">
        <v>20.91</v>
      </c>
      <c r="N19" s="18"/>
    </row>
    <row r="20" spans="1:14" s="2" customFormat="1" ht="49.15" customHeight="1" x14ac:dyDescent="0.25">
      <c r="A20" s="1012" t="s">
        <v>465</v>
      </c>
      <c r="B20" s="1013"/>
      <c r="C20" s="1013"/>
      <c r="D20" s="201">
        <v>18.559999999999999</v>
      </c>
      <c r="E20" s="202">
        <v>25.4</v>
      </c>
      <c r="F20" s="201">
        <v>20.91</v>
      </c>
      <c r="G20" s="202">
        <v>26.4</v>
      </c>
      <c r="H20" s="201">
        <v>24.35</v>
      </c>
      <c r="I20" s="202">
        <v>27.43</v>
      </c>
      <c r="J20" s="201">
        <v>22.96</v>
      </c>
      <c r="K20" s="202">
        <v>26.84</v>
      </c>
      <c r="L20" s="201">
        <v>22.12</v>
      </c>
      <c r="M20" s="203">
        <v>27.76</v>
      </c>
      <c r="N20" s="18"/>
    </row>
    <row r="21" spans="1:14" s="2" customFormat="1" ht="49.15" customHeight="1" thickBot="1" x14ac:dyDescent="0.3">
      <c r="A21" s="1015" t="s">
        <v>466</v>
      </c>
      <c r="B21" s="1016"/>
      <c r="C21" s="1016"/>
      <c r="D21" s="204">
        <v>31.06</v>
      </c>
      <c r="E21" s="205">
        <v>43.36</v>
      </c>
      <c r="F21" s="204">
        <v>31.89</v>
      </c>
      <c r="G21" s="205">
        <v>38.94</v>
      </c>
      <c r="H21" s="204">
        <v>31.06</v>
      </c>
      <c r="I21" s="205">
        <v>43.33</v>
      </c>
      <c r="J21" s="204">
        <v>33.51</v>
      </c>
      <c r="K21" s="205">
        <v>38.94</v>
      </c>
      <c r="L21" s="204">
        <v>32.86</v>
      </c>
      <c r="M21" s="206">
        <v>36.380000000000003</v>
      </c>
      <c r="N21" s="206"/>
    </row>
    <row r="22" spans="1:14" s="53" customFormat="1" ht="20.25" thickTop="1" x14ac:dyDescent="0.25">
      <c r="J22" s="1017" t="s">
        <v>467</v>
      </c>
      <c r="K22" s="1017"/>
      <c r="L22" s="1017"/>
      <c r="M22" s="1017"/>
    </row>
    <row r="23" spans="1:14" s="53" customFormat="1" ht="19.5" x14ac:dyDescent="0.25">
      <c r="J23" s="839" t="s">
        <v>914</v>
      </c>
      <c r="K23" s="839"/>
      <c r="L23" s="839"/>
      <c r="M23" s="839"/>
    </row>
    <row r="24" spans="1:14" s="6" customFormat="1" ht="13.5" x14ac:dyDescent="0.3">
      <c r="J24" s="207"/>
      <c r="M24" s="208"/>
    </row>
  </sheetData>
  <mergeCells count="26">
    <mergeCell ref="A19:C19"/>
    <mergeCell ref="A20:C20"/>
    <mergeCell ref="A21:C21"/>
    <mergeCell ref="J22:M22"/>
    <mergeCell ref="J23:M23"/>
    <mergeCell ref="A18:C18"/>
    <mergeCell ref="A7:C7"/>
    <mergeCell ref="A8:C8"/>
    <mergeCell ref="A9:C9"/>
    <mergeCell ref="A10:C10"/>
    <mergeCell ref="A11:C11"/>
    <mergeCell ref="A12:C12"/>
    <mergeCell ref="A13:C13"/>
    <mergeCell ref="A14:C14"/>
    <mergeCell ref="A15:C15"/>
    <mergeCell ref="A16:C16"/>
    <mergeCell ref="A17:C17"/>
    <mergeCell ref="B1:B2"/>
    <mergeCell ref="C1:M1"/>
    <mergeCell ref="C2:M2"/>
    <mergeCell ref="A5:C6"/>
    <mergeCell ref="D5:E5"/>
    <mergeCell ref="F5:G5"/>
    <mergeCell ref="H5:I5"/>
    <mergeCell ref="J5:K5"/>
    <mergeCell ref="L5:M5"/>
  </mergeCells>
  <pageMargins left="0.7" right="0.7" top="0.75" bottom="0.75" header="0.3" footer="0.3"/>
  <pageSetup paperSize="9" scale="5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D31F-DDB0-4D5B-A1F9-D6FB85428E06}">
  <sheetPr>
    <tabColor rgb="FF0099CC"/>
  </sheetPr>
  <dimension ref="A1:N31"/>
  <sheetViews>
    <sheetView showGridLines="0" zoomScaleNormal="100" zoomScaleSheetLayoutView="70" workbookViewId="0"/>
  </sheetViews>
  <sheetFormatPr defaultColWidth="9.28515625" defaultRowHeight="24" x14ac:dyDescent="0.35"/>
  <cols>
    <col min="1" max="1" width="13" style="9" customWidth="1"/>
    <col min="2" max="2" width="10.28515625" style="9" customWidth="1"/>
    <col min="3" max="3" width="31.5703125" style="9" customWidth="1"/>
    <col min="4" max="11" width="19.7109375" style="9" customWidth="1"/>
    <col min="12" max="13" width="20.7109375" style="9" customWidth="1"/>
    <col min="14" max="14" width="0.85546875" style="9" customWidth="1"/>
    <col min="15" max="16384" width="9.28515625" style="9"/>
  </cols>
  <sheetData>
    <row r="1" spans="1:14" s="2" customFormat="1" ht="30" customHeight="1" x14ac:dyDescent="0.25">
      <c r="A1" s="28" t="s">
        <v>0</v>
      </c>
      <c r="B1" s="1018">
        <v>62</v>
      </c>
      <c r="C1" s="851" t="s">
        <v>468</v>
      </c>
      <c r="D1" s="811"/>
      <c r="E1" s="811"/>
      <c r="F1" s="811"/>
      <c r="G1" s="811"/>
      <c r="H1" s="811"/>
      <c r="I1" s="811"/>
      <c r="J1" s="811"/>
      <c r="K1" s="811"/>
      <c r="L1" s="811"/>
      <c r="M1" s="811"/>
    </row>
    <row r="2" spans="1:14" s="2" customFormat="1" ht="30" customHeight="1" x14ac:dyDescent="0.25">
      <c r="A2" s="29" t="s">
        <v>2</v>
      </c>
      <c r="B2" s="1018"/>
      <c r="C2" s="812" t="s">
        <v>469</v>
      </c>
      <c r="D2" s="812"/>
      <c r="E2" s="812"/>
      <c r="F2" s="812"/>
      <c r="G2" s="812"/>
      <c r="H2" s="812"/>
      <c r="I2" s="812"/>
      <c r="J2" s="812"/>
      <c r="K2" s="812"/>
      <c r="L2" s="812"/>
      <c r="M2" s="812"/>
    </row>
    <row r="3" spans="1:14" s="6" customFormat="1" ht="13.5" x14ac:dyDescent="0.3"/>
    <row r="4" spans="1:14" ht="24.75" thickBot="1" x14ac:dyDescent="0.4">
      <c r="M4" s="30" t="s">
        <v>4</v>
      </c>
    </row>
    <row r="5" spans="1:14" s="2" customFormat="1" ht="25.5" thickTop="1" thickBot="1" x14ac:dyDescent="0.3">
      <c r="A5" s="1005" t="s">
        <v>447</v>
      </c>
      <c r="B5" s="1006"/>
      <c r="C5" s="1006"/>
      <c r="D5" s="1019">
        <v>2021</v>
      </c>
      <c r="E5" s="1019"/>
      <c r="F5" s="1019">
        <v>2022</v>
      </c>
      <c r="G5" s="1019"/>
      <c r="H5" s="1019">
        <v>2023</v>
      </c>
      <c r="I5" s="1019"/>
      <c r="J5" s="1019">
        <v>2024</v>
      </c>
      <c r="K5" s="1019"/>
      <c r="L5" s="1019" t="s">
        <v>470</v>
      </c>
      <c r="M5" s="1020"/>
      <c r="N5" s="10"/>
    </row>
    <row r="6" spans="1:14" s="2" customFormat="1" ht="52.5" customHeight="1" thickBot="1" x14ac:dyDescent="0.3">
      <c r="A6" s="1007"/>
      <c r="B6" s="1008"/>
      <c r="C6" s="1008"/>
      <c r="D6" s="196" t="s">
        <v>449</v>
      </c>
      <c r="E6" s="197" t="s">
        <v>34</v>
      </c>
      <c r="F6" s="196" t="s">
        <v>449</v>
      </c>
      <c r="G6" s="197" t="s">
        <v>34</v>
      </c>
      <c r="H6" s="196" t="s">
        <v>449</v>
      </c>
      <c r="I6" s="197" t="s">
        <v>34</v>
      </c>
      <c r="J6" s="196" t="s">
        <v>449</v>
      </c>
      <c r="K6" s="197" t="s">
        <v>34</v>
      </c>
      <c r="L6" s="196" t="s">
        <v>449</v>
      </c>
      <c r="M6" s="209" t="s">
        <v>34</v>
      </c>
      <c r="N6" s="14"/>
    </row>
    <row r="7" spans="1:14" s="2" customFormat="1" ht="50.25" customHeight="1" thickTop="1" x14ac:dyDescent="0.25">
      <c r="A7" s="1022" t="s">
        <v>471</v>
      </c>
      <c r="B7" s="1023"/>
      <c r="C7" s="1023"/>
      <c r="D7" s="201">
        <v>12.06</v>
      </c>
      <c r="E7" s="202">
        <v>13.7</v>
      </c>
      <c r="F7" s="201">
        <v>12.46</v>
      </c>
      <c r="G7" s="202">
        <v>14.18</v>
      </c>
      <c r="H7" s="201">
        <v>12.73</v>
      </c>
      <c r="I7" s="202">
        <v>14.33</v>
      </c>
      <c r="J7" s="201">
        <v>11.58</v>
      </c>
      <c r="K7" s="202">
        <v>14.2</v>
      </c>
      <c r="L7" s="201">
        <v>11.93</v>
      </c>
      <c r="M7" s="203">
        <v>13.66</v>
      </c>
    </row>
    <row r="8" spans="1:14" s="2" customFormat="1" ht="50.25" customHeight="1" x14ac:dyDescent="0.25">
      <c r="A8" s="1024" t="s">
        <v>472</v>
      </c>
      <c r="B8" s="1023"/>
      <c r="C8" s="1023"/>
      <c r="D8" s="210">
        <v>13.04</v>
      </c>
      <c r="E8" s="211">
        <v>13.7</v>
      </c>
      <c r="F8" s="210">
        <v>13.3</v>
      </c>
      <c r="G8" s="211">
        <v>14.67</v>
      </c>
      <c r="H8" s="210">
        <v>13.39</v>
      </c>
      <c r="I8" s="211">
        <v>15.16</v>
      </c>
      <c r="J8" s="210">
        <v>12.97</v>
      </c>
      <c r="K8" s="211">
        <v>15.05</v>
      </c>
      <c r="L8" s="210">
        <v>12.56</v>
      </c>
      <c r="M8" s="212">
        <v>14.93</v>
      </c>
    </row>
    <row r="9" spans="1:14" s="2" customFormat="1" ht="50.25" customHeight="1" x14ac:dyDescent="0.25">
      <c r="A9" s="1022" t="s">
        <v>473</v>
      </c>
      <c r="B9" s="1023"/>
      <c r="C9" s="1023"/>
      <c r="D9" s="201">
        <v>8.4600000000000009</v>
      </c>
      <c r="E9" s="202">
        <v>10.52</v>
      </c>
      <c r="F9" s="201">
        <v>10.49</v>
      </c>
      <c r="G9" s="202">
        <v>11.68</v>
      </c>
      <c r="H9" s="201">
        <v>10.84</v>
      </c>
      <c r="I9" s="202">
        <v>13.11</v>
      </c>
      <c r="J9" s="201">
        <v>9.74</v>
      </c>
      <c r="K9" s="202">
        <v>12.63</v>
      </c>
      <c r="L9" s="201">
        <v>9.3000000000000007</v>
      </c>
      <c r="M9" s="203">
        <v>12.4</v>
      </c>
    </row>
    <row r="10" spans="1:14" s="2" customFormat="1" ht="50.25" customHeight="1" x14ac:dyDescent="0.25">
      <c r="A10" s="1022" t="s">
        <v>474</v>
      </c>
      <c r="B10" s="1023"/>
      <c r="C10" s="1023"/>
      <c r="D10" s="201">
        <v>8.2100000000000009</v>
      </c>
      <c r="E10" s="202">
        <v>10.27</v>
      </c>
      <c r="F10" s="201">
        <v>8.7100000000000009</v>
      </c>
      <c r="G10" s="202">
        <v>10.63</v>
      </c>
      <c r="H10" s="201">
        <v>8.81</v>
      </c>
      <c r="I10" s="202">
        <v>11.22</v>
      </c>
      <c r="J10" s="201">
        <v>8.5299999999999994</v>
      </c>
      <c r="K10" s="202">
        <v>11.41</v>
      </c>
      <c r="L10" s="201">
        <v>8.7200000000000006</v>
      </c>
      <c r="M10" s="203">
        <v>11.06</v>
      </c>
    </row>
    <row r="11" spans="1:14" s="2" customFormat="1" ht="50.25" customHeight="1" x14ac:dyDescent="0.25">
      <c r="A11" s="1022" t="s">
        <v>475</v>
      </c>
      <c r="B11" s="1023"/>
      <c r="C11" s="1023"/>
      <c r="D11" s="210">
        <v>7.89</v>
      </c>
      <c r="E11" s="211">
        <v>9.7799999999999994</v>
      </c>
      <c r="F11" s="210">
        <v>7.86</v>
      </c>
      <c r="G11" s="211">
        <v>9.99</v>
      </c>
      <c r="H11" s="210">
        <v>8.36</v>
      </c>
      <c r="I11" s="211">
        <v>10.81</v>
      </c>
      <c r="J11" s="210">
        <v>8.36</v>
      </c>
      <c r="K11" s="211">
        <v>10.56</v>
      </c>
      <c r="L11" s="210">
        <v>8.48</v>
      </c>
      <c r="M11" s="212">
        <v>10.69</v>
      </c>
    </row>
    <row r="12" spans="1:14" s="2" customFormat="1" ht="50.25" customHeight="1" x14ac:dyDescent="0.25">
      <c r="A12" s="1024" t="s">
        <v>476</v>
      </c>
      <c r="B12" s="1023"/>
      <c r="C12" s="1023"/>
      <c r="D12" s="210">
        <v>8.39</v>
      </c>
      <c r="E12" s="211">
        <v>10.34</v>
      </c>
      <c r="F12" s="210">
        <v>9.1</v>
      </c>
      <c r="G12" s="211">
        <v>10.7</v>
      </c>
      <c r="H12" s="210">
        <v>9.98</v>
      </c>
      <c r="I12" s="211">
        <v>11.4</v>
      </c>
      <c r="J12" s="210">
        <v>9.25</v>
      </c>
      <c r="K12" s="211">
        <v>11.65</v>
      </c>
      <c r="L12" s="210">
        <v>9.07</v>
      </c>
      <c r="M12" s="212">
        <v>11.61</v>
      </c>
    </row>
    <row r="13" spans="1:14" s="2" customFormat="1" ht="50.25" customHeight="1" x14ac:dyDescent="0.25">
      <c r="A13" s="1024" t="s">
        <v>477</v>
      </c>
      <c r="B13" s="1023"/>
      <c r="C13" s="1023"/>
      <c r="D13" s="210">
        <v>10.63</v>
      </c>
      <c r="E13" s="211">
        <v>12.94</v>
      </c>
      <c r="F13" s="210">
        <v>11.82</v>
      </c>
      <c r="G13" s="211">
        <v>13.82</v>
      </c>
      <c r="H13" s="210">
        <v>12</v>
      </c>
      <c r="I13" s="211">
        <v>14.14</v>
      </c>
      <c r="J13" s="210">
        <v>11.44</v>
      </c>
      <c r="K13" s="211">
        <v>14.4</v>
      </c>
      <c r="L13" s="210">
        <v>11.55</v>
      </c>
      <c r="M13" s="212">
        <v>15</v>
      </c>
    </row>
    <row r="14" spans="1:14" s="2" customFormat="1" ht="50.25" customHeight="1" thickBot="1" x14ac:dyDescent="0.3">
      <c r="A14" s="1025" t="s">
        <v>478</v>
      </c>
      <c r="B14" s="1026"/>
      <c r="C14" s="1026"/>
      <c r="D14" s="213">
        <v>5.59</v>
      </c>
      <c r="E14" s="214">
        <v>8.33</v>
      </c>
      <c r="F14" s="213">
        <v>6.53</v>
      </c>
      <c r="G14" s="214">
        <v>8.85</v>
      </c>
      <c r="H14" s="213">
        <v>6.78</v>
      </c>
      <c r="I14" s="214">
        <v>9.69</v>
      </c>
      <c r="J14" s="213">
        <v>6.9</v>
      </c>
      <c r="K14" s="214">
        <v>10.09</v>
      </c>
      <c r="L14" s="213">
        <v>7.45</v>
      </c>
      <c r="M14" s="215">
        <v>10.86</v>
      </c>
      <c r="N14" s="215"/>
    </row>
    <row r="15" spans="1:14" s="63" customFormat="1" ht="18.75" thickTop="1" x14ac:dyDescent="0.25">
      <c r="A15" s="63" t="s">
        <v>479</v>
      </c>
      <c r="B15" s="729"/>
      <c r="C15" s="729"/>
      <c r="D15" s="729"/>
      <c r="E15" s="729"/>
      <c r="J15" s="1021" t="s">
        <v>480</v>
      </c>
      <c r="K15" s="1021"/>
      <c r="L15" s="1021"/>
      <c r="M15" s="1021"/>
    </row>
    <row r="16" spans="1:14" s="180" customFormat="1" x14ac:dyDescent="0.25">
      <c r="A16" s="854" t="s">
        <v>481</v>
      </c>
      <c r="B16" s="854"/>
      <c r="C16" s="854"/>
      <c r="D16" s="854"/>
      <c r="E16" s="854"/>
      <c r="F16" s="63"/>
      <c r="G16" s="63"/>
      <c r="H16" s="63"/>
      <c r="I16" s="63"/>
      <c r="J16" s="810" t="s">
        <v>915</v>
      </c>
      <c r="K16" s="810"/>
      <c r="L16" s="810"/>
      <c r="M16" s="810"/>
    </row>
    <row r="17" spans="1:13" s="180" customFormat="1" x14ac:dyDescent="0.25">
      <c r="A17" s="855" t="s">
        <v>482</v>
      </c>
      <c r="B17" s="855"/>
      <c r="C17" s="855"/>
      <c r="D17" s="855"/>
      <c r="E17" s="855"/>
      <c r="F17" s="63"/>
      <c r="G17" s="63"/>
      <c r="H17" s="63"/>
      <c r="I17" s="63"/>
      <c r="J17" s="63"/>
      <c r="K17" s="63"/>
      <c r="L17" s="63"/>
      <c r="M17" s="63"/>
    </row>
    <row r="18" spans="1:13" s="180" customFormat="1" x14ac:dyDescent="0.25">
      <c r="A18" s="729" t="s">
        <v>483</v>
      </c>
      <c r="B18" s="63"/>
      <c r="C18" s="63"/>
      <c r="D18" s="63"/>
      <c r="E18" s="63"/>
      <c r="F18" s="63"/>
      <c r="G18" s="63"/>
      <c r="H18" s="63"/>
      <c r="I18" s="63"/>
      <c r="J18" s="63"/>
      <c r="K18" s="63"/>
      <c r="L18" s="63"/>
      <c r="M18" s="63"/>
    </row>
    <row r="19" spans="1:13" s="180" customFormat="1" x14ac:dyDescent="0.25">
      <c r="A19" s="730" t="s">
        <v>484</v>
      </c>
      <c r="B19" s="63"/>
      <c r="C19" s="63"/>
      <c r="D19" s="63"/>
      <c r="E19" s="63"/>
      <c r="F19" s="63"/>
      <c r="G19" s="63"/>
      <c r="H19" s="63"/>
      <c r="I19" s="63"/>
      <c r="J19" s="63"/>
      <c r="K19" s="63"/>
      <c r="L19" s="63"/>
      <c r="M19" s="63"/>
    </row>
    <row r="20" spans="1:13" s="6" customFormat="1" ht="13.5" x14ac:dyDescent="0.3"/>
    <row r="31" spans="1:13" ht="42.75" customHeight="1" x14ac:dyDescent="0.35"/>
  </sheetData>
  <mergeCells count="21">
    <mergeCell ref="J15:M15"/>
    <mergeCell ref="A16:E16"/>
    <mergeCell ref="J16:M16"/>
    <mergeCell ref="A17:E17"/>
    <mergeCell ref="A7:C7"/>
    <mergeCell ref="A8:C8"/>
    <mergeCell ref="A9:C9"/>
    <mergeCell ref="A10:C10"/>
    <mergeCell ref="A11:C11"/>
    <mergeCell ref="A12:C12"/>
    <mergeCell ref="A13:C13"/>
    <mergeCell ref="A14:C14"/>
    <mergeCell ref="B1:B2"/>
    <mergeCell ref="C1:M1"/>
    <mergeCell ref="C2:M2"/>
    <mergeCell ref="A5:C6"/>
    <mergeCell ref="D5:E5"/>
    <mergeCell ref="F5:G5"/>
    <mergeCell ref="H5:I5"/>
    <mergeCell ref="J5:K5"/>
    <mergeCell ref="L5:M5"/>
  </mergeCells>
  <pageMargins left="0.7" right="0.7" top="0.75" bottom="0.75" header="0.3" footer="0.3"/>
  <pageSetup paperSize="9" scale="49" orientation="landscape" r:id="rId1"/>
  <colBreaks count="1" manualBreakCount="1">
    <brk id="14" max="19"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7E42F-0706-4D4D-A3C5-093DC0855DA7}">
  <sheetPr>
    <tabColor rgb="FF0099CC"/>
  </sheetPr>
  <dimension ref="A1:I42"/>
  <sheetViews>
    <sheetView showGridLines="0" zoomScaleNormal="100" zoomScaleSheetLayoutView="74" zoomScalePageLayoutView="55" workbookViewId="0"/>
  </sheetViews>
  <sheetFormatPr defaultColWidth="9.28515625" defaultRowHeight="24" x14ac:dyDescent="0.35"/>
  <cols>
    <col min="1" max="1" width="13" style="7" customWidth="1"/>
    <col min="2" max="2" width="10.28515625" style="7" customWidth="1"/>
    <col min="3" max="3" width="27.28515625" style="7" customWidth="1"/>
    <col min="4" max="7" width="22.7109375" style="7" customWidth="1"/>
    <col min="8" max="8" width="33.28515625" style="7" customWidth="1"/>
    <col min="9" max="9" width="2.42578125" style="7" customWidth="1"/>
    <col min="10" max="16384" width="9.28515625" style="7"/>
  </cols>
  <sheetData>
    <row r="1" spans="1:9" s="83" customFormat="1" ht="30" customHeight="1" x14ac:dyDescent="0.25">
      <c r="A1" s="1" t="s">
        <v>0</v>
      </c>
      <c r="B1" s="740">
        <v>63</v>
      </c>
      <c r="C1" s="741" t="s">
        <v>947</v>
      </c>
      <c r="D1" s="741"/>
      <c r="E1" s="741"/>
      <c r="F1" s="741"/>
      <c r="G1" s="741"/>
      <c r="H1" s="741"/>
    </row>
    <row r="2" spans="1:9" s="83" customFormat="1" ht="30" customHeight="1" x14ac:dyDescent="0.25">
      <c r="A2" s="3" t="s">
        <v>2</v>
      </c>
      <c r="B2" s="740"/>
      <c r="C2" s="742" t="s">
        <v>948</v>
      </c>
      <c r="D2" s="742"/>
      <c r="E2" s="742"/>
      <c r="F2" s="742"/>
      <c r="G2" s="742"/>
      <c r="H2" s="742"/>
    </row>
    <row r="3" spans="1:9" s="4" customFormat="1" ht="13.5" x14ac:dyDescent="0.3"/>
    <row r="4" spans="1:9" ht="24.75" thickBot="1" x14ac:dyDescent="0.4">
      <c r="H4" s="43" t="s">
        <v>191</v>
      </c>
    </row>
    <row r="5" spans="1:9" s="83" customFormat="1" ht="52.5" customHeight="1" thickTop="1" thickBot="1" x14ac:dyDescent="0.3">
      <c r="A5" s="1032" t="s">
        <v>182</v>
      </c>
      <c r="B5" s="1032"/>
      <c r="C5" s="85"/>
      <c r="D5" s="84">
        <v>2021</v>
      </c>
      <c r="E5" s="84">
        <v>2022</v>
      </c>
      <c r="F5" s="84">
        <v>2023</v>
      </c>
      <c r="G5" s="84">
        <v>2024</v>
      </c>
      <c r="H5" s="84" t="s">
        <v>844</v>
      </c>
      <c r="I5" s="84"/>
    </row>
    <row r="6" spans="1:9" s="83" customFormat="1" ht="52.5" customHeight="1" thickTop="1" x14ac:dyDescent="0.25">
      <c r="A6" s="744" t="s">
        <v>190</v>
      </c>
      <c r="B6" s="744"/>
      <c r="C6" s="744"/>
      <c r="D6" s="94"/>
      <c r="E6" s="94"/>
      <c r="F6" s="94"/>
      <c r="G6" s="94"/>
      <c r="H6" s="94"/>
      <c r="I6" s="94"/>
    </row>
    <row r="7" spans="1:9" ht="52.5" customHeight="1" x14ac:dyDescent="0.35">
      <c r="A7" s="739" t="s">
        <v>189</v>
      </c>
      <c r="B7" s="739"/>
      <c r="C7" s="739"/>
      <c r="D7" s="93">
        <v>959.76</v>
      </c>
      <c r="E7" s="93">
        <v>964.87</v>
      </c>
      <c r="F7" s="93">
        <v>869.48</v>
      </c>
      <c r="G7" s="93">
        <v>1177.0999999999999</v>
      </c>
      <c r="H7" s="93">
        <v>1108.1199999999999</v>
      </c>
      <c r="I7" s="93"/>
    </row>
    <row r="8" spans="1:9" ht="52.5" customHeight="1" x14ac:dyDescent="0.35">
      <c r="A8" s="739" t="s">
        <v>188</v>
      </c>
      <c r="B8" s="739"/>
      <c r="C8" s="739"/>
      <c r="D8" s="93">
        <v>947.76</v>
      </c>
      <c r="E8" s="93">
        <v>954.87</v>
      </c>
      <c r="F8" s="93">
        <v>859.48</v>
      </c>
      <c r="G8" s="93">
        <v>1167.0999999999999</v>
      </c>
      <c r="H8" s="93">
        <v>1098.1199999999999</v>
      </c>
      <c r="I8" s="93"/>
    </row>
    <row r="9" spans="1:9" ht="52.5" customHeight="1" x14ac:dyDescent="0.35">
      <c r="A9" s="739" t="s">
        <v>187</v>
      </c>
      <c r="B9" s="739"/>
      <c r="C9" s="739"/>
      <c r="D9" s="93">
        <v>699.94</v>
      </c>
      <c r="E9" s="93">
        <v>681.58</v>
      </c>
      <c r="F9" s="93">
        <v>635.58000000000004</v>
      </c>
      <c r="G9" s="93">
        <v>820.14</v>
      </c>
      <c r="H9" s="93">
        <v>833.6</v>
      </c>
      <c r="I9" s="93"/>
    </row>
    <row r="10" spans="1:9" ht="52.5" customHeight="1" x14ac:dyDescent="0.35">
      <c r="A10" s="739" t="s">
        <v>186</v>
      </c>
      <c r="B10" s="739"/>
      <c r="C10" s="739"/>
      <c r="D10" s="93">
        <v>696.94</v>
      </c>
      <c r="E10" s="93">
        <v>678.58</v>
      </c>
      <c r="F10" s="93">
        <v>632.58000000000004</v>
      </c>
      <c r="G10" s="93">
        <v>815.14</v>
      </c>
      <c r="H10" s="93">
        <v>828.6</v>
      </c>
      <c r="I10" s="93"/>
    </row>
    <row r="11" spans="1:9" ht="52.5" customHeight="1" x14ac:dyDescent="0.35">
      <c r="A11" s="739" t="s">
        <v>185</v>
      </c>
      <c r="B11" s="739"/>
      <c r="C11" s="739"/>
      <c r="D11" s="93">
        <v>689.94</v>
      </c>
      <c r="E11" s="93">
        <v>671.58</v>
      </c>
      <c r="F11" s="93">
        <v>625.58000000000004</v>
      </c>
      <c r="G11" s="93">
        <v>805.14</v>
      </c>
      <c r="H11" s="93">
        <v>818.6</v>
      </c>
      <c r="I11" s="93"/>
    </row>
    <row r="12" spans="1:9" ht="52.5" customHeight="1" x14ac:dyDescent="0.35">
      <c r="A12" s="739" t="s">
        <v>184</v>
      </c>
      <c r="B12" s="739"/>
      <c r="C12" s="739"/>
      <c r="D12" s="93">
        <v>687.94</v>
      </c>
      <c r="E12" s="93">
        <v>669.58</v>
      </c>
      <c r="F12" s="93">
        <v>623.58000000000004</v>
      </c>
      <c r="G12" s="93">
        <v>800.14</v>
      </c>
      <c r="H12" s="93">
        <v>813.6</v>
      </c>
      <c r="I12" s="93"/>
    </row>
    <row r="13" spans="1:9" ht="52.5" customHeight="1" x14ac:dyDescent="0.35">
      <c r="A13" s="744" t="s">
        <v>845</v>
      </c>
      <c r="B13" s="744"/>
      <c r="C13" s="744"/>
      <c r="D13" s="93">
        <v>563.86</v>
      </c>
      <c r="E13" s="93">
        <v>566.92999999999995</v>
      </c>
      <c r="F13" s="93">
        <v>509.68</v>
      </c>
      <c r="G13" s="93">
        <v>694.26</v>
      </c>
      <c r="H13" s="93">
        <v>652.86</v>
      </c>
      <c r="I13" s="93"/>
    </row>
    <row r="14" spans="1:9" ht="52.5" customHeight="1" thickBot="1" x14ac:dyDescent="0.4">
      <c r="A14" s="1031" t="s">
        <v>846</v>
      </c>
      <c r="B14" s="1031"/>
      <c r="C14" s="1031"/>
      <c r="D14" s="92">
        <v>555.11</v>
      </c>
      <c r="E14" s="92">
        <v>539.69000000000005</v>
      </c>
      <c r="F14" s="92">
        <v>495.41</v>
      </c>
      <c r="G14" s="92">
        <v>673.23</v>
      </c>
      <c r="H14" s="92">
        <v>681.29</v>
      </c>
      <c r="I14" s="92"/>
    </row>
    <row r="15" spans="1:9" s="77" customFormat="1" ht="18.75" thickTop="1" x14ac:dyDescent="0.25">
      <c r="A15" s="1033" t="s">
        <v>916</v>
      </c>
      <c r="B15" s="1033"/>
      <c r="C15" s="1033"/>
      <c r="D15" s="1033"/>
      <c r="E15" s="1033"/>
      <c r="F15" s="1033"/>
      <c r="G15" s="1033"/>
      <c r="H15" s="1033"/>
      <c r="I15" s="88"/>
    </row>
    <row r="16" spans="1:9" s="77" customFormat="1" ht="18" x14ac:dyDescent="0.25">
      <c r="A16" s="1034" t="s">
        <v>917</v>
      </c>
      <c r="B16" s="1034"/>
      <c r="C16" s="1034"/>
      <c r="D16" s="1034"/>
      <c r="E16" s="1034"/>
      <c r="F16" s="1034"/>
      <c r="G16" s="1034"/>
      <c r="H16" s="1034"/>
      <c r="I16" s="88"/>
    </row>
    <row r="17" spans="1:9" s="77" customFormat="1" ht="18" x14ac:dyDescent="0.25">
      <c r="A17" s="91"/>
      <c r="B17" s="90"/>
      <c r="C17" s="89"/>
      <c r="D17" s="88"/>
      <c r="E17" s="88"/>
      <c r="F17" s="88"/>
      <c r="G17" s="88"/>
      <c r="H17" s="88"/>
      <c r="I17" s="88"/>
    </row>
    <row r="18" spans="1:9" ht="24.75" thickBot="1" x14ac:dyDescent="0.4">
      <c r="A18" s="87"/>
      <c r="B18" s="87"/>
      <c r="C18" s="87"/>
      <c r="D18" s="87"/>
      <c r="E18" s="87"/>
      <c r="F18" s="87"/>
      <c r="G18" s="87"/>
      <c r="H18" s="86" t="s">
        <v>183</v>
      </c>
      <c r="I18" s="86"/>
    </row>
    <row r="19" spans="1:9" s="83" customFormat="1" ht="52.5" customHeight="1" thickTop="1" thickBot="1" x14ac:dyDescent="0.3">
      <c r="A19" s="1032" t="s">
        <v>182</v>
      </c>
      <c r="B19" s="1032"/>
      <c r="C19" s="85"/>
      <c r="D19" s="84">
        <v>2021</v>
      </c>
      <c r="E19" s="84">
        <v>2022</v>
      </c>
      <c r="F19" s="84">
        <v>2023</v>
      </c>
      <c r="G19" s="84">
        <v>2024</v>
      </c>
      <c r="H19" s="84" t="s">
        <v>847</v>
      </c>
      <c r="I19" s="84"/>
    </row>
    <row r="20" spans="1:9" ht="52.5" customHeight="1" thickTop="1" x14ac:dyDescent="0.35">
      <c r="A20" s="850" t="s">
        <v>181</v>
      </c>
      <c r="B20" s="850"/>
      <c r="C20" s="850"/>
      <c r="D20" s="82">
        <v>48.14</v>
      </c>
      <c r="E20" s="82">
        <v>55.52</v>
      </c>
      <c r="F20" s="82">
        <v>39.619999999999997</v>
      </c>
      <c r="G20" s="469">
        <v>44.98</v>
      </c>
      <c r="H20" s="469">
        <v>48.49</v>
      </c>
      <c r="I20" s="469">
        <v>48.49</v>
      </c>
    </row>
    <row r="21" spans="1:9" ht="52.5" customHeight="1" x14ac:dyDescent="0.35">
      <c r="A21" s="846" t="s">
        <v>848</v>
      </c>
      <c r="B21" s="846"/>
      <c r="C21" s="846"/>
      <c r="D21" s="81"/>
      <c r="E21" s="81"/>
      <c r="F21" s="81"/>
      <c r="G21" s="470"/>
      <c r="H21" s="470"/>
      <c r="I21" s="470"/>
    </row>
    <row r="22" spans="1:9" ht="52.5" customHeight="1" x14ac:dyDescent="0.35">
      <c r="A22" s="1030" t="s">
        <v>155</v>
      </c>
      <c r="B22" s="1030"/>
      <c r="C22" s="1030"/>
      <c r="D22" s="81">
        <v>6406</v>
      </c>
      <c r="E22" s="81">
        <v>7039</v>
      </c>
      <c r="F22" s="81">
        <v>9939</v>
      </c>
      <c r="G22" s="470">
        <v>24155</v>
      </c>
      <c r="H22" s="470">
        <v>26504</v>
      </c>
      <c r="I22" s="470">
        <v>26504</v>
      </c>
    </row>
    <row r="23" spans="1:9" ht="52.5" customHeight="1" x14ac:dyDescent="0.35">
      <c r="A23" s="1030" t="s">
        <v>849</v>
      </c>
      <c r="B23" s="1030"/>
      <c r="C23" s="1030"/>
      <c r="D23" s="81">
        <v>7013</v>
      </c>
      <c r="E23" s="81">
        <v>7314</v>
      </c>
      <c r="F23" s="81">
        <v>10073</v>
      </c>
      <c r="G23" s="470">
        <v>24274</v>
      </c>
      <c r="H23" s="470">
        <v>26602</v>
      </c>
      <c r="I23" s="470">
        <v>26602</v>
      </c>
    </row>
    <row r="24" spans="1:9" ht="52.5" customHeight="1" x14ac:dyDescent="0.35">
      <c r="A24" s="1030" t="s">
        <v>154</v>
      </c>
      <c r="B24" s="1030"/>
      <c r="C24" s="1030"/>
      <c r="D24" s="81">
        <v>5907</v>
      </c>
      <c r="E24" s="81">
        <v>6539</v>
      </c>
      <c r="F24" s="81">
        <v>9439</v>
      </c>
      <c r="G24" s="470">
        <v>23655</v>
      </c>
      <c r="H24" s="470">
        <v>26004</v>
      </c>
      <c r="I24" s="470">
        <v>26004</v>
      </c>
    </row>
    <row r="25" spans="1:9" ht="52.5" customHeight="1" x14ac:dyDescent="0.35">
      <c r="A25" s="850" t="s">
        <v>180</v>
      </c>
      <c r="B25" s="850"/>
      <c r="C25" s="850"/>
      <c r="D25" s="81">
        <v>500</v>
      </c>
      <c r="E25" s="81">
        <v>500</v>
      </c>
      <c r="F25" s="81">
        <v>500</v>
      </c>
      <c r="G25" s="81">
        <v>500</v>
      </c>
      <c r="H25" s="81">
        <v>500</v>
      </c>
      <c r="I25" s="81">
        <v>500</v>
      </c>
    </row>
    <row r="26" spans="1:9" ht="52.5" customHeight="1" x14ac:dyDescent="0.35">
      <c r="A26" s="850" t="s">
        <v>920</v>
      </c>
      <c r="B26" s="850"/>
      <c r="C26" s="850"/>
      <c r="D26" s="81"/>
      <c r="E26" s="81"/>
      <c r="F26" s="81"/>
      <c r="G26" s="470"/>
      <c r="H26" s="470"/>
      <c r="I26" s="470"/>
    </row>
    <row r="27" spans="1:9" ht="52.5" customHeight="1" x14ac:dyDescent="0.35">
      <c r="A27" s="943" t="s">
        <v>179</v>
      </c>
      <c r="B27" s="943"/>
      <c r="C27" s="943"/>
      <c r="D27" s="81">
        <v>22626</v>
      </c>
      <c r="E27" s="81">
        <v>24796</v>
      </c>
      <c r="F27" s="81">
        <v>23963</v>
      </c>
      <c r="G27" s="470">
        <v>28852</v>
      </c>
      <c r="H27" s="470">
        <v>37503</v>
      </c>
      <c r="I27" s="470">
        <v>37503</v>
      </c>
    </row>
    <row r="28" spans="1:9" ht="52.5" customHeight="1" thickBot="1" x14ac:dyDescent="0.4">
      <c r="A28" s="1029" t="s">
        <v>178</v>
      </c>
      <c r="B28" s="1029"/>
      <c r="C28" s="1029"/>
      <c r="D28" s="80">
        <v>14035</v>
      </c>
      <c r="E28" s="80">
        <v>15290</v>
      </c>
      <c r="F28" s="80">
        <v>14277</v>
      </c>
      <c r="G28" s="471">
        <v>20520</v>
      </c>
      <c r="H28" s="471">
        <v>27438</v>
      </c>
      <c r="I28" s="471">
        <v>27438</v>
      </c>
    </row>
    <row r="29" spans="1:9" s="77" customFormat="1" ht="18.75" thickTop="1" x14ac:dyDescent="0.25">
      <c r="A29" s="1027" t="s">
        <v>918</v>
      </c>
      <c r="B29" s="1027"/>
      <c r="C29" s="1027"/>
      <c r="D29" s="1027"/>
      <c r="E29" s="1027"/>
      <c r="F29" s="1027"/>
      <c r="G29" s="1027"/>
      <c r="H29" s="1027"/>
    </row>
    <row r="30" spans="1:9" s="77" customFormat="1" ht="23.25" customHeight="1" x14ac:dyDescent="0.25">
      <c r="A30" s="1028" t="s">
        <v>919</v>
      </c>
      <c r="B30" s="1028"/>
      <c r="C30" s="1028"/>
      <c r="D30" s="1028"/>
      <c r="E30" s="1028"/>
      <c r="F30" s="1028"/>
      <c r="G30" s="1028"/>
      <c r="H30" s="1028"/>
      <c r="I30" s="1028"/>
    </row>
    <row r="31" spans="1:9" s="4" customFormat="1" ht="13.5" x14ac:dyDescent="0.3">
      <c r="C31" s="76"/>
      <c r="D31" s="76"/>
      <c r="E31" s="75"/>
      <c r="F31" s="75"/>
      <c r="G31" s="75"/>
      <c r="H31" s="75"/>
    </row>
    <row r="42" ht="27.75" customHeight="1" x14ac:dyDescent="0.35"/>
  </sheetData>
  <mergeCells count="27">
    <mergeCell ref="B1:B2"/>
    <mergeCell ref="C1:H1"/>
    <mergeCell ref="C2:H2"/>
    <mergeCell ref="A5:B5"/>
    <mergeCell ref="A6:C6"/>
    <mergeCell ref="A7:C7"/>
    <mergeCell ref="A8:C8"/>
    <mergeCell ref="A9:C9"/>
    <mergeCell ref="A10:C10"/>
    <mergeCell ref="A11:C11"/>
    <mergeCell ref="A12:C12"/>
    <mergeCell ref="A13:C13"/>
    <mergeCell ref="A24:C24"/>
    <mergeCell ref="A25:C25"/>
    <mergeCell ref="A26:C26"/>
    <mergeCell ref="A14:C14"/>
    <mergeCell ref="A19:B19"/>
    <mergeCell ref="A20:C20"/>
    <mergeCell ref="A21:C21"/>
    <mergeCell ref="A22:C22"/>
    <mergeCell ref="A15:H15"/>
    <mergeCell ref="A16:H16"/>
    <mergeCell ref="A29:H29"/>
    <mergeCell ref="A30:I30"/>
    <mergeCell ref="A27:C27"/>
    <mergeCell ref="A28:C28"/>
    <mergeCell ref="A23:C23"/>
  </mergeCells>
  <pageMargins left="0.7" right="0.7" top="0.75" bottom="0.75" header="0.3" footer="0.3"/>
  <pageSetup paperSize="9" scale="4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E0AA-8FAE-4192-9ED7-6BBA5F87EEB9}">
  <sheetPr>
    <tabColor rgb="FF0099CC"/>
  </sheetPr>
  <dimension ref="A1:U43"/>
  <sheetViews>
    <sheetView showGridLines="0" zoomScaleNormal="100" zoomScaleSheetLayoutView="55" workbookViewId="0"/>
  </sheetViews>
  <sheetFormatPr defaultColWidth="9.28515625" defaultRowHeight="24" x14ac:dyDescent="0.35"/>
  <cols>
    <col min="1" max="1" width="13" style="9" customWidth="1"/>
    <col min="2" max="2" width="10.28515625" style="9" customWidth="1"/>
    <col min="3" max="3" width="5.5703125" style="9" customWidth="1"/>
    <col min="4" max="4" width="15" style="9" customWidth="1"/>
    <col min="5" max="5" width="19.7109375" style="9" customWidth="1"/>
    <col min="6" max="6" width="11.7109375" style="9" customWidth="1"/>
    <col min="7" max="7" width="15" style="9" customWidth="1"/>
    <col min="8" max="8" width="19.7109375" style="9" customWidth="1"/>
    <col min="9" max="9" width="11.7109375" style="9" customWidth="1"/>
    <col min="10" max="10" width="15" style="9" customWidth="1"/>
    <col min="11" max="11" width="19.7109375" style="9" customWidth="1"/>
    <col min="12" max="12" width="12.42578125" style="9" customWidth="1"/>
    <col min="13" max="13" width="15" style="9" customWidth="1"/>
    <col min="14" max="14" width="19.7109375" style="9" customWidth="1"/>
    <col min="15" max="15" width="12.42578125" style="9" bestFit="1" customWidth="1"/>
    <col min="16" max="16" width="15" style="9" customWidth="1"/>
    <col min="17" max="17" width="19.7109375" style="9" customWidth="1"/>
    <col min="18" max="18" width="15.28515625" style="27" bestFit="1" customWidth="1"/>
    <col min="19" max="19" width="2.42578125" style="9" customWidth="1"/>
    <col min="20" max="16384" width="9.28515625" style="9"/>
  </cols>
  <sheetData>
    <row r="1" spans="1:19" s="2" customFormat="1" ht="30" customHeight="1" x14ac:dyDescent="0.25">
      <c r="A1" s="1" t="s">
        <v>0</v>
      </c>
      <c r="B1" s="740">
        <v>63</v>
      </c>
      <c r="C1" s="741" t="s">
        <v>1</v>
      </c>
      <c r="D1" s="741"/>
      <c r="E1" s="741"/>
      <c r="F1" s="741"/>
      <c r="G1" s="741"/>
      <c r="H1" s="741"/>
      <c r="I1" s="741"/>
      <c r="J1" s="741"/>
      <c r="K1" s="741"/>
      <c r="L1" s="741"/>
      <c r="M1" s="741"/>
      <c r="N1" s="741"/>
      <c r="O1" s="741"/>
      <c r="P1" s="741"/>
      <c r="Q1" s="741"/>
      <c r="R1" s="741"/>
    </row>
    <row r="2" spans="1:19" s="2" customFormat="1" ht="30" customHeight="1" x14ac:dyDescent="0.25">
      <c r="A2" s="3" t="s">
        <v>2</v>
      </c>
      <c r="B2" s="740"/>
      <c r="C2" s="742" t="s">
        <v>3</v>
      </c>
      <c r="D2" s="742"/>
      <c r="E2" s="742"/>
      <c r="F2" s="742"/>
      <c r="G2" s="742"/>
      <c r="H2" s="742"/>
      <c r="I2" s="742"/>
      <c r="J2" s="742"/>
      <c r="K2" s="742"/>
      <c r="L2" s="742"/>
      <c r="M2" s="742"/>
      <c r="N2" s="742"/>
      <c r="O2" s="742"/>
      <c r="P2" s="742"/>
      <c r="Q2" s="742"/>
      <c r="R2" s="742"/>
    </row>
    <row r="3" spans="1:19" s="6" customFormat="1" ht="13.5" x14ac:dyDescent="0.3">
      <c r="A3" s="4"/>
      <c r="B3" s="4"/>
      <c r="C3" s="4"/>
      <c r="D3" s="4"/>
      <c r="E3" s="4"/>
      <c r="F3" s="4"/>
      <c r="G3" s="4"/>
      <c r="H3" s="4"/>
      <c r="I3" s="4"/>
      <c r="J3" s="4"/>
      <c r="K3" s="4"/>
      <c r="L3" s="4"/>
      <c r="M3" s="4"/>
      <c r="N3" s="4"/>
      <c r="O3" s="4"/>
      <c r="P3" s="4"/>
      <c r="Q3" s="4"/>
      <c r="R3" s="5"/>
    </row>
    <row r="4" spans="1:19" ht="24.75" thickBot="1" x14ac:dyDescent="0.4">
      <c r="A4" s="7"/>
      <c r="B4" s="7"/>
      <c r="C4" s="7"/>
      <c r="D4" s="7"/>
      <c r="E4" s="7"/>
      <c r="F4" s="7"/>
      <c r="G4" s="7"/>
      <c r="H4" s="7"/>
      <c r="I4" s="7"/>
      <c r="J4" s="7"/>
      <c r="K4" s="7"/>
      <c r="L4" s="7"/>
      <c r="M4" s="7"/>
      <c r="N4" s="7"/>
      <c r="O4" s="7"/>
      <c r="P4" s="7"/>
      <c r="Q4" s="7"/>
      <c r="R4" s="8" t="s">
        <v>4</v>
      </c>
    </row>
    <row r="5" spans="1:19" s="2" customFormat="1" ht="30" customHeight="1" thickTop="1" thickBot="1" x14ac:dyDescent="0.3">
      <c r="A5" s="1046" t="s">
        <v>5</v>
      </c>
      <c r="B5" s="1047"/>
      <c r="C5" s="1047"/>
      <c r="D5" s="1044">
        <v>2021</v>
      </c>
      <c r="E5" s="1044"/>
      <c r="F5" s="1044"/>
      <c r="G5" s="1044">
        <v>2022</v>
      </c>
      <c r="H5" s="1044"/>
      <c r="I5" s="1044"/>
      <c r="J5" s="1044">
        <v>2023</v>
      </c>
      <c r="K5" s="1044"/>
      <c r="L5" s="1044"/>
      <c r="M5" s="1044">
        <v>2024</v>
      </c>
      <c r="N5" s="1044"/>
      <c r="O5" s="1044"/>
      <c r="P5" s="1044" t="s">
        <v>6</v>
      </c>
      <c r="Q5" s="1044"/>
      <c r="R5" s="1045"/>
      <c r="S5" s="10"/>
    </row>
    <row r="6" spans="1:19" s="2" customFormat="1" ht="52.5" customHeight="1" thickBot="1" x14ac:dyDescent="0.3">
      <c r="A6" s="1048"/>
      <c r="B6" s="1049"/>
      <c r="C6" s="1049"/>
      <c r="D6" s="11" t="s">
        <v>7</v>
      </c>
      <c r="E6" s="12" t="s">
        <v>8</v>
      </c>
      <c r="F6" s="13" t="s">
        <v>9</v>
      </c>
      <c r="G6" s="11" t="s">
        <v>7</v>
      </c>
      <c r="H6" s="12" t="s">
        <v>8</v>
      </c>
      <c r="I6" s="13" t="s">
        <v>9</v>
      </c>
      <c r="J6" s="11" t="s">
        <v>7</v>
      </c>
      <c r="K6" s="12" t="s">
        <v>8</v>
      </c>
      <c r="L6" s="13" t="s">
        <v>9</v>
      </c>
      <c r="M6" s="11" t="s">
        <v>7</v>
      </c>
      <c r="N6" s="12" t="s">
        <v>8</v>
      </c>
      <c r="O6" s="13" t="s">
        <v>9</v>
      </c>
      <c r="P6" s="11" t="s">
        <v>7</v>
      </c>
      <c r="Q6" s="12" t="s">
        <v>8</v>
      </c>
      <c r="R6" s="12" t="s">
        <v>9</v>
      </c>
      <c r="S6" s="14"/>
    </row>
    <row r="7" spans="1:19" s="2" customFormat="1" ht="124.5" customHeight="1" thickTop="1" x14ac:dyDescent="0.25">
      <c r="A7" s="1039" t="s">
        <v>10</v>
      </c>
      <c r="B7" s="1036"/>
      <c r="C7" s="1036"/>
      <c r="D7" s="15">
        <v>1.4</v>
      </c>
      <c r="E7" s="16">
        <v>2.0499999999999998</v>
      </c>
      <c r="F7" s="17">
        <v>2.6</v>
      </c>
      <c r="G7" s="15">
        <v>1.45</v>
      </c>
      <c r="H7" s="16">
        <v>2.0499999999999998</v>
      </c>
      <c r="I7" s="17">
        <v>2.65</v>
      </c>
      <c r="J7" s="15">
        <v>1.4</v>
      </c>
      <c r="K7" s="16">
        <v>2</v>
      </c>
      <c r="L7" s="17">
        <v>2.5</v>
      </c>
      <c r="M7" s="15">
        <v>1.4</v>
      </c>
      <c r="N7" s="16">
        <v>2.1</v>
      </c>
      <c r="O7" s="17">
        <v>2.9</v>
      </c>
      <c r="P7" s="15">
        <v>1.95</v>
      </c>
      <c r="Q7" s="16">
        <v>2.7</v>
      </c>
      <c r="R7" s="16">
        <v>3.4</v>
      </c>
      <c r="S7" s="18"/>
    </row>
    <row r="8" spans="1:19" s="2" customFormat="1" ht="124.5" customHeight="1" x14ac:dyDescent="0.25">
      <c r="A8" s="1039" t="s">
        <v>11</v>
      </c>
      <c r="B8" s="1036"/>
      <c r="C8" s="1036"/>
      <c r="D8" s="15">
        <v>1.25</v>
      </c>
      <c r="E8" s="16">
        <v>1.75</v>
      </c>
      <c r="F8" s="17">
        <v>2.2999999999999998</v>
      </c>
      <c r="G8" s="15">
        <v>1.25</v>
      </c>
      <c r="H8" s="16">
        <v>1.75</v>
      </c>
      <c r="I8" s="17">
        <v>2.35</v>
      </c>
      <c r="J8" s="15">
        <v>1.3</v>
      </c>
      <c r="K8" s="16">
        <v>1.8</v>
      </c>
      <c r="L8" s="17">
        <v>2.2999999999999998</v>
      </c>
      <c r="M8" s="15">
        <v>1.4</v>
      </c>
      <c r="N8" s="16">
        <v>1.8</v>
      </c>
      <c r="O8" s="17">
        <v>2.4500000000000002</v>
      </c>
      <c r="P8" s="15">
        <v>2.15</v>
      </c>
      <c r="Q8" s="16">
        <v>2.4500000000000002</v>
      </c>
      <c r="R8" s="16">
        <v>3.05</v>
      </c>
      <c r="S8" s="18"/>
    </row>
    <row r="9" spans="1:19" s="2" customFormat="1" ht="124.5" customHeight="1" x14ac:dyDescent="0.25">
      <c r="A9" s="1039" t="s">
        <v>12</v>
      </c>
      <c r="B9" s="1036"/>
      <c r="C9" s="1036"/>
      <c r="D9" s="15">
        <v>1.1499999999999999</v>
      </c>
      <c r="E9" s="16">
        <v>1.65</v>
      </c>
      <c r="F9" s="17">
        <v>2</v>
      </c>
      <c r="G9" s="15">
        <v>1.1000000000000001</v>
      </c>
      <c r="H9" s="16">
        <v>1.6</v>
      </c>
      <c r="I9" s="17">
        <v>2</v>
      </c>
      <c r="J9" s="15">
        <v>1.1000000000000001</v>
      </c>
      <c r="K9" s="16">
        <v>1.6</v>
      </c>
      <c r="L9" s="17">
        <v>2</v>
      </c>
      <c r="M9" s="15">
        <v>1</v>
      </c>
      <c r="N9" s="16">
        <v>1.55</v>
      </c>
      <c r="O9" s="17">
        <v>2.1</v>
      </c>
      <c r="P9" s="15">
        <v>1.6</v>
      </c>
      <c r="Q9" s="16">
        <v>2.15</v>
      </c>
      <c r="R9" s="16">
        <v>2.5499999999999998</v>
      </c>
      <c r="S9" s="18"/>
    </row>
    <row r="10" spans="1:19" s="2" customFormat="1" ht="74.25" customHeight="1" x14ac:dyDescent="0.25">
      <c r="A10" s="1039" t="s">
        <v>13</v>
      </c>
      <c r="B10" s="1036"/>
      <c r="C10" s="1036"/>
      <c r="D10" s="15">
        <v>2</v>
      </c>
      <c r="E10" s="16">
        <v>2.75</v>
      </c>
      <c r="F10" s="17">
        <v>3.95</v>
      </c>
      <c r="G10" s="15">
        <v>2</v>
      </c>
      <c r="H10" s="16">
        <v>2.9</v>
      </c>
      <c r="I10" s="17">
        <v>4.1500000000000004</v>
      </c>
      <c r="J10" s="15">
        <v>2</v>
      </c>
      <c r="K10" s="16">
        <v>2.2999999999999998</v>
      </c>
      <c r="L10" s="17">
        <v>3.5</v>
      </c>
      <c r="M10" s="15">
        <v>1.95</v>
      </c>
      <c r="N10" s="16">
        <v>3.05</v>
      </c>
      <c r="O10" s="17">
        <v>4.25</v>
      </c>
      <c r="P10" s="15">
        <v>2.5</v>
      </c>
      <c r="Q10" s="16">
        <v>3.35</v>
      </c>
      <c r="R10" s="16">
        <v>4.5</v>
      </c>
      <c r="S10" s="18"/>
    </row>
    <row r="11" spans="1:19" s="2" customFormat="1" ht="124.5" customHeight="1" x14ac:dyDescent="0.25">
      <c r="A11" s="1039" t="s">
        <v>14</v>
      </c>
      <c r="B11" s="1036"/>
      <c r="C11" s="1036"/>
      <c r="D11" s="15">
        <v>1.5</v>
      </c>
      <c r="E11" s="16">
        <v>2.35</v>
      </c>
      <c r="F11" s="17">
        <v>3.25</v>
      </c>
      <c r="G11" s="15">
        <v>1.75</v>
      </c>
      <c r="H11" s="16">
        <v>2.8</v>
      </c>
      <c r="I11" s="17">
        <v>3.85</v>
      </c>
      <c r="J11" s="15">
        <v>2.2000000000000002</v>
      </c>
      <c r="K11" s="16">
        <v>2.9</v>
      </c>
      <c r="L11" s="17">
        <v>3.95</v>
      </c>
      <c r="M11" s="15">
        <v>2.1</v>
      </c>
      <c r="N11" s="16">
        <v>3.15</v>
      </c>
      <c r="O11" s="17">
        <v>4.05</v>
      </c>
      <c r="P11" s="15">
        <v>2.25</v>
      </c>
      <c r="Q11" s="16">
        <v>3.2</v>
      </c>
      <c r="R11" s="16">
        <v>4.5</v>
      </c>
      <c r="S11" s="18"/>
    </row>
    <row r="12" spans="1:19" s="2" customFormat="1" ht="124.5" customHeight="1" thickBot="1" x14ac:dyDescent="0.3">
      <c r="A12" s="1037" t="s">
        <v>15</v>
      </c>
      <c r="B12" s="1038"/>
      <c r="C12" s="1038"/>
      <c r="D12" s="19">
        <v>1.55</v>
      </c>
      <c r="E12" s="20">
        <v>2.5</v>
      </c>
      <c r="F12" s="21">
        <v>3.35</v>
      </c>
      <c r="G12" s="19">
        <v>1.65</v>
      </c>
      <c r="H12" s="20">
        <v>2.75</v>
      </c>
      <c r="I12" s="21">
        <v>3.7</v>
      </c>
      <c r="J12" s="19">
        <v>2.15</v>
      </c>
      <c r="K12" s="20">
        <v>2.95</v>
      </c>
      <c r="L12" s="21">
        <v>3.95</v>
      </c>
      <c r="M12" s="19">
        <v>2.2000000000000002</v>
      </c>
      <c r="N12" s="20">
        <v>3.2</v>
      </c>
      <c r="O12" s="21">
        <v>4.0999999999999996</v>
      </c>
      <c r="P12" s="19">
        <v>2.1</v>
      </c>
      <c r="Q12" s="20">
        <v>3.2</v>
      </c>
      <c r="R12" s="20">
        <v>4.45</v>
      </c>
      <c r="S12" s="22"/>
    </row>
    <row r="13" spans="1:19" s="18" customFormat="1" ht="13.5" customHeight="1" thickTop="1" x14ac:dyDescent="0.25">
      <c r="A13" s="23"/>
      <c r="B13" s="23"/>
      <c r="C13" s="23"/>
      <c r="D13" s="24"/>
      <c r="E13" s="24"/>
      <c r="F13" s="24"/>
      <c r="G13" s="16"/>
      <c r="H13" s="16"/>
      <c r="I13" s="16"/>
      <c r="J13" s="16"/>
      <c r="K13" s="16"/>
      <c r="L13" s="16"/>
      <c r="M13" s="16"/>
      <c r="N13" s="16"/>
      <c r="O13" s="16"/>
      <c r="P13" s="16"/>
      <c r="Q13" s="16"/>
      <c r="R13" s="16"/>
    </row>
    <row r="14" spans="1:19" s="18" customFormat="1" ht="13.5" customHeight="1" x14ac:dyDescent="0.25">
      <c r="A14" s="23"/>
      <c r="B14" s="23"/>
      <c r="C14" s="23"/>
      <c r="D14" s="24"/>
      <c r="E14" s="24"/>
      <c r="F14" s="24"/>
      <c r="G14" s="16"/>
      <c r="H14" s="16"/>
      <c r="I14" s="16"/>
      <c r="J14" s="16"/>
      <c r="K14" s="16"/>
      <c r="L14" s="16"/>
      <c r="M14" s="16"/>
      <c r="N14" s="16"/>
      <c r="O14" s="16"/>
      <c r="P14" s="16"/>
      <c r="Q14" s="16"/>
      <c r="R14" s="16"/>
    </row>
    <row r="15" spans="1:19" s="2" customFormat="1" ht="30" customHeight="1" x14ac:dyDescent="0.25">
      <c r="A15" s="1" t="s">
        <v>0</v>
      </c>
      <c r="B15" s="740">
        <v>63</v>
      </c>
      <c r="C15" s="741" t="s">
        <v>1</v>
      </c>
      <c r="D15" s="741"/>
      <c r="E15" s="741"/>
      <c r="F15" s="741"/>
      <c r="G15" s="741"/>
      <c r="H15" s="741"/>
      <c r="I15" s="741"/>
      <c r="J15" s="741"/>
      <c r="K15" s="741"/>
      <c r="L15" s="741"/>
      <c r="M15" s="741"/>
      <c r="N15" s="741"/>
      <c r="O15" s="741"/>
      <c r="P15" s="741"/>
      <c r="Q15" s="741"/>
      <c r="R15" s="741"/>
    </row>
    <row r="16" spans="1:19" s="2" customFormat="1" ht="30" customHeight="1" x14ac:dyDescent="0.25">
      <c r="A16" s="3" t="s">
        <v>2</v>
      </c>
      <c r="B16" s="740"/>
      <c r="C16" s="742" t="s">
        <v>3</v>
      </c>
      <c r="D16" s="742"/>
      <c r="E16" s="742"/>
      <c r="F16" s="742"/>
      <c r="G16" s="742"/>
      <c r="H16" s="742"/>
      <c r="I16" s="742"/>
      <c r="J16" s="742"/>
      <c r="K16" s="742"/>
      <c r="L16" s="742"/>
      <c r="M16" s="742"/>
      <c r="N16" s="742"/>
      <c r="O16" s="742"/>
      <c r="P16" s="742"/>
      <c r="Q16" s="742"/>
      <c r="R16" s="742"/>
    </row>
    <row r="17" spans="1:19" s="6" customFormat="1" ht="13.5" x14ac:dyDescent="0.3">
      <c r="A17" s="4"/>
      <c r="B17" s="4"/>
      <c r="C17" s="4"/>
      <c r="D17" s="4"/>
      <c r="E17" s="4"/>
      <c r="F17" s="4"/>
      <c r="G17" s="4"/>
      <c r="H17" s="4"/>
      <c r="I17" s="4"/>
      <c r="J17" s="4"/>
      <c r="K17" s="4"/>
      <c r="L17" s="4"/>
      <c r="M17" s="4"/>
      <c r="N17" s="4"/>
      <c r="O17" s="4"/>
      <c r="P17" s="4"/>
      <c r="Q17" s="4"/>
      <c r="R17" s="5"/>
    </row>
    <row r="18" spans="1:19" ht="24.75" thickBot="1" x14ac:dyDescent="0.4">
      <c r="A18" s="7"/>
      <c r="B18" s="7"/>
      <c r="C18" s="7"/>
      <c r="D18" s="7"/>
      <c r="E18" s="7"/>
      <c r="F18" s="7"/>
      <c r="G18" s="7"/>
      <c r="H18" s="7"/>
      <c r="I18" s="7"/>
      <c r="J18" s="7"/>
      <c r="K18" s="7"/>
      <c r="L18" s="7"/>
      <c r="M18" s="7"/>
      <c r="N18" s="7"/>
      <c r="O18" s="7"/>
      <c r="P18" s="7"/>
      <c r="Q18" s="7"/>
      <c r="R18" s="8" t="s">
        <v>4</v>
      </c>
    </row>
    <row r="19" spans="1:19" s="2" customFormat="1" ht="30" customHeight="1" thickTop="1" thickBot="1" x14ac:dyDescent="0.3">
      <c r="A19" s="1046" t="s">
        <v>5</v>
      </c>
      <c r="B19" s="1047"/>
      <c r="C19" s="1047"/>
      <c r="D19" s="1044">
        <v>2021</v>
      </c>
      <c r="E19" s="1044"/>
      <c r="F19" s="1044"/>
      <c r="G19" s="1044">
        <v>2022</v>
      </c>
      <c r="H19" s="1044"/>
      <c r="I19" s="1044"/>
      <c r="J19" s="1044">
        <v>2023</v>
      </c>
      <c r="K19" s="1044"/>
      <c r="L19" s="1044"/>
      <c r="M19" s="1044">
        <v>2024</v>
      </c>
      <c r="N19" s="1044"/>
      <c r="O19" s="1044"/>
      <c r="P19" s="1044" t="s">
        <v>6</v>
      </c>
      <c r="Q19" s="1044"/>
      <c r="R19" s="1045"/>
      <c r="S19" s="10"/>
    </row>
    <row r="20" spans="1:19" s="2" customFormat="1" ht="52.5" customHeight="1" thickBot="1" x14ac:dyDescent="0.3">
      <c r="A20" s="1048"/>
      <c r="B20" s="1049"/>
      <c r="C20" s="1049"/>
      <c r="D20" s="11" t="s">
        <v>7</v>
      </c>
      <c r="E20" s="12" t="s">
        <v>8</v>
      </c>
      <c r="F20" s="13" t="s">
        <v>9</v>
      </c>
      <c r="G20" s="11" t="s">
        <v>7</v>
      </c>
      <c r="H20" s="12" t="s">
        <v>8</v>
      </c>
      <c r="I20" s="13" t="s">
        <v>9</v>
      </c>
      <c r="J20" s="11" t="s">
        <v>7</v>
      </c>
      <c r="K20" s="12" t="s">
        <v>8</v>
      </c>
      <c r="L20" s="13" t="s">
        <v>9</v>
      </c>
      <c r="M20" s="11" t="s">
        <v>7</v>
      </c>
      <c r="N20" s="12" t="s">
        <v>8</v>
      </c>
      <c r="O20" s="13" t="s">
        <v>9</v>
      </c>
      <c r="P20" s="11" t="s">
        <v>7</v>
      </c>
      <c r="Q20" s="12" t="s">
        <v>8</v>
      </c>
      <c r="R20" s="12" t="s">
        <v>9</v>
      </c>
      <c r="S20" s="14"/>
    </row>
    <row r="21" spans="1:19" s="2" customFormat="1" ht="82.5" customHeight="1" thickTop="1" x14ac:dyDescent="0.25">
      <c r="A21" s="1039" t="s">
        <v>16</v>
      </c>
      <c r="B21" s="1036"/>
      <c r="C21" s="1036"/>
      <c r="D21" s="15">
        <v>2.25</v>
      </c>
      <c r="E21" s="16">
        <v>3.55</v>
      </c>
      <c r="F21" s="17">
        <v>5.15</v>
      </c>
      <c r="G21" s="15">
        <v>2.15</v>
      </c>
      <c r="H21" s="16">
        <v>3.5</v>
      </c>
      <c r="I21" s="17">
        <v>5.15</v>
      </c>
      <c r="J21" s="15">
        <v>2.6</v>
      </c>
      <c r="K21" s="16">
        <v>3.5</v>
      </c>
      <c r="L21" s="17">
        <v>5.35</v>
      </c>
      <c r="M21" s="15">
        <v>3.2</v>
      </c>
      <c r="N21" s="16">
        <v>4.55</v>
      </c>
      <c r="O21" s="17">
        <v>6.2</v>
      </c>
      <c r="P21" s="15">
        <v>1.9</v>
      </c>
      <c r="Q21" s="16">
        <v>4.3</v>
      </c>
      <c r="R21" s="16">
        <v>6.2</v>
      </c>
      <c r="S21" s="18"/>
    </row>
    <row r="22" spans="1:19" s="2" customFormat="1" ht="114.75" customHeight="1" x14ac:dyDescent="0.25">
      <c r="A22" s="1039" t="s">
        <v>17</v>
      </c>
      <c r="B22" s="1036"/>
      <c r="C22" s="1036"/>
      <c r="D22" s="15">
        <v>2.1</v>
      </c>
      <c r="E22" s="16">
        <v>2.8</v>
      </c>
      <c r="F22" s="17">
        <v>3.85</v>
      </c>
      <c r="G22" s="15">
        <v>1.6</v>
      </c>
      <c r="H22" s="16">
        <v>2.5499999999999998</v>
      </c>
      <c r="I22" s="17">
        <v>3.85</v>
      </c>
      <c r="J22" s="15">
        <v>2.7</v>
      </c>
      <c r="K22" s="16">
        <v>3.3</v>
      </c>
      <c r="L22" s="17">
        <v>4.5</v>
      </c>
      <c r="M22" s="15">
        <v>4</v>
      </c>
      <c r="N22" s="16">
        <v>5</v>
      </c>
      <c r="O22" s="17">
        <v>6</v>
      </c>
      <c r="P22" s="15">
        <v>3.9</v>
      </c>
      <c r="Q22" s="16">
        <v>5</v>
      </c>
      <c r="R22" s="16">
        <v>6</v>
      </c>
      <c r="S22" s="18"/>
    </row>
    <row r="23" spans="1:19" s="2" customFormat="1" ht="82.5" customHeight="1" x14ac:dyDescent="0.25">
      <c r="A23" s="1039" t="s">
        <v>18</v>
      </c>
      <c r="B23" s="1036"/>
      <c r="C23" s="1036"/>
      <c r="D23" s="15">
        <v>1.55</v>
      </c>
      <c r="E23" s="16">
        <v>2.2999999999999998</v>
      </c>
      <c r="F23" s="17">
        <v>3.6</v>
      </c>
      <c r="G23" s="15">
        <v>1.9</v>
      </c>
      <c r="H23" s="16">
        <v>2.65</v>
      </c>
      <c r="I23" s="17">
        <v>3.95</v>
      </c>
      <c r="J23" s="15">
        <v>2.2999999999999998</v>
      </c>
      <c r="K23" s="16">
        <v>3</v>
      </c>
      <c r="L23" s="17">
        <v>4.2</v>
      </c>
      <c r="M23" s="15">
        <v>2.25</v>
      </c>
      <c r="N23" s="16">
        <v>3.15</v>
      </c>
      <c r="O23" s="17">
        <v>4.4000000000000004</v>
      </c>
      <c r="P23" s="15">
        <v>2.1</v>
      </c>
      <c r="Q23" s="16">
        <v>2.5</v>
      </c>
      <c r="R23" s="16">
        <v>3.6</v>
      </c>
      <c r="S23" s="18"/>
    </row>
    <row r="24" spans="1:19" s="2" customFormat="1" ht="127.5" customHeight="1" x14ac:dyDescent="0.25">
      <c r="A24" s="1039" t="s">
        <v>19</v>
      </c>
      <c r="B24" s="1036"/>
      <c r="C24" s="1036"/>
      <c r="D24" s="15">
        <v>1.45</v>
      </c>
      <c r="E24" s="16">
        <v>2.2999999999999998</v>
      </c>
      <c r="F24" s="17">
        <v>3.35</v>
      </c>
      <c r="G24" s="15">
        <v>1.85</v>
      </c>
      <c r="H24" s="16">
        <v>2.7</v>
      </c>
      <c r="I24" s="17">
        <v>3.8</v>
      </c>
      <c r="J24" s="15">
        <v>2.15</v>
      </c>
      <c r="K24" s="16">
        <v>2.8</v>
      </c>
      <c r="L24" s="17">
        <v>4</v>
      </c>
      <c r="M24" s="15">
        <v>2.2000000000000002</v>
      </c>
      <c r="N24" s="16">
        <v>2.8</v>
      </c>
      <c r="O24" s="17">
        <v>4.05</v>
      </c>
      <c r="P24" s="15">
        <v>1.75</v>
      </c>
      <c r="Q24" s="16">
        <v>2.4</v>
      </c>
      <c r="R24" s="16">
        <v>3.75</v>
      </c>
      <c r="S24" s="18"/>
    </row>
    <row r="25" spans="1:19" s="2" customFormat="1" ht="71.25" customHeight="1" x14ac:dyDescent="0.25">
      <c r="A25" s="1039" t="s">
        <v>20</v>
      </c>
      <c r="B25" s="1036"/>
      <c r="C25" s="1036"/>
      <c r="D25" s="15">
        <v>1.7</v>
      </c>
      <c r="E25" s="16">
        <v>2.2000000000000002</v>
      </c>
      <c r="F25" s="17">
        <v>3.2</v>
      </c>
      <c r="G25" s="15">
        <v>1.9</v>
      </c>
      <c r="H25" s="16">
        <v>2.7</v>
      </c>
      <c r="I25" s="17">
        <v>3.8</v>
      </c>
      <c r="J25" s="15">
        <v>2.15</v>
      </c>
      <c r="K25" s="16">
        <v>2.8</v>
      </c>
      <c r="L25" s="17">
        <v>3.8</v>
      </c>
      <c r="M25" s="15">
        <v>2.0499999999999998</v>
      </c>
      <c r="N25" s="16">
        <v>2.65</v>
      </c>
      <c r="O25" s="17">
        <v>4.05</v>
      </c>
      <c r="P25" s="15">
        <v>1.95</v>
      </c>
      <c r="Q25" s="16">
        <v>2.2999999999999998</v>
      </c>
      <c r="R25" s="16">
        <v>3.55</v>
      </c>
      <c r="S25" s="18"/>
    </row>
    <row r="26" spans="1:19" s="2" customFormat="1" ht="87" customHeight="1" thickBot="1" x14ac:dyDescent="0.3">
      <c r="A26" s="1037" t="s">
        <v>21</v>
      </c>
      <c r="B26" s="1038"/>
      <c r="C26" s="1038"/>
      <c r="D26" s="19">
        <v>2.25</v>
      </c>
      <c r="E26" s="20">
        <v>3.35</v>
      </c>
      <c r="F26" s="21">
        <v>4.7</v>
      </c>
      <c r="G26" s="19">
        <v>2.9</v>
      </c>
      <c r="H26" s="20">
        <v>3.75</v>
      </c>
      <c r="I26" s="21">
        <v>5.4</v>
      </c>
      <c r="J26" s="19">
        <v>3.35</v>
      </c>
      <c r="K26" s="20">
        <v>3.95</v>
      </c>
      <c r="L26" s="21">
        <v>5.85</v>
      </c>
      <c r="M26" s="19">
        <v>3.4</v>
      </c>
      <c r="N26" s="20">
        <v>4.25</v>
      </c>
      <c r="O26" s="21">
        <v>6.1</v>
      </c>
      <c r="P26" s="19">
        <v>3.6</v>
      </c>
      <c r="Q26" s="20">
        <v>4.4000000000000004</v>
      </c>
      <c r="R26" s="20">
        <v>6.2</v>
      </c>
      <c r="S26" s="22"/>
    </row>
    <row r="27" spans="1:19" s="2" customFormat="1" ht="13.5" customHeight="1" thickTop="1" x14ac:dyDescent="0.25">
      <c r="A27" s="23"/>
      <c r="B27" s="23"/>
      <c r="C27" s="23"/>
      <c r="D27" s="16"/>
      <c r="E27" s="16"/>
      <c r="F27" s="16"/>
      <c r="G27" s="16"/>
      <c r="H27" s="16"/>
      <c r="I27" s="16"/>
      <c r="J27" s="16"/>
      <c r="K27" s="16"/>
      <c r="L27" s="16"/>
      <c r="M27" s="16"/>
      <c r="N27" s="16"/>
      <c r="O27" s="16"/>
      <c r="P27" s="16"/>
      <c r="Q27" s="16"/>
      <c r="R27" s="16"/>
      <c r="S27" s="18"/>
    </row>
    <row r="28" spans="1:19" s="2" customFormat="1" ht="13.5" customHeight="1" x14ac:dyDescent="0.25">
      <c r="A28" s="23"/>
      <c r="B28" s="23"/>
      <c r="C28" s="23"/>
      <c r="D28" s="16"/>
      <c r="E28" s="24"/>
      <c r="F28" s="16"/>
      <c r="G28" s="16"/>
      <c r="H28" s="16"/>
      <c r="I28" s="16"/>
      <c r="J28" s="16"/>
      <c r="K28" s="16"/>
      <c r="L28" s="16"/>
      <c r="M28" s="16"/>
      <c r="N28" s="16"/>
      <c r="O28" s="16"/>
      <c r="P28" s="16"/>
      <c r="Q28" s="16"/>
      <c r="R28" s="16"/>
      <c r="S28" s="18"/>
    </row>
    <row r="29" spans="1:19" s="2" customFormat="1" ht="30" customHeight="1" x14ac:dyDescent="0.25">
      <c r="A29" s="1" t="s">
        <v>0</v>
      </c>
      <c r="B29" s="740">
        <v>63</v>
      </c>
      <c r="C29" s="741" t="s">
        <v>1</v>
      </c>
      <c r="D29" s="741"/>
      <c r="E29" s="741"/>
      <c r="F29" s="741"/>
      <c r="G29" s="741"/>
      <c r="H29" s="741"/>
      <c r="I29" s="741"/>
      <c r="J29" s="741"/>
      <c r="K29" s="741"/>
      <c r="L29" s="741"/>
      <c r="M29" s="741"/>
      <c r="N29" s="741"/>
      <c r="O29" s="741"/>
      <c r="P29" s="741"/>
      <c r="Q29" s="741"/>
      <c r="R29" s="741"/>
    </row>
    <row r="30" spans="1:19" s="2" customFormat="1" ht="30" customHeight="1" x14ac:dyDescent="0.25">
      <c r="A30" s="3" t="s">
        <v>2</v>
      </c>
      <c r="B30" s="740"/>
      <c r="C30" s="742" t="s">
        <v>3</v>
      </c>
      <c r="D30" s="742"/>
      <c r="E30" s="742"/>
      <c r="F30" s="742"/>
      <c r="G30" s="742"/>
      <c r="H30" s="742"/>
      <c r="I30" s="742"/>
      <c r="J30" s="742"/>
      <c r="K30" s="742"/>
      <c r="L30" s="742"/>
      <c r="M30" s="742"/>
      <c r="N30" s="742"/>
      <c r="O30" s="742"/>
      <c r="P30" s="742"/>
      <c r="Q30" s="742"/>
      <c r="R30" s="742"/>
    </row>
    <row r="31" spans="1:19" s="6" customFormat="1" ht="13.5" x14ac:dyDescent="0.3">
      <c r="A31" s="4"/>
      <c r="B31" s="4"/>
      <c r="C31" s="4"/>
      <c r="D31" s="4"/>
      <c r="E31" s="4"/>
      <c r="F31" s="4"/>
      <c r="G31" s="4"/>
      <c r="H31" s="4"/>
      <c r="I31" s="4"/>
      <c r="J31" s="4"/>
      <c r="K31" s="4"/>
      <c r="L31" s="4"/>
      <c r="M31" s="4"/>
      <c r="N31" s="4"/>
      <c r="O31" s="4"/>
      <c r="P31" s="4"/>
      <c r="Q31" s="4"/>
      <c r="R31" s="5"/>
    </row>
    <row r="32" spans="1:19" ht="25.5" customHeight="1" thickBot="1" x14ac:dyDescent="0.4">
      <c r="A32" s="7"/>
      <c r="B32" s="7"/>
      <c r="C32" s="7"/>
      <c r="D32" s="7"/>
      <c r="E32" s="7"/>
      <c r="F32" s="7"/>
      <c r="G32" s="7"/>
      <c r="H32" s="7"/>
      <c r="I32" s="7"/>
      <c r="J32" s="7"/>
      <c r="K32" s="7"/>
      <c r="L32" s="7"/>
      <c r="M32" s="7"/>
      <c r="N32" s="7"/>
      <c r="O32" s="7"/>
      <c r="P32" s="7"/>
      <c r="Q32" s="7"/>
      <c r="R32" s="8" t="s">
        <v>4</v>
      </c>
    </row>
    <row r="33" spans="1:21" s="2" customFormat="1" ht="30" customHeight="1" thickTop="1" thickBot="1" x14ac:dyDescent="0.3">
      <c r="A33" s="1040" t="s">
        <v>5</v>
      </c>
      <c r="B33" s="1041"/>
      <c r="C33" s="1041"/>
      <c r="D33" s="1044">
        <v>2021</v>
      </c>
      <c r="E33" s="1044"/>
      <c r="F33" s="1044"/>
      <c r="G33" s="1044">
        <v>2022</v>
      </c>
      <c r="H33" s="1044"/>
      <c r="I33" s="1044"/>
      <c r="J33" s="1044">
        <v>2023</v>
      </c>
      <c r="K33" s="1044"/>
      <c r="L33" s="1044"/>
      <c r="M33" s="1044">
        <v>2024</v>
      </c>
      <c r="N33" s="1044"/>
      <c r="O33" s="1044"/>
      <c r="P33" s="1044" t="s">
        <v>6</v>
      </c>
      <c r="Q33" s="1044"/>
      <c r="R33" s="1045"/>
      <c r="S33" s="10"/>
    </row>
    <row r="34" spans="1:21" s="2" customFormat="1" ht="52.5" customHeight="1" thickBot="1" x14ac:dyDescent="0.3">
      <c r="A34" s="1042"/>
      <c r="B34" s="1043"/>
      <c r="C34" s="1043"/>
      <c r="D34" s="11" t="s">
        <v>7</v>
      </c>
      <c r="E34" s="12" t="s">
        <v>8</v>
      </c>
      <c r="F34" s="13" t="s">
        <v>9</v>
      </c>
      <c r="G34" s="11" t="s">
        <v>7</v>
      </c>
      <c r="H34" s="12" t="s">
        <v>8</v>
      </c>
      <c r="I34" s="13" t="s">
        <v>9</v>
      </c>
      <c r="J34" s="11" t="s">
        <v>7</v>
      </c>
      <c r="K34" s="12" t="s">
        <v>8</v>
      </c>
      <c r="L34" s="13" t="s">
        <v>9</v>
      </c>
      <c r="M34" s="11" t="s">
        <v>7</v>
      </c>
      <c r="N34" s="12" t="s">
        <v>8</v>
      </c>
      <c r="O34" s="13" t="s">
        <v>9</v>
      </c>
      <c r="P34" s="11" t="s">
        <v>7</v>
      </c>
      <c r="Q34" s="12" t="s">
        <v>8</v>
      </c>
      <c r="R34" s="12" t="s">
        <v>9</v>
      </c>
      <c r="S34" s="14"/>
      <c r="U34" s="18"/>
    </row>
    <row r="35" spans="1:21" s="2" customFormat="1" ht="48.75" customHeight="1" thickTop="1" x14ac:dyDescent="0.25">
      <c r="A35" s="1039" t="s">
        <v>22</v>
      </c>
      <c r="B35" s="1036"/>
      <c r="C35" s="1036"/>
      <c r="D35" s="25">
        <v>1.35</v>
      </c>
      <c r="E35" s="16">
        <v>2.25</v>
      </c>
      <c r="F35" s="17">
        <v>3.6</v>
      </c>
      <c r="G35" s="15">
        <v>1.6</v>
      </c>
      <c r="H35" s="16">
        <v>2.5499999999999998</v>
      </c>
      <c r="I35" s="17">
        <v>4</v>
      </c>
      <c r="J35" s="15">
        <v>1.95</v>
      </c>
      <c r="K35" s="16">
        <v>3.1</v>
      </c>
      <c r="L35" s="17">
        <v>4.55</v>
      </c>
      <c r="M35" s="15">
        <v>2.4</v>
      </c>
      <c r="N35" s="16">
        <v>3.6</v>
      </c>
      <c r="O35" s="17">
        <v>5.25</v>
      </c>
      <c r="P35" s="15">
        <v>2.0499999999999998</v>
      </c>
      <c r="Q35" s="16">
        <v>3.4</v>
      </c>
      <c r="R35" s="16">
        <v>5.15</v>
      </c>
      <c r="S35" s="18"/>
    </row>
    <row r="36" spans="1:21" s="2" customFormat="1" ht="63.75" customHeight="1" x14ac:dyDescent="0.25">
      <c r="A36" s="1039" t="s">
        <v>23</v>
      </c>
      <c r="B36" s="1036"/>
      <c r="C36" s="1036"/>
      <c r="D36" s="15">
        <v>4.25</v>
      </c>
      <c r="E36" s="16">
        <v>6.7</v>
      </c>
      <c r="F36" s="17">
        <v>9.65</v>
      </c>
      <c r="G36" s="15">
        <v>5.3</v>
      </c>
      <c r="H36" s="16">
        <v>7.35</v>
      </c>
      <c r="I36" s="17">
        <v>9.9499999999999993</v>
      </c>
      <c r="J36" s="15">
        <v>5</v>
      </c>
      <c r="K36" s="16">
        <v>8.1999999999999993</v>
      </c>
      <c r="L36" s="17">
        <v>10.5</v>
      </c>
      <c r="M36" s="15">
        <v>5.3</v>
      </c>
      <c r="N36" s="16">
        <v>7.3</v>
      </c>
      <c r="O36" s="17">
        <v>10.199999999999999</v>
      </c>
      <c r="P36" s="15">
        <v>5</v>
      </c>
      <c r="Q36" s="16">
        <v>7.15</v>
      </c>
      <c r="R36" s="16">
        <v>10.199999999999999</v>
      </c>
      <c r="S36" s="18"/>
    </row>
    <row r="37" spans="1:21" s="2" customFormat="1" ht="48.75" customHeight="1" x14ac:dyDescent="0.25">
      <c r="A37" s="1035" t="s">
        <v>24</v>
      </c>
      <c r="B37" s="1036"/>
      <c r="C37" s="1036"/>
      <c r="D37" s="25">
        <v>2.35</v>
      </c>
      <c r="E37" s="24">
        <v>3.85</v>
      </c>
      <c r="F37" s="26">
        <v>6.25</v>
      </c>
      <c r="G37" s="15">
        <v>3.65</v>
      </c>
      <c r="H37" s="16">
        <v>5.3</v>
      </c>
      <c r="I37" s="17">
        <v>8.25</v>
      </c>
      <c r="J37" s="15">
        <v>3.3</v>
      </c>
      <c r="K37" s="16">
        <v>4.6500000000000004</v>
      </c>
      <c r="L37" s="17">
        <v>7.4</v>
      </c>
      <c r="M37" s="15">
        <v>3.75</v>
      </c>
      <c r="N37" s="16">
        <v>4.6500000000000004</v>
      </c>
      <c r="O37" s="17">
        <v>7.95</v>
      </c>
      <c r="P37" s="15">
        <v>4.2</v>
      </c>
      <c r="Q37" s="16">
        <v>6.2</v>
      </c>
      <c r="R37" s="16">
        <v>8.9</v>
      </c>
      <c r="S37" s="18"/>
    </row>
    <row r="38" spans="1:21" s="2" customFormat="1" ht="48.75" customHeight="1" x14ac:dyDescent="0.25">
      <c r="A38" s="1035" t="s">
        <v>25</v>
      </c>
      <c r="B38" s="1036"/>
      <c r="C38" s="1036"/>
      <c r="D38" s="25">
        <v>2.9</v>
      </c>
      <c r="E38" s="24">
        <v>4.1500000000000004</v>
      </c>
      <c r="F38" s="26">
        <v>6.15</v>
      </c>
      <c r="G38" s="15">
        <v>3.3</v>
      </c>
      <c r="H38" s="16">
        <v>5.2</v>
      </c>
      <c r="I38" s="17">
        <v>7.55</v>
      </c>
      <c r="J38" s="15">
        <v>2.95</v>
      </c>
      <c r="K38" s="16">
        <v>4.9000000000000004</v>
      </c>
      <c r="L38" s="17">
        <v>6.7</v>
      </c>
      <c r="M38" s="15">
        <v>2.2000000000000002</v>
      </c>
      <c r="N38" s="16">
        <v>3.9</v>
      </c>
      <c r="O38" s="17">
        <v>7.15</v>
      </c>
      <c r="P38" s="15">
        <v>3.4</v>
      </c>
      <c r="Q38" s="16">
        <v>4.5</v>
      </c>
      <c r="R38" s="16">
        <v>7.85</v>
      </c>
      <c r="S38" s="18"/>
    </row>
    <row r="39" spans="1:21" s="2" customFormat="1" ht="82.5" customHeight="1" x14ac:dyDescent="0.25">
      <c r="A39" s="1039" t="s">
        <v>26</v>
      </c>
      <c r="B39" s="1036"/>
      <c r="C39" s="1036"/>
      <c r="D39" s="25" t="s">
        <v>27</v>
      </c>
      <c r="E39" s="24">
        <v>4.7</v>
      </c>
      <c r="F39" s="26">
        <v>8.4</v>
      </c>
      <c r="G39" s="15" t="s">
        <v>27</v>
      </c>
      <c r="H39" s="16">
        <v>6.2</v>
      </c>
      <c r="I39" s="17">
        <v>9.1</v>
      </c>
      <c r="J39" s="15" t="s">
        <v>27</v>
      </c>
      <c r="K39" s="16">
        <v>6.35</v>
      </c>
      <c r="L39" s="17">
        <v>8.6</v>
      </c>
      <c r="M39" s="25" t="s">
        <v>27</v>
      </c>
      <c r="N39" s="16">
        <v>5.65</v>
      </c>
      <c r="O39" s="17">
        <v>9.85</v>
      </c>
      <c r="P39" s="25" t="s">
        <v>27</v>
      </c>
      <c r="Q39" s="16">
        <v>6</v>
      </c>
      <c r="R39" s="16">
        <v>9.4499999999999993</v>
      </c>
      <c r="S39" s="18"/>
    </row>
    <row r="40" spans="1:21" s="2" customFormat="1" ht="48.75" customHeight="1" x14ac:dyDescent="0.25">
      <c r="A40" s="1035" t="s">
        <v>28</v>
      </c>
      <c r="B40" s="1036"/>
      <c r="C40" s="1036"/>
      <c r="D40" s="15">
        <v>2.7</v>
      </c>
      <c r="E40" s="16">
        <v>4.6500000000000004</v>
      </c>
      <c r="F40" s="17">
        <v>7.1</v>
      </c>
      <c r="G40" s="15">
        <v>2.4500000000000002</v>
      </c>
      <c r="H40" s="16">
        <v>4.9000000000000004</v>
      </c>
      <c r="I40" s="17">
        <v>7.55</v>
      </c>
      <c r="J40" s="15">
        <v>3.9</v>
      </c>
      <c r="K40" s="16">
        <v>5.65</v>
      </c>
      <c r="L40" s="17">
        <v>8.8000000000000007</v>
      </c>
      <c r="M40" s="15">
        <v>4.0999999999999996</v>
      </c>
      <c r="N40" s="16">
        <v>5.05</v>
      </c>
      <c r="O40" s="17">
        <v>8.3000000000000007</v>
      </c>
      <c r="P40" s="15">
        <v>3.8</v>
      </c>
      <c r="Q40" s="16">
        <v>4.8</v>
      </c>
      <c r="R40" s="16">
        <v>7.5</v>
      </c>
      <c r="S40" s="18"/>
    </row>
    <row r="41" spans="1:21" s="2" customFormat="1" x14ac:dyDescent="0.25">
      <c r="A41" s="1035" t="s">
        <v>29</v>
      </c>
      <c r="B41" s="1036"/>
      <c r="C41" s="1036"/>
      <c r="D41" s="15">
        <v>3.3</v>
      </c>
      <c r="E41" s="16">
        <v>5.95</v>
      </c>
      <c r="F41" s="17">
        <v>9.15</v>
      </c>
      <c r="G41" s="15">
        <v>3.2</v>
      </c>
      <c r="H41" s="16">
        <v>5.25</v>
      </c>
      <c r="I41" s="17">
        <v>7.5</v>
      </c>
      <c r="J41" s="15">
        <v>4.75</v>
      </c>
      <c r="K41" s="16">
        <v>6.3</v>
      </c>
      <c r="L41" s="17">
        <v>10.25</v>
      </c>
      <c r="M41" s="15">
        <v>3.4</v>
      </c>
      <c r="N41" s="16">
        <v>6</v>
      </c>
      <c r="O41" s="17">
        <v>9.0500000000000007</v>
      </c>
      <c r="P41" s="15">
        <v>2.5499999999999998</v>
      </c>
      <c r="Q41" s="16">
        <v>4.8</v>
      </c>
      <c r="R41" s="16">
        <v>9.1999999999999993</v>
      </c>
      <c r="S41" s="18"/>
    </row>
    <row r="42" spans="1:21" s="2" customFormat="1" ht="48.75" customHeight="1" thickBot="1" x14ac:dyDescent="0.3">
      <c r="A42" s="1037" t="s">
        <v>30</v>
      </c>
      <c r="B42" s="1038"/>
      <c r="C42" s="1038"/>
      <c r="D42" s="19">
        <v>3.55</v>
      </c>
      <c r="E42" s="20">
        <v>5</v>
      </c>
      <c r="F42" s="21">
        <v>7.75</v>
      </c>
      <c r="G42" s="19">
        <v>5.3</v>
      </c>
      <c r="H42" s="20">
        <v>6.3</v>
      </c>
      <c r="I42" s="21">
        <v>9.0500000000000007</v>
      </c>
      <c r="J42" s="19">
        <v>5.45</v>
      </c>
      <c r="K42" s="20">
        <v>5.85</v>
      </c>
      <c r="L42" s="21">
        <v>9.1999999999999993</v>
      </c>
      <c r="M42" s="19">
        <v>5.04</v>
      </c>
      <c r="N42" s="20">
        <v>5.85</v>
      </c>
      <c r="O42" s="21">
        <v>8.8000000000000007</v>
      </c>
      <c r="P42" s="19">
        <v>4.5</v>
      </c>
      <c r="Q42" s="20">
        <v>6.85</v>
      </c>
      <c r="R42" s="20">
        <v>9.75</v>
      </c>
      <c r="S42" s="20"/>
    </row>
    <row r="43" spans="1:21" s="6" customFormat="1" ht="24.75" customHeight="1" thickTop="1" x14ac:dyDescent="0.3">
      <c r="A43" s="4"/>
      <c r="B43" s="4"/>
      <c r="C43" s="4"/>
      <c r="D43" s="4"/>
      <c r="E43" s="4"/>
      <c r="F43" s="4"/>
      <c r="G43" s="4"/>
      <c r="H43" s="4"/>
      <c r="I43" s="4"/>
      <c r="J43" s="4"/>
      <c r="K43" s="4"/>
      <c r="L43" s="4"/>
      <c r="M43" s="4"/>
      <c r="N43" s="4"/>
      <c r="O43" s="4"/>
      <c r="P43" s="4"/>
      <c r="Q43" s="4"/>
      <c r="R43" s="5"/>
    </row>
  </sheetData>
  <mergeCells count="47">
    <mergeCell ref="A12:C12"/>
    <mergeCell ref="B1:B2"/>
    <mergeCell ref="C1:R1"/>
    <mergeCell ref="C2:R2"/>
    <mergeCell ref="A5:C6"/>
    <mergeCell ref="D5:F5"/>
    <mergeCell ref="G5:I5"/>
    <mergeCell ref="J5:L5"/>
    <mergeCell ref="M5:O5"/>
    <mergeCell ref="P5:R5"/>
    <mergeCell ref="A7:C7"/>
    <mergeCell ref="A8:C8"/>
    <mergeCell ref="A9:C9"/>
    <mergeCell ref="A10:C10"/>
    <mergeCell ref="A11:C11"/>
    <mergeCell ref="A26:C26"/>
    <mergeCell ref="B15:B16"/>
    <mergeCell ref="C15:R15"/>
    <mergeCell ref="C16:R16"/>
    <mergeCell ref="A19:C20"/>
    <mergeCell ref="D19:F19"/>
    <mergeCell ref="G19:I19"/>
    <mergeCell ref="J19:L19"/>
    <mergeCell ref="M19:O19"/>
    <mergeCell ref="P19:R19"/>
    <mergeCell ref="A21:C21"/>
    <mergeCell ref="A22:C22"/>
    <mergeCell ref="A23:C23"/>
    <mergeCell ref="A24:C24"/>
    <mergeCell ref="A25:C25"/>
    <mergeCell ref="B29:B30"/>
    <mergeCell ref="C29:R29"/>
    <mergeCell ref="C30:R30"/>
    <mergeCell ref="A33:C34"/>
    <mergeCell ref="D33:F33"/>
    <mergeCell ref="G33:I33"/>
    <mergeCell ref="J33:L33"/>
    <mergeCell ref="M33:O33"/>
    <mergeCell ref="P33:R33"/>
    <mergeCell ref="A41:C41"/>
    <mergeCell ref="A42:C42"/>
    <mergeCell ref="A35:C35"/>
    <mergeCell ref="A36:C36"/>
    <mergeCell ref="A37:C37"/>
    <mergeCell ref="A38:C38"/>
    <mergeCell ref="A39:C39"/>
    <mergeCell ref="A40:C40"/>
  </mergeCells>
  <pageMargins left="0.7" right="0.7" top="0.75" bottom="0.75" header="0.3" footer="0.3"/>
  <pageSetup paperSize="9" scale="47" orientation="landscape" r:id="rId1"/>
  <rowBreaks count="2" manualBreakCount="2">
    <brk id="14" max="18" man="1"/>
    <brk id="28" max="18" man="1"/>
  </rowBreaks>
  <colBreaks count="1" manualBreakCount="1">
    <brk id="19" max="20"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2C270-C8D7-475B-9D1C-E43020CE99D1}">
  <sheetPr>
    <tabColor rgb="FF0099CC"/>
  </sheetPr>
  <dimension ref="A1:V82"/>
  <sheetViews>
    <sheetView showGridLines="0" zoomScaleNormal="100" zoomScaleSheetLayoutView="70" workbookViewId="0"/>
  </sheetViews>
  <sheetFormatPr defaultColWidth="9.28515625" defaultRowHeight="24" x14ac:dyDescent="0.35"/>
  <cols>
    <col min="1" max="1" width="13" style="9" customWidth="1"/>
    <col min="2" max="2" width="10.28515625" style="9" customWidth="1"/>
    <col min="3" max="3" width="6.85546875" style="9" customWidth="1"/>
    <col min="4" max="4" width="15" style="9" bestFit="1" customWidth="1"/>
    <col min="5" max="5" width="19.7109375" style="9" customWidth="1"/>
    <col min="6" max="6" width="11.7109375" style="9" bestFit="1" customWidth="1"/>
    <col min="7" max="7" width="15" style="9" customWidth="1"/>
    <col min="8" max="8" width="19.7109375" style="9" customWidth="1"/>
    <col min="9" max="9" width="11.7109375" style="9" bestFit="1" customWidth="1"/>
    <col min="10" max="10" width="15" style="9" customWidth="1"/>
    <col min="11" max="11" width="19.7109375" style="9" customWidth="1"/>
    <col min="12" max="12" width="11.7109375" style="9" bestFit="1" customWidth="1"/>
    <col min="13" max="13" width="15" style="9" customWidth="1"/>
    <col min="14" max="14" width="19.7109375" style="9" customWidth="1"/>
    <col min="15" max="15" width="11.7109375" style="9" bestFit="1" customWidth="1"/>
    <col min="16" max="16" width="15" style="9" customWidth="1"/>
    <col min="17" max="17" width="19.7109375" style="9" customWidth="1"/>
    <col min="18" max="18" width="11.7109375" style="9" customWidth="1"/>
    <col min="19" max="19" width="2.42578125" style="9" customWidth="1"/>
    <col min="20" max="16384" width="9.28515625" style="9"/>
  </cols>
  <sheetData>
    <row r="1" spans="1:19" s="2" customFormat="1" ht="30" customHeight="1" x14ac:dyDescent="0.25">
      <c r="A1" s="28" t="s">
        <v>0</v>
      </c>
      <c r="B1" s="740">
        <v>63</v>
      </c>
      <c r="C1" s="811" t="s">
        <v>1</v>
      </c>
      <c r="D1" s="811"/>
      <c r="E1" s="811"/>
      <c r="F1" s="811"/>
      <c r="G1" s="811"/>
      <c r="H1" s="811"/>
      <c r="I1" s="811"/>
      <c r="J1" s="811"/>
      <c r="K1" s="811"/>
      <c r="L1" s="811"/>
      <c r="M1" s="811"/>
      <c r="N1" s="811"/>
      <c r="O1" s="811"/>
      <c r="P1" s="811"/>
      <c r="Q1" s="811"/>
      <c r="R1" s="811"/>
    </row>
    <row r="2" spans="1:19" s="2" customFormat="1" ht="30" customHeight="1" x14ac:dyDescent="0.25">
      <c r="A2" s="29" t="s">
        <v>2</v>
      </c>
      <c r="B2" s="740"/>
      <c r="C2" s="812" t="s">
        <v>3</v>
      </c>
      <c r="D2" s="812"/>
      <c r="E2" s="812"/>
      <c r="F2" s="812"/>
      <c r="G2" s="812"/>
      <c r="H2" s="812"/>
      <c r="I2" s="812"/>
      <c r="J2" s="812"/>
      <c r="K2" s="812"/>
      <c r="L2" s="812"/>
      <c r="M2" s="812"/>
      <c r="N2" s="812"/>
      <c r="O2" s="812"/>
      <c r="P2" s="812"/>
      <c r="Q2" s="812"/>
      <c r="R2" s="812"/>
    </row>
    <row r="3" spans="1:19" s="6" customFormat="1" ht="13.5" x14ac:dyDescent="0.3"/>
    <row r="4" spans="1:19" ht="24.75" thickBot="1" x14ac:dyDescent="0.4">
      <c r="R4" s="30" t="s">
        <v>4</v>
      </c>
    </row>
    <row r="5" spans="1:19" s="2" customFormat="1" ht="30" customHeight="1" thickTop="1" thickBot="1" x14ac:dyDescent="0.3">
      <c r="A5" s="755" t="s">
        <v>31</v>
      </c>
      <c r="B5" s="755"/>
      <c r="C5" s="755"/>
      <c r="D5" s="1044">
        <v>2021</v>
      </c>
      <c r="E5" s="1044"/>
      <c r="F5" s="1044"/>
      <c r="G5" s="1044">
        <v>2022</v>
      </c>
      <c r="H5" s="1044"/>
      <c r="I5" s="1044"/>
      <c r="J5" s="1044">
        <v>2023</v>
      </c>
      <c r="K5" s="1044"/>
      <c r="L5" s="1044"/>
      <c r="M5" s="1044">
        <v>2024</v>
      </c>
      <c r="N5" s="1044"/>
      <c r="O5" s="1044"/>
      <c r="P5" s="1044" t="s">
        <v>6</v>
      </c>
      <c r="Q5" s="1044"/>
      <c r="R5" s="1045"/>
      <c r="S5" s="32"/>
    </row>
    <row r="6" spans="1:19" s="2" customFormat="1" ht="52.5" customHeight="1" thickTop="1" thickBot="1" x14ac:dyDescent="0.3">
      <c r="A6" s="755"/>
      <c r="B6" s="755"/>
      <c r="C6" s="755"/>
      <c r="D6" s="33" t="s">
        <v>32</v>
      </c>
      <c r="E6" s="34" t="s">
        <v>33</v>
      </c>
      <c r="F6" s="35" t="s">
        <v>34</v>
      </c>
      <c r="G6" s="33" t="s">
        <v>32</v>
      </c>
      <c r="H6" s="34" t="s">
        <v>33</v>
      </c>
      <c r="I6" s="35" t="s">
        <v>34</v>
      </c>
      <c r="J6" s="33" t="s">
        <v>32</v>
      </c>
      <c r="K6" s="34" t="s">
        <v>33</v>
      </c>
      <c r="L6" s="35" t="s">
        <v>34</v>
      </c>
      <c r="M6" s="33" t="s">
        <v>32</v>
      </c>
      <c r="N6" s="34" t="s">
        <v>33</v>
      </c>
      <c r="O6" s="35" t="s">
        <v>34</v>
      </c>
      <c r="P6" s="34" t="s">
        <v>32</v>
      </c>
      <c r="Q6" s="34" t="s">
        <v>33</v>
      </c>
      <c r="R6" s="34" t="s">
        <v>34</v>
      </c>
      <c r="S6" s="32"/>
    </row>
    <row r="7" spans="1:19" s="2" customFormat="1" ht="50.1" customHeight="1" thickTop="1" x14ac:dyDescent="0.25">
      <c r="A7" s="1051" t="s">
        <v>35</v>
      </c>
      <c r="B7" s="1051"/>
      <c r="C7" s="1051"/>
      <c r="D7" s="36"/>
      <c r="E7" s="37"/>
      <c r="F7" s="38"/>
      <c r="G7" s="36"/>
      <c r="H7" s="37"/>
      <c r="I7" s="38"/>
      <c r="J7" s="36"/>
      <c r="K7" s="37"/>
      <c r="L7" s="38"/>
      <c r="M7" s="36"/>
      <c r="N7" s="37"/>
      <c r="O7" s="38"/>
      <c r="P7" s="37"/>
      <c r="Q7" s="37"/>
      <c r="R7" s="37"/>
      <c r="S7" s="18"/>
    </row>
    <row r="8" spans="1:19" s="2" customFormat="1" ht="38.1" customHeight="1" x14ac:dyDescent="0.25">
      <c r="A8" s="1053" t="s">
        <v>36</v>
      </c>
      <c r="B8" s="1053"/>
      <c r="C8" s="1053"/>
      <c r="D8" s="36">
        <v>1.35</v>
      </c>
      <c r="E8" s="37">
        <v>2.65</v>
      </c>
      <c r="F8" s="38">
        <v>4.05</v>
      </c>
      <c r="G8" s="36">
        <v>1.35</v>
      </c>
      <c r="H8" s="37">
        <v>2.8</v>
      </c>
      <c r="I8" s="38">
        <v>4.1500000000000004</v>
      </c>
      <c r="J8" s="36">
        <v>1.6</v>
      </c>
      <c r="K8" s="37">
        <v>3.05</v>
      </c>
      <c r="L8" s="38">
        <v>4.5</v>
      </c>
      <c r="M8" s="37">
        <v>1.9</v>
      </c>
      <c r="N8" s="37">
        <v>3.35</v>
      </c>
      <c r="O8" s="38">
        <v>4.75</v>
      </c>
      <c r="P8" s="37">
        <v>1.95</v>
      </c>
      <c r="Q8" s="37">
        <v>3.35</v>
      </c>
      <c r="R8" s="37">
        <v>4.9000000000000004</v>
      </c>
      <c r="S8" s="18"/>
    </row>
    <row r="9" spans="1:19" s="2" customFormat="1" ht="38.1" customHeight="1" x14ac:dyDescent="0.25">
      <c r="A9" s="1053" t="s">
        <v>37</v>
      </c>
      <c r="B9" s="1053"/>
      <c r="C9" s="1053"/>
      <c r="D9" s="36">
        <v>2.1</v>
      </c>
      <c r="E9" s="37">
        <v>3.05</v>
      </c>
      <c r="F9" s="38">
        <v>4.7</v>
      </c>
      <c r="G9" s="36">
        <v>2.2000000000000002</v>
      </c>
      <c r="H9" s="37">
        <v>3.4</v>
      </c>
      <c r="I9" s="38">
        <v>5.05</v>
      </c>
      <c r="J9" s="36">
        <v>2.7</v>
      </c>
      <c r="K9" s="37">
        <v>4.05</v>
      </c>
      <c r="L9" s="38">
        <v>5.9</v>
      </c>
      <c r="M9" s="36">
        <v>2.65</v>
      </c>
      <c r="N9" s="37">
        <v>4.1500000000000004</v>
      </c>
      <c r="O9" s="38">
        <v>5.95</v>
      </c>
      <c r="P9" s="37">
        <v>2.4</v>
      </c>
      <c r="Q9" s="37">
        <v>3.85</v>
      </c>
      <c r="R9" s="37">
        <v>5.75</v>
      </c>
      <c r="S9" s="18"/>
    </row>
    <row r="10" spans="1:19" s="2" customFormat="1" ht="38.1" customHeight="1" x14ac:dyDescent="0.25">
      <c r="A10" s="1059" t="s">
        <v>38</v>
      </c>
      <c r="B10" s="1059"/>
      <c r="C10" s="1059"/>
      <c r="D10" s="36">
        <v>2.5499999999999998</v>
      </c>
      <c r="E10" s="37">
        <v>3.55</v>
      </c>
      <c r="F10" s="38">
        <v>5.2</v>
      </c>
      <c r="G10" s="36">
        <v>2.35</v>
      </c>
      <c r="H10" s="37">
        <v>3.6</v>
      </c>
      <c r="I10" s="38">
        <v>5.0999999999999996</v>
      </c>
      <c r="J10" s="36">
        <v>2.4500000000000002</v>
      </c>
      <c r="K10" s="37">
        <v>3.7</v>
      </c>
      <c r="L10" s="38">
        <v>5.3</v>
      </c>
      <c r="M10" s="36">
        <v>2.7</v>
      </c>
      <c r="N10" s="37">
        <v>3.9</v>
      </c>
      <c r="O10" s="38">
        <v>5.9</v>
      </c>
      <c r="P10" s="37">
        <v>2.85</v>
      </c>
      <c r="Q10" s="37">
        <v>3.85</v>
      </c>
      <c r="R10" s="37">
        <v>5.9</v>
      </c>
      <c r="S10" s="18"/>
    </row>
    <row r="11" spans="1:19" s="2" customFormat="1" ht="38.1" customHeight="1" x14ac:dyDescent="0.25">
      <c r="A11" s="1053" t="s">
        <v>39</v>
      </c>
      <c r="B11" s="1053"/>
      <c r="C11" s="1053"/>
      <c r="D11" s="36">
        <v>1.55</v>
      </c>
      <c r="E11" s="37">
        <v>2.7</v>
      </c>
      <c r="F11" s="38">
        <v>3.75</v>
      </c>
      <c r="G11" s="36">
        <v>1.3</v>
      </c>
      <c r="H11" s="37">
        <v>2.95</v>
      </c>
      <c r="I11" s="38">
        <v>3.85</v>
      </c>
      <c r="J11" s="36">
        <v>1.35</v>
      </c>
      <c r="K11" s="37">
        <v>3.2</v>
      </c>
      <c r="L11" s="38">
        <v>4.55</v>
      </c>
      <c r="M11" s="36">
        <v>1.3</v>
      </c>
      <c r="N11" s="37">
        <v>3.1</v>
      </c>
      <c r="O11" s="38">
        <v>4.8499999999999996</v>
      </c>
      <c r="P11" s="37">
        <v>1.7</v>
      </c>
      <c r="Q11" s="37">
        <v>3.2</v>
      </c>
      <c r="R11" s="37">
        <v>5.25</v>
      </c>
      <c r="S11" s="18"/>
    </row>
    <row r="12" spans="1:19" s="2" customFormat="1" ht="38.1" customHeight="1" x14ac:dyDescent="0.25">
      <c r="A12" s="1053" t="s">
        <v>40</v>
      </c>
      <c r="B12" s="1053"/>
      <c r="C12" s="1053"/>
      <c r="D12" s="36">
        <v>1.9</v>
      </c>
      <c r="E12" s="37">
        <v>3.05</v>
      </c>
      <c r="F12" s="38">
        <v>4.5999999999999996</v>
      </c>
      <c r="G12" s="36">
        <v>2.0499999999999998</v>
      </c>
      <c r="H12" s="37">
        <v>3.4</v>
      </c>
      <c r="I12" s="38">
        <v>5</v>
      </c>
      <c r="J12" s="36">
        <v>2.5</v>
      </c>
      <c r="K12" s="37">
        <v>3.95</v>
      </c>
      <c r="L12" s="38">
        <v>5.75</v>
      </c>
      <c r="M12" s="36">
        <v>2.6</v>
      </c>
      <c r="N12" s="37">
        <v>4</v>
      </c>
      <c r="O12" s="38">
        <v>5.8</v>
      </c>
      <c r="P12" s="37">
        <v>2.5499999999999998</v>
      </c>
      <c r="Q12" s="37">
        <v>3.75</v>
      </c>
      <c r="R12" s="37">
        <v>5.5</v>
      </c>
      <c r="S12" s="18"/>
    </row>
    <row r="13" spans="1:19" s="2" customFormat="1" ht="38.1" customHeight="1" x14ac:dyDescent="0.25">
      <c r="A13" s="1053" t="s">
        <v>41</v>
      </c>
      <c r="B13" s="1053"/>
      <c r="C13" s="1053"/>
      <c r="D13" s="36">
        <v>1.45</v>
      </c>
      <c r="E13" s="37">
        <v>2.95</v>
      </c>
      <c r="F13" s="38">
        <v>4.25</v>
      </c>
      <c r="G13" s="36">
        <v>1.7</v>
      </c>
      <c r="H13" s="37">
        <v>3.2</v>
      </c>
      <c r="I13" s="38">
        <v>4.6500000000000004</v>
      </c>
      <c r="J13" s="36">
        <v>1.75</v>
      </c>
      <c r="K13" s="37">
        <v>3.45</v>
      </c>
      <c r="L13" s="38">
        <v>5.15</v>
      </c>
      <c r="M13" s="36">
        <v>1.7</v>
      </c>
      <c r="N13" s="37">
        <v>3.55</v>
      </c>
      <c r="O13" s="38">
        <v>5</v>
      </c>
      <c r="P13" s="37">
        <v>1.85</v>
      </c>
      <c r="Q13" s="37">
        <v>3.5</v>
      </c>
      <c r="R13" s="37">
        <v>5.3</v>
      </c>
      <c r="S13" s="18"/>
    </row>
    <row r="14" spans="1:19" s="2" customFormat="1" ht="38.1" customHeight="1" x14ac:dyDescent="0.25">
      <c r="A14" s="1053" t="s">
        <v>42</v>
      </c>
      <c r="B14" s="1053"/>
      <c r="C14" s="1053"/>
      <c r="D14" s="36">
        <v>1.3</v>
      </c>
      <c r="E14" s="37">
        <v>2.4500000000000002</v>
      </c>
      <c r="F14" s="38">
        <v>3.7</v>
      </c>
      <c r="G14" s="36">
        <v>1.45</v>
      </c>
      <c r="H14" s="37">
        <v>2.95</v>
      </c>
      <c r="I14" s="38">
        <v>4.0999999999999996</v>
      </c>
      <c r="J14" s="36">
        <v>1.65</v>
      </c>
      <c r="K14" s="37">
        <v>2.85</v>
      </c>
      <c r="L14" s="38">
        <v>4.5999999999999996</v>
      </c>
      <c r="M14" s="36">
        <v>1.8</v>
      </c>
      <c r="N14" s="37">
        <v>3.1</v>
      </c>
      <c r="O14" s="38">
        <v>4.9000000000000004</v>
      </c>
      <c r="P14" s="37">
        <v>2</v>
      </c>
      <c r="Q14" s="37">
        <v>3.25</v>
      </c>
      <c r="R14" s="37">
        <v>4.8</v>
      </c>
      <c r="S14" s="18"/>
    </row>
    <row r="15" spans="1:19" s="2" customFormat="1" ht="38.1" customHeight="1" x14ac:dyDescent="0.25">
      <c r="A15" s="1053" t="s">
        <v>43</v>
      </c>
      <c r="B15" s="1053"/>
      <c r="C15" s="1053"/>
      <c r="D15" s="36">
        <v>1.85</v>
      </c>
      <c r="E15" s="37">
        <v>3.3</v>
      </c>
      <c r="F15" s="38">
        <v>4.75</v>
      </c>
      <c r="G15" s="36">
        <v>2.0499999999999998</v>
      </c>
      <c r="H15" s="37">
        <v>3.55</v>
      </c>
      <c r="I15" s="38">
        <v>4.9000000000000004</v>
      </c>
      <c r="J15" s="36">
        <v>2.35</v>
      </c>
      <c r="K15" s="37">
        <v>3.6</v>
      </c>
      <c r="L15" s="38">
        <v>5.2</v>
      </c>
      <c r="M15" s="36">
        <v>2.5</v>
      </c>
      <c r="N15" s="37">
        <v>4.0999999999999996</v>
      </c>
      <c r="O15" s="38">
        <v>5.9</v>
      </c>
      <c r="P15" s="37">
        <v>2.6</v>
      </c>
      <c r="Q15" s="37">
        <v>4.0999999999999996</v>
      </c>
      <c r="R15" s="37">
        <v>6</v>
      </c>
      <c r="S15" s="18"/>
    </row>
    <row r="16" spans="1:19" s="2" customFormat="1" ht="38.1" customHeight="1" x14ac:dyDescent="0.25">
      <c r="A16" s="1053" t="s">
        <v>44</v>
      </c>
      <c r="B16" s="1053"/>
      <c r="C16" s="1053"/>
      <c r="D16" s="36">
        <v>2.2999999999999998</v>
      </c>
      <c r="E16" s="37">
        <v>4.2</v>
      </c>
      <c r="F16" s="38">
        <v>6.1</v>
      </c>
      <c r="G16" s="36">
        <v>2.15</v>
      </c>
      <c r="H16" s="37">
        <v>4.2</v>
      </c>
      <c r="I16" s="38">
        <v>6.25</v>
      </c>
      <c r="J16" s="36">
        <v>2.5</v>
      </c>
      <c r="K16" s="37">
        <v>4.5</v>
      </c>
      <c r="L16" s="38">
        <v>6.5</v>
      </c>
      <c r="M16" s="36">
        <v>3.15</v>
      </c>
      <c r="N16" s="37">
        <v>5</v>
      </c>
      <c r="O16" s="38">
        <v>7.2</v>
      </c>
      <c r="P16" s="37">
        <v>2.95</v>
      </c>
      <c r="Q16" s="37">
        <v>4.75</v>
      </c>
      <c r="R16" s="37">
        <v>6.7</v>
      </c>
      <c r="S16" s="18"/>
    </row>
    <row r="17" spans="1:19" s="2" customFormat="1" ht="49.9" customHeight="1" x14ac:dyDescent="0.25">
      <c r="A17" s="1051" t="s">
        <v>45</v>
      </c>
      <c r="B17" s="1051"/>
      <c r="C17" s="1051"/>
      <c r="D17" s="36"/>
      <c r="E17" s="37"/>
      <c r="F17" s="38"/>
      <c r="G17" s="36"/>
      <c r="H17" s="37"/>
      <c r="I17" s="38"/>
      <c r="J17" s="36"/>
      <c r="K17" s="37"/>
      <c r="L17" s="38"/>
      <c r="M17" s="36"/>
      <c r="N17" s="37"/>
      <c r="O17" s="38"/>
      <c r="P17" s="37"/>
      <c r="Q17" s="37"/>
      <c r="R17" s="37"/>
      <c r="S17" s="18"/>
    </row>
    <row r="18" spans="1:19" s="2" customFormat="1" ht="50.1" customHeight="1" x14ac:dyDescent="0.25">
      <c r="A18" s="1053" t="s">
        <v>46</v>
      </c>
      <c r="B18" s="1053"/>
      <c r="C18" s="1053"/>
      <c r="D18" s="36" t="s">
        <v>27</v>
      </c>
      <c r="E18" s="37">
        <v>3.95</v>
      </c>
      <c r="F18" s="38">
        <v>6</v>
      </c>
      <c r="G18" s="39" t="s">
        <v>27</v>
      </c>
      <c r="H18" s="37">
        <v>4</v>
      </c>
      <c r="I18" s="38">
        <v>6.3</v>
      </c>
      <c r="J18" s="36" t="s">
        <v>27</v>
      </c>
      <c r="K18" s="37">
        <v>4.0999999999999996</v>
      </c>
      <c r="L18" s="38">
        <v>7.1</v>
      </c>
      <c r="M18" s="36" t="s">
        <v>27</v>
      </c>
      <c r="N18" s="37">
        <v>7.5</v>
      </c>
      <c r="O18" s="38">
        <v>9.5500000000000007</v>
      </c>
      <c r="P18" s="37" t="s">
        <v>27</v>
      </c>
      <c r="Q18" s="37">
        <v>8.3000000000000007</v>
      </c>
      <c r="R18" s="37">
        <v>10.3</v>
      </c>
      <c r="S18" s="18"/>
    </row>
    <row r="19" spans="1:19" s="2" customFormat="1" ht="85.35" customHeight="1" x14ac:dyDescent="0.25">
      <c r="A19" s="1053" t="s">
        <v>47</v>
      </c>
      <c r="B19" s="1058"/>
      <c r="C19" s="1058"/>
      <c r="D19" s="36">
        <v>3.85</v>
      </c>
      <c r="E19" s="37">
        <v>5.65</v>
      </c>
      <c r="F19" s="38">
        <v>8</v>
      </c>
      <c r="G19" s="36">
        <v>2.7</v>
      </c>
      <c r="H19" s="37">
        <v>4.55</v>
      </c>
      <c r="I19" s="38">
        <v>6.25</v>
      </c>
      <c r="J19" s="36" t="s">
        <v>27</v>
      </c>
      <c r="K19" s="37">
        <v>4.1500000000000004</v>
      </c>
      <c r="L19" s="38">
        <v>11</v>
      </c>
      <c r="M19" s="36">
        <v>6.35</v>
      </c>
      <c r="N19" s="37">
        <v>4.05</v>
      </c>
      <c r="O19" s="38">
        <v>6.5</v>
      </c>
      <c r="P19" s="37">
        <v>7</v>
      </c>
      <c r="Q19" s="37">
        <v>3.6</v>
      </c>
      <c r="R19" s="37">
        <v>6.4</v>
      </c>
      <c r="S19" s="18"/>
    </row>
    <row r="20" spans="1:19" s="2" customFormat="1" ht="50.1" customHeight="1" x14ac:dyDescent="0.25">
      <c r="A20" s="1053" t="s">
        <v>48</v>
      </c>
      <c r="B20" s="1053"/>
      <c r="C20" s="1053"/>
      <c r="D20" s="36" t="s">
        <v>27</v>
      </c>
      <c r="E20" s="37">
        <v>18.350000000000001</v>
      </c>
      <c r="F20" s="38">
        <v>14</v>
      </c>
      <c r="G20" s="36" t="s">
        <v>27</v>
      </c>
      <c r="H20" s="37">
        <v>13.85</v>
      </c>
      <c r="I20" s="38">
        <v>16.2</v>
      </c>
      <c r="J20" s="36" t="s">
        <v>27</v>
      </c>
      <c r="K20" s="37">
        <v>13.6</v>
      </c>
      <c r="L20" s="38">
        <v>15.5</v>
      </c>
      <c r="M20" s="36" t="s">
        <v>27</v>
      </c>
      <c r="N20" s="37">
        <v>5.9</v>
      </c>
      <c r="O20" s="38">
        <v>7.3</v>
      </c>
      <c r="P20" s="36" t="s">
        <v>27</v>
      </c>
      <c r="Q20" s="37">
        <v>5.05</v>
      </c>
      <c r="R20" s="37">
        <v>7.2</v>
      </c>
      <c r="S20" s="18"/>
    </row>
    <row r="21" spans="1:19" s="2" customFormat="1" ht="50.1" customHeight="1" x14ac:dyDescent="0.25">
      <c r="A21" s="1053" t="s">
        <v>49</v>
      </c>
      <c r="B21" s="1053"/>
      <c r="C21" s="1053"/>
      <c r="D21" s="36">
        <v>13.75</v>
      </c>
      <c r="E21" s="37">
        <v>18.649999999999999</v>
      </c>
      <c r="F21" s="38">
        <v>26.25</v>
      </c>
      <c r="G21" s="36">
        <v>13.2</v>
      </c>
      <c r="H21" s="37">
        <v>16.399999999999999</v>
      </c>
      <c r="I21" s="38">
        <v>23</v>
      </c>
      <c r="J21" s="36">
        <v>13.4</v>
      </c>
      <c r="K21" s="37">
        <v>15.8</v>
      </c>
      <c r="L21" s="38">
        <v>25</v>
      </c>
      <c r="M21" s="36">
        <v>18.55</v>
      </c>
      <c r="N21" s="37">
        <v>22.45</v>
      </c>
      <c r="O21" s="38">
        <v>28.7</v>
      </c>
      <c r="P21" s="37">
        <v>20.8</v>
      </c>
      <c r="Q21" s="37">
        <v>26</v>
      </c>
      <c r="R21" s="37">
        <v>31</v>
      </c>
      <c r="S21" s="18"/>
    </row>
    <row r="22" spans="1:19" s="2" customFormat="1" ht="50.1" customHeight="1" thickBot="1" x14ac:dyDescent="0.3">
      <c r="A22" s="1055" t="s">
        <v>50</v>
      </c>
      <c r="B22" s="1055"/>
      <c r="C22" s="1055"/>
      <c r="D22" s="40" t="s">
        <v>27</v>
      </c>
      <c r="E22" s="41">
        <v>6.3</v>
      </c>
      <c r="F22" s="42">
        <v>9.0500000000000007</v>
      </c>
      <c r="G22" s="40" t="s">
        <v>27</v>
      </c>
      <c r="H22" s="41">
        <v>5.25</v>
      </c>
      <c r="I22" s="42">
        <v>7.65</v>
      </c>
      <c r="J22" s="40" t="s">
        <v>27</v>
      </c>
      <c r="K22" s="41">
        <v>6.55</v>
      </c>
      <c r="L22" s="42">
        <v>8.75</v>
      </c>
      <c r="M22" s="40" t="s">
        <v>27</v>
      </c>
      <c r="N22" s="41">
        <v>6.9</v>
      </c>
      <c r="O22" s="42">
        <v>8.9</v>
      </c>
      <c r="P22" s="40" t="s">
        <v>27</v>
      </c>
      <c r="Q22" s="41">
        <v>5.95</v>
      </c>
      <c r="R22" s="41">
        <v>7.75</v>
      </c>
      <c r="S22" s="22"/>
    </row>
    <row r="23" spans="1:19" s="18" customFormat="1" ht="13.5" customHeight="1" thickTop="1" x14ac:dyDescent="0.25">
      <c r="A23" s="23"/>
      <c r="B23" s="23"/>
      <c r="C23" s="23"/>
      <c r="D23" s="24"/>
      <c r="E23" s="24"/>
      <c r="F23" s="24"/>
      <c r="G23" s="16"/>
      <c r="H23" s="16"/>
      <c r="I23" s="16"/>
      <c r="J23" s="16"/>
      <c r="K23" s="16"/>
      <c r="L23" s="16"/>
      <c r="M23" s="16"/>
      <c r="N23" s="16"/>
      <c r="O23" s="16"/>
      <c r="P23" s="16"/>
      <c r="Q23" s="16"/>
      <c r="R23" s="16"/>
    </row>
    <row r="24" spans="1:19" s="18" customFormat="1" ht="13.5" customHeight="1" x14ac:dyDescent="0.25">
      <c r="A24" s="23"/>
      <c r="B24" s="23"/>
      <c r="C24" s="23"/>
      <c r="D24" s="24"/>
      <c r="E24" s="24"/>
      <c r="F24" s="24"/>
      <c r="G24" s="16"/>
      <c r="H24" s="16"/>
      <c r="I24" s="16"/>
      <c r="J24" s="16"/>
      <c r="K24" s="16"/>
      <c r="L24" s="16"/>
      <c r="M24" s="16"/>
      <c r="N24" s="16"/>
      <c r="O24" s="16"/>
      <c r="P24" s="16"/>
      <c r="Q24" s="16"/>
      <c r="R24" s="16"/>
    </row>
    <row r="25" spans="1:19" s="2" customFormat="1" ht="30" customHeight="1" x14ac:dyDescent="0.25">
      <c r="A25" s="1" t="s">
        <v>0</v>
      </c>
      <c r="B25" s="740">
        <v>63</v>
      </c>
      <c r="C25" s="741" t="s">
        <v>1</v>
      </c>
      <c r="D25" s="741"/>
      <c r="E25" s="741"/>
      <c r="F25" s="741"/>
      <c r="G25" s="741"/>
      <c r="H25" s="741"/>
      <c r="I25" s="741"/>
      <c r="J25" s="741"/>
      <c r="K25" s="741"/>
      <c r="L25" s="741"/>
      <c r="M25" s="741"/>
      <c r="N25" s="741"/>
      <c r="O25" s="741"/>
      <c r="P25" s="741"/>
      <c r="Q25" s="741"/>
      <c r="R25" s="741"/>
    </row>
    <row r="26" spans="1:19" s="2" customFormat="1" ht="30" customHeight="1" x14ac:dyDescent="0.25">
      <c r="A26" s="3" t="s">
        <v>2</v>
      </c>
      <c r="B26" s="740"/>
      <c r="C26" s="742" t="s">
        <v>3</v>
      </c>
      <c r="D26" s="742"/>
      <c r="E26" s="742"/>
      <c r="F26" s="742"/>
      <c r="G26" s="742"/>
      <c r="H26" s="742"/>
      <c r="I26" s="742"/>
      <c r="J26" s="742"/>
      <c r="K26" s="742"/>
      <c r="L26" s="742"/>
      <c r="M26" s="742"/>
      <c r="N26" s="742"/>
      <c r="O26" s="742"/>
      <c r="P26" s="742"/>
      <c r="Q26" s="742"/>
      <c r="R26" s="742"/>
    </row>
    <row r="27" spans="1:19" s="6" customFormat="1" ht="13.5" x14ac:dyDescent="0.3">
      <c r="A27" s="4"/>
      <c r="B27" s="4"/>
      <c r="C27" s="4"/>
      <c r="D27" s="4"/>
      <c r="E27" s="4"/>
      <c r="F27" s="4"/>
      <c r="G27" s="4"/>
      <c r="H27" s="4"/>
      <c r="I27" s="4"/>
      <c r="J27" s="4"/>
      <c r="K27" s="4"/>
      <c r="L27" s="4"/>
      <c r="M27" s="4"/>
      <c r="N27" s="4"/>
      <c r="O27" s="4"/>
      <c r="P27" s="4"/>
      <c r="Q27" s="4"/>
      <c r="R27" s="4"/>
    </row>
    <row r="28" spans="1:19" ht="24.75" thickBot="1" x14ac:dyDescent="0.4">
      <c r="A28" s="7"/>
      <c r="B28" s="7"/>
      <c r="C28" s="7"/>
      <c r="D28" s="7"/>
      <c r="E28" s="7"/>
      <c r="F28" s="7"/>
      <c r="G28" s="7"/>
      <c r="H28" s="7"/>
      <c r="I28" s="7"/>
      <c r="J28" s="7"/>
      <c r="K28" s="7"/>
      <c r="L28" s="7"/>
      <c r="M28" s="7"/>
      <c r="N28" s="7"/>
      <c r="O28" s="7"/>
      <c r="P28" s="7"/>
      <c r="Q28" s="7"/>
      <c r="R28" s="43" t="s">
        <v>4</v>
      </c>
    </row>
    <row r="29" spans="1:19" s="2" customFormat="1" ht="30" customHeight="1" thickTop="1" thickBot="1" x14ac:dyDescent="0.3">
      <c r="A29" s="743" t="s">
        <v>5</v>
      </c>
      <c r="B29" s="743"/>
      <c r="C29" s="743"/>
      <c r="D29" s="1044">
        <v>2021</v>
      </c>
      <c r="E29" s="1044"/>
      <c r="F29" s="1044"/>
      <c r="G29" s="1044">
        <v>2022</v>
      </c>
      <c r="H29" s="1044"/>
      <c r="I29" s="1044"/>
      <c r="J29" s="1044">
        <v>2023</v>
      </c>
      <c r="K29" s="1044"/>
      <c r="L29" s="1044"/>
      <c r="M29" s="1044">
        <v>2024</v>
      </c>
      <c r="N29" s="1044"/>
      <c r="O29" s="1044"/>
      <c r="P29" s="1044" t="s">
        <v>6</v>
      </c>
      <c r="Q29" s="1044"/>
      <c r="R29" s="1045"/>
      <c r="S29" s="32"/>
    </row>
    <row r="30" spans="1:19" s="2" customFormat="1" ht="52.5" customHeight="1" thickTop="1" thickBot="1" x14ac:dyDescent="0.3">
      <c r="A30" s="743"/>
      <c r="B30" s="743"/>
      <c r="C30" s="743"/>
      <c r="D30" s="44" t="s">
        <v>7</v>
      </c>
      <c r="E30" s="45" t="s">
        <v>8</v>
      </c>
      <c r="F30" s="46" t="s">
        <v>9</v>
      </c>
      <c r="G30" s="45" t="s">
        <v>7</v>
      </c>
      <c r="H30" s="45" t="s">
        <v>8</v>
      </c>
      <c r="I30" s="45" t="s">
        <v>9</v>
      </c>
      <c r="J30" s="44" t="s">
        <v>7</v>
      </c>
      <c r="K30" s="45" t="s">
        <v>8</v>
      </c>
      <c r="L30" s="46" t="s">
        <v>9</v>
      </c>
      <c r="M30" s="44" t="s">
        <v>7</v>
      </c>
      <c r="N30" s="45" t="s">
        <v>8</v>
      </c>
      <c r="O30" s="46" t="s">
        <v>9</v>
      </c>
      <c r="P30" s="45" t="s">
        <v>7</v>
      </c>
      <c r="Q30" s="45" t="s">
        <v>8</v>
      </c>
      <c r="R30" s="45" t="s">
        <v>9</v>
      </c>
      <c r="S30" s="32"/>
    </row>
    <row r="31" spans="1:19" s="2" customFormat="1" ht="49.9" customHeight="1" thickTop="1" x14ac:dyDescent="0.25">
      <c r="A31" s="1051" t="s">
        <v>45</v>
      </c>
      <c r="B31" s="1051"/>
      <c r="C31" s="1051"/>
      <c r="D31" s="36"/>
      <c r="E31" s="37"/>
      <c r="F31" s="38"/>
      <c r="G31" s="37"/>
      <c r="H31" s="37"/>
      <c r="I31" s="37"/>
      <c r="J31" s="36"/>
      <c r="K31" s="37"/>
      <c r="L31" s="38"/>
      <c r="M31" s="36"/>
      <c r="N31" s="37"/>
      <c r="O31" s="38"/>
      <c r="P31" s="37"/>
      <c r="Q31" s="37"/>
      <c r="R31" s="37"/>
      <c r="S31" s="18"/>
    </row>
    <row r="32" spans="1:19" s="2" customFormat="1" ht="50.1" customHeight="1" x14ac:dyDescent="0.25">
      <c r="A32" s="1053" t="s">
        <v>51</v>
      </c>
      <c r="B32" s="1053"/>
      <c r="C32" s="1054"/>
      <c r="D32" s="37" t="s">
        <v>27</v>
      </c>
      <c r="E32" s="37">
        <v>4.0999999999999996</v>
      </c>
      <c r="F32" s="37">
        <v>6.35</v>
      </c>
      <c r="G32" s="36" t="s">
        <v>27</v>
      </c>
      <c r="H32" s="37">
        <v>4.6500000000000004</v>
      </c>
      <c r="I32" s="38">
        <v>7</v>
      </c>
      <c r="J32" s="37" t="s">
        <v>27</v>
      </c>
      <c r="K32" s="37">
        <v>4.7</v>
      </c>
      <c r="L32" s="38">
        <v>7.2</v>
      </c>
      <c r="M32" s="37" t="s">
        <v>27</v>
      </c>
      <c r="N32" s="37">
        <v>4.45</v>
      </c>
      <c r="O32" s="38">
        <v>7.05</v>
      </c>
      <c r="P32" s="37" t="s">
        <v>27</v>
      </c>
      <c r="Q32" s="37">
        <v>4.25</v>
      </c>
      <c r="R32" s="37">
        <v>7.2</v>
      </c>
      <c r="S32" s="18"/>
    </row>
    <row r="33" spans="1:22" s="2" customFormat="1" ht="59.45" customHeight="1" x14ac:dyDescent="0.25">
      <c r="A33" s="1053" t="s">
        <v>52</v>
      </c>
      <c r="B33" s="1053"/>
      <c r="C33" s="1054"/>
      <c r="D33" s="37" t="s">
        <v>27</v>
      </c>
      <c r="E33" s="37">
        <v>4.8499999999999996</v>
      </c>
      <c r="F33" s="37">
        <v>6.9</v>
      </c>
      <c r="G33" s="36" t="s">
        <v>27</v>
      </c>
      <c r="H33" s="37">
        <v>5.6</v>
      </c>
      <c r="I33" s="38">
        <v>7.35</v>
      </c>
      <c r="J33" s="37" t="s">
        <v>27</v>
      </c>
      <c r="K33" s="37">
        <v>5.4</v>
      </c>
      <c r="L33" s="38">
        <v>8</v>
      </c>
      <c r="M33" s="37" t="s">
        <v>27</v>
      </c>
      <c r="N33" s="37">
        <v>4.4000000000000004</v>
      </c>
      <c r="O33" s="38">
        <v>7.5</v>
      </c>
      <c r="P33" s="37" t="s">
        <v>27</v>
      </c>
      <c r="Q33" s="37">
        <v>4.3</v>
      </c>
      <c r="R33" s="37">
        <v>7.55</v>
      </c>
      <c r="S33" s="18"/>
    </row>
    <row r="34" spans="1:22" s="2" customFormat="1" ht="50.1" customHeight="1" x14ac:dyDescent="0.25">
      <c r="A34" s="1053" t="s">
        <v>53</v>
      </c>
      <c r="B34" s="1053"/>
      <c r="C34" s="1054"/>
      <c r="D34" s="37">
        <v>1.7</v>
      </c>
      <c r="E34" s="37">
        <v>3.3</v>
      </c>
      <c r="F34" s="37">
        <v>7.05</v>
      </c>
      <c r="G34" s="36">
        <v>2.8</v>
      </c>
      <c r="H34" s="37">
        <v>3.7</v>
      </c>
      <c r="I34" s="38">
        <v>6.7</v>
      </c>
      <c r="J34" s="36">
        <v>2.4500000000000002</v>
      </c>
      <c r="K34" s="37">
        <v>2.75</v>
      </c>
      <c r="L34" s="38">
        <v>3.25</v>
      </c>
      <c r="M34" s="36">
        <v>2.9</v>
      </c>
      <c r="N34" s="37">
        <v>3.3</v>
      </c>
      <c r="O34" s="38">
        <v>3.55</v>
      </c>
      <c r="P34" s="37">
        <v>2.35</v>
      </c>
      <c r="Q34" s="37">
        <v>3</v>
      </c>
      <c r="R34" s="37">
        <v>4.3499999999999996</v>
      </c>
      <c r="S34" s="18"/>
    </row>
    <row r="35" spans="1:22" s="2" customFormat="1" ht="50.1" customHeight="1" x14ac:dyDescent="0.25">
      <c r="A35" s="1053" t="s">
        <v>54</v>
      </c>
      <c r="B35" s="1053"/>
      <c r="C35" s="1054"/>
      <c r="D35" s="37" t="s">
        <v>27</v>
      </c>
      <c r="E35" s="37">
        <v>4.3</v>
      </c>
      <c r="F35" s="37">
        <v>6.5</v>
      </c>
      <c r="G35" s="36" t="s">
        <v>27</v>
      </c>
      <c r="H35" s="37">
        <v>5.25</v>
      </c>
      <c r="I35" s="38">
        <v>7.3</v>
      </c>
      <c r="J35" s="37" t="s">
        <v>27</v>
      </c>
      <c r="K35" s="37">
        <v>4.7</v>
      </c>
      <c r="L35" s="38">
        <v>7.8</v>
      </c>
      <c r="M35" s="37" t="s">
        <v>27</v>
      </c>
      <c r="N35" s="37">
        <v>4.75</v>
      </c>
      <c r="O35" s="38">
        <v>7.2</v>
      </c>
      <c r="P35" s="37" t="s">
        <v>27</v>
      </c>
      <c r="Q35" s="37">
        <v>4.3</v>
      </c>
      <c r="R35" s="37">
        <v>7.2</v>
      </c>
      <c r="S35" s="18"/>
    </row>
    <row r="36" spans="1:22" s="2" customFormat="1" ht="50.1" customHeight="1" x14ac:dyDescent="0.25">
      <c r="A36" s="1053" t="s">
        <v>55</v>
      </c>
      <c r="B36" s="1053"/>
      <c r="C36" s="1054"/>
      <c r="D36" s="37" t="s">
        <v>27</v>
      </c>
      <c r="E36" s="37">
        <v>7.4</v>
      </c>
      <c r="F36" s="37">
        <v>9.9</v>
      </c>
      <c r="G36" s="36" t="s">
        <v>27</v>
      </c>
      <c r="H36" s="37">
        <v>7.85</v>
      </c>
      <c r="I36" s="38">
        <v>9.9</v>
      </c>
      <c r="J36" s="37" t="s">
        <v>27</v>
      </c>
      <c r="K36" s="37">
        <v>5.85</v>
      </c>
      <c r="L36" s="38">
        <v>9.5</v>
      </c>
      <c r="M36" s="37" t="s">
        <v>27</v>
      </c>
      <c r="N36" s="37">
        <v>4.8</v>
      </c>
      <c r="O36" s="38">
        <v>7.8</v>
      </c>
      <c r="P36" s="36" t="s">
        <v>27</v>
      </c>
      <c r="Q36" s="37">
        <v>4.8499999999999996</v>
      </c>
      <c r="R36" s="37">
        <v>8.25</v>
      </c>
      <c r="S36" s="18"/>
    </row>
    <row r="37" spans="1:22" s="2" customFormat="1" ht="59.45" customHeight="1" x14ac:dyDescent="0.25">
      <c r="A37" s="1053" t="s">
        <v>56</v>
      </c>
      <c r="B37" s="1053"/>
      <c r="C37" s="1054"/>
      <c r="D37" s="37" t="s">
        <v>27</v>
      </c>
      <c r="E37" s="37">
        <v>7.35</v>
      </c>
      <c r="F37" s="37">
        <v>10.050000000000001</v>
      </c>
      <c r="G37" s="36" t="s">
        <v>27</v>
      </c>
      <c r="H37" s="37">
        <v>8.1999999999999993</v>
      </c>
      <c r="I37" s="38">
        <v>11.1</v>
      </c>
      <c r="J37" s="36" t="s">
        <v>27</v>
      </c>
      <c r="K37" s="37">
        <v>5.15</v>
      </c>
      <c r="L37" s="38">
        <v>10.65</v>
      </c>
      <c r="M37" s="36" t="s">
        <v>27</v>
      </c>
      <c r="N37" s="37">
        <v>4</v>
      </c>
      <c r="O37" s="38">
        <v>8.5500000000000007</v>
      </c>
      <c r="P37" s="36" t="s">
        <v>27</v>
      </c>
      <c r="Q37" s="37">
        <v>4.5999999999999996</v>
      </c>
      <c r="R37" s="37">
        <v>8.6999999999999993</v>
      </c>
      <c r="S37" s="18"/>
    </row>
    <row r="38" spans="1:22" s="2" customFormat="1" ht="36" customHeight="1" x14ac:dyDescent="0.25">
      <c r="A38" s="1052" t="s">
        <v>57</v>
      </c>
      <c r="B38" s="1051"/>
      <c r="C38" s="1057"/>
      <c r="D38" s="37"/>
      <c r="E38" s="37"/>
      <c r="F38" s="37"/>
      <c r="G38" s="36"/>
      <c r="H38" s="37"/>
      <c r="I38" s="38"/>
      <c r="J38" s="36"/>
      <c r="K38" s="37"/>
      <c r="L38" s="38"/>
      <c r="M38" s="36"/>
      <c r="N38" s="37"/>
      <c r="O38" s="38"/>
      <c r="P38" s="37"/>
      <c r="Q38" s="37"/>
      <c r="R38" s="37"/>
      <c r="S38" s="18"/>
    </row>
    <row r="39" spans="1:22" s="2" customFormat="1" ht="39.950000000000003" customHeight="1" x14ac:dyDescent="0.25">
      <c r="A39" s="1053" t="s">
        <v>58</v>
      </c>
      <c r="B39" s="1053"/>
      <c r="C39" s="1054"/>
      <c r="D39" s="37" t="s">
        <v>27</v>
      </c>
      <c r="E39" s="37" t="s">
        <v>27</v>
      </c>
      <c r="F39" s="37" t="s">
        <v>27</v>
      </c>
      <c r="G39" s="36" t="s">
        <v>27</v>
      </c>
      <c r="H39" s="37" t="s">
        <v>27</v>
      </c>
      <c r="I39" s="38">
        <v>18.3</v>
      </c>
      <c r="J39" s="36" t="s">
        <v>27</v>
      </c>
      <c r="K39" s="37" t="s">
        <v>27</v>
      </c>
      <c r="L39" s="37" t="s">
        <v>27</v>
      </c>
      <c r="M39" s="36" t="s">
        <v>27</v>
      </c>
      <c r="N39" s="37" t="s">
        <v>27</v>
      </c>
      <c r="O39" s="37" t="s">
        <v>27</v>
      </c>
      <c r="P39" s="36" t="s">
        <v>27</v>
      </c>
      <c r="Q39" s="37" t="s">
        <v>27</v>
      </c>
      <c r="R39" s="37" t="s">
        <v>27</v>
      </c>
      <c r="S39" s="47"/>
      <c r="T39" s="48"/>
      <c r="U39" s="48"/>
      <c r="V39" s="48"/>
    </row>
    <row r="40" spans="1:22" s="2" customFormat="1" ht="39.950000000000003" customHeight="1" x14ac:dyDescent="0.25">
      <c r="A40" s="1053" t="s">
        <v>59</v>
      </c>
      <c r="B40" s="1053"/>
      <c r="C40" s="1054"/>
      <c r="D40" s="37">
        <v>6.65</v>
      </c>
      <c r="E40" s="37">
        <v>9.35</v>
      </c>
      <c r="F40" s="37">
        <v>12.6</v>
      </c>
      <c r="G40" s="36">
        <v>5.25</v>
      </c>
      <c r="H40" s="37">
        <v>9.35</v>
      </c>
      <c r="I40" s="38">
        <v>12.6</v>
      </c>
      <c r="J40" s="36">
        <v>5.75</v>
      </c>
      <c r="K40" s="37">
        <v>9.4</v>
      </c>
      <c r="L40" s="38">
        <v>12.45</v>
      </c>
      <c r="M40" s="36">
        <v>4.6500000000000004</v>
      </c>
      <c r="N40" s="37">
        <v>8.3000000000000007</v>
      </c>
      <c r="O40" s="38">
        <v>11.65</v>
      </c>
      <c r="P40" s="37">
        <v>5.6</v>
      </c>
      <c r="Q40" s="37">
        <v>8.1</v>
      </c>
      <c r="R40" s="37">
        <v>11.65</v>
      </c>
      <c r="S40" s="18"/>
    </row>
    <row r="41" spans="1:22" s="2" customFormat="1" ht="59.45" customHeight="1" x14ac:dyDescent="0.25">
      <c r="A41" s="1053" t="s">
        <v>60</v>
      </c>
      <c r="B41" s="1053"/>
      <c r="C41" s="1054"/>
      <c r="D41" s="37" t="s">
        <v>27</v>
      </c>
      <c r="E41" s="37">
        <v>15.45</v>
      </c>
      <c r="F41" s="37">
        <v>19</v>
      </c>
      <c r="G41" s="36" t="s">
        <v>27</v>
      </c>
      <c r="H41" s="37">
        <v>11.95</v>
      </c>
      <c r="I41" s="38">
        <v>17.3</v>
      </c>
      <c r="J41" s="36" t="s">
        <v>27</v>
      </c>
      <c r="K41" s="37">
        <v>10.25</v>
      </c>
      <c r="L41" s="38">
        <v>24.25</v>
      </c>
      <c r="M41" s="36" t="s">
        <v>27</v>
      </c>
      <c r="N41" s="37">
        <v>12.2</v>
      </c>
      <c r="O41" s="38">
        <v>25.65</v>
      </c>
      <c r="P41" s="36" t="s">
        <v>27</v>
      </c>
      <c r="Q41" s="37">
        <v>13</v>
      </c>
      <c r="R41" s="37">
        <v>27.75</v>
      </c>
      <c r="S41" s="18"/>
    </row>
    <row r="42" spans="1:22" s="2" customFormat="1" ht="39.950000000000003" customHeight="1" x14ac:dyDescent="0.25">
      <c r="A42" s="1053" t="s">
        <v>61</v>
      </c>
      <c r="B42" s="1053"/>
      <c r="C42" s="1054"/>
      <c r="D42" s="37">
        <v>10.35</v>
      </c>
      <c r="E42" s="37">
        <v>19.3</v>
      </c>
      <c r="F42" s="37">
        <v>25.9</v>
      </c>
      <c r="G42" s="36">
        <v>12.55</v>
      </c>
      <c r="H42" s="37">
        <v>17.05</v>
      </c>
      <c r="I42" s="38">
        <v>23.2</v>
      </c>
      <c r="J42" s="36">
        <v>10.199999999999999</v>
      </c>
      <c r="K42" s="37">
        <v>15.2</v>
      </c>
      <c r="L42" s="38">
        <v>22.4</v>
      </c>
      <c r="M42" s="36">
        <v>10</v>
      </c>
      <c r="N42" s="37">
        <v>15.5</v>
      </c>
      <c r="O42" s="38">
        <v>24.45</v>
      </c>
      <c r="P42" s="37">
        <v>10.15</v>
      </c>
      <c r="Q42" s="37">
        <v>15.9</v>
      </c>
      <c r="R42" s="37">
        <v>27.65</v>
      </c>
      <c r="S42" s="18"/>
    </row>
    <row r="43" spans="1:22" s="2" customFormat="1" ht="50.1" customHeight="1" x14ac:dyDescent="0.25">
      <c r="A43" s="1053" t="s">
        <v>62</v>
      </c>
      <c r="B43" s="1053"/>
      <c r="C43" s="1054"/>
      <c r="D43" s="37">
        <v>67.349999999999994</v>
      </c>
      <c r="E43" s="37">
        <v>55.8</v>
      </c>
      <c r="F43" s="37">
        <v>57.8</v>
      </c>
      <c r="G43" s="36">
        <v>74.45</v>
      </c>
      <c r="H43" s="37">
        <v>74</v>
      </c>
      <c r="I43" s="38">
        <v>80.099999999999994</v>
      </c>
      <c r="J43" s="36">
        <v>43</v>
      </c>
      <c r="K43" s="37">
        <v>49.9</v>
      </c>
      <c r="L43" s="38">
        <v>72.95</v>
      </c>
      <c r="M43" s="36">
        <v>46.35</v>
      </c>
      <c r="N43" s="37">
        <v>50.35</v>
      </c>
      <c r="O43" s="38">
        <v>70.95</v>
      </c>
      <c r="P43" s="37">
        <v>47.2</v>
      </c>
      <c r="Q43" s="37">
        <v>53.95</v>
      </c>
      <c r="R43" s="37">
        <v>74.8</v>
      </c>
      <c r="S43" s="18"/>
    </row>
    <row r="44" spans="1:22" s="2" customFormat="1" ht="39.950000000000003" customHeight="1" x14ac:dyDescent="0.25">
      <c r="A44" s="1053" t="s">
        <v>63</v>
      </c>
      <c r="B44" s="1053"/>
      <c r="C44" s="1054"/>
      <c r="D44" s="37">
        <v>13.85</v>
      </c>
      <c r="E44" s="37">
        <v>19.75</v>
      </c>
      <c r="F44" s="37">
        <v>26.3</v>
      </c>
      <c r="G44" s="36">
        <v>14.25</v>
      </c>
      <c r="H44" s="37">
        <v>17.75</v>
      </c>
      <c r="I44" s="38">
        <v>25.05</v>
      </c>
      <c r="J44" s="36">
        <v>15.7</v>
      </c>
      <c r="K44" s="37">
        <v>18.25</v>
      </c>
      <c r="L44" s="38">
        <v>27.3</v>
      </c>
      <c r="M44" s="36">
        <v>15.85</v>
      </c>
      <c r="N44" s="37">
        <v>20.05</v>
      </c>
      <c r="O44" s="38">
        <v>29</v>
      </c>
      <c r="P44" s="37">
        <v>15.6</v>
      </c>
      <c r="Q44" s="37">
        <v>20.3</v>
      </c>
      <c r="R44" s="37">
        <v>29</v>
      </c>
      <c r="S44" s="18"/>
    </row>
    <row r="45" spans="1:22" s="2" customFormat="1" ht="59.45" customHeight="1" thickBot="1" x14ac:dyDescent="0.3">
      <c r="A45" s="1055" t="s">
        <v>64</v>
      </c>
      <c r="B45" s="1055"/>
      <c r="C45" s="1056"/>
      <c r="D45" s="41" t="s">
        <v>27</v>
      </c>
      <c r="E45" s="41" t="s">
        <v>27</v>
      </c>
      <c r="F45" s="41" t="s">
        <v>27</v>
      </c>
      <c r="G45" s="40" t="s">
        <v>27</v>
      </c>
      <c r="H45" s="41" t="s">
        <v>27</v>
      </c>
      <c r="I45" s="42" t="s">
        <v>27</v>
      </c>
      <c r="J45" s="40" t="s">
        <v>27</v>
      </c>
      <c r="K45" s="41" t="s">
        <v>27</v>
      </c>
      <c r="L45" s="42" t="s">
        <v>27</v>
      </c>
      <c r="M45" s="40" t="s">
        <v>27</v>
      </c>
      <c r="N45" s="41" t="s">
        <v>27</v>
      </c>
      <c r="O45" s="42" t="s">
        <v>27</v>
      </c>
      <c r="P45" s="40" t="s">
        <v>27</v>
      </c>
      <c r="Q45" s="41" t="s">
        <v>27</v>
      </c>
      <c r="R45" s="41" t="s">
        <v>27</v>
      </c>
      <c r="S45" s="22"/>
    </row>
    <row r="46" spans="1:22" s="18" customFormat="1" ht="13.5" customHeight="1" thickTop="1" x14ac:dyDescent="0.25">
      <c r="A46" s="23"/>
      <c r="B46" s="23"/>
      <c r="C46" s="23"/>
      <c r="D46" s="24"/>
      <c r="E46" s="24"/>
      <c r="F46" s="24"/>
      <c r="G46" s="16"/>
      <c r="H46" s="16"/>
      <c r="I46" s="16"/>
      <c r="J46" s="16"/>
      <c r="K46" s="16"/>
      <c r="L46" s="16"/>
      <c r="M46" s="16"/>
      <c r="N46" s="16"/>
      <c r="O46" s="16"/>
      <c r="P46" s="16"/>
      <c r="Q46" s="16"/>
      <c r="R46" s="16"/>
    </row>
    <row r="47" spans="1:22" s="18" customFormat="1" ht="13.5" customHeight="1" x14ac:dyDescent="0.25">
      <c r="A47" s="23"/>
      <c r="B47" s="23"/>
      <c r="C47" s="23"/>
      <c r="D47" s="24"/>
      <c r="E47" s="24"/>
      <c r="F47" s="24"/>
      <c r="G47" s="16"/>
      <c r="H47" s="16"/>
      <c r="I47" s="16"/>
      <c r="J47" s="16"/>
      <c r="K47" s="16"/>
      <c r="L47" s="16"/>
      <c r="M47" s="16"/>
      <c r="N47" s="16"/>
      <c r="O47" s="16"/>
      <c r="P47" s="16"/>
      <c r="Q47" s="16"/>
      <c r="R47" s="16"/>
    </row>
    <row r="48" spans="1:22" s="2" customFormat="1" ht="30" customHeight="1" x14ac:dyDescent="0.25">
      <c r="A48" s="1" t="s">
        <v>0</v>
      </c>
      <c r="B48" s="740">
        <v>63</v>
      </c>
      <c r="C48" s="741" t="s">
        <v>1</v>
      </c>
      <c r="D48" s="741"/>
      <c r="E48" s="741"/>
      <c r="F48" s="741"/>
      <c r="G48" s="741"/>
      <c r="H48" s="741"/>
      <c r="I48" s="741"/>
      <c r="J48" s="741"/>
      <c r="K48" s="741"/>
      <c r="L48" s="741"/>
      <c r="M48" s="741"/>
      <c r="N48" s="741"/>
      <c r="O48" s="741"/>
      <c r="P48" s="741"/>
      <c r="Q48" s="741"/>
      <c r="R48" s="741"/>
    </row>
    <row r="49" spans="1:19" s="2" customFormat="1" ht="30" customHeight="1" x14ac:dyDescent="0.25">
      <c r="A49" s="3" t="s">
        <v>2</v>
      </c>
      <c r="B49" s="740"/>
      <c r="C49" s="742" t="s">
        <v>3</v>
      </c>
      <c r="D49" s="742"/>
      <c r="E49" s="742"/>
      <c r="F49" s="742"/>
      <c r="G49" s="742"/>
      <c r="H49" s="742"/>
      <c r="I49" s="742"/>
      <c r="J49" s="742"/>
      <c r="K49" s="742"/>
      <c r="L49" s="742"/>
      <c r="M49" s="742"/>
      <c r="N49" s="742"/>
      <c r="O49" s="742"/>
      <c r="P49" s="742"/>
      <c r="Q49" s="742"/>
      <c r="R49" s="742"/>
    </row>
    <row r="50" spans="1:19" s="6" customFormat="1" ht="13.5" x14ac:dyDescent="0.3">
      <c r="A50" s="4"/>
      <c r="B50" s="4"/>
      <c r="C50" s="4"/>
      <c r="D50" s="4"/>
      <c r="E50" s="4"/>
      <c r="F50" s="4"/>
      <c r="G50" s="4"/>
      <c r="H50" s="4"/>
      <c r="I50" s="4"/>
      <c r="J50" s="4"/>
      <c r="K50" s="4"/>
      <c r="L50" s="4"/>
      <c r="M50" s="4"/>
      <c r="N50" s="4"/>
      <c r="O50" s="4"/>
      <c r="P50" s="4"/>
      <c r="Q50" s="4"/>
      <c r="R50" s="4"/>
    </row>
    <row r="51" spans="1:19" ht="24.75" thickBot="1" x14ac:dyDescent="0.4">
      <c r="A51" s="7"/>
      <c r="B51" s="7"/>
      <c r="C51" s="7"/>
      <c r="D51" s="7"/>
      <c r="E51" s="7"/>
      <c r="F51" s="7"/>
      <c r="G51" s="7"/>
      <c r="H51" s="7"/>
      <c r="I51" s="7"/>
      <c r="J51" s="7"/>
      <c r="K51" s="7"/>
      <c r="L51" s="7"/>
      <c r="M51" s="7"/>
      <c r="N51" s="7"/>
      <c r="O51" s="7"/>
      <c r="P51" s="7"/>
      <c r="Q51" s="7"/>
      <c r="R51" s="43" t="s">
        <v>4</v>
      </c>
    </row>
    <row r="52" spans="1:19" s="2" customFormat="1" ht="30" customHeight="1" thickTop="1" thickBot="1" x14ac:dyDescent="0.3">
      <c r="A52" s="743" t="s">
        <v>5</v>
      </c>
      <c r="B52" s="743"/>
      <c r="C52" s="743"/>
      <c r="D52" s="1044">
        <v>2021</v>
      </c>
      <c r="E52" s="1044"/>
      <c r="F52" s="1044"/>
      <c r="G52" s="1044">
        <v>2022</v>
      </c>
      <c r="H52" s="1044"/>
      <c r="I52" s="1044"/>
      <c r="J52" s="1044">
        <v>2023</v>
      </c>
      <c r="K52" s="1044"/>
      <c r="L52" s="1044"/>
      <c r="M52" s="1044">
        <v>2024</v>
      </c>
      <c r="N52" s="1044"/>
      <c r="O52" s="1044"/>
      <c r="P52" s="1044" t="s">
        <v>6</v>
      </c>
      <c r="Q52" s="1044"/>
      <c r="R52" s="1045"/>
      <c r="S52" s="32"/>
    </row>
    <row r="53" spans="1:19" s="2" customFormat="1" ht="52.5" customHeight="1" thickTop="1" thickBot="1" x14ac:dyDescent="0.3">
      <c r="A53" s="743"/>
      <c r="B53" s="743"/>
      <c r="C53" s="743"/>
      <c r="D53" s="44" t="s">
        <v>7</v>
      </c>
      <c r="E53" s="45" t="s">
        <v>8</v>
      </c>
      <c r="F53" s="45" t="s">
        <v>9</v>
      </c>
      <c r="G53" s="44" t="s">
        <v>7</v>
      </c>
      <c r="H53" s="45" t="s">
        <v>8</v>
      </c>
      <c r="I53" s="46" t="s">
        <v>9</v>
      </c>
      <c r="J53" s="44" t="s">
        <v>7</v>
      </c>
      <c r="K53" s="45" t="s">
        <v>8</v>
      </c>
      <c r="L53" s="46" t="s">
        <v>9</v>
      </c>
      <c r="M53" s="44" t="s">
        <v>7</v>
      </c>
      <c r="N53" s="45" t="s">
        <v>8</v>
      </c>
      <c r="O53" s="46" t="s">
        <v>9</v>
      </c>
      <c r="P53" s="45" t="s">
        <v>7</v>
      </c>
      <c r="Q53" s="45" t="s">
        <v>8</v>
      </c>
      <c r="R53" s="45" t="s">
        <v>9</v>
      </c>
      <c r="S53" s="32"/>
    </row>
    <row r="54" spans="1:19" s="2" customFormat="1" ht="36" customHeight="1" thickTop="1" x14ac:dyDescent="0.25">
      <c r="A54" s="1052" t="s">
        <v>57</v>
      </c>
      <c r="B54" s="1051"/>
      <c r="C54" s="1051"/>
      <c r="D54" s="36"/>
      <c r="E54" s="37"/>
      <c r="F54" s="37"/>
      <c r="G54" s="36"/>
      <c r="H54" s="37"/>
      <c r="I54" s="38"/>
      <c r="J54" s="36"/>
      <c r="K54" s="37"/>
      <c r="L54" s="38"/>
      <c r="M54" s="36"/>
      <c r="N54" s="37"/>
      <c r="O54" s="38"/>
      <c r="P54" s="37"/>
      <c r="Q54" s="37"/>
      <c r="R54" s="37"/>
      <c r="S54" s="18"/>
    </row>
    <row r="55" spans="1:19" s="2" customFormat="1" ht="39.950000000000003" customHeight="1" x14ac:dyDescent="0.25">
      <c r="A55" s="1053" t="s">
        <v>65</v>
      </c>
      <c r="B55" s="1053"/>
      <c r="C55" s="1053"/>
      <c r="D55" s="36">
        <v>4.3</v>
      </c>
      <c r="E55" s="37">
        <v>6.5</v>
      </c>
      <c r="F55" s="38">
        <v>9.85</v>
      </c>
      <c r="G55" s="36">
        <v>5.75</v>
      </c>
      <c r="H55" s="37">
        <v>7.95</v>
      </c>
      <c r="I55" s="38">
        <v>11.7</v>
      </c>
      <c r="J55" s="36">
        <v>5.45</v>
      </c>
      <c r="K55" s="37">
        <v>7.45</v>
      </c>
      <c r="L55" s="38">
        <v>11.85</v>
      </c>
      <c r="M55" s="36">
        <v>5.6</v>
      </c>
      <c r="N55" s="37">
        <v>8</v>
      </c>
      <c r="O55" s="38">
        <v>12.2</v>
      </c>
      <c r="P55" s="37">
        <v>5.65</v>
      </c>
      <c r="Q55" s="37">
        <v>8.25</v>
      </c>
      <c r="R55" s="37">
        <v>13.9</v>
      </c>
      <c r="S55" s="18"/>
    </row>
    <row r="56" spans="1:19" s="2" customFormat="1" ht="50.1" customHeight="1" x14ac:dyDescent="0.25">
      <c r="A56" s="1053" t="s">
        <v>66</v>
      </c>
      <c r="B56" s="1053"/>
      <c r="C56" s="1053"/>
      <c r="D56" s="36" t="s">
        <v>27</v>
      </c>
      <c r="E56" s="37" t="s">
        <v>27</v>
      </c>
      <c r="F56" s="38" t="s">
        <v>27</v>
      </c>
      <c r="G56" s="36" t="s">
        <v>27</v>
      </c>
      <c r="H56" s="37" t="s">
        <v>27</v>
      </c>
      <c r="I56" s="38" t="s">
        <v>27</v>
      </c>
      <c r="J56" s="36" t="s">
        <v>27</v>
      </c>
      <c r="K56" s="37" t="s">
        <v>27</v>
      </c>
      <c r="L56" s="38" t="s">
        <v>27</v>
      </c>
      <c r="M56" s="36" t="s">
        <v>27</v>
      </c>
      <c r="N56" s="37" t="s">
        <v>27</v>
      </c>
      <c r="O56" s="38" t="s">
        <v>27</v>
      </c>
      <c r="P56" s="36" t="s">
        <v>27</v>
      </c>
      <c r="Q56" s="37" t="s">
        <v>27</v>
      </c>
      <c r="R56" s="37" t="s">
        <v>27</v>
      </c>
      <c r="S56" s="18"/>
    </row>
    <row r="57" spans="1:19" s="2" customFormat="1" ht="39.950000000000003" customHeight="1" x14ac:dyDescent="0.25">
      <c r="A57" s="1053" t="s">
        <v>67</v>
      </c>
      <c r="B57" s="1053"/>
      <c r="C57" s="1053"/>
      <c r="D57" s="36">
        <v>7.75</v>
      </c>
      <c r="E57" s="37">
        <v>13.15</v>
      </c>
      <c r="F57" s="38">
        <v>18</v>
      </c>
      <c r="G57" s="36">
        <v>6.95</v>
      </c>
      <c r="H57" s="37">
        <v>12.65</v>
      </c>
      <c r="I57" s="38">
        <v>18.95</v>
      </c>
      <c r="J57" s="36">
        <v>9.65</v>
      </c>
      <c r="K57" s="37">
        <v>12</v>
      </c>
      <c r="L57" s="38">
        <v>17.649999999999999</v>
      </c>
      <c r="M57" s="36">
        <v>9.65</v>
      </c>
      <c r="N57" s="37">
        <v>12.95</v>
      </c>
      <c r="O57" s="38">
        <v>18.75</v>
      </c>
      <c r="P57" s="37">
        <v>9.35</v>
      </c>
      <c r="Q57" s="37">
        <v>16.3</v>
      </c>
      <c r="R57" s="37">
        <v>20.05</v>
      </c>
      <c r="S57" s="18"/>
    </row>
    <row r="58" spans="1:19" s="2" customFormat="1" ht="59.45" customHeight="1" x14ac:dyDescent="0.25">
      <c r="A58" s="1053" t="s">
        <v>68</v>
      </c>
      <c r="B58" s="1053"/>
      <c r="C58" s="1053"/>
      <c r="D58" s="36" t="s">
        <v>27</v>
      </c>
      <c r="E58" s="37">
        <v>11.5</v>
      </c>
      <c r="F58" s="38">
        <v>19</v>
      </c>
      <c r="G58" s="36" t="s">
        <v>27</v>
      </c>
      <c r="H58" s="37">
        <v>11.2</v>
      </c>
      <c r="I58" s="38">
        <v>23.65</v>
      </c>
      <c r="J58" s="36" t="s">
        <v>27</v>
      </c>
      <c r="K58" s="37" t="s">
        <v>27</v>
      </c>
      <c r="L58" s="38" t="s">
        <v>27</v>
      </c>
      <c r="M58" s="36" t="s">
        <v>27</v>
      </c>
      <c r="N58" s="37" t="s">
        <v>27</v>
      </c>
      <c r="O58" s="38">
        <v>26.65</v>
      </c>
      <c r="P58" s="36" t="s">
        <v>27</v>
      </c>
      <c r="Q58" s="37">
        <v>13</v>
      </c>
      <c r="R58" s="37">
        <v>27.7</v>
      </c>
      <c r="S58" s="18"/>
    </row>
    <row r="59" spans="1:19" s="2" customFormat="1" ht="59.45" customHeight="1" x14ac:dyDescent="0.25">
      <c r="A59" s="1053" t="s">
        <v>69</v>
      </c>
      <c r="B59" s="1053"/>
      <c r="C59" s="1053"/>
      <c r="D59" s="36">
        <v>31.5</v>
      </c>
      <c r="E59" s="37">
        <v>37.950000000000003</v>
      </c>
      <c r="F59" s="38">
        <v>50.2</v>
      </c>
      <c r="G59" s="36">
        <v>39.25</v>
      </c>
      <c r="H59" s="37">
        <v>45.8</v>
      </c>
      <c r="I59" s="38">
        <v>53.6</v>
      </c>
      <c r="J59" s="36">
        <v>32.049999999999997</v>
      </c>
      <c r="K59" s="37">
        <v>35.85</v>
      </c>
      <c r="L59" s="38">
        <v>47.2</v>
      </c>
      <c r="M59" s="36">
        <v>33.9</v>
      </c>
      <c r="N59" s="37">
        <v>40.200000000000003</v>
      </c>
      <c r="O59" s="38">
        <v>52.4</v>
      </c>
      <c r="P59" s="37">
        <v>30.95</v>
      </c>
      <c r="Q59" s="37">
        <v>37.65</v>
      </c>
      <c r="R59" s="37">
        <v>58.3</v>
      </c>
      <c r="S59" s="18"/>
    </row>
    <row r="60" spans="1:19" s="2" customFormat="1" ht="59.45" customHeight="1" x14ac:dyDescent="0.25">
      <c r="A60" s="1053" t="s">
        <v>70</v>
      </c>
      <c r="B60" s="1053"/>
      <c r="C60" s="1053"/>
      <c r="D60" s="36">
        <v>14.65</v>
      </c>
      <c r="E60" s="37">
        <v>22.4</v>
      </c>
      <c r="F60" s="38">
        <v>30.65</v>
      </c>
      <c r="G60" s="36">
        <v>24.35</v>
      </c>
      <c r="H60" s="37">
        <v>29.25</v>
      </c>
      <c r="I60" s="38">
        <v>38.799999999999997</v>
      </c>
      <c r="J60" s="36">
        <v>20</v>
      </c>
      <c r="K60" s="37">
        <v>27.4</v>
      </c>
      <c r="L60" s="38">
        <v>34.65</v>
      </c>
      <c r="M60" s="36">
        <v>25.65</v>
      </c>
      <c r="N60" s="37">
        <v>27.5</v>
      </c>
      <c r="O60" s="38">
        <v>38.9</v>
      </c>
      <c r="P60" s="36" t="s">
        <v>27</v>
      </c>
      <c r="Q60" s="37" t="s">
        <v>27</v>
      </c>
      <c r="R60" s="37">
        <v>46.8</v>
      </c>
      <c r="S60" s="18"/>
    </row>
    <row r="61" spans="1:19" s="2" customFormat="1" ht="85.35" customHeight="1" x14ac:dyDescent="0.25">
      <c r="A61" s="1053" t="s">
        <v>71</v>
      </c>
      <c r="B61" s="1053"/>
      <c r="C61" s="1053"/>
      <c r="D61" s="36" t="s">
        <v>27</v>
      </c>
      <c r="E61" s="37" t="s">
        <v>27</v>
      </c>
      <c r="F61" s="38">
        <v>13.5</v>
      </c>
      <c r="G61" s="36" t="s">
        <v>27</v>
      </c>
      <c r="H61" s="37" t="s">
        <v>27</v>
      </c>
      <c r="I61" s="38">
        <v>20</v>
      </c>
      <c r="J61" s="36" t="s">
        <v>27</v>
      </c>
      <c r="K61" s="37" t="s">
        <v>27</v>
      </c>
      <c r="L61" s="38">
        <v>32.200000000000003</v>
      </c>
      <c r="M61" s="36" t="s">
        <v>27</v>
      </c>
      <c r="N61" s="37" t="s">
        <v>27</v>
      </c>
      <c r="O61" s="38">
        <v>29.85</v>
      </c>
      <c r="P61" s="36" t="s">
        <v>27</v>
      </c>
      <c r="Q61" s="37" t="s">
        <v>27</v>
      </c>
      <c r="R61" s="37">
        <v>27.9</v>
      </c>
      <c r="S61" s="18"/>
    </row>
    <row r="62" spans="1:19" s="2" customFormat="1" ht="50.1" customHeight="1" x14ac:dyDescent="0.25">
      <c r="A62" s="1053" t="s">
        <v>72</v>
      </c>
      <c r="B62" s="1053"/>
      <c r="C62" s="1053"/>
      <c r="D62" s="36" t="s">
        <v>27</v>
      </c>
      <c r="E62" s="37" t="s">
        <v>27</v>
      </c>
      <c r="F62" s="38" t="s">
        <v>27</v>
      </c>
      <c r="G62" s="36" t="s">
        <v>27</v>
      </c>
      <c r="H62" s="37" t="s">
        <v>27</v>
      </c>
      <c r="I62" s="38" t="s">
        <v>27</v>
      </c>
      <c r="J62" s="36" t="s">
        <v>27</v>
      </c>
      <c r="K62" s="37" t="s">
        <v>27</v>
      </c>
      <c r="L62" s="38" t="s">
        <v>27</v>
      </c>
      <c r="M62" s="36" t="s">
        <v>27</v>
      </c>
      <c r="N62" s="37" t="s">
        <v>27</v>
      </c>
      <c r="O62" s="38" t="s">
        <v>27</v>
      </c>
      <c r="P62" s="36" t="s">
        <v>27</v>
      </c>
      <c r="Q62" s="37" t="s">
        <v>27</v>
      </c>
      <c r="R62" s="37" t="s">
        <v>27</v>
      </c>
      <c r="S62" s="18"/>
    </row>
    <row r="63" spans="1:19" s="2" customFormat="1" ht="50.1" customHeight="1" x14ac:dyDescent="0.25">
      <c r="A63" s="1053" t="s">
        <v>73</v>
      </c>
      <c r="B63" s="1053"/>
      <c r="C63" s="1053"/>
      <c r="D63" s="36">
        <v>14.9</v>
      </c>
      <c r="E63" s="37">
        <v>21.9</v>
      </c>
      <c r="F63" s="38">
        <v>29.1</v>
      </c>
      <c r="G63" s="36">
        <v>12.3</v>
      </c>
      <c r="H63" s="37">
        <v>19.399999999999999</v>
      </c>
      <c r="I63" s="38">
        <v>27.85</v>
      </c>
      <c r="J63" s="36">
        <v>15.75</v>
      </c>
      <c r="K63" s="37">
        <v>19.05</v>
      </c>
      <c r="L63" s="38">
        <v>28.45</v>
      </c>
      <c r="M63" s="36">
        <v>16.3</v>
      </c>
      <c r="N63" s="37">
        <v>20.75</v>
      </c>
      <c r="O63" s="38">
        <v>30.2</v>
      </c>
      <c r="P63" s="37">
        <v>15.85</v>
      </c>
      <c r="Q63" s="37">
        <v>20.6</v>
      </c>
      <c r="R63" s="37">
        <v>30.75</v>
      </c>
      <c r="S63" s="18"/>
    </row>
    <row r="64" spans="1:19" s="2" customFormat="1" ht="50.1" customHeight="1" x14ac:dyDescent="0.25">
      <c r="A64" s="1053" t="s">
        <v>74</v>
      </c>
      <c r="B64" s="1053"/>
      <c r="C64" s="1053"/>
      <c r="D64" s="36" t="s">
        <v>27</v>
      </c>
      <c r="E64" s="37" t="s">
        <v>27</v>
      </c>
      <c r="F64" s="38" t="s">
        <v>27</v>
      </c>
      <c r="G64" s="36" t="s">
        <v>27</v>
      </c>
      <c r="H64" s="37">
        <v>14.2</v>
      </c>
      <c r="I64" s="38">
        <v>24.05</v>
      </c>
      <c r="J64" s="36" t="s">
        <v>27</v>
      </c>
      <c r="K64" s="37">
        <v>17</v>
      </c>
      <c r="L64" s="38">
        <v>3.2</v>
      </c>
      <c r="M64" s="36" t="s">
        <v>27</v>
      </c>
      <c r="N64" s="37">
        <v>17.3</v>
      </c>
      <c r="O64" s="38">
        <v>29.7</v>
      </c>
      <c r="P64" s="36" t="s">
        <v>27</v>
      </c>
      <c r="Q64" s="37">
        <v>18.25</v>
      </c>
      <c r="R64" s="37">
        <v>30.9</v>
      </c>
      <c r="S64" s="18"/>
    </row>
    <row r="65" spans="1:19" s="2" customFormat="1" ht="59.45" customHeight="1" thickBot="1" x14ac:dyDescent="0.3">
      <c r="A65" s="1050" t="s">
        <v>75</v>
      </c>
      <c r="B65" s="1050"/>
      <c r="C65" s="1050"/>
      <c r="D65" s="40">
        <v>2.25</v>
      </c>
      <c r="E65" s="41">
        <v>3.75</v>
      </c>
      <c r="F65" s="42">
        <v>5.9</v>
      </c>
      <c r="G65" s="41">
        <v>2.6</v>
      </c>
      <c r="H65" s="41">
        <v>4.1500000000000004</v>
      </c>
      <c r="I65" s="42">
        <v>6.5</v>
      </c>
      <c r="J65" s="41">
        <v>3.45</v>
      </c>
      <c r="K65" s="41">
        <v>5.2</v>
      </c>
      <c r="L65" s="41">
        <v>7.2</v>
      </c>
      <c r="M65" s="40">
        <v>3.1</v>
      </c>
      <c r="N65" s="41">
        <v>4.8</v>
      </c>
      <c r="O65" s="42">
        <v>7.1</v>
      </c>
      <c r="P65" s="41">
        <v>3.4</v>
      </c>
      <c r="Q65" s="41">
        <v>4.8</v>
      </c>
      <c r="R65" s="41">
        <v>7</v>
      </c>
      <c r="S65" s="696"/>
    </row>
    <row r="66" spans="1:19" s="18" customFormat="1" ht="13.5" customHeight="1" thickTop="1" x14ac:dyDescent="0.25">
      <c r="A66" s="23"/>
      <c r="B66" s="23"/>
      <c r="C66" s="49"/>
      <c r="D66" s="24"/>
      <c r="E66" s="24"/>
      <c r="F66" s="24"/>
      <c r="G66" s="16"/>
      <c r="H66" s="16"/>
      <c r="I66" s="16"/>
      <c r="J66" s="16"/>
      <c r="K66" s="16"/>
      <c r="L66" s="16"/>
      <c r="M66" s="16"/>
      <c r="N66" s="16"/>
      <c r="O66" s="16"/>
      <c r="P66" s="16"/>
      <c r="Q66" s="16"/>
      <c r="R66" s="16"/>
    </row>
    <row r="67" spans="1:19" s="18" customFormat="1" ht="13.5" customHeight="1" x14ac:dyDescent="0.25">
      <c r="A67" s="23"/>
      <c r="B67" s="23"/>
      <c r="C67" s="23"/>
      <c r="D67" s="24"/>
      <c r="E67" s="24"/>
      <c r="F67" s="24"/>
      <c r="G67" s="16"/>
      <c r="H67" s="16"/>
      <c r="I67" s="16"/>
      <c r="J67" s="16"/>
      <c r="K67" s="16"/>
      <c r="L67" s="16"/>
      <c r="M67" s="16"/>
      <c r="N67" s="16"/>
      <c r="O67" s="16"/>
      <c r="P67" s="16"/>
      <c r="Q67" s="16"/>
      <c r="R67" s="16"/>
    </row>
    <row r="68" spans="1:19" s="2" customFormat="1" ht="30" customHeight="1" x14ac:dyDescent="0.25">
      <c r="A68" s="1" t="s">
        <v>0</v>
      </c>
      <c r="B68" s="740">
        <v>63</v>
      </c>
      <c r="C68" s="741" t="s">
        <v>1</v>
      </c>
      <c r="D68" s="741"/>
      <c r="E68" s="741"/>
      <c r="F68" s="741"/>
      <c r="G68" s="741"/>
      <c r="H68" s="741"/>
      <c r="I68" s="741"/>
      <c r="J68" s="741"/>
      <c r="K68" s="741"/>
      <c r="L68" s="741"/>
      <c r="M68" s="741"/>
      <c r="N68" s="741"/>
      <c r="O68" s="741"/>
      <c r="P68" s="741"/>
      <c r="Q68" s="741"/>
      <c r="R68" s="741"/>
    </row>
    <row r="69" spans="1:19" s="2" customFormat="1" ht="30" customHeight="1" x14ac:dyDescent="0.25">
      <c r="A69" s="3" t="s">
        <v>2</v>
      </c>
      <c r="B69" s="740"/>
      <c r="C69" s="742" t="s">
        <v>76</v>
      </c>
      <c r="D69" s="742"/>
      <c r="E69" s="742"/>
      <c r="F69" s="742"/>
      <c r="G69" s="742"/>
      <c r="H69" s="742"/>
      <c r="I69" s="742"/>
      <c r="J69" s="742"/>
      <c r="K69" s="742"/>
      <c r="L69" s="742"/>
      <c r="M69" s="742"/>
      <c r="N69" s="742"/>
      <c r="O69" s="742"/>
      <c r="P69" s="742"/>
      <c r="Q69" s="742"/>
      <c r="R69" s="742"/>
    </row>
    <row r="70" spans="1:19" s="6" customFormat="1" ht="24.75" customHeight="1" x14ac:dyDescent="0.3">
      <c r="A70" s="4"/>
      <c r="B70" s="4"/>
      <c r="C70" s="4"/>
      <c r="D70" s="4"/>
      <c r="E70" s="4"/>
      <c r="F70" s="4"/>
      <c r="G70" s="4"/>
      <c r="H70" s="4"/>
      <c r="I70" s="4"/>
      <c r="J70" s="4"/>
      <c r="K70" s="4"/>
      <c r="L70" s="4"/>
      <c r="M70" s="4"/>
      <c r="N70" s="4"/>
      <c r="O70" s="4"/>
      <c r="P70" s="4"/>
      <c r="Q70" s="4"/>
      <c r="R70" s="4"/>
    </row>
    <row r="71" spans="1:19" ht="24.75" thickBot="1" x14ac:dyDescent="0.4">
      <c r="A71" s="7"/>
      <c r="B71" s="7"/>
      <c r="C71" s="7"/>
      <c r="D71" s="7"/>
      <c r="E71" s="7"/>
      <c r="F71" s="7"/>
      <c r="G71" s="7"/>
      <c r="H71" s="7"/>
      <c r="I71" s="7"/>
      <c r="J71" s="7"/>
      <c r="K71" s="7"/>
      <c r="L71" s="7"/>
      <c r="M71" s="7"/>
      <c r="N71" s="7"/>
      <c r="O71" s="7"/>
      <c r="P71" s="7"/>
      <c r="Q71" s="7"/>
      <c r="R71" s="43" t="s">
        <v>4</v>
      </c>
    </row>
    <row r="72" spans="1:19" s="2" customFormat="1" ht="30" customHeight="1" thickTop="1" thickBot="1" x14ac:dyDescent="0.3">
      <c r="A72" s="743" t="s">
        <v>5</v>
      </c>
      <c r="B72" s="743"/>
      <c r="C72" s="743"/>
      <c r="D72" s="1044">
        <v>2021</v>
      </c>
      <c r="E72" s="1044"/>
      <c r="F72" s="1044"/>
      <c r="G72" s="1044">
        <v>2022</v>
      </c>
      <c r="H72" s="1044"/>
      <c r="I72" s="1044"/>
      <c r="J72" s="1044">
        <v>2023</v>
      </c>
      <c r="K72" s="1044"/>
      <c r="L72" s="1044"/>
      <c r="M72" s="1044">
        <v>2024</v>
      </c>
      <c r="N72" s="1044"/>
      <c r="O72" s="1044"/>
      <c r="P72" s="1044" t="s">
        <v>6</v>
      </c>
      <c r="Q72" s="1044"/>
      <c r="R72" s="1045"/>
      <c r="S72" s="32"/>
    </row>
    <row r="73" spans="1:19" s="2" customFormat="1" ht="52.5" customHeight="1" thickTop="1" thickBot="1" x14ac:dyDescent="0.3">
      <c r="A73" s="743"/>
      <c r="B73" s="743"/>
      <c r="C73" s="743"/>
      <c r="D73" s="44" t="s">
        <v>7</v>
      </c>
      <c r="E73" s="45" t="s">
        <v>8</v>
      </c>
      <c r="F73" s="45" t="s">
        <v>9</v>
      </c>
      <c r="G73" s="44" t="s">
        <v>7</v>
      </c>
      <c r="H73" s="45" t="s">
        <v>8</v>
      </c>
      <c r="I73" s="46" t="s">
        <v>9</v>
      </c>
      <c r="J73" s="45" t="s">
        <v>7</v>
      </c>
      <c r="K73" s="45" t="s">
        <v>8</v>
      </c>
      <c r="L73" s="45" t="s">
        <v>9</v>
      </c>
      <c r="M73" s="44" t="s">
        <v>7</v>
      </c>
      <c r="N73" s="45" t="s">
        <v>8</v>
      </c>
      <c r="O73" s="46" t="s">
        <v>9</v>
      </c>
      <c r="P73" s="45" t="s">
        <v>7</v>
      </c>
      <c r="Q73" s="45" t="s">
        <v>8</v>
      </c>
      <c r="R73" s="45" t="s">
        <v>9</v>
      </c>
      <c r="S73" s="32"/>
    </row>
    <row r="74" spans="1:19" s="2" customFormat="1" ht="50.1" customHeight="1" thickTop="1" x14ac:dyDescent="0.25">
      <c r="A74" s="1051" t="s">
        <v>77</v>
      </c>
      <c r="B74" s="1051"/>
      <c r="C74" s="1051"/>
      <c r="D74" s="36">
        <v>3.3</v>
      </c>
      <c r="E74" s="37">
        <v>6.25</v>
      </c>
      <c r="F74" s="38">
        <v>10.25</v>
      </c>
      <c r="G74" s="37">
        <v>3.15</v>
      </c>
      <c r="H74" s="37">
        <v>5.7</v>
      </c>
      <c r="I74" s="50">
        <v>10.8</v>
      </c>
      <c r="J74" s="37">
        <v>4.2</v>
      </c>
      <c r="K74" s="37">
        <v>6.65</v>
      </c>
      <c r="L74" s="37">
        <v>10.199999999999999</v>
      </c>
      <c r="M74" s="36">
        <v>5.0999999999999996</v>
      </c>
      <c r="N74" s="37">
        <v>8.0500000000000007</v>
      </c>
      <c r="O74" s="38">
        <v>12.5</v>
      </c>
      <c r="P74" s="37">
        <v>7</v>
      </c>
      <c r="Q74" s="37">
        <v>7.9</v>
      </c>
      <c r="R74" s="37">
        <v>12.25</v>
      </c>
      <c r="S74" s="18"/>
    </row>
    <row r="75" spans="1:19" s="2" customFormat="1" ht="36" customHeight="1" x14ac:dyDescent="0.25">
      <c r="A75" s="1052" t="s">
        <v>78</v>
      </c>
      <c r="B75" s="1051"/>
      <c r="C75" s="1051"/>
      <c r="D75" s="36">
        <v>2.0499999999999998</v>
      </c>
      <c r="E75" s="37">
        <v>2.85</v>
      </c>
      <c r="F75" s="38">
        <v>4.3</v>
      </c>
      <c r="G75" s="37">
        <v>3.5</v>
      </c>
      <c r="H75" s="37">
        <v>5.0999999999999996</v>
      </c>
      <c r="I75" s="38">
        <v>8.6999999999999993</v>
      </c>
      <c r="J75" s="37">
        <v>1.75</v>
      </c>
      <c r="K75" s="37" t="s">
        <v>27</v>
      </c>
      <c r="L75" s="37">
        <v>6.9</v>
      </c>
      <c r="M75" s="36">
        <v>2.2000000000000002</v>
      </c>
      <c r="N75" s="37">
        <v>3.6</v>
      </c>
      <c r="O75" s="38">
        <v>6.95</v>
      </c>
      <c r="P75" s="37">
        <v>2.95</v>
      </c>
      <c r="Q75" s="37">
        <v>4.0999999999999996</v>
      </c>
      <c r="R75" s="37">
        <v>6</v>
      </c>
      <c r="S75" s="18"/>
    </row>
    <row r="76" spans="1:19" s="2" customFormat="1" ht="85.15" customHeight="1" x14ac:dyDescent="0.25">
      <c r="A76" s="1051" t="s">
        <v>79</v>
      </c>
      <c r="B76" s="1051"/>
      <c r="C76" s="1051"/>
      <c r="D76" s="36">
        <v>0.7</v>
      </c>
      <c r="E76" s="37">
        <v>1</v>
      </c>
      <c r="F76" s="38">
        <v>1.5</v>
      </c>
      <c r="G76" s="37">
        <v>0.75</v>
      </c>
      <c r="H76" s="37">
        <v>1.1000000000000001</v>
      </c>
      <c r="I76" s="38">
        <v>1.55</v>
      </c>
      <c r="J76" s="37">
        <v>1</v>
      </c>
      <c r="K76" s="37">
        <v>1.2</v>
      </c>
      <c r="L76" s="37">
        <v>1.5</v>
      </c>
      <c r="M76" s="36">
        <v>1</v>
      </c>
      <c r="N76" s="37">
        <v>1.2</v>
      </c>
      <c r="O76" s="38">
        <v>1.65</v>
      </c>
      <c r="P76" s="37">
        <v>1.1499999999999999</v>
      </c>
      <c r="Q76" s="37">
        <v>1.25</v>
      </c>
      <c r="R76" s="37">
        <v>1.9</v>
      </c>
      <c r="S76" s="18"/>
    </row>
    <row r="77" spans="1:19" s="2" customFormat="1" ht="67.5" customHeight="1" x14ac:dyDescent="0.25">
      <c r="A77" s="1051" t="s">
        <v>80</v>
      </c>
      <c r="B77" s="1051"/>
      <c r="C77" s="1051"/>
      <c r="D77" s="36">
        <v>2.2999999999999998</v>
      </c>
      <c r="E77" s="37">
        <v>3.7</v>
      </c>
      <c r="F77" s="38">
        <v>5.4</v>
      </c>
      <c r="G77" s="37">
        <v>2.35</v>
      </c>
      <c r="H77" s="37">
        <v>3.7</v>
      </c>
      <c r="I77" s="38">
        <v>5.45</v>
      </c>
      <c r="J77" s="37">
        <v>3</v>
      </c>
      <c r="K77" s="37">
        <v>3.9</v>
      </c>
      <c r="L77" s="37">
        <v>5.85</v>
      </c>
      <c r="M77" s="36">
        <v>2.9</v>
      </c>
      <c r="N77" s="37">
        <v>4.0999999999999996</v>
      </c>
      <c r="O77" s="38">
        <v>5.9</v>
      </c>
      <c r="P77" s="37">
        <v>2.9</v>
      </c>
      <c r="Q77" s="37">
        <v>4.25</v>
      </c>
      <c r="R77" s="37">
        <v>5.95</v>
      </c>
      <c r="S77" s="18"/>
    </row>
    <row r="78" spans="1:19" s="2" customFormat="1" ht="67.5" customHeight="1" x14ac:dyDescent="0.25">
      <c r="A78" s="1051" t="s">
        <v>81</v>
      </c>
      <c r="B78" s="1051"/>
      <c r="C78" s="1051"/>
      <c r="D78" s="36">
        <v>2.75</v>
      </c>
      <c r="E78" s="37">
        <v>5.55</v>
      </c>
      <c r="F78" s="38">
        <v>7.8</v>
      </c>
      <c r="G78" s="37">
        <v>3</v>
      </c>
      <c r="H78" s="37">
        <v>5.55</v>
      </c>
      <c r="I78" s="38">
        <v>7.65</v>
      </c>
      <c r="J78" s="37">
        <v>4</v>
      </c>
      <c r="K78" s="37">
        <v>5.4</v>
      </c>
      <c r="L78" s="37">
        <v>8.15</v>
      </c>
      <c r="M78" s="36">
        <v>4.45</v>
      </c>
      <c r="N78" s="37">
        <v>5.55</v>
      </c>
      <c r="O78" s="38">
        <v>8.4</v>
      </c>
      <c r="P78" s="37">
        <v>3.85</v>
      </c>
      <c r="Q78" s="37">
        <v>5.45</v>
      </c>
      <c r="R78" s="37">
        <v>8.1</v>
      </c>
      <c r="S78" s="18"/>
    </row>
    <row r="79" spans="1:19" s="2" customFormat="1" ht="36" customHeight="1" x14ac:dyDescent="0.25">
      <c r="A79" s="1052" t="s">
        <v>82</v>
      </c>
      <c r="B79" s="1051"/>
      <c r="C79" s="1051"/>
      <c r="D79" s="36">
        <v>3.1</v>
      </c>
      <c r="E79" s="37">
        <v>4.7</v>
      </c>
      <c r="F79" s="38">
        <v>7.8</v>
      </c>
      <c r="G79" s="37">
        <v>3.5</v>
      </c>
      <c r="H79" s="37">
        <v>5.45</v>
      </c>
      <c r="I79" s="38">
        <v>8.75</v>
      </c>
      <c r="J79" s="37">
        <v>5.2</v>
      </c>
      <c r="K79" s="37">
        <v>6.7</v>
      </c>
      <c r="L79" s="37">
        <v>9.9</v>
      </c>
      <c r="M79" s="36">
        <v>4.05</v>
      </c>
      <c r="N79" s="37">
        <v>6.2</v>
      </c>
      <c r="O79" s="38">
        <v>9.0500000000000007</v>
      </c>
      <c r="P79" s="37">
        <v>5.15</v>
      </c>
      <c r="Q79" s="37">
        <v>6.85</v>
      </c>
      <c r="R79" s="37">
        <v>8.1999999999999993</v>
      </c>
      <c r="S79" s="18"/>
    </row>
    <row r="80" spans="1:19" s="2" customFormat="1" ht="66.75" customHeight="1" thickBot="1" x14ac:dyDescent="0.3">
      <c r="A80" s="1050" t="s">
        <v>83</v>
      </c>
      <c r="B80" s="1050"/>
      <c r="C80" s="1050"/>
      <c r="D80" s="40" t="s">
        <v>27</v>
      </c>
      <c r="E80" s="41">
        <v>5.4</v>
      </c>
      <c r="F80" s="42">
        <v>7.85</v>
      </c>
      <c r="G80" s="41" t="s">
        <v>27</v>
      </c>
      <c r="H80" s="41">
        <v>5.35</v>
      </c>
      <c r="I80" s="42">
        <v>7.95</v>
      </c>
      <c r="J80" s="41" t="s">
        <v>27</v>
      </c>
      <c r="K80" s="41">
        <v>8.15</v>
      </c>
      <c r="L80" s="41">
        <v>7.75</v>
      </c>
      <c r="M80" s="40" t="s">
        <v>27</v>
      </c>
      <c r="N80" s="41">
        <v>5.5</v>
      </c>
      <c r="O80" s="42">
        <v>8.1</v>
      </c>
      <c r="P80" s="41" t="s">
        <v>27</v>
      </c>
      <c r="Q80" s="41">
        <v>5.05</v>
      </c>
      <c r="R80" s="41">
        <v>7.75</v>
      </c>
      <c r="S80" s="41"/>
    </row>
    <row r="81" spans="1:19" s="6" customFormat="1" ht="14.25" thickTop="1" x14ac:dyDescent="0.3">
      <c r="A81" s="51"/>
      <c r="B81" s="51"/>
      <c r="C81" s="51"/>
      <c r="D81" s="51"/>
      <c r="E81" s="51"/>
      <c r="F81" s="51"/>
      <c r="G81" s="51"/>
      <c r="H81" s="51"/>
      <c r="I81" s="51"/>
      <c r="J81" s="51"/>
      <c r="K81" s="51"/>
      <c r="L81" s="51"/>
      <c r="M81" s="51"/>
      <c r="N81" s="51"/>
      <c r="O81" s="51"/>
      <c r="P81" s="51"/>
      <c r="Q81" s="51"/>
      <c r="R81" s="51"/>
      <c r="S81" s="51"/>
    </row>
    <row r="82" spans="1:19" x14ac:dyDescent="0.35">
      <c r="A82" s="27"/>
      <c r="B82" s="27"/>
      <c r="C82" s="27"/>
      <c r="D82" s="27"/>
      <c r="E82" s="27"/>
      <c r="F82" s="27"/>
      <c r="G82" s="27"/>
      <c r="H82" s="27"/>
      <c r="I82" s="27"/>
      <c r="J82" s="27"/>
      <c r="K82" s="27"/>
      <c r="L82" s="27"/>
      <c r="M82" s="27"/>
      <c r="N82" s="27"/>
      <c r="O82" s="27"/>
      <c r="P82" s="27"/>
      <c r="Q82" s="27"/>
      <c r="R82" s="27"/>
      <c r="S82" s="27"/>
    </row>
  </sheetData>
  <mergeCells count="86">
    <mergeCell ref="B1:B2"/>
    <mergeCell ref="C1:R1"/>
    <mergeCell ref="C2:R2"/>
    <mergeCell ref="A5:C6"/>
    <mergeCell ref="D5:F5"/>
    <mergeCell ref="G5:I5"/>
    <mergeCell ref="J5:L5"/>
    <mergeCell ref="M5:O5"/>
    <mergeCell ref="P5:R5"/>
    <mergeCell ref="A18:C18"/>
    <mergeCell ref="A7:C7"/>
    <mergeCell ref="A8:C8"/>
    <mergeCell ref="A9:C9"/>
    <mergeCell ref="A10:C10"/>
    <mergeCell ref="A11:C11"/>
    <mergeCell ref="A12:C12"/>
    <mergeCell ref="A13:C13"/>
    <mergeCell ref="A14:C14"/>
    <mergeCell ref="A15:C15"/>
    <mergeCell ref="A16:C16"/>
    <mergeCell ref="A17:C17"/>
    <mergeCell ref="P29:R29"/>
    <mergeCell ref="A19:C19"/>
    <mergeCell ref="A20:C20"/>
    <mergeCell ref="A21:C21"/>
    <mergeCell ref="A22:C22"/>
    <mergeCell ref="B25:B26"/>
    <mergeCell ref="C25:R25"/>
    <mergeCell ref="C26:R26"/>
    <mergeCell ref="A29:C30"/>
    <mergeCell ref="D29:F29"/>
    <mergeCell ref="G29:I29"/>
    <mergeCell ref="J29:L29"/>
    <mergeCell ref="M29:O29"/>
    <mergeCell ref="A42:C42"/>
    <mergeCell ref="A31:C31"/>
    <mergeCell ref="A32:C32"/>
    <mergeCell ref="A33:C33"/>
    <mergeCell ref="A34:C34"/>
    <mergeCell ref="A35:C35"/>
    <mergeCell ref="A36:C36"/>
    <mergeCell ref="A37:C37"/>
    <mergeCell ref="A38:C38"/>
    <mergeCell ref="A39:C39"/>
    <mergeCell ref="A40:C40"/>
    <mergeCell ref="A41:C41"/>
    <mergeCell ref="P52:R52"/>
    <mergeCell ref="A43:C43"/>
    <mergeCell ref="A44:C44"/>
    <mergeCell ref="A45:C45"/>
    <mergeCell ref="B48:B49"/>
    <mergeCell ref="C48:R48"/>
    <mergeCell ref="C49:R49"/>
    <mergeCell ref="A52:C53"/>
    <mergeCell ref="D52:F52"/>
    <mergeCell ref="G52:I52"/>
    <mergeCell ref="J52:L52"/>
    <mergeCell ref="M52:O52"/>
    <mergeCell ref="A65:C65"/>
    <mergeCell ref="A54:C54"/>
    <mergeCell ref="A55:C55"/>
    <mergeCell ref="A56:C56"/>
    <mergeCell ref="A57:C57"/>
    <mergeCell ref="A58:C58"/>
    <mergeCell ref="A59:C59"/>
    <mergeCell ref="A60:C60"/>
    <mergeCell ref="A61:C61"/>
    <mergeCell ref="A62:C62"/>
    <mergeCell ref="A63:C63"/>
    <mergeCell ref="A64:C64"/>
    <mergeCell ref="B68:B69"/>
    <mergeCell ref="C68:R68"/>
    <mergeCell ref="C69:R69"/>
    <mergeCell ref="A72:C73"/>
    <mergeCell ref="D72:F72"/>
    <mergeCell ref="G72:I72"/>
    <mergeCell ref="J72:L72"/>
    <mergeCell ref="M72:O72"/>
    <mergeCell ref="P72:R72"/>
    <mergeCell ref="A80:C80"/>
    <mergeCell ref="A74:C74"/>
    <mergeCell ref="A75:C75"/>
    <mergeCell ref="A76:C76"/>
    <mergeCell ref="A77:C77"/>
    <mergeCell ref="A78:C78"/>
    <mergeCell ref="A79:C79"/>
  </mergeCells>
  <pageMargins left="0.7" right="0.7" top="0.75" bottom="0.75" header="0.3" footer="0.3"/>
  <pageSetup paperSize="9" scale="48" orientation="landscape" r:id="rId1"/>
  <rowBreaks count="3" manualBreakCount="3">
    <brk id="24" max="18" man="1"/>
    <brk id="47" max="18" man="1"/>
    <brk id="67" max="18" man="1"/>
  </rowBreaks>
  <colBreaks count="1" manualBreakCount="1">
    <brk id="19" max="18"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9EC8-D9DB-4076-9F96-DF38ACD76FA1}">
  <sheetPr>
    <tabColor rgb="FF0099CC"/>
  </sheetPr>
  <dimension ref="A1:S34"/>
  <sheetViews>
    <sheetView showGridLines="0" zoomScaleNormal="100" zoomScaleSheetLayoutView="50" workbookViewId="0"/>
  </sheetViews>
  <sheetFormatPr defaultColWidth="9.28515625" defaultRowHeight="24" x14ac:dyDescent="0.35"/>
  <cols>
    <col min="1" max="1" width="13" style="9" customWidth="1"/>
    <col min="2" max="2" width="10.28515625" style="9" customWidth="1"/>
    <col min="3" max="3" width="4.7109375" style="9" customWidth="1"/>
    <col min="4" max="4" width="15" style="9" bestFit="1" customWidth="1"/>
    <col min="5" max="5" width="19.7109375" style="9" customWidth="1"/>
    <col min="6" max="6" width="11.7109375" style="9" customWidth="1"/>
    <col min="7" max="7" width="15" style="9" customWidth="1"/>
    <col min="8" max="8" width="19.7109375" style="9" customWidth="1"/>
    <col min="9" max="9" width="11.7109375" style="9" customWidth="1"/>
    <col min="10" max="10" width="15" style="9" customWidth="1"/>
    <col min="11" max="11" width="19.7109375" style="9" customWidth="1"/>
    <col min="12" max="12" width="11.7109375" style="9" customWidth="1"/>
    <col min="13" max="13" width="15" style="9" customWidth="1"/>
    <col min="14" max="14" width="19.7109375" style="9" customWidth="1"/>
    <col min="15" max="15" width="11.7109375" style="9" customWidth="1"/>
    <col min="16" max="16" width="15" style="9" customWidth="1"/>
    <col min="17" max="17" width="19.7109375" style="9" customWidth="1"/>
    <col min="18" max="18" width="11.7109375" style="9" customWidth="1"/>
    <col min="19" max="19" width="2.28515625" style="9" customWidth="1"/>
    <col min="20" max="16384" width="9.28515625" style="9"/>
  </cols>
  <sheetData>
    <row r="1" spans="1:19" s="2" customFormat="1" ht="30" customHeight="1" x14ac:dyDescent="0.25">
      <c r="A1" s="28" t="s">
        <v>0</v>
      </c>
      <c r="B1" s="740">
        <v>63</v>
      </c>
      <c r="C1" s="811" t="s">
        <v>1</v>
      </c>
      <c r="D1" s="811"/>
      <c r="E1" s="811"/>
      <c r="F1" s="811"/>
      <c r="G1" s="811"/>
      <c r="H1" s="811"/>
      <c r="I1" s="811"/>
      <c r="J1" s="811"/>
      <c r="K1" s="811"/>
      <c r="L1" s="811"/>
      <c r="M1" s="811"/>
      <c r="N1" s="811"/>
      <c r="O1" s="811"/>
      <c r="P1" s="811"/>
      <c r="Q1" s="811"/>
      <c r="R1" s="811"/>
    </row>
    <row r="2" spans="1:19" s="2" customFormat="1" ht="30" customHeight="1" x14ac:dyDescent="0.25">
      <c r="A2" s="29" t="s">
        <v>2</v>
      </c>
      <c r="B2" s="740"/>
      <c r="C2" s="812" t="s">
        <v>138</v>
      </c>
      <c r="D2" s="812"/>
      <c r="E2" s="812"/>
      <c r="F2" s="812"/>
      <c r="G2" s="812"/>
      <c r="H2" s="812"/>
      <c r="I2" s="812"/>
      <c r="J2" s="812"/>
      <c r="K2" s="812"/>
      <c r="L2" s="812"/>
      <c r="M2" s="812"/>
      <c r="N2" s="812"/>
      <c r="O2" s="812"/>
      <c r="P2" s="812"/>
      <c r="Q2" s="812"/>
      <c r="R2" s="812"/>
    </row>
    <row r="3" spans="1:19" s="6" customFormat="1" ht="13.5" x14ac:dyDescent="0.3"/>
    <row r="4" spans="1:19" ht="24.75" thickBot="1" x14ac:dyDescent="0.4">
      <c r="R4" s="30" t="s">
        <v>4</v>
      </c>
    </row>
    <row r="5" spans="1:19" s="2" customFormat="1" ht="30" customHeight="1" thickTop="1" thickBot="1" x14ac:dyDescent="0.3">
      <c r="A5" s="755" t="s">
        <v>31</v>
      </c>
      <c r="B5" s="755"/>
      <c r="C5" s="755"/>
      <c r="D5" s="829">
        <v>2021</v>
      </c>
      <c r="E5" s="831"/>
      <c r="F5" s="830"/>
      <c r="G5" s="829">
        <v>2022</v>
      </c>
      <c r="H5" s="831"/>
      <c r="I5" s="830"/>
      <c r="J5" s="829">
        <v>2023</v>
      </c>
      <c r="K5" s="831"/>
      <c r="L5" s="830"/>
      <c r="M5" s="829">
        <v>2024</v>
      </c>
      <c r="N5" s="831"/>
      <c r="O5" s="830"/>
      <c r="P5" s="831" t="s">
        <v>84</v>
      </c>
      <c r="Q5" s="831"/>
      <c r="R5" s="831"/>
      <c r="S5" s="32"/>
    </row>
    <row r="6" spans="1:19" s="2" customFormat="1" ht="77.25" customHeight="1" thickTop="1" thickBot="1" x14ac:dyDescent="0.3">
      <c r="A6" s="755"/>
      <c r="B6" s="755"/>
      <c r="C6" s="755"/>
      <c r="D6" s="33" t="s">
        <v>32</v>
      </c>
      <c r="E6" s="34" t="s">
        <v>33</v>
      </c>
      <c r="F6" s="35" t="s">
        <v>34</v>
      </c>
      <c r="G6" s="34" t="s">
        <v>32</v>
      </c>
      <c r="H6" s="34" t="s">
        <v>33</v>
      </c>
      <c r="I6" s="34" t="s">
        <v>34</v>
      </c>
      <c r="J6" s="33" t="s">
        <v>32</v>
      </c>
      <c r="K6" s="34" t="s">
        <v>33</v>
      </c>
      <c r="L6" s="35" t="s">
        <v>34</v>
      </c>
      <c r="M6" s="33" t="s">
        <v>32</v>
      </c>
      <c r="N6" s="34" t="s">
        <v>33</v>
      </c>
      <c r="O6" s="35" t="s">
        <v>34</v>
      </c>
      <c r="P6" s="34" t="s">
        <v>32</v>
      </c>
      <c r="Q6" s="34" t="s">
        <v>33</v>
      </c>
      <c r="R6" s="34" t="s">
        <v>34</v>
      </c>
      <c r="S6" s="32"/>
    </row>
    <row r="7" spans="1:19" s="2" customFormat="1" ht="50.1" customHeight="1" thickTop="1" x14ac:dyDescent="0.25">
      <c r="A7" s="1061" t="s">
        <v>137</v>
      </c>
      <c r="B7" s="1061"/>
      <c r="C7" s="1062"/>
      <c r="D7" s="37">
        <v>1.9</v>
      </c>
      <c r="E7" s="37">
        <v>3.25</v>
      </c>
      <c r="F7" s="37">
        <v>4.8</v>
      </c>
      <c r="G7" s="36">
        <v>2.35</v>
      </c>
      <c r="H7" s="37">
        <v>3.85</v>
      </c>
      <c r="I7" s="38">
        <v>5.3</v>
      </c>
      <c r="J7" s="36">
        <v>2.2000000000000002</v>
      </c>
      <c r="K7" s="37">
        <v>3.75</v>
      </c>
      <c r="L7" s="38">
        <v>5.51</v>
      </c>
      <c r="M7" s="36">
        <v>2.15</v>
      </c>
      <c r="N7" s="37">
        <v>3.8</v>
      </c>
      <c r="O7" s="38">
        <v>5.75</v>
      </c>
      <c r="P7" s="37">
        <v>2.2000000000000002</v>
      </c>
      <c r="Q7" s="37">
        <v>3.6</v>
      </c>
      <c r="R7" s="37">
        <v>5.8</v>
      </c>
      <c r="S7" s="18"/>
    </row>
    <row r="8" spans="1:19" s="2" customFormat="1" ht="50.1" customHeight="1" x14ac:dyDescent="0.25">
      <c r="A8" s="1051" t="s">
        <v>136</v>
      </c>
      <c r="B8" s="1051"/>
      <c r="C8" s="1057"/>
      <c r="D8" s="37">
        <v>2.9</v>
      </c>
      <c r="E8" s="37">
        <v>4.0999999999999996</v>
      </c>
      <c r="F8" s="37">
        <v>5.85</v>
      </c>
      <c r="G8" s="36">
        <v>3.5</v>
      </c>
      <c r="H8" s="37">
        <v>4.8</v>
      </c>
      <c r="I8" s="38">
        <v>6.55</v>
      </c>
      <c r="J8" s="36">
        <v>3.1</v>
      </c>
      <c r="K8" s="37">
        <v>4.21</v>
      </c>
      <c r="L8" s="38">
        <v>5.96</v>
      </c>
      <c r="M8" s="36">
        <v>3.1</v>
      </c>
      <c r="N8" s="37">
        <v>4.5</v>
      </c>
      <c r="O8" s="38">
        <v>6.3</v>
      </c>
      <c r="P8" s="37">
        <v>3.2</v>
      </c>
      <c r="Q8" s="37">
        <v>4.3</v>
      </c>
      <c r="R8" s="37">
        <v>6.1</v>
      </c>
      <c r="S8" s="18"/>
    </row>
    <row r="9" spans="1:19" s="2" customFormat="1" ht="59.45" customHeight="1" x14ac:dyDescent="0.25">
      <c r="A9" s="1051" t="s">
        <v>135</v>
      </c>
      <c r="B9" s="1051"/>
      <c r="C9" s="1057"/>
      <c r="D9" s="37">
        <v>2.85</v>
      </c>
      <c r="E9" s="37">
        <v>4.55</v>
      </c>
      <c r="F9" s="37">
        <v>6.4</v>
      </c>
      <c r="G9" s="36">
        <v>3.35</v>
      </c>
      <c r="H9" s="37">
        <v>4.9000000000000004</v>
      </c>
      <c r="I9" s="38">
        <v>6.95</v>
      </c>
      <c r="J9" s="36">
        <v>3.55</v>
      </c>
      <c r="K9" s="37">
        <v>4.8499999999999996</v>
      </c>
      <c r="L9" s="38">
        <v>7</v>
      </c>
      <c r="M9" s="36">
        <v>3.25</v>
      </c>
      <c r="N9" s="37">
        <v>4.8</v>
      </c>
      <c r="O9" s="38">
        <v>7.05</v>
      </c>
      <c r="P9" s="37">
        <v>3.1</v>
      </c>
      <c r="Q9" s="37">
        <v>4.45</v>
      </c>
      <c r="R9" s="37">
        <v>6.55</v>
      </c>
      <c r="S9" s="18"/>
    </row>
    <row r="10" spans="1:19" s="2" customFormat="1" ht="50.1" customHeight="1" x14ac:dyDescent="0.25">
      <c r="A10" s="1051" t="s">
        <v>134</v>
      </c>
      <c r="B10" s="1051"/>
      <c r="C10" s="1057"/>
      <c r="D10" s="37">
        <v>2.4</v>
      </c>
      <c r="E10" s="37">
        <v>3.7</v>
      </c>
      <c r="F10" s="37">
        <v>5.55</v>
      </c>
      <c r="G10" s="36">
        <v>3.1</v>
      </c>
      <c r="H10" s="37">
        <v>4.4000000000000004</v>
      </c>
      <c r="I10" s="38">
        <v>6.35</v>
      </c>
      <c r="J10" s="36">
        <v>3.65</v>
      </c>
      <c r="K10" s="37">
        <v>4.29</v>
      </c>
      <c r="L10" s="38">
        <v>7.01</v>
      </c>
      <c r="M10" s="36">
        <v>3</v>
      </c>
      <c r="N10" s="37">
        <v>4</v>
      </c>
      <c r="O10" s="38">
        <v>7.25</v>
      </c>
      <c r="P10" s="37">
        <v>3</v>
      </c>
      <c r="Q10" s="37">
        <v>3.85</v>
      </c>
      <c r="R10" s="37">
        <v>6.75</v>
      </c>
      <c r="S10" s="18"/>
    </row>
    <row r="11" spans="1:19" s="2" customFormat="1" ht="85.35" customHeight="1" x14ac:dyDescent="0.25">
      <c r="A11" s="1051" t="s">
        <v>133</v>
      </c>
      <c r="B11" s="1051"/>
      <c r="C11" s="1057"/>
      <c r="D11" s="37">
        <v>2.4500000000000002</v>
      </c>
      <c r="E11" s="37">
        <v>4.1500000000000004</v>
      </c>
      <c r="F11" s="37">
        <v>6.1</v>
      </c>
      <c r="G11" s="36">
        <v>3.15</v>
      </c>
      <c r="H11" s="37">
        <v>4.9000000000000004</v>
      </c>
      <c r="I11" s="38">
        <v>6.85</v>
      </c>
      <c r="J11" s="36">
        <v>3.1</v>
      </c>
      <c r="K11" s="37">
        <v>4.33</v>
      </c>
      <c r="L11" s="38">
        <v>6.39</v>
      </c>
      <c r="M11" s="36">
        <v>3</v>
      </c>
      <c r="N11" s="37">
        <v>4.3</v>
      </c>
      <c r="O11" s="38">
        <v>6.3</v>
      </c>
      <c r="P11" s="37">
        <v>3.1</v>
      </c>
      <c r="Q11" s="37">
        <v>3.95</v>
      </c>
      <c r="R11" s="37">
        <v>6.2</v>
      </c>
      <c r="S11" s="18"/>
    </row>
    <row r="12" spans="1:19" s="2" customFormat="1" ht="49.5" customHeight="1" x14ac:dyDescent="0.25">
      <c r="A12" s="1051" t="s">
        <v>132</v>
      </c>
      <c r="B12" s="1051"/>
      <c r="C12" s="1057"/>
      <c r="D12" s="37">
        <v>4.0999999999999996</v>
      </c>
      <c r="E12" s="37">
        <v>5.9</v>
      </c>
      <c r="F12" s="37">
        <v>8</v>
      </c>
      <c r="G12" s="36">
        <v>3.9</v>
      </c>
      <c r="H12" s="37">
        <v>7.15</v>
      </c>
      <c r="I12" s="38">
        <v>9.1999999999999993</v>
      </c>
      <c r="J12" s="36">
        <v>4.55</v>
      </c>
      <c r="K12" s="37">
        <v>6.78</v>
      </c>
      <c r="L12" s="38">
        <v>9.1300000000000008</v>
      </c>
      <c r="M12" s="36">
        <v>4.9000000000000004</v>
      </c>
      <c r="N12" s="37">
        <v>6.85</v>
      </c>
      <c r="O12" s="38">
        <v>9.4</v>
      </c>
      <c r="P12" s="37">
        <v>3.85</v>
      </c>
      <c r="Q12" s="37">
        <v>6.55</v>
      </c>
      <c r="R12" s="37">
        <v>9.35</v>
      </c>
      <c r="S12" s="18"/>
    </row>
    <row r="13" spans="1:19" s="2" customFormat="1" ht="49.5" customHeight="1" x14ac:dyDescent="0.25">
      <c r="A13" s="1051" t="s">
        <v>131</v>
      </c>
      <c r="B13" s="1051"/>
      <c r="C13" s="1057"/>
      <c r="D13" s="37" t="s">
        <v>27</v>
      </c>
      <c r="E13" s="37">
        <v>6.4</v>
      </c>
      <c r="F13" s="37">
        <v>8.8000000000000007</v>
      </c>
      <c r="G13" s="36" t="s">
        <v>27</v>
      </c>
      <c r="H13" s="37">
        <v>6.45</v>
      </c>
      <c r="I13" s="38">
        <v>8.65</v>
      </c>
      <c r="J13" s="36" t="s">
        <v>27</v>
      </c>
      <c r="K13" s="37">
        <v>6.35</v>
      </c>
      <c r="L13" s="38">
        <v>8.8699999999999992</v>
      </c>
      <c r="M13" s="36" t="s">
        <v>27</v>
      </c>
      <c r="N13" s="37">
        <v>6.65</v>
      </c>
      <c r="O13" s="38">
        <v>9.0500000000000007</v>
      </c>
      <c r="P13" s="36" t="s">
        <v>27</v>
      </c>
      <c r="Q13" s="37">
        <v>5.9</v>
      </c>
      <c r="R13" s="37">
        <v>8.4499999999999993</v>
      </c>
      <c r="S13" s="18"/>
    </row>
    <row r="14" spans="1:19" s="2" customFormat="1" ht="59.45" customHeight="1" x14ac:dyDescent="0.25">
      <c r="A14" s="1051" t="s">
        <v>130</v>
      </c>
      <c r="B14" s="1051"/>
      <c r="C14" s="1057"/>
      <c r="D14" s="55" t="s">
        <v>27</v>
      </c>
      <c r="E14" s="37">
        <v>2.35</v>
      </c>
      <c r="F14" s="37">
        <v>3.65</v>
      </c>
      <c r="G14" s="57" t="s">
        <v>27</v>
      </c>
      <c r="H14" s="37">
        <v>2.75</v>
      </c>
      <c r="I14" s="38">
        <v>4.05</v>
      </c>
      <c r="J14" s="36" t="s">
        <v>27</v>
      </c>
      <c r="K14" s="37">
        <v>2.1800000000000002</v>
      </c>
      <c r="L14" s="38">
        <v>3.56</v>
      </c>
      <c r="M14" s="36" t="s">
        <v>27</v>
      </c>
      <c r="N14" s="37" t="s">
        <v>27</v>
      </c>
      <c r="O14" s="38">
        <v>4.2</v>
      </c>
      <c r="P14" s="36" t="s">
        <v>27</v>
      </c>
      <c r="Q14" s="37">
        <v>2.35</v>
      </c>
      <c r="R14" s="37">
        <v>3.75</v>
      </c>
      <c r="S14" s="18"/>
    </row>
    <row r="15" spans="1:19" s="2" customFormat="1" ht="59.45" customHeight="1" x14ac:dyDescent="0.25">
      <c r="A15" s="1051" t="s">
        <v>129</v>
      </c>
      <c r="B15" s="1051"/>
      <c r="C15" s="1057"/>
      <c r="D15" s="55" t="s">
        <v>27</v>
      </c>
      <c r="E15" s="37">
        <v>2.0499999999999998</v>
      </c>
      <c r="F15" s="37">
        <v>3.35</v>
      </c>
      <c r="G15" s="57" t="s">
        <v>27</v>
      </c>
      <c r="H15" s="37">
        <v>2.25</v>
      </c>
      <c r="I15" s="38">
        <v>3.75</v>
      </c>
      <c r="J15" s="57" t="s">
        <v>27</v>
      </c>
      <c r="K15" s="37">
        <v>1.73</v>
      </c>
      <c r="L15" s="38">
        <v>3.41</v>
      </c>
      <c r="M15" s="57" t="s">
        <v>27</v>
      </c>
      <c r="N15" s="37">
        <v>1.9</v>
      </c>
      <c r="O15" s="38">
        <v>3.55</v>
      </c>
      <c r="P15" s="57" t="s">
        <v>27</v>
      </c>
      <c r="Q15" s="37">
        <v>2.2000000000000002</v>
      </c>
      <c r="R15" s="37">
        <v>3.95</v>
      </c>
      <c r="S15" s="18"/>
    </row>
    <row r="16" spans="1:19" s="2" customFormat="1" ht="85.35" customHeight="1" x14ac:dyDescent="0.25">
      <c r="A16" s="1051" t="s">
        <v>128</v>
      </c>
      <c r="B16" s="1051"/>
      <c r="C16" s="1057"/>
      <c r="D16" s="37">
        <v>2.15</v>
      </c>
      <c r="E16" s="37">
        <v>3.55</v>
      </c>
      <c r="F16" s="37">
        <v>4.9000000000000004</v>
      </c>
      <c r="G16" s="36">
        <v>2.25</v>
      </c>
      <c r="H16" s="37">
        <v>3.6</v>
      </c>
      <c r="I16" s="38">
        <v>5.05</v>
      </c>
      <c r="J16" s="36">
        <v>2.4</v>
      </c>
      <c r="K16" s="37">
        <v>3.21</v>
      </c>
      <c r="L16" s="38">
        <v>4.8099999999999996</v>
      </c>
      <c r="M16" s="36">
        <v>2.35</v>
      </c>
      <c r="N16" s="37">
        <v>3.55</v>
      </c>
      <c r="O16" s="38">
        <v>5.35</v>
      </c>
      <c r="P16" s="37">
        <v>1.7</v>
      </c>
      <c r="Q16" s="37">
        <v>3.2</v>
      </c>
      <c r="R16" s="37">
        <v>5</v>
      </c>
      <c r="S16" s="18"/>
    </row>
    <row r="17" spans="1:19" s="2" customFormat="1" ht="85.35" customHeight="1" thickBot="1" x14ac:dyDescent="0.3">
      <c r="A17" s="1050" t="s">
        <v>127</v>
      </c>
      <c r="B17" s="1050"/>
      <c r="C17" s="1064"/>
      <c r="D17" s="59" t="s">
        <v>27</v>
      </c>
      <c r="E17" s="41">
        <v>3.85</v>
      </c>
      <c r="F17" s="41">
        <v>5.35</v>
      </c>
      <c r="G17" s="60" t="s">
        <v>27</v>
      </c>
      <c r="H17" s="41">
        <v>3.95</v>
      </c>
      <c r="I17" s="42">
        <v>5.5</v>
      </c>
      <c r="J17" s="59" t="s">
        <v>27</v>
      </c>
      <c r="K17" s="41">
        <v>3.33</v>
      </c>
      <c r="L17" s="42">
        <v>5.3</v>
      </c>
      <c r="M17" s="59" t="s">
        <v>27</v>
      </c>
      <c r="N17" s="41">
        <v>3.45</v>
      </c>
      <c r="O17" s="42">
        <v>5.45</v>
      </c>
      <c r="P17" s="59" t="s">
        <v>27</v>
      </c>
      <c r="Q17" s="41">
        <v>3.35</v>
      </c>
      <c r="R17" s="41">
        <v>5.35</v>
      </c>
      <c r="S17" s="22"/>
    </row>
    <row r="18" spans="1:19" s="18" customFormat="1" ht="13.5" customHeight="1" thickTop="1" x14ac:dyDescent="0.25">
      <c r="A18" s="23"/>
      <c r="B18" s="23"/>
      <c r="C18" s="23"/>
      <c r="D18" s="24"/>
      <c r="E18" s="24"/>
      <c r="F18" s="24"/>
      <c r="G18" s="16"/>
      <c r="H18" s="16"/>
      <c r="I18" s="16"/>
      <c r="J18" s="16"/>
      <c r="K18" s="16"/>
      <c r="L18" s="16"/>
      <c r="M18" s="16"/>
      <c r="N18" s="16"/>
      <c r="O18" s="16"/>
      <c r="P18" s="16"/>
      <c r="Q18" s="16"/>
      <c r="R18" s="16"/>
    </row>
    <row r="19" spans="1:19" s="18" customFormat="1" ht="13.5" customHeight="1" x14ac:dyDescent="0.25">
      <c r="A19" s="23"/>
      <c r="B19" s="23"/>
      <c r="C19" s="23"/>
      <c r="D19" s="24"/>
      <c r="E19" s="24"/>
      <c r="F19" s="24"/>
      <c r="G19" s="16"/>
      <c r="H19" s="16"/>
      <c r="I19" s="16"/>
      <c r="J19" s="16"/>
      <c r="K19" s="16"/>
      <c r="L19" s="16"/>
      <c r="M19" s="16"/>
      <c r="N19" s="16"/>
      <c r="O19" s="16"/>
      <c r="P19" s="16"/>
      <c r="Q19" s="16"/>
      <c r="R19" s="16"/>
    </row>
    <row r="20" spans="1:19" s="2" customFormat="1" ht="30" customHeight="1" x14ac:dyDescent="0.25">
      <c r="A20" s="1" t="s">
        <v>0</v>
      </c>
      <c r="B20" s="740">
        <v>63</v>
      </c>
      <c r="C20" s="741" t="s">
        <v>1</v>
      </c>
      <c r="D20" s="741"/>
      <c r="E20" s="741"/>
      <c r="F20" s="741"/>
      <c r="G20" s="741"/>
      <c r="H20" s="741"/>
      <c r="I20" s="741"/>
      <c r="J20" s="741"/>
      <c r="K20" s="741"/>
      <c r="L20" s="741"/>
      <c r="M20" s="741"/>
      <c r="N20" s="741"/>
      <c r="O20" s="741"/>
      <c r="P20" s="741"/>
      <c r="Q20" s="741"/>
      <c r="R20" s="741"/>
    </row>
    <row r="21" spans="1:19" s="2" customFormat="1" ht="30" customHeight="1" x14ac:dyDescent="0.25">
      <c r="A21" s="3" t="s">
        <v>2</v>
      </c>
      <c r="B21" s="740"/>
      <c r="C21" s="742" t="s">
        <v>3</v>
      </c>
      <c r="D21" s="742"/>
      <c r="E21" s="742"/>
      <c r="F21" s="742"/>
      <c r="G21" s="742"/>
      <c r="H21" s="742"/>
      <c r="I21" s="742"/>
      <c r="J21" s="742"/>
      <c r="K21" s="742"/>
      <c r="L21" s="742"/>
      <c r="M21" s="742"/>
      <c r="N21" s="742"/>
      <c r="O21" s="742"/>
      <c r="P21" s="742"/>
      <c r="Q21" s="742"/>
      <c r="R21" s="742"/>
    </row>
    <row r="22" spans="1:19" s="6" customFormat="1" ht="13.5" x14ac:dyDescent="0.3">
      <c r="A22" s="4"/>
      <c r="B22" s="4"/>
      <c r="C22" s="4"/>
      <c r="D22" s="4"/>
      <c r="E22" s="4"/>
      <c r="F22" s="4"/>
      <c r="G22" s="4"/>
      <c r="H22" s="4"/>
      <c r="I22" s="4"/>
      <c r="J22" s="4"/>
      <c r="K22" s="4"/>
      <c r="L22" s="4"/>
      <c r="M22" s="4"/>
      <c r="N22" s="4"/>
      <c r="O22" s="4"/>
      <c r="P22" s="4"/>
      <c r="Q22" s="4"/>
      <c r="R22" s="4"/>
    </row>
    <row r="23" spans="1:19" ht="24.75" thickBot="1" x14ac:dyDescent="0.4">
      <c r="A23" s="7"/>
      <c r="B23" s="7"/>
      <c r="C23" s="7"/>
      <c r="D23" s="7"/>
      <c r="E23" s="7"/>
      <c r="F23" s="7"/>
      <c r="G23" s="7"/>
      <c r="H23" s="7"/>
      <c r="I23" s="7"/>
      <c r="J23" s="7"/>
      <c r="K23" s="7"/>
      <c r="L23" s="7"/>
      <c r="M23" s="7"/>
      <c r="N23" s="7"/>
      <c r="O23" s="7"/>
      <c r="P23" s="7"/>
      <c r="Q23" s="7"/>
      <c r="R23" s="43" t="s">
        <v>4</v>
      </c>
    </row>
    <row r="24" spans="1:19" s="2" customFormat="1" ht="30" customHeight="1" thickTop="1" thickBot="1" x14ac:dyDescent="0.3">
      <c r="A24" s="743" t="s">
        <v>5</v>
      </c>
      <c r="B24" s="743"/>
      <c r="C24" s="743"/>
      <c r="D24" s="1065">
        <v>2021</v>
      </c>
      <c r="E24" s="1063"/>
      <c r="F24" s="1066"/>
      <c r="G24" s="1065">
        <v>2022</v>
      </c>
      <c r="H24" s="1063"/>
      <c r="I24" s="1066"/>
      <c r="J24" s="1067">
        <v>2023</v>
      </c>
      <c r="K24" s="1068"/>
      <c r="L24" s="1069"/>
      <c r="M24" s="1067">
        <v>2024</v>
      </c>
      <c r="N24" s="1068"/>
      <c r="O24" s="1069"/>
      <c r="P24" s="1063" t="s">
        <v>6</v>
      </c>
      <c r="Q24" s="1063"/>
      <c r="R24" s="1063"/>
      <c r="S24" s="32"/>
    </row>
    <row r="25" spans="1:19" s="2" customFormat="1" ht="52.5" customHeight="1" thickTop="1" thickBot="1" x14ac:dyDescent="0.3">
      <c r="A25" s="743"/>
      <c r="B25" s="743"/>
      <c r="C25" s="743"/>
      <c r="D25" s="44" t="s">
        <v>7</v>
      </c>
      <c r="E25" s="45" t="s">
        <v>8</v>
      </c>
      <c r="F25" s="46" t="s">
        <v>9</v>
      </c>
      <c r="G25" s="44" t="s">
        <v>7</v>
      </c>
      <c r="H25" s="45" t="s">
        <v>8</v>
      </c>
      <c r="I25" s="46" t="s">
        <v>9</v>
      </c>
      <c r="J25" s="44" t="s">
        <v>7</v>
      </c>
      <c r="K25" s="45" t="s">
        <v>8</v>
      </c>
      <c r="L25" s="46" t="s">
        <v>9</v>
      </c>
      <c r="M25" s="44" t="s">
        <v>7</v>
      </c>
      <c r="N25" s="45" t="s">
        <v>8</v>
      </c>
      <c r="O25" s="46" t="s">
        <v>9</v>
      </c>
      <c r="P25" s="45" t="s">
        <v>7</v>
      </c>
      <c r="Q25" s="45" t="s">
        <v>8</v>
      </c>
      <c r="R25" s="45" t="s">
        <v>9</v>
      </c>
      <c r="S25" s="32"/>
    </row>
    <row r="26" spans="1:19" s="2" customFormat="1" ht="49.5" customHeight="1" thickTop="1" x14ac:dyDescent="0.25">
      <c r="A26" s="1051" t="s">
        <v>126</v>
      </c>
      <c r="B26" s="1051"/>
      <c r="C26" s="1051"/>
      <c r="D26" s="36">
        <v>3.55</v>
      </c>
      <c r="E26" s="37">
        <v>5.35</v>
      </c>
      <c r="F26" s="38">
        <v>7.55</v>
      </c>
      <c r="G26" s="36">
        <v>4.0999999999999996</v>
      </c>
      <c r="H26" s="37">
        <v>6.05</v>
      </c>
      <c r="I26" s="38">
        <v>8.3000000000000007</v>
      </c>
      <c r="J26" s="36">
        <v>3.95</v>
      </c>
      <c r="K26" s="37">
        <v>6.04</v>
      </c>
      <c r="L26" s="38">
        <v>8.24</v>
      </c>
      <c r="M26" s="36">
        <v>3.75</v>
      </c>
      <c r="N26" s="37">
        <v>5.9</v>
      </c>
      <c r="O26" s="38">
        <v>8.5</v>
      </c>
      <c r="P26" s="37">
        <v>3.95</v>
      </c>
      <c r="Q26" s="37">
        <v>6.05</v>
      </c>
      <c r="R26" s="37">
        <v>8.8000000000000007</v>
      </c>
      <c r="S26" s="18"/>
    </row>
    <row r="27" spans="1:19" s="2" customFormat="1" ht="49.5" customHeight="1" x14ac:dyDescent="0.25">
      <c r="A27" s="1051" t="s">
        <v>125</v>
      </c>
      <c r="B27" s="1051"/>
      <c r="C27" s="1051"/>
      <c r="D27" s="36">
        <v>3.2</v>
      </c>
      <c r="E27" s="37">
        <v>4.8</v>
      </c>
      <c r="F27" s="38">
        <v>6.85</v>
      </c>
      <c r="G27" s="36">
        <v>3.8</v>
      </c>
      <c r="H27" s="37">
        <v>5.55</v>
      </c>
      <c r="I27" s="38">
        <v>7.6</v>
      </c>
      <c r="J27" s="36">
        <v>3.65</v>
      </c>
      <c r="K27" s="37">
        <v>5.5</v>
      </c>
      <c r="L27" s="38">
        <v>7.6</v>
      </c>
      <c r="M27" s="36">
        <v>3.9</v>
      </c>
      <c r="N27" s="37">
        <v>5.7</v>
      </c>
      <c r="O27" s="38">
        <v>8.1</v>
      </c>
      <c r="P27" s="37">
        <v>3.75</v>
      </c>
      <c r="Q27" s="37">
        <v>5.5</v>
      </c>
      <c r="R27" s="37">
        <v>7.95</v>
      </c>
      <c r="S27" s="18"/>
    </row>
    <row r="28" spans="1:19" s="2" customFormat="1" ht="49.5" customHeight="1" x14ac:dyDescent="0.25">
      <c r="A28" s="1051" t="s">
        <v>124</v>
      </c>
      <c r="B28" s="1051"/>
      <c r="C28" s="1051"/>
      <c r="D28" s="36">
        <v>5.55</v>
      </c>
      <c r="E28" s="37">
        <v>8.15</v>
      </c>
      <c r="F28" s="38">
        <v>10.95</v>
      </c>
      <c r="G28" s="36">
        <v>6.2</v>
      </c>
      <c r="H28" s="37">
        <v>9.3000000000000007</v>
      </c>
      <c r="I28" s="38">
        <v>12.05</v>
      </c>
      <c r="J28" s="36">
        <v>6.55</v>
      </c>
      <c r="K28" s="37">
        <v>8.9</v>
      </c>
      <c r="L28" s="38">
        <v>7.6</v>
      </c>
      <c r="M28" s="36">
        <v>5.25</v>
      </c>
      <c r="N28" s="37">
        <v>9.0500000000000007</v>
      </c>
      <c r="O28" s="38">
        <v>8.1</v>
      </c>
      <c r="P28" s="37">
        <v>6.1</v>
      </c>
      <c r="Q28" s="37">
        <v>8.6999999999999993</v>
      </c>
      <c r="R28" s="37">
        <v>7.95</v>
      </c>
      <c r="S28" s="18"/>
    </row>
    <row r="29" spans="1:19" s="2" customFormat="1" ht="49.5" customHeight="1" x14ac:dyDescent="0.25">
      <c r="A29" s="1051" t="s">
        <v>123</v>
      </c>
      <c r="B29" s="1051"/>
      <c r="C29" s="1051"/>
      <c r="D29" s="36">
        <v>4.75</v>
      </c>
      <c r="E29" s="37">
        <v>5.9</v>
      </c>
      <c r="F29" s="38">
        <v>8.0500000000000007</v>
      </c>
      <c r="G29" s="36">
        <v>5.7</v>
      </c>
      <c r="H29" s="37">
        <v>6.5</v>
      </c>
      <c r="I29" s="38">
        <v>8.6</v>
      </c>
      <c r="J29" s="36">
        <v>5.5</v>
      </c>
      <c r="K29" s="37">
        <v>5.87</v>
      </c>
      <c r="L29" s="38">
        <v>8.48</v>
      </c>
      <c r="M29" s="36">
        <v>5.2</v>
      </c>
      <c r="N29" s="37">
        <v>6.65</v>
      </c>
      <c r="O29" s="38">
        <v>8.65</v>
      </c>
      <c r="P29" s="37">
        <v>5.0999999999999996</v>
      </c>
      <c r="Q29" s="37">
        <v>5.4</v>
      </c>
      <c r="R29" s="37">
        <v>8.1999999999999993</v>
      </c>
      <c r="S29" s="18"/>
    </row>
    <row r="30" spans="1:19" s="2" customFormat="1" ht="49.5" customHeight="1" x14ac:dyDescent="0.25">
      <c r="A30" s="1051" t="s">
        <v>122</v>
      </c>
      <c r="B30" s="1051"/>
      <c r="C30" s="1051"/>
      <c r="D30" s="36">
        <v>1.8</v>
      </c>
      <c r="E30" s="37">
        <v>2.85</v>
      </c>
      <c r="F30" s="38">
        <v>4.25</v>
      </c>
      <c r="G30" s="36">
        <v>2.1</v>
      </c>
      <c r="H30" s="37">
        <v>3.35</v>
      </c>
      <c r="I30" s="38">
        <v>4.8</v>
      </c>
      <c r="J30" s="36">
        <v>1.95</v>
      </c>
      <c r="K30" s="37">
        <v>3.34</v>
      </c>
      <c r="L30" s="38">
        <v>5.12</v>
      </c>
      <c r="M30" s="36">
        <v>2</v>
      </c>
      <c r="N30" s="37">
        <v>3.35</v>
      </c>
      <c r="O30" s="38">
        <v>5.35</v>
      </c>
      <c r="P30" s="37">
        <v>2.15</v>
      </c>
      <c r="Q30" s="37">
        <v>3.4</v>
      </c>
      <c r="R30" s="37">
        <v>5.4</v>
      </c>
      <c r="S30" s="18"/>
    </row>
    <row r="31" spans="1:19" s="2" customFormat="1" ht="49.5" customHeight="1" x14ac:dyDescent="0.25">
      <c r="A31" s="1051" t="s">
        <v>121</v>
      </c>
      <c r="B31" s="1051"/>
      <c r="C31" s="1051"/>
      <c r="D31" s="36">
        <v>3.5</v>
      </c>
      <c r="E31" s="37">
        <v>5.3</v>
      </c>
      <c r="F31" s="38">
        <v>7.35</v>
      </c>
      <c r="G31" s="36">
        <v>5.75</v>
      </c>
      <c r="H31" s="37">
        <v>6.4</v>
      </c>
      <c r="I31" s="38">
        <v>8.4499999999999993</v>
      </c>
      <c r="J31" s="36">
        <v>7.45</v>
      </c>
      <c r="K31" s="37">
        <v>7.15</v>
      </c>
      <c r="L31" s="38">
        <v>8.6199999999999992</v>
      </c>
      <c r="M31" s="36">
        <v>6.7</v>
      </c>
      <c r="N31" s="37">
        <v>7.7</v>
      </c>
      <c r="O31" s="38">
        <v>9.9</v>
      </c>
      <c r="P31" s="37">
        <v>6.4</v>
      </c>
      <c r="Q31" s="37">
        <v>7.85</v>
      </c>
      <c r="R31" s="37">
        <v>10.35</v>
      </c>
      <c r="S31" s="18"/>
    </row>
    <row r="32" spans="1:19" s="2" customFormat="1" ht="49.5" customHeight="1" thickBot="1" x14ac:dyDescent="0.3">
      <c r="A32" s="1051" t="s">
        <v>120</v>
      </c>
      <c r="B32" s="1051"/>
      <c r="C32" s="1051"/>
      <c r="D32" s="36">
        <v>2.4500000000000002</v>
      </c>
      <c r="E32" s="37">
        <v>3.9</v>
      </c>
      <c r="F32" s="38">
        <v>5.7</v>
      </c>
      <c r="G32" s="36">
        <v>2.8</v>
      </c>
      <c r="H32" s="37">
        <v>4.3</v>
      </c>
      <c r="I32" s="38">
        <v>6.2</v>
      </c>
      <c r="J32" s="36">
        <v>2.7</v>
      </c>
      <c r="K32" s="37">
        <v>4.1100000000000003</v>
      </c>
      <c r="L32" s="38">
        <v>6.19</v>
      </c>
      <c r="M32" s="36">
        <v>2.9</v>
      </c>
      <c r="N32" s="37">
        <v>4.0999999999999996</v>
      </c>
      <c r="O32" s="38">
        <v>5.95</v>
      </c>
      <c r="P32" s="37">
        <v>2.95</v>
      </c>
      <c r="Q32" s="37">
        <v>4.1500000000000004</v>
      </c>
      <c r="R32" s="37">
        <v>6</v>
      </c>
      <c r="S32" s="18"/>
    </row>
    <row r="33" spans="1:19" s="2" customFormat="1" ht="49.5" customHeight="1" thickTop="1" thickBot="1" x14ac:dyDescent="0.3">
      <c r="A33" s="1060" t="s">
        <v>119</v>
      </c>
      <c r="B33" s="1060"/>
      <c r="C33" s="1060"/>
      <c r="D33" s="40">
        <v>3.15</v>
      </c>
      <c r="E33" s="41">
        <v>4.9000000000000004</v>
      </c>
      <c r="F33" s="42">
        <v>6.75</v>
      </c>
      <c r="G33" s="40">
        <v>3.5</v>
      </c>
      <c r="H33" s="41">
        <v>5.65</v>
      </c>
      <c r="I33" s="42">
        <v>7.75</v>
      </c>
      <c r="J33" s="40">
        <v>4.1500000000000004</v>
      </c>
      <c r="K33" s="41">
        <v>5.5</v>
      </c>
      <c r="L33" s="42">
        <v>8.16</v>
      </c>
      <c r="M33" s="40">
        <v>4.5</v>
      </c>
      <c r="N33" s="41">
        <v>5.65</v>
      </c>
      <c r="O33" s="42">
        <v>8.3000000000000007</v>
      </c>
      <c r="P33" s="41">
        <v>4.5999999999999996</v>
      </c>
      <c r="Q33" s="41">
        <v>5.2</v>
      </c>
      <c r="R33" s="41">
        <v>7.8</v>
      </c>
      <c r="S33" s="58"/>
    </row>
    <row r="34" spans="1:19" s="6" customFormat="1" ht="14.25" thickTop="1" x14ac:dyDescent="0.3">
      <c r="A34" s="51"/>
      <c r="B34" s="51"/>
      <c r="C34" s="51"/>
      <c r="D34" s="51"/>
      <c r="E34" s="51"/>
      <c r="F34" s="51"/>
      <c r="G34" s="51"/>
      <c r="H34" s="51"/>
      <c r="I34" s="51"/>
      <c r="J34" s="51"/>
      <c r="K34" s="51"/>
      <c r="L34" s="51"/>
      <c r="M34" s="51"/>
      <c r="N34" s="51"/>
      <c r="O34" s="51"/>
      <c r="P34" s="51"/>
      <c r="Q34" s="51"/>
      <c r="R34" s="51"/>
      <c r="S34" s="51"/>
    </row>
  </sheetData>
  <mergeCells count="37">
    <mergeCell ref="P24:R24"/>
    <mergeCell ref="A17:C17"/>
    <mergeCell ref="A24:C25"/>
    <mergeCell ref="D24:F24"/>
    <mergeCell ref="G24:I24"/>
    <mergeCell ref="J24:L24"/>
    <mergeCell ref="M24:O24"/>
    <mergeCell ref="A9:C9"/>
    <mergeCell ref="A10:C10"/>
    <mergeCell ref="A11:C11"/>
    <mergeCell ref="A14:C14"/>
    <mergeCell ref="B20:B21"/>
    <mergeCell ref="C20:R20"/>
    <mergeCell ref="C21:R21"/>
    <mergeCell ref="A26:C26"/>
    <mergeCell ref="B1:B2"/>
    <mergeCell ref="C1:R1"/>
    <mergeCell ref="C2:R2"/>
    <mergeCell ref="A5:C6"/>
    <mergeCell ref="D5:F5"/>
    <mergeCell ref="G5:I5"/>
    <mergeCell ref="J5:L5"/>
    <mergeCell ref="M5:O5"/>
    <mergeCell ref="P5:R5"/>
    <mergeCell ref="A7:C7"/>
    <mergeCell ref="A12:C12"/>
    <mergeCell ref="A13:C13"/>
    <mergeCell ref="A15:C15"/>
    <mergeCell ref="A16:C16"/>
    <mergeCell ref="A8:C8"/>
    <mergeCell ref="A33:C33"/>
    <mergeCell ref="A27:C27"/>
    <mergeCell ref="A28:C28"/>
    <mergeCell ref="A29:C29"/>
    <mergeCell ref="A30:C30"/>
    <mergeCell ref="A31:C31"/>
    <mergeCell ref="A32:C32"/>
  </mergeCells>
  <pageMargins left="0.7" right="0.7" top="0.75" bottom="0.75" header="0.3" footer="0.3"/>
  <pageSetup paperSize="9" scale="48" orientation="landscape" r:id="rId1"/>
  <rowBreaks count="1" manualBreakCount="1">
    <brk id="19" max="18"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760A-1E2F-4E60-9DDF-031A4AA2D40F}">
  <sheetPr>
    <tabColor rgb="FF0099CC"/>
  </sheetPr>
  <dimension ref="A1:S36"/>
  <sheetViews>
    <sheetView showGridLines="0" zoomScaleNormal="100" zoomScaleSheetLayoutView="70" workbookViewId="0"/>
  </sheetViews>
  <sheetFormatPr defaultColWidth="9.28515625" defaultRowHeight="24" x14ac:dyDescent="0.35"/>
  <cols>
    <col min="1" max="1" width="13" style="9" customWidth="1"/>
    <col min="2" max="2" width="10.28515625" style="9" customWidth="1"/>
    <col min="3" max="3" width="4.7109375" style="9" customWidth="1"/>
    <col min="4" max="4" width="15" style="9" bestFit="1" customWidth="1"/>
    <col min="5" max="5" width="19.7109375" style="9" customWidth="1"/>
    <col min="6" max="6" width="11.7109375" style="9" customWidth="1"/>
    <col min="7" max="7" width="15" style="9" customWidth="1"/>
    <col min="8" max="8" width="19.7109375" style="9" customWidth="1"/>
    <col min="9" max="9" width="11.7109375" style="9" customWidth="1"/>
    <col min="10" max="10" width="15" style="9" customWidth="1"/>
    <col min="11" max="11" width="19.7109375" style="9" customWidth="1"/>
    <col min="12" max="12" width="11.7109375" style="9" customWidth="1"/>
    <col min="13" max="13" width="15" style="9" customWidth="1"/>
    <col min="14" max="14" width="19.7109375" style="9" customWidth="1"/>
    <col min="15" max="15" width="11.7109375" style="9" customWidth="1"/>
    <col min="16" max="16" width="15" style="9" customWidth="1"/>
    <col min="17" max="17" width="19.7109375" style="9" customWidth="1"/>
    <col min="18" max="18" width="11.7109375" style="9" customWidth="1"/>
    <col min="19" max="19" width="2.28515625" style="9" customWidth="1"/>
    <col min="20" max="16384" width="9.28515625" style="9"/>
  </cols>
  <sheetData>
    <row r="1" spans="1:19" s="2" customFormat="1" ht="30" customHeight="1" x14ac:dyDescent="0.25">
      <c r="A1" s="28" t="s">
        <v>0</v>
      </c>
      <c r="B1" s="740">
        <v>63</v>
      </c>
      <c r="C1" s="811" t="s">
        <v>1</v>
      </c>
      <c r="D1" s="811"/>
      <c r="E1" s="811"/>
      <c r="F1" s="811"/>
      <c r="G1" s="811"/>
      <c r="H1" s="811"/>
      <c r="I1" s="811"/>
      <c r="J1" s="811"/>
      <c r="K1" s="811"/>
      <c r="L1" s="811"/>
      <c r="M1" s="811"/>
      <c r="N1" s="811"/>
      <c r="O1" s="811"/>
      <c r="P1" s="811"/>
      <c r="Q1" s="811"/>
      <c r="R1" s="811"/>
    </row>
    <row r="2" spans="1:19" s="2" customFormat="1" ht="30" customHeight="1" x14ac:dyDescent="0.25">
      <c r="A2" s="29" t="s">
        <v>2</v>
      </c>
      <c r="B2" s="740"/>
      <c r="C2" s="812" t="s">
        <v>3</v>
      </c>
      <c r="D2" s="812"/>
      <c r="E2" s="812"/>
      <c r="F2" s="812"/>
      <c r="G2" s="812"/>
      <c r="H2" s="812"/>
      <c r="I2" s="812"/>
      <c r="J2" s="812"/>
      <c r="K2" s="812"/>
      <c r="L2" s="812"/>
      <c r="M2" s="812"/>
      <c r="N2" s="812"/>
      <c r="O2" s="812"/>
      <c r="P2" s="812"/>
      <c r="Q2" s="812"/>
      <c r="R2" s="812"/>
    </row>
    <row r="3" spans="1:19" s="6" customFormat="1" ht="13.5" x14ac:dyDescent="0.3"/>
    <row r="4" spans="1:19" ht="24.75" thickBot="1" x14ac:dyDescent="0.4">
      <c r="R4" s="30" t="s">
        <v>4</v>
      </c>
    </row>
    <row r="5" spans="1:19" s="2" customFormat="1" ht="30" customHeight="1" thickTop="1" thickBot="1" x14ac:dyDescent="0.3">
      <c r="A5" s="755" t="s">
        <v>31</v>
      </c>
      <c r="B5" s="755"/>
      <c r="C5" s="755"/>
      <c r="D5" s="829">
        <v>2021</v>
      </c>
      <c r="E5" s="831"/>
      <c r="F5" s="830"/>
      <c r="G5" s="831">
        <v>2022</v>
      </c>
      <c r="H5" s="831"/>
      <c r="I5" s="831"/>
      <c r="J5" s="829">
        <v>2023</v>
      </c>
      <c r="K5" s="831"/>
      <c r="L5" s="830"/>
      <c r="M5" s="829">
        <v>2024</v>
      </c>
      <c r="N5" s="831"/>
      <c r="O5" s="830"/>
      <c r="P5" s="831" t="s">
        <v>84</v>
      </c>
      <c r="Q5" s="831"/>
      <c r="R5" s="831"/>
      <c r="S5" s="32"/>
    </row>
    <row r="6" spans="1:19" s="2" customFormat="1" ht="52.5" customHeight="1" thickTop="1" thickBot="1" x14ac:dyDescent="0.3">
      <c r="A6" s="755"/>
      <c r="B6" s="755"/>
      <c r="C6" s="755"/>
      <c r="D6" s="33" t="s">
        <v>32</v>
      </c>
      <c r="E6" s="34" t="s">
        <v>33</v>
      </c>
      <c r="F6" s="35" t="s">
        <v>34</v>
      </c>
      <c r="G6" s="34" t="s">
        <v>32</v>
      </c>
      <c r="H6" s="34" t="s">
        <v>33</v>
      </c>
      <c r="I6" s="34" t="s">
        <v>34</v>
      </c>
      <c r="J6" s="33" t="s">
        <v>32</v>
      </c>
      <c r="K6" s="34" t="s">
        <v>33</v>
      </c>
      <c r="L6" s="35" t="s">
        <v>34</v>
      </c>
      <c r="M6" s="33" t="s">
        <v>32</v>
      </c>
      <c r="N6" s="34" t="s">
        <v>33</v>
      </c>
      <c r="O6" s="35" t="s">
        <v>34</v>
      </c>
      <c r="P6" s="34" t="s">
        <v>32</v>
      </c>
      <c r="Q6" s="34" t="s">
        <v>33</v>
      </c>
      <c r="R6" s="34" t="s">
        <v>34</v>
      </c>
      <c r="S6" s="32"/>
    </row>
    <row r="7" spans="1:19" s="2" customFormat="1" ht="49.5" customHeight="1" thickTop="1" x14ac:dyDescent="0.25">
      <c r="A7" s="1061" t="s">
        <v>118</v>
      </c>
      <c r="B7" s="1061"/>
      <c r="C7" s="1062"/>
      <c r="D7" s="37">
        <v>3.55</v>
      </c>
      <c r="E7" s="37">
        <v>5.35</v>
      </c>
      <c r="F7" s="37">
        <v>7.5</v>
      </c>
      <c r="G7" s="36">
        <v>4.4000000000000004</v>
      </c>
      <c r="H7" s="37">
        <v>6.3</v>
      </c>
      <c r="I7" s="38">
        <v>8.15</v>
      </c>
      <c r="J7" s="36">
        <v>4.2</v>
      </c>
      <c r="K7" s="37">
        <v>5.8</v>
      </c>
      <c r="L7" s="38">
        <v>7.79</v>
      </c>
      <c r="M7" s="36">
        <v>4.1500000000000004</v>
      </c>
      <c r="N7" s="37">
        <v>6.15</v>
      </c>
      <c r="O7" s="38">
        <v>8.3000000000000007</v>
      </c>
      <c r="P7" s="37">
        <v>5</v>
      </c>
      <c r="Q7" s="37">
        <v>6.7</v>
      </c>
      <c r="R7" s="37">
        <v>8.9</v>
      </c>
      <c r="S7" s="18"/>
    </row>
    <row r="8" spans="1:19" s="2" customFormat="1" ht="49.5" customHeight="1" x14ac:dyDescent="0.25">
      <c r="A8" s="1051" t="s">
        <v>117</v>
      </c>
      <c r="B8" s="1051"/>
      <c r="C8" s="1057"/>
      <c r="D8" s="37">
        <v>1.4</v>
      </c>
      <c r="E8" s="37">
        <v>2.25</v>
      </c>
      <c r="F8" s="37">
        <v>3.5</v>
      </c>
      <c r="G8" s="36">
        <v>1.55</v>
      </c>
      <c r="H8" s="37">
        <v>2.5499999999999998</v>
      </c>
      <c r="I8" s="38">
        <v>3.8</v>
      </c>
      <c r="J8" s="36">
        <v>1.55</v>
      </c>
      <c r="K8" s="37">
        <v>2.54</v>
      </c>
      <c r="L8" s="38">
        <v>4.03</v>
      </c>
      <c r="M8" s="36">
        <v>1.65</v>
      </c>
      <c r="N8" s="37">
        <v>2.6</v>
      </c>
      <c r="O8" s="38">
        <v>4.2</v>
      </c>
      <c r="P8" s="37">
        <v>1.45</v>
      </c>
      <c r="Q8" s="37">
        <v>2.25</v>
      </c>
      <c r="R8" s="37">
        <v>3.85</v>
      </c>
      <c r="S8" s="18"/>
    </row>
    <row r="9" spans="1:19" s="2" customFormat="1" ht="49.5" customHeight="1" x14ac:dyDescent="0.25">
      <c r="A9" s="1051" t="s">
        <v>116</v>
      </c>
      <c r="B9" s="1051"/>
      <c r="C9" s="1057"/>
      <c r="D9" s="37">
        <v>1.65</v>
      </c>
      <c r="E9" s="37">
        <v>2.6</v>
      </c>
      <c r="F9" s="37">
        <v>3.9</v>
      </c>
      <c r="G9" s="36">
        <v>1.85</v>
      </c>
      <c r="H9" s="37">
        <v>3</v>
      </c>
      <c r="I9" s="38">
        <v>4.3499999999999996</v>
      </c>
      <c r="J9" s="36">
        <v>2.2000000000000002</v>
      </c>
      <c r="K9" s="37">
        <v>3.27</v>
      </c>
      <c r="L9" s="38">
        <v>5.09</v>
      </c>
      <c r="M9" s="36">
        <v>1.9</v>
      </c>
      <c r="N9" s="37">
        <v>3.05</v>
      </c>
      <c r="O9" s="38">
        <v>4.95</v>
      </c>
      <c r="P9" s="37">
        <v>1.8</v>
      </c>
      <c r="Q9" s="37">
        <v>2.8</v>
      </c>
      <c r="R9" s="37">
        <v>4.8</v>
      </c>
      <c r="S9" s="18"/>
    </row>
    <row r="10" spans="1:19" s="2" customFormat="1" ht="49.5" customHeight="1" x14ac:dyDescent="0.25">
      <c r="A10" s="1051" t="s">
        <v>115</v>
      </c>
      <c r="B10" s="1051"/>
      <c r="C10" s="1057"/>
      <c r="D10" s="37" t="s">
        <v>27</v>
      </c>
      <c r="E10" s="37">
        <v>3.35</v>
      </c>
      <c r="F10" s="37">
        <v>4.8</v>
      </c>
      <c r="G10" s="36" t="s">
        <v>27</v>
      </c>
      <c r="H10" s="37">
        <v>3.35</v>
      </c>
      <c r="I10" s="38">
        <v>4.8</v>
      </c>
      <c r="J10" s="36" t="s">
        <v>27</v>
      </c>
      <c r="K10" s="37">
        <v>2.85</v>
      </c>
      <c r="L10" s="38">
        <v>4.7300000000000004</v>
      </c>
      <c r="M10" s="36" t="s">
        <v>27</v>
      </c>
      <c r="N10" s="37">
        <v>2.8</v>
      </c>
      <c r="O10" s="38">
        <v>4.6500000000000004</v>
      </c>
      <c r="P10" s="37" t="s">
        <v>27</v>
      </c>
      <c r="Q10" s="37">
        <v>2.85</v>
      </c>
      <c r="R10" s="37">
        <v>4.5</v>
      </c>
      <c r="S10" s="18"/>
    </row>
    <row r="11" spans="1:19" s="2" customFormat="1" ht="49.5" customHeight="1" x14ac:dyDescent="0.25">
      <c r="A11" s="1051" t="s">
        <v>114</v>
      </c>
      <c r="B11" s="1051"/>
      <c r="C11" s="1057"/>
      <c r="D11" s="37">
        <v>2.5</v>
      </c>
      <c r="E11" s="37">
        <v>3.75</v>
      </c>
      <c r="F11" s="37">
        <v>5.5</v>
      </c>
      <c r="G11" s="36">
        <v>2.5</v>
      </c>
      <c r="H11" s="37">
        <v>4.1500000000000004</v>
      </c>
      <c r="I11" s="38">
        <v>6.05</v>
      </c>
      <c r="J11" s="36">
        <v>2.2999999999999998</v>
      </c>
      <c r="K11" s="37">
        <v>4.1100000000000003</v>
      </c>
      <c r="L11" s="38">
        <v>6.03</v>
      </c>
      <c r="M11" s="36">
        <v>2.2999999999999998</v>
      </c>
      <c r="N11" s="37">
        <v>4</v>
      </c>
      <c r="O11" s="38">
        <v>5.95</v>
      </c>
      <c r="P11" s="37">
        <v>1.95</v>
      </c>
      <c r="Q11" s="37">
        <v>3.85</v>
      </c>
      <c r="R11" s="37">
        <v>5.6</v>
      </c>
      <c r="S11" s="18"/>
    </row>
    <row r="12" spans="1:19" s="2" customFormat="1" ht="36" customHeight="1" x14ac:dyDescent="0.25">
      <c r="A12" s="1052" t="s">
        <v>113</v>
      </c>
      <c r="B12" s="1051"/>
      <c r="C12" s="1057"/>
      <c r="D12" s="37">
        <v>2.65</v>
      </c>
      <c r="E12" s="37">
        <v>4.1500000000000004</v>
      </c>
      <c r="F12" s="37">
        <v>5.7</v>
      </c>
      <c r="G12" s="36">
        <v>3.35</v>
      </c>
      <c r="H12" s="37">
        <v>4.6500000000000004</v>
      </c>
      <c r="I12" s="38">
        <v>6.1</v>
      </c>
      <c r="J12" s="36">
        <v>3.9</v>
      </c>
      <c r="K12" s="37">
        <v>4.99</v>
      </c>
      <c r="L12" s="38">
        <v>6.67</v>
      </c>
      <c r="M12" s="36">
        <v>3.4</v>
      </c>
      <c r="N12" s="37">
        <v>4.3499999999999996</v>
      </c>
      <c r="O12" s="38">
        <v>6.1</v>
      </c>
      <c r="P12" s="37">
        <v>4.0999999999999996</v>
      </c>
      <c r="Q12" s="37">
        <v>4.75</v>
      </c>
      <c r="R12" s="37">
        <v>6.55</v>
      </c>
      <c r="S12" s="18"/>
    </row>
    <row r="13" spans="1:19" s="2" customFormat="1" ht="49.5" customHeight="1" x14ac:dyDescent="0.25">
      <c r="A13" s="1051" t="s">
        <v>112</v>
      </c>
      <c r="B13" s="1051"/>
      <c r="C13" s="1057"/>
      <c r="D13" s="37">
        <v>1.1499999999999999</v>
      </c>
      <c r="E13" s="37">
        <v>2.15</v>
      </c>
      <c r="F13" s="37">
        <v>3.5</v>
      </c>
      <c r="G13" s="36">
        <v>1.2</v>
      </c>
      <c r="H13" s="37">
        <v>2.35</v>
      </c>
      <c r="I13" s="38">
        <v>3.65</v>
      </c>
      <c r="J13" s="36">
        <v>1.5</v>
      </c>
      <c r="K13" s="37">
        <v>2.2999999999999998</v>
      </c>
      <c r="L13" s="38">
        <v>3.5</v>
      </c>
      <c r="M13" s="36">
        <v>1.55</v>
      </c>
      <c r="N13" s="37">
        <v>2.5</v>
      </c>
      <c r="O13" s="38">
        <v>4</v>
      </c>
      <c r="P13" s="37">
        <v>1.85</v>
      </c>
      <c r="Q13" s="37">
        <v>2.6</v>
      </c>
      <c r="R13" s="37">
        <v>3.85</v>
      </c>
      <c r="S13" s="18"/>
    </row>
    <row r="14" spans="1:19" s="2" customFormat="1" ht="85.35" customHeight="1" x14ac:dyDescent="0.25">
      <c r="A14" s="1051" t="s">
        <v>111</v>
      </c>
      <c r="B14" s="1051"/>
      <c r="C14" s="1057"/>
      <c r="D14" s="37">
        <v>1.95</v>
      </c>
      <c r="E14" s="37">
        <v>2.7</v>
      </c>
      <c r="F14" s="37">
        <v>4.1500000000000004</v>
      </c>
      <c r="G14" s="36">
        <v>2.2999999999999998</v>
      </c>
      <c r="H14" s="37">
        <v>3.4</v>
      </c>
      <c r="I14" s="38">
        <v>4.8499999999999996</v>
      </c>
      <c r="J14" s="36">
        <v>3</v>
      </c>
      <c r="K14" s="37">
        <v>3.5</v>
      </c>
      <c r="L14" s="38">
        <v>5</v>
      </c>
      <c r="M14" s="36">
        <v>2.4500000000000002</v>
      </c>
      <c r="N14" s="37">
        <v>3.4</v>
      </c>
      <c r="O14" s="38">
        <v>5</v>
      </c>
      <c r="P14" s="37">
        <v>2.4</v>
      </c>
      <c r="Q14" s="37">
        <v>3.15</v>
      </c>
      <c r="R14" s="37">
        <v>4.8</v>
      </c>
      <c r="S14" s="18"/>
    </row>
    <row r="15" spans="1:19" s="2" customFormat="1" ht="85.35" customHeight="1" x14ac:dyDescent="0.25">
      <c r="A15" s="1051" t="s">
        <v>110</v>
      </c>
      <c r="B15" s="1051"/>
      <c r="C15" s="1057"/>
      <c r="D15" s="37">
        <v>1.8</v>
      </c>
      <c r="E15" s="37">
        <v>2.5</v>
      </c>
      <c r="F15" s="37">
        <v>3.8</v>
      </c>
      <c r="G15" s="36">
        <v>1.9</v>
      </c>
      <c r="H15" s="37">
        <v>3.05</v>
      </c>
      <c r="I15" s="38">
        <v>4.4000000000000004</v>
      </c>
      <c r="J15" s="36">
        <v>2.5</v>
      </c>
      <c r="K15" s="37">
        <v>3.5</v>
      </c>
      <c r="L15" s="38">
        <v>5</v>
      </c>
      <c r="M15" s="36">
        <v>2.1</v>
      </c>
      <c r="N15" s="37">
        <v>3.4</v>
      </c>
      <c r="O15" s="38">
        <v>5</v>
      </c>
      <c r="P15" s="37">
        <v>2.0499999999999998</v>
      </c>
      <c r="Q15" s="37">
        <v>3</v>
      </c>
      <c r="R15" s="37">
        <v>4.8</v>
      </c>
      <c r="S15" s="18"/>
    </row>
    <row r="16" spans="1:19" s="2" customFormat="1" ht="85.35" customHeight="1" x14ac:dyDescent="0.25">
      <c r="A16" s="1051" t="s">
        <v>109</v>
      </c>
      <c r="B16" s="1051"/>
      <c r="C16" s="1057"/>
      <c r="D16" s="37">
        <v>2.0499999999999998</v>
      </c>
      <c r="E16" s="37">
        <v>3.4</v>
      </c>
      <c r="F16" s="37">
        <v>5</v>
      </c>
      <c r="G16" s="36">
        <v>2.4</v>
      </c>
      <c r="H16" s="37">
        <v>4.05</v>
      </c>
      <c r="I16" s="38">
        <v>5.5</v>
      </c>
      <c r="J16" s="36">
        <v>3</v>
      </c>
      <c r="K16" s="37">
        <v>4</v>
      </c>
      <c r="L16" s="38">
        <v>4.5</v>
      </c>
      <c r="M16" s="36">
        <v>3.5</v>
      </c>
      <c r="N16" s="37">
        <v>3.15</v>
      </c>
      <c r="O16" s="38">
        <v>6.25</v>
      </c>
      <c r="P16" s="37">
        <v>3.35</v>
      </c>
      <c r="Q16" s="37">
        <v>3.85</v>
      </c>
      <c r="R16" s="37">
        <v>6.2</v>
      </c>
      <c r="S16" s="18"/>
    </row>
    <row r="17" spans="1:19" s="2" customFormat="1" ht="49.5" customHeight="1" x14ac:dyDescent="0.25">
      <c r="A17" s="1051" t="s">
        <v>108</v>
      </c>
      <c r="B17" s="1051"/>
      <c r="C17" s="1057"/>
      <c r="D17" s="37">
        <v>5.8</v>
      </c>
      <c r="E17" s="37">
        <v>8.5</v>
      </c>
      <c r="F17" s="37">
        <v>11.35</v>
      </c>
      <c r="G17" s="36">
        <v>7.3</v>
      </c>
      <c r="H17" s="37">
        <v>10.3</v>
      </c>
      <c r="I17" s="38">
        <v>13.1</v>
      </c>
      <c r="J17" s="36">
        <v>7.5</v>
      </c>
      <c r="K17" s="37">
        <v>9.85</v>
      </c>
      <c r="L17" s="38">
        <v>12.56</v>
      </c>
      <c r="M17" s="36">
        <v>7.15</v>
      </c>
      <c r="N17" s="37">
        <v>9.5500000000000007</v>
      </c>
      <c r="O17" s="38">
        <v>13.05</v>
      </c>
      <c r="P17" s="37">
        <v>7.05</v>
      </c>
      <c r="Q17" s="37">
        <v>9.35</v>
      </c>
      <c r="R17" s="37">
        <v>12.7</v>
      </c>
      <c r="S17" s="18"/>
    </row>
    <row r="18" spans="1:19" s="2" customFormat="1" ht="59.45" customHeight="1" thickBot="1" x14ac:dyDescent="0.3">
      <c r="A18" s="1050" t="s">
        <v>107</v>
      </c>
      <c r="B18" s="1050"/>
      <c r="C18" s="1064"/>
      <c r="D18" s="41" t="s">
        <v>27</v>
      </c>
      <c r="E18" s="41">
        <v>7.35</v>
      </c>
      <c r="F18" s="41">
        <v>10.4</v>
      </c>
      <c r="G18" s="40" t="s">
        <v>27</v>
      </c>
      <c r="H18" s="41">
        <v>8.4</v>
      </c>
      <c r="I18" s="42">
        <v>11</v>
      </c>
      <c r="J18" s="40" t="s">
        <v>27</v>
      </c>
      <c r="K18" s="41">
        <v>8.9</v>
      </c>
      <c r="L18" s="42">
        <v>10.78</v>
      </c>
      <c r="M18" s="40" t="s">
        <v>27</v>
      </c>
      <c r="N18" s="41">
        <v>8.5</v>
      </c>
      <c r="O18" s="42">
        <v>10.75</v>
      </c>
      <c r="P18" s="41" t="s">
        <v>27</v>
      </c>
      <c r="Q18" s="41">
        <v>8.85</v>
      </c>
      <c r="R18" s="41">
        <v>10.8</v>
      </c>
      <c r="S18" s="22"/>
    </row>
    <row r="19" spans="1:19" s="18" customFormat="1" ht="13.5" customHeight="1" thickTop="1" x14ac:dyDescent="0.25">
      <c r="A19" s="23"/>
      <c r="B19" s="23"/>
      <c r="C19" s="23"/>
      <c r="D19" s="24"/>
      <c r="E19" s="24"/>
      <c r="F19" s="24"/>
      <c r="G19" s="16"/>
      <c r="H19" s="16"/>
      <c r="I19" s="16"/>
      <c r="J19" s="16"/>
      <c r="K19" s="16"/>
      <c r="L19" s="16"/>
      <c r="M19" s="16"/>
      <c r="N19" s="16"/>
      <c r="O19" s="16"/>
      <c r="P19" s="16"/>
      <c r="Q19" s="16"/>
      <c r="R19" s="16"/>
    </row>
    <row r="20" spans="1:19" s="18" customFormat="1" ht="13.5" customHeight="1" x14ac:dyDescent="0.25">
      <c r="A20" s="23"/>
      <c r="B20" s="23"/>
      <c r="C20" s="23"/>
      <c r="D20" s="24"/>
      <c r="E20" s="24"/>
      <c r="F20" s="24"/>
      <c r="G20" s="16"/>
      <c r="H20" s="16"/>
      <c r="I20" s="16"/>
      <c r="J20" s="16"/>
      <c r="K20" s="16"/>
      <c r="L20" s="16"/>
      <c r="M20" s="16"/>
      <c r="N20" s="16"/>
      <c r="O20" s="16"/>
      <c r="P20" s="16"/>
      <c r="Q20" s="16"/>
      <c r="R20" s="16"/>
    </row>
    <row r="21" spans="1:19" s="2" customFormat="1" ht="30" customHeight="1" x14ac:dyDescent="0.25">
      <c r="A21" s="1" t="s">
        <v>0</v>
      </c>
      <c r="B21" s="740">
        <v>63</v>
      </c>
      <c r="C21" s="741" t="s">
        <v>1</v>
      </c>
      <c r="D21" s="741"/>
      <c r="E21" s="741"/>
      <c r="F21" s="741"/>
      <c r="G21" s="741"/>
      <c r="H21" s="741"/>
      <c r="I21" s="741"/>
      <c r="J21" s="741"/>
      <c r="K21" s="741"/>
      <c r="L21" s="741"/>
      <c r="M21" s="741"/>
      <c r="N21" s="741"/>
      <c r="O21" s="741"/>
      <c r="P21" s="741"/>
      <c r="Q21" s="741"/>
      <c r="R21" s="741"/>
    </row>
    <row r="22" spans="1:19" s="2" customFormat="1" ht="30" customHeight="1" x14ac:dyDescent="0.25">
      <c r="A22" s="3" t="s">
        <v>2</v>
      </c>
      <c r="B22" s="740"/>
      <c r="C22" s="742" t="s">
        <v>3</v>
      </c>
      <c r="D22" s="742"/>
      <c r="E22" s="742"/>
      <c r="F22" s="742"/>
      <c r="G22" s="742"/>
      <c r="H22" s="742"/>
      <c r="I22" s="742"/>
      <c r="J22" s="742"/>
      <c r="K22" s="742"/>
      <c r="L22" s="742"/>
      <c r="M22" s="742"/>
      <c r="N22" s="742"/>
      <c r="O22" s="742"/>
      <c r="P22" s="742"/>
      <c r="Q22" s="742"/>
      <c r="R22" s="742"/>
    </row>
    <row r="23" spans="1:19" s="6" customFormat="1" ht="13.5" x14ac:dyDescent="0.3">
      <c r="A23" s="4"/>
      <c r="B23" s="4"/>
      <c r="C23" s="4"/>
      <c r="D23" s="4"/>
      <c r="E23" s="4"/>
      <c r="F23" s="4"/>
      <c r="G23" s="4"/>
      <c r="H23" s="4"/>
      <c r="I23" s="4"/>
      <c r="J23" s="4"/>
      <c r="K23" s="4"/>
      <c r="L23" s="4"/>
      <c r="M23" s="4"/>
      <c r="N23" s="4"/>
      <c r="O23" s="4"/>
      <c r="P23" s="4"/>
      <c r="Q23" s="4"/>
      <c r="R23" s="4"/>
    </row>
    <row r="24" spans="1:19" ht="24.75" thickBot="1" x14ac:dyDescent="0.4">
      <c r="A24" s="7"/>
      <c r="B24" s="7"/>
      <c r="C24" s="7"/>
      <c r="D24" s="7"/>
      <c r="E24" s="7"/>
      <c r="F24" s="7"/>
      <c r="G24" s="7"/>
      <c r="H24" s="7"/>
      <c r="I24" s="7"/>
      <c r="J24" s="7"/>
      <c r="K24" s="7"/>
      <c r="L24" s="7"/>
      <c r="M24" s="7"/>
      <c r="N24" s="7"/>
      <c r="O24" s="7"/>
      <c r="P24" s="7"/>
      <c r="Q24" s="7"/>
      <c r="R24" s="43" t="s">
        <v>4</v>
      </c>
    </row>
    <row r="25" spans="1:19" s="2" customFormat="1" ht="30" customHeight="1" thickTop="1" thickBot="1" x14ac:dyDescent="0.3">
      <c r="A25" s="743" t="s">
        <v>5</v>
      </c>
      <c r="B25" s="743"/>
      <c r="C25" s="743"/>
      <c r="D25" s="1065">
        <v>2021</v>
      </c>
      <c r="E25" s="1063"/>
      <c r="F25" s="1066"/>
      <c r="G25" s="1065">
        <v>2022</v>
      </c>
      <c r="H25" s="1063"/>
      <c r="I25" s="1066"/>
      <c r="J25" s="1065">
        <v>2023</v>
      </c>
      <c r="K25" s="1063"/>
      <c r="L25" s="1066"/>
      <c r="M25" s="1065">
        <v>2024</v>
      </c>
      <c r="N25" s="1063"/>
      <c r="O25" s="1066"/>
      <c r="P25" s="1063" t="s">
        <v>6</v>
      </c>
      <c r="Q25" s="1063"/>
      <c r="R25" s="1063"/>
      <c r="S25" s="32"/>
    </row>
    <row r="26" spans="1:19" s="2" customFormat="1" ht="52.5" customHeight="1" thickTop="1" thickBot="1" x14ac:dyDescent="0.3">
      <c r="A26" s="743"/>
      <c r="B26" s="743"/>
      <c r="C26" s="743"/>
      <c r="D26" s="44" t="s">
        <v>7</v>
      </c>
      <c r="E26" s="45" t="s">
        <v>8</v>
      </c>
      <c r="F26" s="46" t="s">
        <v>9</v>
      </c>
      <c r="G26" s="44" t="s">
        <v>7</v>
      </c>
      <c r="H26" s="45" t="s">
        <v>8</v>
      </c>
      <c r="I26" s="46" t="s">
        <v>9</v>
      </c>
      <c r="J26" s="44" t="s">
        <v>7</v>
      </c>
      <c r="K26" s="45" t="s">
        <v>8</v>
      </c>
      <c r="L26" s="46" t="s">
        <v>9</v>
      </c>
      <c r="M26" s="44" t="s">
        <v>7</v>
      </c>
      <c r="N26" s="45" t="s">
        <v>8</v>
      </c>
      <c r="O26" s="46" t="s">
        <v>9</v>
      </c>
      <c r="P26" s="45" t="s">
        <v>7</v>
      </c>
      <c r="Q26" s="45" t="s">
        <v>8</v>
      </c>
      <c r="R26" s="45" t="s">
        <v>9</v>
      </c>
      <c r="S26" s="32"/>
    </row>
    <row r="27" spans="1:19" s="2" customFormat="1" ht="49.5" customHeight="1" thickTop="1" x14ac:dyDescent="0.25">
      <c r="A27" s="1051" t="s">
        <v>106</v>
      </c>
      <c r="B27" s="1051"/>
      <c r="C27" s="1051"/>
      <c r="D27" s="36">
        <v>8.4</v>
      </c>
      <c r="E27" s="37">
        <v>11.6</v>
      </c>
      <c r="F27" s="38">
        <v>14.95</v>
      </c>
      <c r="G27" s="36">
        <v>10.85</v>
      </c>
      <c r="H27" s="37">
        <v>14.2</v>
      </c>
      <c r="I27" s="38">
        <v>17.2</v>
      </c>
      <c r="J27" s="36">
        <v>10.45</v>
      </c>
      <c r="K27" s="55">
        <v>13.65</v>
      </c>
      <c r="L27" s="56">
        <v>16.399999999999999</v>
      </c>
      <c r="M27" s="57">
        <v>10.4</v>
      </c>
      <c r="N27" s="55">
        <v>13</v>
      </c>
      <c r="O27" s="56">
        <v>16.350000000000001</v>
      </c>
      <c r="P27" s="55">
        <v>9.65</v>
      </c>
      <c r="Q27" s="55">
        <v>12.45</v>
      </c>
      <c r="R27" s="55">
        <v>15.8</v>
      </c>
      <c r="S27" s="18"/>
    </row>
    <row r="28" spans="1:19" s="2" customFormat="1" ht="59.45" customHeight="1" x14ac:dyDescent="0.25">
      <c r="A28" s="1051" t="s">
        <v>105</v>
      </c>
      <c r="B28" s="1051"/>
      <c r="C28" s="1051"/>
      <c r="D28" s="36" t="s">
        <v>27</v>
      </c>
      <c r="E28" s="37">
        <v>8.6999999999999993</v>
      </c>
      <c r="F28" s="38">
        <v>11.3</v>
      </c>
      <c r="G28" s="36" t="s">
        <v>27</v>
      </c>
      <c r="H28" s="37">
        <v>8.75</v>
      </c>
      <c r="I28" s="38">
        <v>11.8</v>
      </c>
      <c r="J28" s="36" t="s">
        <v>27</v>
      </c>
      <c r="K28" s="37">
        <v>9.25</v>
      </c>
      <c r="L28" s="38">
        <v>11.21</v>
      </c>
      <c r="M28" s="36" t="s">
        <v>27</v>
      </c>
      <c r="N28" s="37">
        <v>8.5</v>
      </c>
      <c r="O28" s="38">
        <v>10.25</v>
      </c>
      <c r="P28" s="36" t="s">
        <v>27</v>
      </c>
      <c r="Q28" s="37">
        <v>7.85</v>
      </c>
      <c r="R28" s="37">
        <v>10.15</v>
      </c>
      <c r="S28" s="18"/>
    </row>
    <row r="29" spans="1:19" s="2" customFormat="1" ht="59.45" customHeight="1" x14ac:dyDescent="0.25">
      <c r="A29" s="1051" t="s">
        <v>104</v>
      </c>
      <c r="B29" s="1051"/>
      <c r="C29" s="1051"/>
      <c r="D29" s="36" t="s">
        <v>27</v>
      </c>
      <c r="E29" s="37">
        <v>8.65</v>
      </c>
      <c r="F29" s="38">
        <v>10.8</v>
      </c>
      <c r="G29" s="36" t="s">
        <v>27</v>
      </c>
      <c r="H29" s="37">
        <v>10.15</v>
      </c>
      <c r="I29" s="38">
        <v>11.95</v>
      </c>
      <c r="J29" s="36" t="s">
        <v>27</v>
      </c>
      <c r="K29" s="37">
        <v>10.4</v>
      </c>
      <c r="L29" s="38">
        <v>12</v>
      </c>
      <c r="M29" s="36" t="s">
        <v>27</v>
      </c>
      <c r="N29" s="37">
        <v>7.45</v>
      </c>
      <c r="O29" s="38">
        <v>14.4</v>
      </c>
      <c r="P29" s="36" t="s">
        <v>27</v>
      </c>
      <c r="Q29" s="37">
        <v>7.35</v>
      </c>
      <c r="R29" s="37">
        <v>11.1</v>
      </c>
      <c r="S29" s="18"/>
    </row>
    <row r="30" spans="1:19" s="2" customFormat="1" ht="85.35" customHeight="1" x14ac:dyDescent="0.25">
      <c r="A30" s="1051" t="s">
        <v>103</v>
      </c>
      <c r="B30" s="1051"/>
      <c r="C30" s="1051"/>
      <c r="D30" s="36" t="s">
        <v>27</v>
      </c>
      <c r="E30" s="37">
        <v>8.4499999999999993</v>
      </c>
      <c r="F30" s="38">
        <v>11.45</v>
      </c>
      <c r="G30" s="36" t="s">
        <v>27</v>
      </c>
      <c r="H30" s="37">
        <v>10.050000000000001</v>
      </c>
      <c r="I30" s="38">
        <v>12.85</v>
      </c>
      <c r="J30" s="36" t="s">
        <v>27</v>
      </c>
      <c r="K30" s="37">
        <v>9.0500000000000007</v>
      </c>
      <c r="L30" s="38">
        <v>12.15</v>
      </c>
      <c r="M30" s="36" t="s">
        <v>27</v>
      </c>
      <c r="N30" s="37">
        <v>9.75</v>
      </c>
      <c r="O30" s="38">
        <v>12.25</v>
      </c>
      <c r="P30" s="36" t="s">
        <v>27</v>
      </c>
      <c r="Q30" s="37">
        <v>8.3000000000000007</v>
      </c>
      <c r="R30" s="37">
        <v>11.35</v>
      </c>
      <c r="S30" s="18"/>
    </row>
    <row r="31" spans="1:19" s="2" customFormat="1" ht="85.35" customHeight="1" x14ac:dyDescent="0.25">
      <c r="A31" s="1051" t="s">
        <v>102</v>
      </c>
      <c r="B31" s="1051"/>
      <c r="C31" s="1051"/>
      <c r="D31" s="36" t="s">
        <v>27</v>
      </c>
      <c r="E31" s="37">
        <v>7.05</v>
      </c>
      <c r="F31" s="38">
        <v>10.4</v>
      </c>
      <c r="G31" s="36" t="s">
        <v>27</v>
      </c>
      <c r="H31" s="37">
        <v>10.35</v>
      </c>
      <c r="I31" s="38">
        <v>11.95</v>
      </c>
      <c r="J31" s="36" t="s">
        <v>27</v>
      </c>
      <c r="K31" s="37">
        <v>8.75</v>
      </c>
      <c r="L31" s="38">
        <v>10.51</v>
      </c>
      <c r="M31" s="36" t="s">
        <v>27</v>
      </c>
      <c r="N31" s="37">
        <v>11.75</v>
      </c>
      <c r="O31" s="38">
        <v>14.15</v>
      </c>
      <c r="P31" s="36" t="s">
        <v>27</v>
      </c>
      <c r="Q31" s="37">
        <v>10.6</v>
      </c>
      <c r="R31" s="37">
        <v>12.35</v>
      </c>
      <c r="S31" s="18"/>
    </row>
    <row r="32" spans="1:19" s="2" customFormat="1" ht="49.5" customHeight="1" x14ac:dyDescent="0.25">
      <c r="A32" s="1051" t="s">
        <v>101</v>
      </c>
      <c r="B32" s="1051"/>
      <c r="C32" s="1051"/>
      <c r="D32" s="36">
        <v>16.25</v>
      </c>
      <c r="E32" s="37">
        <v>21.1</v>
      </c>
      <c r="F32" s="38">
        <v>26.15</v>
      </c>
      <c r="G32" s="36">
        <v>20.350000000000001</v>
      </c>
      <c r="H32" s="37">
        <v>21.55</v>
      </c>
      <c r="I32" s="38">
        <v>26.8</v>
      </c>
      <c r="J32" s="36">
        <v>17.399999999999999</v>
      </c>
      <c r="K32" s="37">
        <v>20</v>
      </c>
      <c r="L32" s="38">
        <v>23.96</v>
      </c>
      <c r="M32" s="36">
        <v>18.899999999999999</v>
      </c>
      <c r="N32" s="37">
        <v>21.4</v>
      </c>
      <c r="O32" s="38">
        <v>26.2</v>
      </c>
      <c r="P32" s="37">
        <v>18.45</v>
      </c>
      <c r="Q32" s="37">
        <v>21.25</v>
      </c>
      <c r="R32" s="37">
        <v>28.25</v>
      </c>
      <c r="S32" s="18"/>
    </row>
    <row r="33" spans="1:19" s="2" customFormat="1" ht="85.35" customHeight="1" x14ac:dyDescent="0.25">
      <c r="A33" s="1051" t="s">
        <v>100</v>
      </c>
      <c r="B33" s="1051"/>
      <c r="C33" s="1051"/>
      <c r="D33" s="36" t="s">
        <v>27</v>
      </c>
      <c r="E33" s="37">
        <v>8.6</v>
      </c>
      <c r="F33" s="38">
        <v>11.75</v>
      </c>
      <c r="G33" s="36" t="s">
        <v>27</v>
      </c>
      <c r="H33" s="37">
        <v>11.4</v>
      </c>
      <c r="I33" s="38">
        <v>14.75</v>
      </c>
      <c r="J33" s="36" t="s">
        <v>27</v>
      </c>
      <c r="K33" s="37">
        <v>11.5</v>
      </c>
      <c r="L33" s="38">
        <v>15.76</v>
      </c>
      <c r="M33" s="36" t="s">
        <v>27</v>
      </c>
      <c r="N33" s="37">
        <v>10.75</v>
      </c>
      <c r="O33" s="38">
        <v>15.55</v>
      </c>
      <c r="P33" s="36" t="s">
        <v>27</v>
      </c>
      <c r="Q33" s="37">
        <v>9.1999999999999993</v>
      </c>
      <c r="R33" s="37">
        <v>13.4</v>
      </c>
      <c r="S33" s="18"/>
    </row>
    <row r="34" spans="1:19" s="2" customFormat="1" ht="99.95" customHeight="1" x14ac:dyDescent="0.25">
      <c r="A34" s="1051" t="s">
        <v>99</v>
      </c>
      <c r="B34" s="1051"/>
      <c r="C34" s="1051"/>
      <c r="D34" s="36" t="s">
        <v>27</v>
      </c>
      <c r="E34" s="37">
        <v>13.25</v>
      </c>
      <c r="F34" s="38">
        <v>18.3</v>
      </c>
      <c r="G34" s="36" t="s">
        <v>27</v>
      </c>
      <c r="H34" s="37">
        <v>15.65</v>
      </c>
      <c r="I34" s="38">
        <v>18.149999999999999</v>
      </c>
      <c r="J34" s="36" t="s">
        <v>27</v>
      </c>
      <c r="K34" s="37">
        <v>14.15</v>
      </c>
      <c r="L34" s="38">
        <v>16.86</v>
      </c>
      <c r="M34" s="36" t="s">
        <v>27</v>
      </c>
      <c r="N34" s="37">
        <v>12.85</v>
      </c>
      <c r="O34" s="38">
        <v>15.3</v>
      </c>
      <c r="P34" s="36" t="s">
        <v>27</v>
      </c>
      <c r="Q34" s="37">
        <v>13.35</v>
      </c>
      <c r="R34" s="37">
        <v>16.55</v>
      </c>
      <c r="S34" s="18"/>
    </row>
    <row r="35" spans="1:19" s="2" customFormat="1" ht="49.5" customHeight="1" thickBot="1" x14ac:dyDescent="0.3">
      <c r="A35" s="1050" t="s">
        <v>98</v>
      </c>
      <c r="B35" s="1050"/>
      <c r="C35" s="1050"/>
      <c r="D35" s="40">
        <v>7.9</v>
      </c>
      <c r="E35" s="41">
        <v>9.1</v>
      </c>
      <c r="F35" s="42">
        <v>12.05</v>
      </c>
      <c r="G35" s="40">
        <v>9.65</v>
      </c>
      <c r="H35" s="41">
        <v>9.6</v>
      </c>
      <c r="I35" s="42">
        <v>12.4</v>
      </c>
      <c r="J35" s="40">
        <v>8.75</v>
      </c>
      <c r="K35" s="41">
        <v>8.25</v>
      </c>
      <c r="L35" s="42">
        <v>10.98</v>
      </c>
      <c r="M35" s="40">
        <v>9.25</v>
      </c>
      <c r="N35" s="41">
        <v>8.6</v>
      </c>
      <c r="O35" s="42">
        <v>11.3</v>
      </c>
      <c r="P35" s="41">
        <v>10.4</v>
      </c>
      <c r="Q35" s="41">
        <v>9.65</v>
      </c>
      <c r="R35" s="41">
        <v>12.85</v>
      </c>
      <c r="S35" s="41"/>
    </row>
    <row r="36" spans="1:19" ht="24.75" thickTop="1" x14ac:dyDescent="0.35"/>
  </sheetData>
  <mergeCells count="39">
    <mergeCell ref="B21:B22"/>
    <mergeCell ref="C21:R21"/>
    <mergeCell ref="C22:R22"/>
    <mergeCell ref="A25:C26"/>
    <mergeCell ref="D25:F25"/>
    <mergeCell ref="G25:I25"/>
    <mergeCell ref="J25:L25"/>
    <mergeCell ref="M25:O25"/>
    <mergeCell ref="P25:R25"/>
    <mergeCell ref="M5:O5"/>
    <mergeCell ref="P5:R5"/>
    <mergeCell ref="A18:C18"/>
    <mergeCell ref="A7:C7"/>
    <mergeCell ref="A8:C8"/>
    <mergeCell ref="A9:C9"/>
    <mergeCell ref="A13:C13"/>
    <mergeCell ref="A14:C14"/>
    <mergeCell ref="A27:C27"/>
    <mergeCell ref="A32:C32"/>
    <mergeCell ref="A35:C35"/>
    <mergeCell ref="B1:B2"/>
    <mergeCell ref="C1:R1"/>
    <mergeCell ref="C2:R2"/>
    <mergeCell ref="A5:C6"/>
    <mergeCell ref="D5:F5"/>
    <mergeCell ref="G5:I5"/>
    <mergeCell ref="J5:L5"/>
    <mergeCell ref="A15:C15"/>
    <mergeCell ref="A16:C16"/>
    <mergeCell ref="A17:C17"/>
    <mergeCell ref="A10:C10"/>
    <mergeCell ref="A11:C11"/>
    <mergeCell ref="A12:C12"/>
    <mergeCell ref="A34:C34"/>
    <mergeCell ref="A28:C28"/>
    <mergeCell ref="A29:C29"/>
    <mergeCell ref="A30:C30"/>
    <mergeCell ref="A31:C31"/>
    <mergeCell ref="A33:C33"/>
  </mergeCells>
  <pageMargins left="0.7" right="0.7" top="0.75" bottom="0.75" header="0.3" footer="0.3"/>
  <pageSetup paperSize="9" scale="47" orientation="landscape" r:id="rId1"/>
  <rowBreaks count="1" manualBreakCount="1">
    <brk id="20" max="18"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D925-AD54-41D6-8D6E-9306F23316E5}">
  <sheetPr>
    <tabColor rgb="FF0099CC"/>
  </sheetPr>
  <dimension ref="A1:T22"/>
  <sheetViews>
    <sheetView showGridLines="0" zoomScaleNormal="100" zoomScaleSheetLayoutView="85" workbookViewId="0"/>
  </sheetViews>
  <sheetFormatPr defaultColWidth="9.28515625" defaultRowHeight="24" x14ac:dyDescent="0.35"/>
  <cols>
    <col min="1" max="1" width="13" style="9" customWidth="1"/>
    <col min="2" max="2" width="10.28515625" style="9" customWidth="1"/>
    <col min="3" max="3" width="4.7109375" style="9" customWidth="1"/>
    <col min="4" max="4" width="15" style="9" bestFit="1" customWidth="1"/>
    <col min="5" max="5" width="19.7109375" style="9" customWidth="1"/>
    <col min="6" max="6" width="11.7109375" style="9" customWidth="1"/>
    <col min="7" max="7" width="15" style="9" customWidth="1"/>
    <col min="8" max="8" width="19.7109375" style="9" customWidth="1"/>
    <col min="9" max="9" width="11.7109375" style="9" customWidth="1"/>
    <col min="10" max="10" width="15" style="9" customWidth="1"/>
    <col min="11" max="11" width="19.7109375" style="9" customWidth="1"/>
    <col min="12" max="12" width="11.7109375" style="9" customWidth="1"/>
    <col min="13" max="13" width="15" style="9" customWidth="1"/>
    <col min="14" max="14" width="19.7109375" style="9" customWidth="1"/>
    <col min="15" max="15" width="11.7109375" style="9" customWidth="1"/>
    <col min="16" max="16" width="15" style="9" customWidth="1"/>
    <col min="17" max="17" width="19.7109375" style="9" customWidth="1"/>
    <col min="18" max="18" width="11.7109375" style="9" customWidth="1"/>
    <col min="19" max="19" width="2.28515625" style="9" customWidth="1"/>
    <col min="20" max="16384" width="9.28515625" style="9"/>
  </cols>
  <sheetData>
    <row r="1" spans="1:19" s="2" customFormat="1" ht="30" customHeight="1" x14ac:dyDescent="0.25">
      <c r="A1" s="28" t="s">
        <v>0</v>
      </c>
      <c r="B1" s="740">
        <v>63</v>
      </c>
      <c r="C1" s="811" t="s">
        <v>1</v>
      </c>
      <c r="D1" s="811"/>
      <c r="E1" s="811"/>
      <c r="F1" s="811"/>
      <c r="G1" s="811"/>
      <c r="H1" s="811"/>
      <c r="I1" s="811"/>
      <c r="J1" s="811"/>
      <c r="K1" s="811"/>
      <c r="L1" s="811"/>
      <c r="M1" s="811"/>
      <c r="N1" s="811"/>
      <c r="O1" s="811"/>
      <c r="P1" s="811"/>
      <c r="Q1" s="811"/>
      <c r="R1" s="811"/>
    </row>
    <row r="2" spans="1:19" s="2" customFormat="1" ht="30" customHeight="1" x14ac:dyDescent="0.25">
      <c r="A2" s="29" t="s">
        <v>2</v>
      </c>
      <c r="B2" s="740"/>
      <c r="C2" s="812" t="s">
        <v>3</v>
      </c>
      <c r="D2" s="812"/>
      <c r="E2" s="812"/>
      <c r="F2" s="812"/>
      <c r="G2" s="812"/>
      <c r="H2" s="812"/>
      <c r="I2" s="812"/>
      <c r="J2" s="812"/>
      <c r="K2" s="812"/>
      <c r="L2" s="812"/>
      <c r="M2" s="812"/>
      <c r="N2" s="812"/>
      <c r="O2" s="812"/>
      <c r="P2" s="812"/>
      <c r="Q2" s="812"/>
      <c r="R2" s="812"/>
    </row>
    <row r="3" spans="1:19" s="6" customFormat="1" ht="13.5" x14ac:dyDescent="0.3"/>
    <row r="4" spans="1:19" ht="24.75" thickBot="1" x14ac:dyDescent="0.4">
      <c r="R4" s="30" t="s">
        <v>4</v>
      </c>
    </row>
    <row r="5" spans="1:19" s="2" customFormat="1" ht="30" customHeight="1" thickTop="1" thickBot="1" x14ac:dyDescent="0.3">
      <c r="A5" s="755" t="s">
        <v>31</v>
      </c>
      <c r="B5" s="755"/>
      <c r="C5" s="755"/>
      <c r="D5" s="829">
        <v>2021</v>
      </c>
      <c r="E5" s="831"/>
      <c r="F5" s="830"/>
      <c r="G5" s="831">
        <v>2022</v>
      </c>
      <c r="H5" s="831"/>
      <c r="I5" s="831"/>
      <c r="J5" s="829">
        <v>2023</v>
      </c>
      <c r="K5" s="831"/>
      <c r="L5" s="830"/>
      <c r="M5" s="831">
        <v>2024</v>
      </c>
      <c r="N5" s="831"/>
      <c r="O5" s="831"/>
      <c r="P5" s="829" t="s">
        <v>84</v>
      </c>
      <c r="Q5" s="831"/>
      <c r="R5" s="831"/>
      <c r="S5" s="32"/>
    </row>
    <row r="6" spans="1:19" s="2" customFormat="1" ht="52.5" customHeight="1" thickTop="1" thickBot="1" x14ac:dyDescent="0.3">
      <c r="A6" s="755"/>
      <c r="B6" s="755"/>
      <c r="C6" s="755"/>
      <c r="D6" s="33" t="s">
        <v>32</v>
      </c>
      <c r="E6" s="34" t="s">
        <v>33</v>
      </c>
      <c r="F6" s="35" t="s">
        <v>34</v>
      </c>
      <c r="G6" s="34" t="s">
        <v>32</v>
      </c>
      <c r="H6" s="34" t="s">
        <v>33</v>
      </c>
      <c r="I6" s="34" t="s">
        <v>34</v>
      </c>
      <c r="J6" s="33" t="s">
        <v>32</v>
      </c>
      <c r="K6" s="34" t="s">
        <v>33</v>
      </c>
      <c r="L6" s="35" t="s">
        <v>34</v>
      </c>
      <c r="M6" s="34" t="s">
        <v>32</v>
      </c>
      <c r="N6" s="34" t="s">
        <v>33</v>
      </c>
      <c r="O6" s="34" t="s">
        <v>34</v>
      </c>
      <c r="P6" s="33" t="s">
        <v>32</v>
      </c>
      <c r="Q6" s="34" t="s">
        <v>33</v>
      </c>
      <c r="R6" s="34" t="s">
        <v>34</v>
      </c>
      <c r="S6" s="32"/>
    </row>
    <row r="7" spans="1:19" s="2" customFormat="1" ht="49.5" customHeight="1" thickTop="1" x14ac:dyDescent="0.25">
      <c r="A7" s="1051" t="s">
        <v>85</v>
      </c>
      <c r="B7" s="1051"/>
      <c r="C7" s="1051"/>
      <c r="D7" s="36">
        <v>9.1</v>
      </c>
      <c r="E7" s="37">
        <v>9.9</v>
      </c>
      <c r="F7" s="38">
        <v>12.75</v>
      </c>
      <c r="G7" s="37">
        <v>9.3000000000000007</v>
      </c>
      <c r="H7" s="37">
        <v>9.15</v>
      </c>
      <c r="I7" s="37">
        <v>11.8</v>
      </c>
      <c r="J7" s="36">
        <v>8</v>
      </c>
      <c r="K7" s="37">
        <v>9.15</v>
      </c>
      <c r="L7" s="38">
        <v>12.35</v>
      </c>
      <c r="M7" s="37">
        <v>8.4</v>
      </c>
      <c r="N7" s="37">
        <v>10.45</v>
      </c>
      <c r="O7" s="37">
        <v>13.35</v>
      </c>
      <c r="P7" s="36">
        <v>7.15</v>
      </c>
      <c r="Q7" s="37">
        <v>9.9</v>
      </c>
      <c r="R7" s="37">
        <v>13</v>
      </c>
      <c r="S7" s="18"/>
    </row>
    <row r="8" spans="1:19" s="2" customFormat="1" ht="85.35" customHeight="1" x14ac:dyDescent="0.25">
      <c r="A8" s="1051" t="s">
        <v>86</v>
      </c>
      <c r="B8" s="1051"/>
      <c r="C8" s="1051"/>
      <c r="D8" s="36" t="s">
        <v>27</v>
      </c>
      <c r="E8" s="37">
        <v>8.25</v>
      </c>
      <c r="F8" s="38">
        <v>10.65</v>
      </c>
      <c r="G8" s="37" t="s">
        <v>27</v>
      </c>
      <c r="H8" s="37">
        <v>6.85</v>
      </c>
      <c r="I8" s="37">
        <v>9.25</v>
      </c>
      <c r="J8" s="36" t="s">
        <v>27</v>
      </c>
      <c r="K8" s="37">
        <v>7.87</v>
      </c>
      <c r="L8" s="38">
        <v>10.93</v>
      </c>
      <c r="M8" s="37" t="s">
        <v>27</v>
      </c>
      <c r="N8" s="37">
        <v>9.5</v>
      </c>
      <c r="O8" s="37">
        <v>12.65</v>
      </c>
      <c r="P8" s="36" t="s">
        <v>27</v>
      </c>
      <c r="Q8" s="37">
        <v>9.65</v>
      </c>
      <c r="R8" s="37">
        <v>12.65</v>
      </c>
      <c r="S8" s="18"/>
    </row>
    <row r="9" spans="1:19" s="2" customFormat="1" ht="49.5" customHeight="1" x14ac:dyDescent="0.25">
      <c r="A9" s="1051" t="s">
        <v>87</v>
      </c>
      <c r="B9" s="1051"/>
      <c r="C9" s="1051"/>
      <c r="D9" s="36">
        <v>8.1</v>
      </c>
      <c r="E9" s="37">
        <v>8.4499999999999993</v>
      </c>
      <c r="F9" s="38">
        <v>11.1</v>
      </c>
      <c r="G9" s="37">
        <v>7.55</v>
      </c>
      <c r="H9" s="37">
        <v>7.8</v>
      </c>
      <c r="I9" s="37">
        <v>9.9499999999999993</v>
      </c>
      <c r="J9" s="36">
        <v>6.55</v>
      </c>
      <c r="K9" s="37">
        <v>8.08</v>
      </c>
      <c r="L9" s="38">
        <v>10.71</v>
      </c>
      <c r="M9" s="37">
        <v>9.1</v>
      </c>
      <c r="N9" s="37">
        <v>10.050000000000001</v>
      </c>
      <c r="O9" s="37">
        <v>12.95</v>
      </c>
      <c r="P9" s="36">
        <v>7.75</v>
      </c>
      <c r="Q9" s="37">
        <v>9.3000000000000007</v>
      </c>
      <c r="R9" s="37">
        <v>12.1</v>
      </c>
      <c r="S9" s="18"/>
    </row>
    <row r="10" spans="1:19" s="2" customFormat="1" ht="59.45" customHeight="1" x14ac:dyDescent="0.25">
      <c r="A10" s="1051" t="s">
        <v>88</v>
      </c>
      <c r="B10" s="1051"/>
      <c r="C10" s="1051"/>
      <c r="D10" s="36" t="s">
        <v>27</v>
      </c>
      <c r="E10" s="37">
        <v>6.7</v>
      </c>
      <c r="F10" s="38">
        <v>9.65</v>
      </c>
      <c r="G10" s="37" t="s">
        <v>27</v>
      </c>
      <c r="H10" s="37">
        <v>5.6</v>
      </c>
      <c r="I10" s="37">
        <v>7.85</v>
      </c>
      <c r="J10" s="36" t="s">
        <v>27</v>
      </c>
      <c r="K10" s="37">
        <v>8.4</v>
      </c>
      <c r="L10" s="38">
        <v>11.39</v>
      </c>
      <c r="M10" s="37" t="s">
        <v>27</v>
      </c>
      <c r="N10" s="37">
        <v>9.5</v>
      </c>
      <c r="O10" s="37">
        <v>12.4</v>
      </c>
      <c r="P10" s="36" t="s">
        <v>27</v>
      </c>
      <c r="Q10" s="37">
        <v>8.5</v>
      </c>
      <c r="R10" s="37">
        <v>10.95</v>
      </c>
      <c r="S10" s="18"/>
    </row>
    <row r="11" spans="1:19" s="2" customFormat="1" ht="85.35" customHeight="1" x14ac:dyDescent="0.25">
      <c r="A11" s="1051" t="s">
        <v>89</v>
      </c>
      <c r="B11" s="1051"/>
      <c r="C11" s="1051"/>
      <c r="D11" s="36" t="s">
        <v>27</v>
      </c>
      <c r="E11" s="37">
        <v>18.899999999999999</v>
      </c>
      <c r="F11" s="38">
        <v>22.9</v>
      </c>
      <c r="G11" s="37" t="s">
        <v>27</v>
      </c>
      <c r="H11" s="37">
        <v>18.850000000000001</v>
      </c>
      <c r="I11" s="37">
        <v>22.7</v>
      </c>
      <c r="J11" s="36" t="s">
        <v>27</v>
      </c>
      <c r="K11" s="37">
        <v>21.64</v>
      </c>
      <c r="L11" s="38">
        <v>24.41</v>
      </c>
      <c r="M11" s="37" t="s">
        <v>27</v>
      </c>
      <c r="N11" s="37">
        <v>20.8</v>
      </c>
      <c r="O11" s="37">
        <v>24.5</v>
      </c>
      <c r="P11" s="36" t="s">
        <v>27</v>
      </c>
      <c r="Q11" s="37">
        <v>21.25</v>
      </c>
      <c r="R11" s="37">
        <v>27.51</v>
      </c>
      <c r="S11" s="18"/>
    </row>
    <row r="12" spans="1:19" s="2" customFormat="1" ht="49.5" customHeight="1" x14ac:dyDescent="0.25">
      <c r="A12" s="1051" t="s">
        <v>90</v>
      </c>
      <c r="B12" s="1051"/>
      <c r="C12" s="1051"/>
      <c r="D12" s="36">
        <v>3.45</v>
      </c>
      <c r="E12" s="37">
        <v>5.7</v>
      </c>
      <c r="F12" s="38">
        <v>8.15</v>
      </c>
      <c r="G12" s="37">
        <v>4.7</v>
      </c>
      <c r="H12" s="37">
        <v>6.2</v>
      </c>
      <c r="I12" s="37">
        <v>8.5500000000000007</v>
      </c>
      <c r="J12" s="36">
        <v>4.8499999999999996</v>
      </c>
      <c r="K12" s="37">
        <v>6.15</v>
      </c>
      <c r="L12" s="38">
        <v>8.4</v>
      </c>
      <c r="M12" s="37">
        <v>5.9</v>
      </c>
      <c r="N12" s="37">
        <v>6.8</v>
      </c>
      <c r="O12" s="37">
        <v>9.5500000000000007</v>
      </c>
      <c r="P12" s="36">
        <v>5.25</v>
      </c>
      <c r="Q12" s="37">
        <v>7.05</v>
      </c>
      <c r="R12" s="37">
        <v>9.85</v>
      </c>
      <c r="S12" s="18"/>
    </row>
    <row r="13" spans="1:19" s="2" customFormat="1" ht="49.5" customHeight="1" x14ac:dyDescent="0.25">
      <c r="A13" s="1051" t="s">
        <v>91</v>
      </c>
      <c r="B13" s="1051"/>
      <c r="C13" s="1051"/>
      <c r="D13" s="36">
        <v>2.65</v>
      </c>
      <c r="E13" s="37">
        <v>5.5</v>
      </c>
      <c r="F13" s="38">
        <v>7.95</v>
      </c>
      <c r="G13" s="37">
        <v>2.8</v>
      </c>
      <c r="H13" s="37">
        <v>5.65</v>
      </c>
      <c r="I13" s="37">
        <v>7.85</v>
      </c>
      <c r="J13" s="36">
        <v>3.1</v>
      </c>
      <c r="K13" s="37">
        <v>5.72</v>
      </c>
      <c r="L13" s="38">
        <v>7.99</v>
      </c>
      <c r="M13" s="37">
        <v>3.2</v>
      </c>
      <c r="N13" s="37">
        <v>6.6</v>
      </c>
      <c r="O13" s="37">
        <v>9.0500000000000007</v>
      </c>
      <c r="P13" s="36">
        <v>4.3</v>
      </c>
      <c r="Q13" s="37">
        <v>6.95</v>
      </c>
      <c r="R13" s="37">
        <v>9.75</v>
      </c>
      <c r="S13" s="18"/>
    </row>
    <row r="14" spans="1:19" s="2" customFormat="1" ht="49.5" customHeight="1" x14ac:dyDescent="0.25">
      <c r="A14" s="1051" t="s">
        <v>92</v>
      </c>
      <c r="B14" s="1051"/>
      <c r="C14" s="1051"/>
      <c r="D14" s="36">
        <v>2.8</v>
      </c>
      <c r="E14" s="37">
        <v>4.6500000000000004</v>
      </c>
      <c r="F14" s="38">
        <v>6.85</v>
      </c>
      <c r="G14" s="37">
        <v>3.3</v>
      </c>
      <c r="H14" s="37">
        <v>5.75</v>
      </c>
      <c r="I14" s="37">
        <v>7.9</v>
      </c>
      <c r="J14" s="36">
        <v>4.3</v>
      </c>
      <c r="K14" s="37">
        <v>6.58</v>
      </c>
      <c r="L14" s="38">
        <v>9.18</v>
      </c>
      <c r="M14" s="37">
        <v>3.65</v>
      </c>
      <c r="N14" s="37">
        <v>5.75</v>
      </c>
      <c r="O14" s="37">
        <v>8.4</v>
      </c>
      <c r="P14" s="36">
        <v>3.85</v>
      </c>
      <c r="Q14" s="37">
        <v>5.4</v>
      </c>
      <c r="R14" s="37">
        <v>7.8</v>
      </c>
      <c r="S14" s="18"/>
    </row>
    <row r="15" spans="1:19" s="2" customFormat="1" ht="49.5" customHeight="1" x14ac:dyDescent="0.25">
      <c r="A15" s="1051" t="s">
        <v>93</v>
      </c>
      <c r="B15" s="1051"/>
      <c r="C15" s="1051"/>
      <c r="D15" s="36">
        <v>2.65</v>
      </c>
      <c r="E15" s="37">
        <v>5</v>
      </c>
      <c r="F15" s="38">
        <v>7.2</v>
      </c>
      <c r="G15" s="37">
        <v>3.3</v>
      </c>
      <c r="H15" s="37">
        <v>5.4</v>
      </c>
      <c r="I15" s="37">
        <v>7.6</v>
      </c>
      <c r="J15" s="36">
        <v>4.7</v>
      </c>
      <c r="K15" s="37">
        <v>6.39</v>
      </c>
      <c r="L15" s="38">
        <v>8.69</v>
      </c>
      <c r="M15" s="37">
        <v>4.1500000000000004</v>
      </c>
      <c r="N15" s="37">
        <v>6.3</v>
      </c>
      <c r="O15" s="37">
        <v>8.75</v>
      </c>
      <c r="P15" s="36">
        <v>3.95</v>
      </c>
      <c r="Q15" s="37">
        <v>5.85</v>
      </c>
      <c r="R15" s="37">
        <v>8</v>
      </c>
      <c r="S15" s="18"/>
    </row>
    <row r="16" spans="1:19" s="2" customFormat="1" ht="49.5" customHeight="1" x14ac:dyDescent="0.25">
      <c r="A16" s="1051" t="s">
        <v>94</v>
      </c>
      <c r="B16" s="1051"/>
      <c r="C16" s="1051"/>
      <c r="D16" s="36">
        <v>2.65</v>
      </c>
      <c r="E16" s="37">
        <v>7.7</v>
      </c>
      <c r="F16" s="38">
        <v>10.95</v>
      </c>
      <c r="G16" s="37">
        <v>3.55</v>
      </c>
      <c r="H16" s="37">
        <v>8.1999999999999993</v>
      </c>
      <c r="I16" s="37">
        <v>11.6</v>
      </c>
      <c r="J16" s="36">
        <v>5.4</v>
      </c>
      <c r="K16" s="37">
        <v>9.2899999999999991</v>
      </c>
      <c r="L16" s="38">
        <v>13.42</v>
      </c>
      <c r="M16" s="37">
        <v>5.25</v>
      </c>
      <c r="N16" s="37">
        <v>9</v>
      </c>
      <c r="O16" s="37">
        <v>13.25</v>
      </c>
      <c r="P16" s="36">
        <v>5.7</v>
      </c>
      <c r="Q16" s="37">
        <v>8.8000000000000007</v>
      </c>
      <c r="R16" s="37">
        <v>13</v>
      </c>
      <c r="S16" s="18"/>
    </row>
    <row r="17" spans="1:20" s="2" customFormat="1" ht="49.5" customHeight="1" thickBot="1" x14ac:dyDescent="0.3">
      <c r="A17" s="1050" t="s">
        <v>95</v>
      </c>
      <c r="B17" s="1050"/>
      <c r="C17" s="1050"/>
      <c r="D17" s="40">
        <v>2.25</v>
      </c>
      <c r="E17" s="41">
        <v>3.7</v>
      </c>
      <c r="F17" s="42">
        <v>5.55</v>
      </c>
      <c r="G17" s="41">
        <v>2.2000000000000002</v>
      </c>
      <c r="H17" s="41">
        <v>3.8</v>
      </c>
      <c r="I17" s="41">
        <v>5.55</v>
      </c>
      <c r="J17" s="40">
        <v>3.6</v>
      </c>
      <c r="K17" s="41">
        <v>4.74</v>
      </c>
      <c r="L17" s="42">
        <v>6.57</v>
      </c>
      <c r="M17" s="41">
        <v>3.2</v>
      </c>
      <c r="N17" s="41">
        <v>4.45</v>
      </c>
      <c r="O17" s="41">
        <v>6.55</v>
      </c>
      <c r="P17" s="40">
        <v>2.4500000000000002</v>
      </c>
      <c r="Q17" s="41">
        <v>4.2</v>
      </c>
      <c r="R17" s="41">
        <v>6</v>
      </c>
      <c r="S17" s="22"/>
    </row>
    <row r="18" spans="1:20" s="53" customFormat="1" ht="20.25" thickTop="1" x14ac:dyDescent="0.25">
      <c r="A18" s="1071" t="s">
        <v>96</v>
      </c>
      <c r="B18" s="1071"/>
      <c r="C18" s="1071"/>
      <c r="D18" s="1071"/>
      <c r="E18" s="1071"/>
      <c r="F18" s="1071"/>
      <c r="G18" s="1071"/>
      <c r="H18" s="1071"/>
      <c r="I18" s="1071"/>
      <c r="J18" s="1071"/>
      <c r="K18" s="1071"/>
      <c r="L18" s="1071"/>
      <c r="M18" s="1071"/>
      <c r="N18" s="1071"/>
      <c r="O18" s="1071"/>
      <c r="P18" s="1071"/>
      <c r="Q18" s="1071"/>
      <c r="R18" s="1071"/>
      <c r="S18" s="52"/>
      <c r="T18" s="52"/>
    </row>
    <row r="19" spans="1:20" s="53" customFormat="1" ht="39" customHeight="1" x14ac:dyDescent="0.25">
      <c r="A19" s="1070" t="s">
        <v>97</v>
      </c>
      <c r="B19" s="1070"/>
      <c r="C19" s="1070"/>
      <c r="D19" s="1070"/>
      <c r="E19" s="1070"/>
      <c r="F19" s="1070"/>
      <c r="G19" s="1070"/>
      <c r="H19" s="1070"/>
      <c r="I19" s="1070"/>
      <c r="J19" s="1070"/>
      <c r="K19" s="1070"/>
      <c r="L19" s="1070"/>
      <c r="M19" s="1070"/>
      <c r="N19" s="1070"/>
      <c r="O19" s="1070"/>
      <c r="P19" s="1070"/>
      <c r="Q19" s="1070"/>
      <c r="R19" s="1070"/>
      <c r="S19" s="52"/>
      <c r="T19" s="52"/>
    </row>
    <row r="20" spans="1:20" s="6" customFormat="1" ht="13.5" x14ac:dyDescent="0.3">
      <c r="A20" s="51"/>
      <c r="B20" s="51"/>
      <c r="C20" s="51"/>
      <c r="D20" s="51"/>
      <c r="E20" s="51"/>
      <c r="F20" s="51"/>
      <c r="G20" s="51"/>
      <c r="H20" s="51"/>
      <c r="I20" s="54"/>
      <c r="J20" s="54"/>
      <c r="K20" s="54"/>
      <c r="L20" s="54"/>
      <c r="M20" s="54"/>
      <c r="N20" s="54"/>
      <c r="O20" s="54"/>
      <c r="P20" s="54"/>
      <c r="Q20" s="54"/>
      <c r="R20" s="54"/>
      <c r="S20" s="51"/>
      <c r="T20" s="51"/>
    </row>
    <row r="21" spans="1:20" s="6" customFormat="1" ht="13.5" x14ac:dyDescent="0.3">
      <c r="A21" s="51"/>
      <c r="B21" s="51"/>
      <c r="C21" s="51"/>
      <c r="D21" s="51"/>
      <c r="E21" s="51"/>
      <c r="F21" s="51"/>
      <c r="G21" s="51"/>
      <c r="H21" s="51"/>
      <c r="I21" s="51"/>
      <c r="J21" s="51"/>
      <c r="K21" s="51"/>
      <c r="L21" s="51"/>
      <c r="M21" s="51"/>
      <c r="N21" s="51"/>
      <c r="O21" s="51"/>
      <c r="P21" s="51"/>
      <c r="Q21" s="51"/>
      <c r="R21" s="51"/>
      <c r="S21" s="51"/>
    </row>
    <row r="22" spans="1:20" x14ac:dyDescent="0.35">
      <c r="A22" s="27"/>
      <c r="B22" s="27"/>
      <c r="C22" s="27"/>
      <c r="D22" s="27"/>
      <c r="E22" s="27"/>
      <c r="F22" s="27"/>
      <c r="G22" s="27"/>
      <c r="H22" s="27"/>
      <c r="I22" s="27"/>
      <c r="J22" s="27"/>
      <c r="K22" s="27"/>
      <c r="L22" s="27"/>
      <c r="M22" s="27"/>
      <c r="N22" s="27"/>
      <c r="O22" s="27"/>
      <c r="P22" s="27"/>
      <c r="Q22" s="27"/>
      <c r="R22" s="27"/>
      <c r="S22" s="27"/>
    </row>
  </sheetData>
  <mergeCells count="22">
    <mergeCell ref="A12:C12"/>
    <mergeCell ref="B1:B2"/>
    <mergeCell ref="C1:R1"/>
    <mergeCell ref="C2:R2"/>
    <mergeCell ref="A5:C6"/>
    <mergeCell ref="D5:F5"/>
    <mergeCell ref="G5:I5"/>
    <mergeCell ref="J5:L5"/>
    <mergeCell ref="M5:O5"/>
    <mergeCell ref="P5:R5"/>
    <mergeCell ref="A7:C7"/>
    <mergeCell ref="A8:C8"/>
    <mergeCell ref="A9:C9"/>
    <mergeCell ref="A10:C10"/>
    <mergeCell ref="A11:C11"/>
    <mergeCell ref="A19:R19"/>
    <mergeCell ref="A13:C13"/>
    <mergeCell ref="A14:C14"/>
    <mergeCell ref="A15:C15"/>
    <mergeCell ref="A16:C16"/>
    <mergeCell ref="A17:C17"/>
    <mergeCell ref="A18:R18"/>
  </mergeCells>
  <pageMargins left="0.7" right="0.7" top="0.75" bottom="0.75" header="0.3" footer="0.3"/>
  <pageSetup paperSize="9" scale="47"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463A-E83D-4A3D-B8CF-C5B4902CDD8B}">
  <sheetPr>
    <tabColor rgb="FF0099CC"/>
  </sheetPr>
  <dimension ref="A1:T20"/>
  <sheetViews>
    <sheetView showGridLines="0" zoomScaleNormal="100" zoomScaleSheetLayoutView="70" workbookViewId="0"/>
  </sheetViews>
  <sheetFormatPr defaultColWidth="9.28515625" defaultRowHeight="24" x14ac:dyDescent="0.35"/>
  <cols>
    <col min="1" max="1" width="13" style="9" customWidth="1"/>
    <col min="2" max="2" width="10.28515625" style="9" customWidth="1"/>
    <col min="3" max="3" width="4.7109375" style="9" customWidth="1"/>
    <col min="4" max="4" width="15" style="9" bestFit="1" customWidth="1"/>
    <col min="5" max="5" width="19.7109375" style="9" customWidth="1"/>
    <col min="6" max="6" width="12.42578125" style="9" bestFit="1" customWidth="1"/>
    <col min="7" max="7" width="15" style="9" customWidth="1"/>
    <col min="8" max="8" width="19.7109375" style="9" customWidth="1"/>
    <col min="9" max="9" width="14.140625" style="9" customWidth="1"/>
    <col min="10" max="10" width="15" style="9" customWidth="1"/>
    <col min="11" max="11" width="19.7109375" style="9" customWidth="1"/>
    <col min="12" max="12" width="14.5703125" style="9" customWidth="1"/>
    <col min="13" max="13" width="15" style="9" customWidth="1"/>
    <col min="14" max="14" width="19.7109375" style="9" customWidth="1"/>
    <col min="15" max="15" width="12.42578125" style="9" bestFit="1" customWidth="1"/>
    <col min="16" max="16" width="15" style="9" customWidth="1"/>
    <col min="17" max="17" width="19.7109375" style="9" customWidth="1"/>
    <col min="18" max="18" width="15.28515625" style="9" bestFit="1" customWidth="1"/>
    <col min="19" max="19" width="2.28515625" style="9" customWidth="1"/>
    <col min="20" max="16384" width="9.28515625" style="9"/>
  </cols>
  <sheetData>
    <row r="1" spans="1:20" s="2" customFormat="1" ht="30" customHeight="1" x14ac:dyDescent="0.25">
      <c r="A1" s="28" t="s">
        <v>0</v>
      </c>
      <c r="B1" s="740">
        <v>64</v>
      </c>
      <c r="C1" s="811" t="s">
        <v>148</v>
      </c>
      <c r="D1" s="811"/>
      <c r="E1" s="811"/>
      <c r="F1" s="811"/>
      <c r="G1" s="811"/>
      <c r="H1" s="811"/>
      <c r="I1" s="811"/>
      <c r="J1" s="811"/>
      <c r="K1" s="811"/>
      <c r="L1" s="811"/>
      <c r="M1" s="811"/>
      <c r="N1" s="811"/>
      <c r="O1" s="811"/>
      <c r="P1" s="811"/>
      <c r="Q1" s="811"/>
      <c r="R1" s="811"/>
    </row>
    <row r="2" spans="1:20" s="2" customFormat="1" ht="30" customHeight="1" x14ac:dyDescent="0.25">
      <c r="A2" s="29" t="s">
        <v>2</v>
      </c>
      <c r="B2" s="740"/>
      <c r="C2" s="812" t="s">
        <v>147</v>
      </c>
      <c r="D2" s="812"/>
      <c r="E2" s="812"/>
      <c r="F2" s="812"/>
      <c r="G2" s="812"/>
      <c r="H2" s="812"/>
      <c r="I2" s="812"/>
      <c r="J2" s="812"/>
      <c r="K2" s="812"/>
      <c r="L2" s="812"/>
      <c r="M2" s="812"/>
      <c r="N2" s="812"/>
      <c r="O2" s="812"/>
      <c r="P2" s="812"/>
      <c r="Q2" s="812"/>
      <c r="R2" s="812"/>
    </row>
    <row r="3" spans="1:20" s="6" customFormat="1" ht="13.5" x14ac:dyDescent="0.3"/>
    <row r="4" spans="1:20" ht="24.75" thickBot="1" x14ac:dyDescent="0.4">
      <c r="R4" s="30" t="s">
        <v>4</v>
      </c>
    </row>
    <row r="5" spans="1:20" s="2" customFormat="1" ht="30" customHeight="1" thickTop="1" thickBot="1" x14ac:dyDescent="0.3">
      <c r="A5" s="755" t="s">
        <v>31</v>
      </c>
      <c r="B5" s="755"/>
      <c r="C5" s="755"/>
      <c r="D5" s="829">
        <v>2021</v>
      </c>
      <c r="E5" s="831"/>
      <c r="F5" s="830"/>
      <c r="G5" s="831">
        <v>2022</v>
      </c>
      <c r="H5" s="831"/>
      <c r="I5" s="831"/>
      <c r="J5" s="829">
        <v>2023</v>
      </c>
      <c r="K5" s="831"/>
      <c r="L5" s="830"/>
      <c r="M5" s="829">
        <v>2024</v>
      </c>
      <c r="N5" s="831"/>
      <c r="O5" s="830"/>
      <c r="P5" s="831" t="s">
        <v>84</v>
      </c>
      <c r="Q5" s="831"/>
      <c r="R5" s="831"/>
      <c r="S5" s="32"/>
    </row>
    <row r="6" spans="1:20" s="2" customFormat="1" ht="52.5" customHeight="1" thickTop="1" thickBot="1" x14ac:dyDescent="0.3">
      <c r="A6" s="755"/>
      <c r="B6" s="755"/>
      <c r="C6" s="755"/>
      <c r="D6" s="33" t="s">
        <v>32</v>
      </c>
      <c r="E6" s="34" t="s">
        <v>33</v>
      </c>
      <c r="F6" s="35" t="s">
        <v>34</v>
      </c>
      <c r="G6" s="34" t="s">
        <v>32</v>
      </c>
      <c r="H6" s="34" t="s">
        <v>33</v>
      </c>
      <c r="I6" s="34" t="s">
        <v>34</v>
      </c>
      <c r="J6" s="33" t="s">
        <v>32</v>
      </c>
      <c r="K6" s="34" t="s">
        <v>33</v>
      </c>
      <c r="L6" s="35" t="s">
        <v>34</v>
      </c>
      <c r="M6" s="33" t="s">
        <v>32</v>
      </c>
      <c r="N6" s="34" t="s">
        <v>33</v>
      </c>
      <c r="O6" s="35" t="s">
        <v>34</v>
      </c>
      <c r="P6" s="34" t="s">
        <v>32</v>
      </c>
      <c r="Q6" s="34" t="s">
        <v>33</v>
      </c>
      <c r="R6" s="34" t="s">
        <v>34</v>
      </c>
      <c r="S6" s="32"/>
    </row>
    <row r="7" spans="1:20" s="2" customFormat="1" ht="49.5" customHeight="1" thickTop="1" x14ac:dyDescent="0.25">
      <c r="A7" s="1051" t="s">
        <v>146</v>
      </c>
      <c r="B7" s="1051"/>
      <c r="C7" s="1051"/>
      <c r="D7" s="62" t="s">
        <v>27</v>
      </c>
      <c r="E7" s="37" t="s">
        <v>27</v>
      </c>
      <c r="F7" s="37" t="s">
        <v>27</v>
      </c>
      <c r="G7" s="62" t="s">
        <v>27</v>
      </c>
      <c r="H7" s="37" t="s">
        <v>27</v>
      </c>
      <c r="I7" s="38" t="s">
        <v>27</v>
      </c>
      <c r="J7" s="62" t="s">
        <v>27</v>
      </c>
      <c r="K7" s="37" t="s">
        <v>27</v>
      </c>
      <c r="L7" s="38" t="s">
        <v>27</v>
      </c>
      <c r="M7" s="62" t="s">
        <v>27</v>
      </c>
      <c r="N7" s="37" t="s">
        <v>27</v>
      </c>
      <c r="O7" s="38" t="s">
        <v>27</v>
      </c>
      <c r="P7" s="37" t="s">
        <v>27</v>
      </c>
      <c r="Q7" s="37" t="s">
        <v>27</v>
      </c>
      <c r="R7" s="37" t="s">
        <v>27</v>
      </c>
      <c r="S7" s="18"/>
    </row>
    <row r="8" spans="1:20" s="2" customFormat="1" ht="49.5" customHeight="1" x14ac:dyDescent="0.25">
      <c r="A8" s="1051" t="s">
        <v>145</v>
      </c>
      <c r="B8" s="1051"/>
      <c r="C8" s="1051"/>
      <c r="D8" s="62">
        <v>8</v>
      </c>
      <c r="E8" s="37">
        <v>11.8</v>
      </c>
      <c r="F8" s="37">
        <v>14.6</v>
      </c>
      <c r="G8" s="62">
        <v>11</v>
      </c>
      <c r="H8" s="37">
        <v>13.5</v>
      </c>
      <c r="I8" s="38">
        <v>17.399999999999999</v>
      </c>
      <c r="J8" s="62">
        <v>11.5</v>
      </c>
      <c r="K8" s="37">
        <v>15.2</v>
      </c>
      <c r="L8" s="38">
        <v>19.899999999999999</v>
      </c>
      <c r="M8" s="62">
        <v>10</v>
      </c>
      <c r="N8" s="37">
        <v>13.8</v>
      </c>
      <c r="O8" s="38">
        <v>18.399999999999999</v>
      </c>
      <c r="P8" s="37">
        <v>11.75</v>
      </c>
      <c r="Q8" s="37">
        <v>18.899999999999999</v>
      </c>
      <c r="R8" s="37">
        <v>23.15</v>
      </c>
      <c r="S8" s="18"/>
    </row>
    <row r="9" spans="1:20" s="2" customFormat="1" ht="100.15" customHeight="1" x14ac:dyDescent="0.25">
      <c r="A9" s="1051" t="s">
        <v>144</v>
      </c>
      <c r="B9" s="1051"/>
      <c r="C9" s="1051"/>
      <c r="D9" s="62" t="s">
        <v>27</v>
      </c>
      <c r="E9" s="37">
        <v>7.6</v>
      </c>
      <c r="F9" s="37">
        <v>8.8000000000000007</v>
      </c>
      <c r="G9" s="62" t="s">
        <v>27</v>
      </c>
      <c r="H9" s="37">
        <v>8.4</v>
      </c>
      <c r="I9" s="38">
        <v>9.6</v>
      </c>
      <c r="J9" s="37" t="s">
        <v>27</v>
      </c>
      <c r="K9" s="37">
        <v>8.5</v>
      </c>
      <c r="L9" s="38">
        <v>9.75</v>
      </c>
      <c r="M9" s="37" t="s">
        <v>27</v>
      </c>
      <c r="N9" s="37">
        <v>8.4499999999999993</v>
      </c>
      <c r="O9" s="38">
        <v>10.050000000000001</v>
      </c>
      <c r="P9" s="37" t="s">
        <v>27</v>
      </c>
      <c r="Q9" s="37">
        <v>8.75</v>
      </c>
      <c r="R9" s="37">
        <v>10.35</v>
      </c>
      <c r="S9" s="18"/>
    </row>
    <row r="10" spans="1:20" s="2" customFormat="1" ht="85.15" customHeight="1" x14ac:dyDescent="0.25">
      <c r="A10" s="1051" t="s">
        <v>143</v>
      </c>
      <c r="B10" s="1051"/>
      <c r="C10" s="1051"/>
      <c r="D10" s="62" t="s">
        <v>27</v>
      </c>
      <c r="E10" s="37" t="s">
        <v>27</v>
      </c>
      <c r="F10" s="37">
        <v>9.8000000000000007</v>
      </c>
      <c r="G10" s="62" t="s">
        <v>27</v>
      </c>
      <c r="H10" s="37" t="s">
        <v>27</v>
      </c>
      <c r="I10" s="38">
        <v>10.85</v>
      </c>
      <c r="J10" s="62" t="s">
        <v>27</v>
      </c>
      <c r="K10" s="37" t="s">
        <v>27</v>
      </c>
      <c r="L10" s="38">
        <v>11.2</v>
      </c>
      <c r="M10" s="62" t="s">
        <v>27</v>
      </c>
      <c r="N10" s="37" t="s">
        <v>27</v>
      </c>
      <c r="O10" s="38">
        <v>11.9</v>
      </c>
      <c r="P10" s="62" t="s">
        <v>27</v>
      </c>
      <c r="Q10" s="37" t="s">
        <v>27</v>
      </c>
      <c r="R10" s="37">
        <v>11.9</v>
      </c>
      <c r="S10" s="18"/>
    </row>
    <row r="11" spans="1:20" s="2" customFormat="1" ht="49.5" customHeight="1" x14ac:dyDescent="0.25">
      <c r="A11" s="1051" t="s">
        <v>142</v>
      </c>
      <c r="B11" s="1051"/>
      <c r="C11" s="1051"/>
      <c r="D11" s="62">
        <v>5.6</v>
      </c>
      <c r="E11" s="37">
        <v>6.7</v>
      </c>
      <c r="F11" s="37">
        <v>8.35</v>
      </c>
      <c r="G11" s="62">
        <v>6.7</v>
      </c>
      <c r="H11" s="37">
        <v>7.45</v>
      </c>
      <c r="I11" s="38">
        <v>9.65</v>
      </c>
      <c r="J11" s="62">
        <v>7.65</v>
      </c>
      <c r="K11" s="37">
        <v>8.5500000000000007</v>
      </c>
      <c r="L11" s="38">
        <v>11.1</v>
      </c>
      <c r="M11" s="37" t="s">
        <v>27</v>
      </c>
      <c r="N11" s="37">
        <v>9.1999999999999993</v>
      </c>
      <c r="O11" s="38">
        <v>12.55</v>
      </c>
      <c r="P11" s="37" t="s">
        <v>27</v>
      </c>
      <c r="Q11" s="37">
        <v>9.1999999999999993</v>
      </c>
      <c r="R11" s="37">
        <v>11.7</v>
      </c>
      <c r="S11" s="18"/>
    </row>
    <row r="12" spans="1:20" s="2" customFormat="1" ht="85.15" customHeight="1" x14ac:dyDescent="0.25">
      <c r="A12" s="1051" t="s">
        <v>141</v>
      </c>
      <c r="B12" s="1051"/>
      <c r="C12" s="1051"/>
      <c r="D12" s="62" t="s">
        <v>27</v>
      </c>
      <c r="E12" s="37">
        <v>25.2</v>
      </c>
      <c r="F12" s="37">
        <v>29.6</v>
      </c>
      <c r="G12" s="62" t="s">
        <v>27</v>
      </c>
      <c r="H12" s="37">
        <v>28.45</v>
      </c>
      <c r="I12" s="38">
        <v>33</v>
      </c>
      <c r="J12" s="37" t="s">
        <v>27</v>
      </c>
      <c r="K12" s="37">
        <v>30.05</v>
      </c>
      <c r="L12" s="38">
        <v>34.4</v>
      </c>
      <c r="M12" s="37" t="s">
        <v>27</v>
      </c>
      <c r="N12" s="37">
        <v>28.9</v>
      </c>
      <c r="O12" s="38">
        <v>35.200000000000003</v>
      </c>
      <c r="P12" s="37" t="s">
        <v>27</v>
      </c>
      <c r="Q12" s="37">
        <v>28.9</v>
      </c>
      <c r="R12" s="37">
        <v>33.85</v>
      </c>
      <c r="S12" s="18"/>
    </row>
    <row r="13" spans="1:20" s="2" customFormat="1" ht="49.5" customHeight="1" x14ac:dyDescent="0.25">
      <c r="A13" s="1051" t="s">
        <v>140</v>
      </c>
      <c r="B13" s="1051"/>
      <c r="C13" s="1051"/>
      <c r="D13" s="62" t="s">
        <v>27</v>
      </c>
      <c r="E13" s="37">
        <v>32.85</v>
      </c>
      <c r="F13" s="37">
        <v>36.950000000000003</v>
      </c>
      <c r="G13" s="62" t="s">
        <v>27</v>
      </c>
      <c r="H13" s="37">
        <v>34.25</v>
      </c>
      <c r="I13" s="38">
        <v>38.700000000000003</v>
      </c>
      <c r="J13" s="37" t="s">
        <v>27</v>
      </c>
      <c r="K13" s="37">
        <v>34.75</v>
      </c>
      <c r="L13" s="38">
        <v>39.75</v>
      </c>
      <c r="M13" s="37" t="s">
        <v>27</v>
      </c>
      <c r="N13" s="37">
        <v>24.45</v>
      </c>
      <c r="O13" s="38">
        <v>38.299999999999997</v>
      </c>
      <c r="P13" s="37" t="s">
        <v>27</v>
      </c>
      <c r="Q13" s="37">
        <v>33</v>
      </c>
      <c r="R13" s="37">
        <v>36.15</v>
      </c>
      <c r="S13" s="18"/>
    </row>
    <row r="14" spans="1:20" s="2" customFormat="1" ht="49.5" customHeight="1" thickBot="1" x14ac:dyDescent="0.3">
      <c r="A14" s="1050" t="s">
        <v>139</v>
      </c>
      <c r="B14" s="1050"/>
      <c r="C14" s="1050"/>
      <c r="D14" s="61" t="s">
        <v>27</v>
      </c>
      <c r="E14" s="41">
        <v>43</v>
      </c>
      <c r="F14" s="41">
        <v>47.5</v>
      </c>
      <c r="G14" s="61" t="s">
        <v>27</v>
      </c>
      <c r="H14" s="41">
        <v>46.8</v>
      </c>
      <c r="I14" s="42">
        <v>52.3</v>
      </c>
      <c r="J14" s="61" t="s">
        <v>27</v>
      </c>
      <c r="K14" s="41">
        <v>47.95</v>
      </c>
      <c r="L14" s="42">
        <v>53.5</v>
      </c>
      <c r="M14" s="61" t="s">
        <v>27</v>
      </c>
      <c r="N14" s="41">
        <v>49.95</v>
      </c>
      <c r="O14" s="42">
        <v>52.55</v>
      </c>
      <c r="P14" s="61" t="s">
        <v>27</v>
      </c>
      <c r="Q14" s="41">
        <v>46.5</v>
      </c>
      <c r="R14" s="41">
        <v>51.8</v>
      </c>
      <c r="S14" s="41"/>
    </row>
    <row r="15" spans="1:20" s="6" customFormat="1" ht="21.75" customHeight="1" thickTop="1" x14ac:dyDescent="0.3">
      <c r="A15" s="51"/>
      <c r="B15" s="51"/>
      <c r="C15" s="51"/>
      <c r="D15" s="51"/>
      <c r="E15" s="51"/>
      <c r="F15" s="51"/>
      <c r="G15" s="51"/>
      <c r="H15" s="51"/>
      <c r="I15" s="51"/>
      <c r="J15" s="51"/>
      <c r="K15" s="51"/>
      <c r="L15" s="51"/>
      <c r="M15" s="51"/>
      <c r="N15" s="51"/>
      <c r="O15" s="51"/>
      <c r="P15" s="51"/>
      <c r="Q15" s="51"/>
      <c r="R15" s="51"/>
      <c r="S15" s="51"/>
      <c r="T15" s="51"/>
    </row>
    <row r="16" spans="1:20" x14ac:dyDescent="0.35">
      <c r="A16" s="27"/>
      <c r="B16" s="27"/>
      <c r="C16" s="27"/>
      <c r="D16" s="27"/>
      <c r="E16" s="27"/>
      <c r="F16" s="27"/>
      <c r="G16" s="27"/>
      <c r="H16" s="27"/>
      <c r="I16" s="27"/>
      <c r="J16" s="27"/>
      <c r="K16" s="27"/>
      <c r="L16" s="27"/>
      <c r="M16" s="27"/>
      <c r="N16" s="27"/>
      <c r="O16" s="27"/>
      <c r="P16" s="27"/>
      <c r="Q16" s="27"/>
      <c r="R16" s="27"/>
      <c r="S16" s="27"/>
      <c r="T16" s="27"/>
    </row>
    <row r="17" spans="1:20" x14ac:dyDescent="0.35">
      <c r="A17" s="27"/>
      <c r="B17" s="27"/>
      <c r="C17" s="27"/>
      <c r="D17" s="27"/>
      <c r="E17" s="27"/>
      <c r="F17" s="27"/>
      <c r="G17" s="27"/>
      <c r="H17" s="27"/>
      <c r="I17" s="27"/>
      <c r="J17" s="27"/>
      <c r="K17" s="27"/>
      <c r="L17" s="27"/>
      <c r="M17" s="27"/>
      <c r="N17" s="27"/>
      <c r="O17" s="27"/>
      <c r="P17" s="27"/>
      <c r="Q17" s="27"/>
      <c r="R17" s="27"/>
      <c r="S17" s="27"/>
      <c r="T17" s="27"/>
    </row>
    <row r="18" spans="1:20" x14ac:dyDescent="0.35">
      <c r="A18" s="27"/>
      <c r="B18" s="27"/>
      <c r="C18" s="27"/>
      <c r="D18" s="27"/>
      <c r="E18" s="27"/>
      <c r="F18" s="27"/>
      <c r="G18" s="27"/>
      <c r="H18" s="27"/>
      <c r="I18" s="27"/>
      <c r="J18" s="27"/>
      <c r="K18" s="27"/>
      <c r="L18" s="27"/>
      <c r="M18" s="27"/>
      <c r="N18" s="27"/>
      <c r="O18" s="27"/>
      <c r="P18" s="27"/>
      <c r="Q18" s="27"/>
      <c r="R18" s="27"/>
      <c r="S18" s="27"/>
      <c r="T18" s="27"/>
    </row>
    <row r="19" spans="1:20" x14ac:dyDescent="0.35">
      <c r="A19" s="27"/>
      <c r="B19" s="27"/>
      <c r="C19" s="27"/>
      <c r="D19" s="27"/>
      <c r="E19" s="27"/>
      <c r="F19" s="27"/>
      <c r="G19" s="27"/>
      <c r="H19" s="27"/>
      <c r="I19" s="27"/>
      <c r="J19" s="27"/>
      <c r="K19" s="27"/>
      <c r="L19" s="27"/>
      <c r="M19" s="27"/>
      <c r="N19" s="27"/>
      <c r="O19" s="27"/>
      <c r="P19" s="27"/>
      <c r="Q19" s="27"/>
      <c r="R19" s="27"/>
      <c r="S19" s="27"/>
      <c r="T19" s="27"/>
    </row>
    <row r="20" spans="1:20" x14ac:dyDescent="0.35">
      <c r="A20" s="27"/>
      <c r="B20" s="27"/>
      <c r="C20" s="27"/>
      <c r="D20" s="27"/>
      <c r="E20" s="27"/>
      <c r="F20" s="27"/>
      <c r="G20" s="27"/>
      <c r="H20" s="27"/>
      <c r="I20" s="27"/>
      <c r="J20" s="27"/>
      <c r="K20" s="27"/>
      <c r="L20" s="27"/>
      <c r="M20" s="27"/>
      <c r="N20" s="27"/>
      <c r="O20" s="27"/>
      <c r="P20" s="27"/>
      <c r="Q20" s="27"/>
      <c r="R20" s="27"/>
      <c r="S20" s="27"/>
    </row>
  </sheetData>
  <mergeCells count="17">
    <mergeCell ref="B1:B2"/>
    <mergeCell ref="C1:R1"/>
    <mergeCell ref="C2:R2"/>
    <mergeCell ref="A5:C6"/>
    <mergeCell ref="D5:F5"/>
    <mergeCell ref="G5:I5"/>
    <mergeCell ref="J5:L5"/>
    <mergeCell ref="M5:O5"/>
    <mergeCell ref="P5:R5"/>
    <mergeCell ref="A13:C13"/>
    <mergeCell ref="A14:C14"/>
    <mergeCell ref="A7:C7"/>
    <mergeCell ref="A8:C8"/>
    <mergeCell ref="A9:C9"/>
    <mergeCell ref="A10:C10"/>
    <mergeCell ref="A11:C11"/>
    <mergeCell ref="A12:C12"/>
  </mergeCells>
  <pageMargins left="0.7" right="0.7" top="0.75" bottom="0.75" header="0.3" footer="0.3"/>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7272-DFEB-40AE-AC00-42B5F9ED749E}">
  <sheetPr>
    <tabColor rgb="FF0099CC"/>
  </sheetPr>
  <dimension ref="A1:J30"/>
  <sheetViews>
    <sheetView showGridLines="0" zoomScaleNormal="100" zoomScaleSheetLayoutView="68" workbookViewId="0"/>
  </sheetViews>
  <sheetFormatPr defaultColWidth="9.28515625" defaultRowHeight="24" x14ac:dyDescent="0.35"/>
  <cols>
    <col min="1" max="1" width="13" style="7" customWidth="1"/>
    <col min="2" max="2" width="10.28515625" style="7" customWidth="1"/>
    <col min="3" max="3" width="47.7109375" style="7" customWidth="1"/>
    <col min="4" max="7" width="20.7109375" style="7" customWidth="1"/>
    <col min="8" max="8" width="20.7109375" style="233" customWidth="1"/>
    <col min="9" max="9" width="2.42578125" style="7" customWidth="1"/>
    <col min="10" max="10" width="15.7109375" style="7" bestFit="1" customWidth="1"/>
    <col min="11" max="16384" width="9.28515625" style="7"/>
  </cols>
  <sheetData>
    <row r="1" spans="1:10" ht="30" customHeight="1" x14ac:dyDescent="0.35">
      <c r="C1" s="749" t="s">
        <v>557</v>
      </c>
      <c r="D1" s="762"/>
      <c r="E1" s="762"/>
      <c r="F1" s="762"/>
      <c r="G1" s="762"/>
      <c r="H1" s="762"/>
    </row>
    <row r="2" spans="1:10" s="83" customFormat="1" ht="30" customHeight="1" x14ac:dyDescent="0.25">
      <c r="A2" s="1" t="s">
        <v>0</v>
      </c>
      <c r="B2" s="740">
        <v>5</v>
      </c>
      <c r="C2" s="762"/>
      <c r="D2" s="762"/>
      <c r="E2" s="762"/>
      <c r="F2" s="762"/>
      <c r="G2" s="762"/>
      <c r="H2" s="762"/>
      <c r="J2" s="242"/>
    </row>
    <row r="3" spans="1:10" s="83" customFormat="1" ht="30" customHeight="1" x14ac:dyDescent="0.25">
      <c r="A3" s="3" t="s">
        <v>2</v>
      </c>
      <c r="B3" s="740"/>
      <c r="C3" s="750" t="s">
        <v>558</v>
      </c>
      <c r="D3" s="763"/>
      <c r="E3" s="763"/>
      <c r="F3" s="763"/>
      <c r="G3" s="763"/>
      <c r="H3" s="763"/>
    </row>
    <row r="4" spans="1:10" s="83" customFormat="1" ht="30" customHeight="1" x14ac:dyDescent="0.25">
      <c r="A4" s="3"/>
      <c r="B4" s="224"/>
      <c r="C4" s="763"/>
      <c r="D4" s="763"/>
      <c r="E4" s="763"/>
      <c r="F4" s="763"/>
      <c r="G4" s="763"/>
      <c r="H4" s="763"/>
    </row>
    <row r="5" spans="1:10" s="4" customFormat="1" ht="13.5" x14ac:dyDescent="0.3">
      <c r="H5" s="230"/>
    </row>
    <row r="6" spans="1:10" ht="24.75" thickBot="1" x14ac:dyDescent="0.4">
      <c r="H6" s="217" t="s">
        <v>517</v>
      </c>
    </row>
    <row r="7" spans="1:10" s="83" customFormat="1" ht="52.5" customHeight="1" thickTop="1" thickBot="1" x14ac:dyDescent="0.3">
      <c r="A7" s="743" t="s">
        <v>542</v>
      </c>
      <c r="B7" s="743"/>
      <c r="C7" s="743"/>
      <c r="D7" s="218">
        <v>2020</v>
      </c>
      <c r="E7" s="159">
        <v>2021</v>
      </c>
      <c r="F7" s="159">
        <v>2022</v>
      </c>
      <c r="G7" s="218" t="s">
        <v>488</v>
      </c>
      <c r="H7" s="218" t="s">
        <v>489</v>
      </c>
      <c r="I7" s="225"/>
    </row>
    <row r="8" spans="1:10" s="83" customFormat="1" ht="45" customHeight="1" thickTop="1" x14ac:dyDescent="0.25">
      <c r="A8" s="744" t="s">
        <v>166</v>
      </c>
      <c r="B8" s="744"/>
      <c r="C8" s="744"/>
      <c r="D8" s="226">
        <v>17</v>
      </c>
      <c r="E8" s="226">
        <v>17.079999999999998</v>
      </c>
      <c r="F8" s="226">
        <v>17.388000000000002</v>
      </c>
      <c r="G8" s="226">
        <v>17.067</v>
      </c>
      <c r="H8" s="226">
        <v>17.335000000000001</v>
      </c>
    </row>
    <row r="9" spans="1:10" s="83" customFormat="1" ht="45" customHeight="1" x14ac:dyDescent="0.25">
      <c r="A9" s="746" t="s">
        <v>165</v>
      </c>
      <c r="B9" s="746"/>
      <c r="C9" s="746"/>
      <c r="D9" s="226">
        <v>5.6</v>
      </c>
      <c r="E9" s="226">
        <v>5.7350000000000003</v>
      </c>
      <c r="F9" s="226">
        <v>5.6829999999999998</v>
      </c>
      <c r="G9" s="226">
        <v>5.4829999999999997</v>
      </c>
      <c r="H9" s="226">
        <v>5.5359999999999996</v>
      </c>
    </row>
    <row r="10" spans="1:10" s="83" customFormat="1" ht="45" customHeight="1" x14ac:dyDescent="0.25">
      <c r="A10" s="746" t="s">
        <v>164</v>
      </c>
      <c r="B10" s="746"/>
      <c r="C10" s="746"/>
      <c r="D10" s="226">
        <v>5.9</v>
      </c>
      <c r="E10" s="226">
        <v>5.9379999999999997</v>
      </c>
      <c r="F10" s="226">
        <v>5.7</v>
      </c>
      <c r="G10" s="226">
        <v>5.5650000000000004</v>
      </c>
      <c r="H10" s="226">
        <v>5.5709999999999997</v>
      </c>
    </row>
    <row r="11" spans="1:10" s="83" customFormat="1" ht="45" customHeight="1" x14ac:dyDescent="0.25">
      <c r="A11" s="746" t="s">
        <v>163</v>
      </c>
      <c r="B11" s="746"/>
      <c r="C11" s="746"/>
      <c r="D11" s="226">
        <v>4.5999999999999996</v>
      </c>
      <c r="E11" s="226">
        <v>4.57</v>
      </c>
      <c r="F11" s="226">
        <v>4.5410000000000004</v>
      </c>
      <c r="G11" s="226">
        <v>4.7</v>
      </c>
      <c r="H11" s="226">
        <v>4.5010000000000003</v>
      </c>
    </row>
    <row r="12" spans="1:10" s="83" customFormat="1" ht="45" customHeight="1" x14ac:dyDescent="0.25">
      <c r="A12" s="746" t="s">
        <v>162</v>
      </c>
      <c r="B12" s="746"/>
      <c r="C12" s="746"/>
      <c r="D12" s="226">
        <v>3.3</v>
      </c>
      <c r="E12" s="226">
        <v>3.3420000000000001</v>
      </c>
      <c r="F12" s="226">
        <v>3.3180000000000001</v>
      </c>
      <c r="G12" s="226">
        <v>3.1309999999999998</v>
      </c>
      <c r="H12" s="226">
        <v>3.323</v>
      </c>
    </row>
    <row r="13" spans="1:10" s="83" customFormat="1" ht="45" customHeight="1" x14ac:dyDescent="0.25">
      <c r="A13" s="746" t="s">
        <v>161</v>
      </c>
      <c r="B13" s="746"/>
      <c r="C13" s="746"/>
      <c r="D13" s="226">
        <v>13.1</v>
      </c>
      <c r="E13" s="226">
        <v>13.157999999999999</v>
      </c>
      <c r="F13" s="226">
        <v>13.875999999999999</v>
      </c>
      <c r="G13" s="226">
        <v>14.118</v>
      </c>
      <c r="H13" s="226">
        <v>14.801</v>
      </c>
    </row>
    <row r="14" spans="1:10" s="83" customFormat="1" ht="45" customHeight="1" x14ac:dyDescent="0.25">
      <c r="A14" s="746" t="s">
        <v>160</v>
      </c>
      <c r="B14" s="746"/>
      <c r="C14" s="746"/>
      <c r="D14" s="226">
        <v>2.1</v>
      </c>
      <c r="E14" s="226">
        <v>2.0230000000000001</v>
      </c>
      <c r="F14" s="226">
        <v>2.093</v>
      </c>
      <c r="G14" s="226">
        <v>2.2130000000000001</v>
      </c>
      <c r="H14" s="226">
        <v>2.1230000000000002</v>
      </c>
    </row>
    <row r="15" spans="1:10" s="83" customFormat="1" ht="45" customHeight="1" x14ac:dyDescent="0.25">
      <c r="A15" s="746" t="s">
        <v>159</v>
      </c>
      <c r="B15" s="746"/>
      <c r="C15" s="746"/>
      <c r="D15" s="226">
        <v>11.5</v>
      </c>
      <c r="E15" s="226">
        <v>11.906000000000001</v>
      </c>
      <c r="F15" s="226">
        <v>11.4</v>
      </c>
      <c r="G15" s="226">
        <v>11.587999999999999</v>
      </c>
      <c r="H15" s="226">
        <v>11.69</v>
      </c>
    </row>
    <row r="16" spans="1:10" s="83" customFormat="1" ht="45" customHeight="1" x14ac:dyDescent="0.25">
      <c r="A16" s="746" t="s">
        <v>158</v>
      </c>
      <c r="B16" s="746"/>
      <c r="C16" s="746"/>
      <c r="D16" s="226">
        <v>1.1000000000000001</v>
      </c>
      <c r="E16" s="226">
        <v>1.036</v>
      </c>
      <c r="F16" s="226">
        <v>1.0580000000000001</v>
      </c>
      <c r="G16" s="226">
        <v>1.093</v>
      </c>
      <c r="H16" s="226">
        <v>1.083</v>
      </c>
    </row>
    <row r="17" spans="1:9" s="83" customFormat="1" ht="45" customHeight="1" x14ac:dyDescent="0.25">
      <c r="A17" s="746" t="s">
        <v>545</v>
      </c>
      <c r="B17" s="746"/>
      <c r="C17" s="746"/>
      <c r="D17" s="226">
        <v>4.8</v>
      </c>
      <c r="E17" s="226">
        <v>5.008</v>
      </c>
      <c r="F17" s="226">
        <v>4.9210000000000003</v>
      </c>
      <c r="G17" s="226">
        <v>4.5999999999999996</v>
      </c>
      <c r="H17" s="226">
        <v>4.7169999999999996</v>
      </c>
    </row>
    <row r="18" spans="1:9" s="83" customFormat="1" ht="45" customHeight="1" x14ac:dyDescent="0.25">
      <c r="A18" s="746" t="s">
        <v>156</v>
      </c>
      <c r="B18" s="746"/>
      <c r="C18" s="746"/>
      <c r="D18" s="226">
        <v>2.9</v>
      </c>
      <c r="E18" s="226">
        <v>2.7839999999999998</v>
      </c>
      <c r="F18" s="226">
        <v>2.657</v>
      </c>
      <c r="G18" s="226">
        <v>2.8340000000000001</v>
      </c>
      <c r="H18" s="226">
        <v>2.8420000000000001</v>
      </c>
    </row>
    <row r="19" spans="1:9" s="83" customFormat="1" ht="45" customHeight="1" x14ac:dyDescent="0.25">
      <c r="A19" s="746" t="s">
        <v>155</v>
      </c>
      <c r="B19" s="746"/>
      <c r="C19" s="746"/>
      <c r="D19" s="226">
        <v>12.9</v>
      </c>
      <c r="E19" s="226">
        <v>12.664</v>
      </c>
      <c r="F19" s="226">
        <v>12.532999999999999</v>
      </c>
      <c r="G19" s="226">
        <v>12.6</v>
      </c>
      <c r="H19" s="226">
        <v>11.797000000000001</v>
      </c>
    </row>
    <row r="20" spans="1:9" s="83" customFormat="1" ht="45" customHeight="1" x14ac:dyDescent="0.25">
      <c r="A20" s="746" t="s">
        <v>154</v>
      </c>
      <c r="B20" s="746"/>
      <c r="C20" s="746"/>
      <c r="D20" s="226">
        <v>15</v>
      </c>
      <c r="E20" s="226">
        <v>14.635</v>
      </c>
      <c r="F20" s="226">
        <v>14.715</v>
      </c>
      <c r="G20" s="226">
        <v>14.907999999999999</v>
      </c>
      <c r="H20" s="226">
        <v>14.555999999999999</v>
      </c>
    </row>
    <row r="21" spans="1:9" s="83" customFormat="1" ht="45" customHeight="1" x14ac:dyDescent="0.25">
      <c r="A21" s="746" t="s">
        <v>546</v>
      </c>
      <c r="B21" s="746"/>
      <c r="C21" s="746"/>
      <c r="D21" s="243" t="s">
        <v>228</v>
      </c>
      <c r="E21" s="243" t="s">
        <v>228</v>
      </c>
      <c r="F21" s="243" t="s">
        <v>228</v>
      </c>
      <c r="G21" s="243" t="s">
        <v>228</v>
      </c>
      <c r="H21" s="243" t="s">
        <v>228</v>
      </c>
    </row>
    <row r="22" spans="1:9" s="83" customFormat="1" ht="45" customHeight="1" thickBot="1" x14ac:dyDescent="0.3">
      <c r="A22" s="764" t="s">
        <v>547</v>
      </c>
      <c r="B22" s="764"/>
      <c r="C22" s="764"/>
      <c r="D22" s="244">
        <v>0.1</v>
      </c>
      <c r="E22" s="244">
        <v>0.11799999999999999</v>
      </c>
      <c r="F22" s="244">
        <v>0.122</v>
      </c>
      <c r="G22" s="244">
        <v>0.125</v>
      </c>
      <c r="H22" s="244">
        <v>0.124</v>
      </c>
      <c r="I22" s="245"/>
    </row>
    <row r="23" spans="1:9" s="4" customFormat="1" ht="14.25" thickTop="1" x14ac:dyDescent="0.3">
      <c r="A23" s="5"/>
      <c r="B23" s="5"/>
      <c r="C23" s="5"/>
      <c r="D23" s="5"/>
      <c r="E23" s="5"/>
      <c r="F23" s="5"/>
      <c r="G23" s="5"/>
      <c r="H23" s="246" t="s">
        <v>27</v>
      </c>
      <c r="I23" s="5"/>
    </row>
    <row r="24" spans="1:9" s="53" customFormat="1" ht="20.25" customHeight="1" x14ac:dyDescent="0.25">
      <c r="A24" s="760" t="s">
        <v>550</v>
      </c>
      <c r="B24" s="760"/>
      <c r="C24" s="760"/>
      <c r="D24" s="760"/>
      <c r="E24" s="760"/>
      <c r="F24" s="760"/>
      <c r="G24" s="760"/>
      <c r="H24" s="760"/>
    </row>
    <row r="25" spans="1:9" s="235" customFormat="1" ht="19.5" x14ac:dyDescent="0.25">
      <c r="A25" s="761" t="s">
        <v>551</v>
      </c>
      <c r="B25" s="761"/>
      <c r="C25" s="761"/>
      <c r="D25" s="761"/>
      <c r="E25" s="761"/>
      <c r="F25" s="761"/>
      <c r="G25" s="761"/>
      <c r="H25" s="761"/>
    </row>
    <row r="26" spans="1:9" s="237" customFormat="1" ht="13.5" x14ac:dyDescent="0.3">
      <c r="A26" s="236"/>
      <c r="B26" s="4"/>
      <c r="C26" s="4"/>
      <c r="D26" s="4"/>
      <c r="E26" s="4"/>
      <c r="F26" s="4"/>
      <c r="G26" s="4"/>
      <c r="H26" s="230"/>
    </row>
    <row r="27" spans="1:9" s="250" customFormat="1" ht="19.5" x14ac:dyDescent="0.25">
      <c r="A27" s="247" t="s">
        <v>559</v>
      </c>
      <c r="B27" s="247"/>
      <c r="C27" s="247"/>
      <c r="D27" s="248"/>
      <c r="E27" s="248"/>
      <c r="F27" s="248"/>
      <c r="G27" s="248"/>
      <c r="H27" s="249"/>
      <c r="I27" s="248"/>
    </row>
    <row r="28" spans="1:9" s="250" customFormat="1" ht="20.25" x14ac:dyDescent="0.25">
      <c r="A28" s="78" t="s">
        <v>553</v>
      </c>
      <c r="B28" s="251"/>
      <c r="C28" s="251"/>
      <c r="H28" s="252"/>
    </row>
    <row r="29" spans="1:9" s="250" customFormat="1" ht="21" x14ac:dyDescent="0.25">
      <c r="A29" s="79" t="s">
        <v>554</v>
      </c>
      <c r="B29" s="251"/>
      <c r="C29" s="251"/>
      <c r="H29" s="252"/>
    </row>
    <row r="30" spans="1:9" s="4" customFormat="1" ht="13.5" x14ac:dyDescent="0.3">
      <c r="H30" s="230"/>
    </row>
  </sheetData>
  <mergeCells count="21">
    <mergeCell ref="A22:C22"/>
    <mergeCell ref="A24:H24"/>
    <mergeCell ref="A25:H25"/>
    <mergeCell ref="A16:C16"/>
    <mergeCell ref="A17:C17"/>
    <mergeCell ref="A18:C18"/>
    <mergeCell ref="A19:C19"/>
    <mergeCell ref="A20:C20"/>
    <mergeCell ref="A21:C21"/>
    <mergeCell ref="A15:C15"/>
    <mergeCell ref="C1:H2"/>
    <mergeCell ref="B2:B3"/>
    <mergeCell ref="C3:H4"/>
    <mergeCell ref="A7:C7"/>
    <mergeCell ref="A8:C8"/>
    <mergeCell ref="A9:C9"/>
    <mergeCell ref="A10:C10"/>
    <mergeCell ref="A11:C11"/>
    <mergeCell ref="A12:C12"/>
    <mergeCell ref="A13:C13"/>
    <mergeCell ref="A14:C14"/>
  </mergeCells>
  <pageMargins left="0.7" right="0.7" top="0.75" bottom="0.75" header="0.3" footer="0.3"/>
  <pageSetup paperSize="9" scale="4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8A1-E18F-4A2C-B739-F57BB42C84F7}">
  <sheetPr>
    <tabColor rgb="FF0099CC"/>
  </sheetPr>
  <dimension ref="A1:W22"/>
  <sheetViews>
    <sheetView showGridLines="0" zoomScaleNormal="100" zoomScaleSheetLayoutView="55" workbookViewId="0"/>
  </sheetViews>
  <sheetFormatPr defaultColWidth="9.28515625" defaultRowHeight="24" x14ac:dyDescent="0.35"/>
  <cols>
    <col min="1" max="1" width="13" style="9" customWidth="1"/>
    <col min="2" max="2" width="10.28515625" style="9" customWidth="1"/>
    <col min="3" max="3" width="4.7109375" style="9" customWidth="1"/>
    <col min="4" max="4" width="15" style="9" bestFit="1" customWidth="1"/>
    <col min="5" max="5" width="19.7109375" style="9" customWidth="1"/>
    <col min="6" max="6" width="11.7109375" style="9" customWidth="1"/>
    <col min="7" max="7" width="15" style="9" customWidth="1"/>
    <col min="8" max="8" width="19.7109375" style="9" customWidth="1"/>
    <col min="9" max="9" width="11.7109375" style="9" customWidth="1"/>
    <col min="10" max="10" width="15" style="9" customWidth="1"/>
    <col min="11" max="11" width="19.7109375" style="9" customWidth="1"/>
    <col min="12" max="12" width="11.7109375" style="9" customWidth="1"/>
    <col min="13" max="13" width="15" style="9" customWidth="1"/>
    <col min="14" max="14" width="19.7109375" style="9" customWidth="1"/>
    <col min="15" max="15" width="11.7109375" style="9" customWidth="1"/>
    <col min="16" max="16" width="15" style="9" customWidth="1"/>
    <col min="17" max="17" width="19.7109375" style="9" customWidth="1"/>
    <col min="18" max="18" width="11.7109375" style="9" customWidth="1"/>
    <col min="19" max="19" width="2.28515625" style="9" customWidth="1"/>
    <col min="20" max="16384" width="9.28515625" style="9"/>
  </cols>
  <sheetData>
    <row r="1" spans="1:23" s="2" customFormat="1" ht="30" customHeight="1" x14ac:dyDescent="0.25">
      <c r="A1" s="28" t="s">
        <v>0</v>
      </c>
      <c r="B1" s="740">
        <v>64</v>
      </c>
      <c r="C1" s="811" t="s">
        <v>935</v>
      </c>
      <c r="D1" s="811"/>
      <c r="E1" s="811"/>
      <c r="F1" s="811"/>
      <c r="G1" s="811"/>
      <c r="H1" s="811"/>
      <c r="I1" s="811"/>
      <c r="J1" s="811"/>
      <c r="K1" s="811"/>
      <c r="L1" s="811"/>
      <c r="M1" s="811"/>
      <c r="N1" s="811"/>
      <c r="O1" s="811"/>
      <c r="P1" s="811"/>
      <c r="Q1" s="811"/>
      <c r="R1" s="811"/>
    </row>
    <row r="2" spans="1:23" s="2" customFormat="1" ht="30" customHeight="1" x14ac:dyDescent="0.25">
      <c r="A2" s="29" t="s">
        <v>2</v>
      </c>
      <c r="B2" s="740"/>
      <c r="C2" s="812" t="s">
        <v>946</v>
      </c>
      <c r="D2" s="812"/>
      <c r="E2" s="812"/>
      <c r="F2" s="812"/>
      <c r="G2" s="812"/>
      <c r="H2" s="812"/>
      <c r="I2" s="812"/>
      <c r="J2" s="812"/>
      <c r="K2" s="812"/>
      <c r="L2" s="812"/>
      <c r="M2" s="812"/>
      <c r="N2" s="812"/>
      <c r="O2" s="812"/>
      <c r="P2" s="812"/>
      <c r="Q2" s="812"/>
      <c r="R2" s="812"/>
    </row>
    <row r="3" spans="1:23" s="6" customFormat="1" ht="13.5" x14ac:dyDescent="0.3"/>
    <row r="4" spans="1:23" ht="24.75" thickBot="1" x14ac:dyDescent="0.4">
      <c r="R4" s="95" t="s">
        <v>936</v>
      </c>
    </row>
    <row r="5" spans="1:23" s="2" customFormat="1" ht="30" customHeight="1" thickTop="1" thickBot="1" x14ac:dyDescent="0.3">
      <c r="A5" s="755" t="s">
        <v>31</v>
      </c>
      <c r="B5" s="755"/>
      <c r="C5" s="755"/>
      <c r="D5" s="829">
        <v>2021</v>
      </c>
      <c r="E5" s="831"/>
      <c r="F5" s="830"/>
      <c r="G5" s="831">
        <v>2022</v>
      </c>
      <c r="H5" s="831"/>
      <c r="I5" s="831"/>
      <c r="J5" s="829">
        <v>2023</v>
      </c>
      <c r="K5" s="831"/>
      <c r="L5" s="830"/>
      <c r="M5" s="829">
        <v>2024</v>
      </c>
      <c r="N5" s="831"/>
      <c r="O5" s="830"/>
      <c r="P5" s="831" t="s">
        <v>84</v>
      </c>
      <c r="Q5" s="831"/>
      <c r="R5" s="831"/>
      <c r="S5" s="32"/>
    </row>
    <row r="6" spans="1:23" s="2" customFormat="1" ht="52.5" customHeight="1" thickTop="1" thickBot="1" x14ac:dyDescent="0.3">
      <c r="A6" s="755"/>
      <c r="B6" s="755"/>
      <c r="C6" s="755"/>
      <c r="D6" s="33" t="s">
        <v>32</v>
      </c>
      <c r="E6" s="617" t="s">
        <v>33</v>
      </c>
      <c r="F6" s="35" t="s">
        <v>34</v>
      </c>
      <c r="G6" s="617" t="s">
        <v>32</v>
      </c>
      <c r="H6" s="617" t="s">
        <v>33</v>
      </c>
      <c r="I6" s="617" t="s">
        <v>34</v>
      </c>
      <c r="J6" s="33" t="s">
        <v>32</v>
      </c>
      <c r="K6" s="617" t="s">
        <v>33</v>
      </c>
      <c r="L6" s="35" t="s">
        <v>34</v>
      </c>
      <c r="M6" s="33" t="s">
        <v>32</v>
      </c>
      <c r="N6" s="617" t="s">
        <v>33</v>
      </c>
      <c r="O6" s="35" t="s">
        <v>34</v>
      </c>
      <c r="P6" s="617" t="s">
        <v>32</v>
      </c>
      <c r="Q6" s="617" t="s">
        <v>33</v>
      </c>
      <c r="R6" s="617" t="s">
        <v>34</v>
      </c>
      <c r="S6" s="32"/>
    </row>
    <row r="7" spans="1:23" s="2" customFormat="1" ht="49.5" customHeight="1" thickTop="1" x14ac:dyDescent="0.25">
      <c r="A7" s="1051" t="s">
        <v>937</v>
      </c>
      <c r="B7" s="1051"/>
      <c r="C7" s="1051"/>
      <c r="D7" s="708"/>
      <c r="E7" s="709"/>
      <c r="F7" s="710"/>
      <c r="G7" s="709"/>
      <c r="H7" s="709"/>
      <c r="I7" s="709"/>
      <c r="J7" s="711"/>
      <c r="K7" s="712"/>
      <c r="L7" s="713"/>
      <c r="M7" s="711"/>
      <c r="N7" s="712"/>
      <c r="O7" s="713"/>
      <c r="P7" s="714"/>
      <c r="Q7" s="714"/>
      <c r="R7" s="714"/>
      <c r="S7" s="620"/>
    </row>
    <row r="8" spans="1:23" s="2" customFormat="1" ht="49.5" customHeight="1" x14ac:dyDescent="0.25">
      <c r="A8" s="1075" t="s">
        <v>938</v>
      </c>
      <c r="B8" s="1075"/>
      <c r="C8" s="1075"/>
      <c r="D8" s="36">
        <v>0.37</v>
      </c>
      <c r="E8" s="37">
        <v>0.39</v>
      </c>
      <c r="F8" s="38">
        <v>0.41</v>
      </c>
      <c r="G8" s="36">
        <v>0.41</v>
      </c>
      <c r="H8" s="37">
        <v>0.43</v>
      </c>
      <c r="I8" s="38">
        <v>0.45</v>
      </c>
      <c r="J8" s="37">
        <v>0.41</v>
      </c>
      <c r="K8" s="37">
        <v>0.44</v>
      </c>
      <c r="L8" s="37">
        <v>0.48</v>
      </c>
      <c r="M8" s="36">
        <v>0.41</v>
      </c>
      <c r="N8" s="37">
        <v>0.43</v>
      </c>
      <c r="O8" s="38">
        <v>0.47</v>
      </c>
      <c r="P8" s="37">
        <v>0.39</v>
      </c>
      <c r="Q8" s="37">
        <v>0.41</v>
      </c>
      <c r="R8" s="37">
        <v>0.45</v>
      </c>
      <c r="S8" s="620"/>
    </row>
    <row r="9" spans="1:23" s="2" customFormat="1" ht="49.5" customHeight="1" x14ac:dyDescent="0.25">
      <c r="A9" s="1075" t="s">
        <v>939</v>
      </c>
      <c r="B9" s="1075"/>
      <c r="C9" s="1075"/>
      <c r="D9" s="36">
        <v>0.34</v>
      </c>
      <c r="E9" s="37">
        <v>0.36</v>
      </c>
      <c r="F9" s="38">
        <v>0.39</v>
      </c>
      <c r="G9" s="36">
        <v>0.39</v>
      </c>
      <c r="H9" s="37">
        <v>0.41</v>
      </c>
      <c r="I9" s="38">
        <v>0.43</v>
      </c>
      <c r="J9" s="37">
        <v>0.39</v>
      </c>
      <c r="K9" s="37">
        <v>0.42</v>
      </c>
      <c r="L9" s="37">
        <v>0.45</v>
      </c>
      <c r="M9" s="36">
        <v>0.39</v>
      </c>
      <c r="N9" s="37">
        <v>0.41</v>
      </c>
      <c r="O9" s="38">
        <v>0.45</v>
      </c>
      <c r="P9" s="37">
        <v>0.36</v>
      </c>
      <c r="Q9" s="37">
        <v>0.38</v>
      </c>
      <c r="R9" s="37">
        <v>0.42</v>
      </c>
      <c r="S9" s="620"/>
    </row>
    <row r="10" spans="1:23" s="2" customFormat="1" ht="49.5" customHeight="1" x14ac:dyDescent="0.25">
      <c r="A10" s="1075" t="s">
        <v>940</v>
      </c>
      <c r="B10" s="1075"/>
      <c r="C10" s="1075"/>
      <c r="D10" s="36">
        <v>0.32</v>
      </c>
      <c r="E10" s="37">
        <v>0.34</v>
      </c>
      <c r="F10" s="38">
        <v>0.36</v>
      </c>
      <c r="G10" s="36">
        <v>0.37</v>
      </c>
      <c r="H10" s="37">
        <v>0.39</v>
      </c>
      <c r="I10" s="38">
        <v>0.41</v>
      </c>
      <c r="J10" s="37">
        <v>0.37</v>
      </c>
      <c r="K10" s="37">
        <v>0.4</v>
      </c>
      <c r="L10" s="37">
        <v>0.43</v>
      </c>
      <c r="M10" s="36">
        <v>0.36</v>
      </c>
      <c r="N10" s="37">
        <v>0.39</v>
      </c>
      <c r="O10" s="38">
        <v>0.42</v>
      </c>
      <c r="P10" s="37">
        <v>0.33</v>
      </c>
      <c r="Q10" s="37">
        <v>0.35</v>
      </c>
      <c r="R10" s="37">
        <v>0.4</v>
      </c>
      <c r="S10" s="620"/>
    </row>
    <row r="11" spans="1:23" s="2" customFormat="1" ht="49.5" customHeight="1" x14ac:dyDescent="0.25">
      <c r="A11" s="1051" t="s">
        <v>941</v>
      </c>
      <c r="B11" s="1051"/>
      <c r="C11" s="1051"/>
      <c r="D11" s="36"/>
      <c r="E11" s="37"/>
      <c r="F11" s="38"/>
      <c r="G11" s="36"/>
      <c r="H11" s="37"/>
      <c r="I11" s="38"/>
      <c r="J11" s="37"/>
      <c r="K11" s="37"/>
      <c r="L11" s="37"/>
      <c r="M11" s="36"/>
      <c r="N11" s="37"/>
      <c r="O11" s="38"/>
      <c r="P11" s="37"/>
      <c r="Q11" s="37"/>
      <c r="R11" s="37"/>
      <c r="S11" s="620"/>
    </row>
    <row r="12" spans="1:23" s="2" customFormat="1" ht="49.5" customHeight="1" x14ac:dyDescent="0.25">
      <c r="A12" s="1076" t="s">
        <v>942</v>
      </c>
      <c r="B12" s="1076"/>
      <c r="C12" s="1076"/>
      <c r="D12" s="36">
        <v>0.57999999999999996</v>
      </c>
      <c r="E12" s="37">
        <v>0.66</v>
      </c>
      <c r="F12" s="38">
        <v>0.9</v>
      </c>
      <c r="G12" s="36">
        <v>0.56000000000000005</v>
      </c>
      <c r="H12" s="37">
        <v>0.78</v>
      </c>
      <c r="I12" s="38">
        <v>1.1000000000000001</v>
      </c>
      <c r="J12" s="37">
        <v>0.5</v>
      </c>
      <c r="K12" s="37">
        <v>0.95</v>
      </c>
      <c r="L12" s="37">
        <v>1.25</v>
      </c>
      <c r="M12" s="36" t="s">
        <v>27</v>
      </c>
      <c r="N12" s="37" t="s">
        <v>27</v>
      </c>
      <c r="O12" s="38" t="s">
        <v>27</v>
      </c>
      <c r="P12" s="37" t="s">
        <v>27</v>
      </c>
      <c r="Q12" s="37" t="s">
        <v>27</v>
      </c>
      <c r="R12" s="37" t="s">
        <v>27</v>
      </c>
      <c r="S12" s="620"/>
    </row>
    <row r="13" spans="1:23" s="2" customFormat="1" ht="49.5" customHeight="1" thickBot="1" x14ac:dyDescent="0.3">
      <c r="A13" s="1072" t="s">
        <v>943</v>
      </c>
      <c r="B13" s="1072"/>
      <c r="C13" s="1072"/>
      <c r="D13" s="40">
        <v>0.38</v>
      </c>
      <c r="E13" s="41">
        <v>0.55000000000000004</v>
      </c>
      <c r="F13" s="42">
        <v>0.8</v>
      </c>
      <c r="G13" s="40">
        <v>0.3</v>
      </c>
      <c r="H13" s="41">
        <v>0.62</v>
      </c>
      <c r="I13" s="42">
        <v>0.9</v>
      </c>
      <c r="J13" s="41">
        <v>0.3</v>
      </c>
      <c r="K13" s="41">
        <v>0.71</v>
      </c>
      <c r="L13" s="41">
        <v>1.03</v>
      </c>
      <c r="M13" s="40">
        <v>0.65</v>
      </c>
      <c r="N13" s="41">
        <v>0.79</v>
      </c>
      <c r="O13" s="42">
        <v>1.1299999999999999</v>
      </c>
      <c r="P13" s="41">
        <v>0.81</v>
      </c>
      <c r="Q13" s="41">
        <v>0.89</v>
      </c>
      <c r="R13" s="41">
        <v>1.18</v>
      </c>
      <c r="S13" s="41"/>
    </row>
    <row r="14" spans="1:23" s="53" customFormat="1" ht="20.25" thickTop="1" x14ac:dyDescent="0.25">
      <c r="A14" s="52"/>
      <c r="B14" s="52"/>
      <c r="C14" s="52"/>
      <c r="D14" s="52"/>
      <c r="E14" s="52"/>
      <c r="F14" s="52"/>
      <c r="G14" s="52"/>
      <c r="H14" s="52"/>
      <c r="I14" s="52"/>
      <c r="J14" s="52"/>
      <c r="K14" s="52"/>
      <c r="L14" s="52"/>
      <c r="M14" s="52"/>
      <c r="N14" s="1073" t="s">
        <v>944</v>
      </c>
      <c r="O14" s="1073"/>
      <c r="P14" s="1073"/>
      <c r="Q14" s="1073"/>
      <c r="R14" s="1073"/>
      <c r="S14" s="52"/>
      <c r="T14" s="52"/>
      <c r="U14" s="52"/>
      <c r="V14" s="52"/>
      <c r="W14" s="52"/>
    </row>
    <row r="15" spans="1:23" s="397" customFormat="1" ht="19.5" x14ac:dyDescent="0.25">
      <c r="A15" s="462"/>
      <c r="B15" s="462"/>
      <c r="C15" s="462"/>
      <c r="D15" s="462"/>
      <c r="E15" s="462"/>
      <c r="F15" s="462"/>
      <c r="G15" s="462"/>
      <c r="H15" s="462"/>
      <c r="I15" s="462"/>
      <c r="J15" s="462"/>
      <c r="K15" s="462"/>
      <c r="L15" s="462"/>
      <c r="M15" s="462"/>
      <c r="N15" s="1074" t="s">
        <v>945</v>
      </c>
      <c r="O15" s="1074"/>
      <c r="P15" s="1074"/>
      <c r="Q15" s="1074"/>
      <c r="R15" s="1074"/>
      <c r="S15" s="462"/>
      <c r="T15" s="462"/>
      <c r="U15" s="462"/>
      <c r="V15" s="462"/>
      <c r="W15" s="462"/>
    </row>
    <row r="16" spans="1:23" s="6" customFormat="1" ht="13.5" x14ac:dyDescent="0.3">
      <c r="A16" s="51"/>
      <c r="B16" s="51"/>
      <c r="C16" s="51"/>
      <c r="D16" s="51"/>
      <c r="E16" s="51"/>
      <c r="F16" s="51"/>
      <c r="G16" s="51"/>
      <c r="H16" s="51"/>
      <c r="I16" s="51"/>
      <c r="J16" s="51"/>
      <c r="K16" s="51"/>
      <c r="L16" s="51"/>
      <c r="M16" s="51"/>
      <c r="N16" s="51"/>
      <c r="O16" s="51"/>
      <c r="P16" s="51"/>
      <c r="Q16" s="51"/>
      <c r="R16" s="51"/>
      <c r="S16" s="51"/>
      <c r="T16" s="51"/>
      <c r="U16" s="51"/>
      <c r="V16" s="51"/>
      <c r="W16" s="51"/>
    </row>
    <row r="17" spans="1:23" x14ac:dyDescent="0.35">
      <c r="A17" s="27"/>
      <c r="B17" s="27"/>
      <c r="C17" s="27"/>
      <c r="D17" s="27"/>
      <c r="E17" s="27"/>
      <c r="F17" s="27"/>
      <c r="G17" s="27"/>
      <c r="H17" s="27"/>
      <c r="I17" s="27"/>
      <c r="J17" s="27"/>
      <c r="K17" s="27"/>
      <c r="L17" s="27"/>
      <c r="M17" s="27"/>
      <c r="N17" s="27"/>
      <c r="O17" s="27"/>
      <c r="P17" s="27"/>
      <c r="Q17" s="27"/>
      <c r="R17" s="27"/>
      <c r="S17" s="27"/>
      <c r="T17" s="27"/>
      <c r="U17" s="27"/>
      <c r="V17" s="27"/>
      <c r="W17" s="27"/>
    </row>
    <row r="18" spans="1:23" x14ac:dyDescent="0.35">
      <c r="A18" s="27"/>
      <c r="B18" s="27"/>
      <c r="C18" s="27"/>
      <c r="D18" s="27"/>
      <c r="E18" s="27"/>
      <c r="F18" s="27"/>
      <c r="G18" s="27"/>
      <c r="H18" s="27"/>
      <c r="I18" s="27"/>
      <c r="J18" s="27"/>
      <c r="K18" s="27"/>
      <c r="L18" s="27"/>
      <c r="M18" s="27"/>
      <c r="N18" s="27"/>
      <c r="O18" s="27"/>
      <c r="P18" s="27"/>
      <c r="Q18" s="27"/>
      <c r="R18" s="27"/>
      <c r="S18" s="27"/>
      <c r="T18" s="27"/>
      <c r="U18" s="27"/>
      <c r="V18" s="27"/>
      <c r="W18" s="27"/>
    </row>
    <row r="19" spans="1:23" x14ac:dyDescent="0.35">
      <c r="A19" s="27"/>
      <c r="B19" s="27"/>
      <c r="C19" s="27"/>
      <c r="D19" s="27"/>
      <c r="E19" s="27"/>
      <c r="F19" s="27"/>
      <c r="G19" s="27"/>
      <c r="H19" s="27"/>
      <c r="I19" s="27"/>
      <c r="J19" s="27"/>
      <c r="K19" s="27"/>
      <c r="L19" s="27"/>
      <c r="M19" s="27"/>
      <c r="N19" s="27"/>
      <c r="O19" s="27"/>
      <c r="P19" s="27"/>
      <c r="Q19" s="27"/>
      <c r="R19" s="27"/>
      <c r="S19" s="27"/>
      <c r="T19" s="27"/>
      <c r="U19" s="27"/>
      <c r="V19" s="27"/>
      <c r="W19" s="27"/>
    </row>
    <row r="20" spans="1:23" x14ac:dyDescent="0.35">
      <c r="A20" s="27"/>
      <c r="B20" s="27"/>
      <c r="C20" s="27"/>
      <c r="D20" s="27"/>
      <c r="E20" s="27"/>
      <c r="F20" s="27"/>
      <c r="G20" s="27"/>
      <c r="H20" s="27"/>
      <c r="I20" s="27"/>
      <c r="J20" s="27"/>
      <c r="K20" s="27"/>
      <c r="L20" s="27"/>
      <c r="M20" s="27"/>
      <c r="N20" s="27"/>
      <c r="O20" s="27"/>
      <c r="P20" s="27"/>
      <c r="Q20" s="27"/>
      <c r="R20" s="27"/>
      <c r="S20" s="27"/>
      <c r="T20" s="27"/>
      <c r="U20" s="27"/>
      <c r="V20" s="27"/>
      <c r="W20" s="27"/>
    </row>
    <row r="21" spans="1:23" x14ac:dyDescent="0.35">
      <c r="A21" s="27"/>
      <c r="B21" s="27"/>
      <c r="C21" s="27"/>
      <c r="D21" s="27"/>
      <c r="E21" s="27"/>
      <c r="F21" s="27"/>
      <c r="G21" s="27"/>
      <c r="H21" s="27"/>
      <c r="I21" s="27"/>
      <c r="J21" s="27"/>
      <c r="K21" s="27"/>
      <c r="L21" s="27"/>
      <c r="M21" s="27"/>
      <c r="N21" s="27"/>
      <c r="O21" s="27"/>
      <c r="P21" s="27"/>
      <c r="Q21" s="27"/>
      <c r="R21" s="27"/>
      <c r="S21" s="27"/>
      <c r="T21" s="27"/>
      <c r="U21" s="27"/>
      <c r="V21" s="27"/>
      <c r="W21" s="27"/>
    </row>
    <row r="22" spans="1:23" x14ac:dyDescent="0.35">
      <c r="A22" s="27"/>
      <c r="B22" s="27"/>
      <c r="C22" s="27"/>
      <c r="D22" s="27"/>
      <c r="E22" s="27"/>
      <c r="F22" s="27"/>
      <c r="G22" s="27"/>
      <c r="H22" s="27"/>
      <c r="I22" s="27"/>
      <c r="J22" s="27"/>
      <c r="K22" s="27"/>
      <c r="L22" s="27"/>
      <c r="M22" s="27"/>
      <c r="N22" s="27"/>
      <c r="O22" s="27"/>
      <c r="P22" s="27"/>
      <c r="Q22" s="27"/>
      <c r="R22" s="27"/>
      <c r="S22" s="27"/>
      <c r="T22" s="27"/>
      <c r="U22" s="27"/>
      <c r="V22" s="27"/>
      <c r="W22" s="27"/>
    </row>
  </sheetData>
  <mergeCells count="18">
    <mergeCell ref="B1:B2"/>
    <mergeCell ref="C1:R1"/>
    <mergeCell ref="C2:R2"/>
    <mergeCell ref="A5:C6"/>
    <mergeCell ref="D5:F5"/>
    <mergeCell ref="G5:I5"/>
    <mergeCell ref="J5:L5"/>
    <mergeCell ref="M5:O5"/>
    <mergeCell ref="P5:R5"/>
    <mergeCell ref="A13:C13"/>
    <mergeCell ref="N14:R14"/>
    <mergeCell ref="N15:R15"/>
    <mergeCell ref="A7:C7"/>
    <mergeCell ref="A8:C8"/>
    <mergeCell ref="A9:C9"/>
    <mergeCell ref="A10:C10"/>
    <mergeCell ref="A11:C11"/>
    <mergeCell ref="A12:C12"/>
  </mergeCells>
  <pageMargins left="0.7" right="0.7" top="0.75" bottom="0.75" header="0.3" footer="0.3"/>
  <pageSetup paperSize="9" scale="47"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5D633-B176-426F-A13C-67A112643E6A}">
  <sheetPr>
    <tabColor rgb="FF0099CC"/>
  </sheetPr>
  <dimension ref="A1:H53"/>
  <sheetViews>
    <sheetView showGridLines="0" zoomScaleNormal="100" zoomScaleSheetLayoutView="55" workbookViewId="0"/>
  </sheetViews>
  <sheetFormatPr defaultColWidth="9.28515625" defaultRowHeight="24" x14ac:dyDescent="0.35"/>
  <cols>
    <col min="1" max="1" width="13" style="9" customWidth="1"/>
    <col min="2" max="2" width="10.28515625" style="9" customWidth="1"/>
    <col min="3" max="7" width="30.28515625" style="288" customWidth="1"/>
    <col min="8" max="8" width="2.140625" style="288" customWidth="1"/>
    <col min="9" max="16384" width="9.28515625" style="9"/>
  </cols>
  <sheetData>
    <row r="1" spans="1:8" s="2" customFormat="1" ht="30" customHeight="1" x14ac:dyDescent="0.25">
      <c r="A1" s="28" t="s">
        <v>0</v>
      </c>
      <c r="B1" s="740">
        <v>65</v>
      </c>
      <c r="C1" s="785" t="s">
        <v>907</v>
      </c>
      <c r="D1" s="785"/>
      <c r="E1" s="785"/>
      <c r="F1" s="785"/>
      <c r="G1" s="785"/>
      <c r="H1" s="283"/>
    </row>
    <row r="2" spans="1:8" s="2" customFormat="1" ht="30" customHeight="1" x14ac:dyDescent="0.25">
      <c r="A2" s="29" t="s">
        <v>2</v>
      </c>
      <c r="B2" s="740"/>
      <c r="C2" s="786" t="s">
        <v>908</v>
      </c>
      <c r="D2" s="786"/>
      <c r="E2" s="786"/>
      <c r="F2" s="786"/>
      <c r="G2" s="786"/>
      <c r="H2" s="283"/>
    </row>
    <row r="3" spans="1:8" s="6" customFormat="1" ht="13.5" x14ac:dyDescent="0.3">
      <c r="C3" s="572"/>
      <c r="D3" s="572"/>
      <c r="E3" s="572"/>
      <c r="F3" s="572"/>
      <c r="G3" s="572"/>
      <c r="H3" s="572"/>
    </row>
    <row r="4" spans="1:8" ht="24.75" thickBot="1" x14ac:dyDescent="0.4">
      <c r="G4" s="697" t="s">
        <v>174</v>
      </c>
    </row>
    <row r="5" spans="1:8" s="2" customFormat="1" ht="60" customHeight="1" thickTop="1" thickBot="1" x14ac:dyDescent="0.3">
      <c r="A5" s="861" t="s">
        <v>176</v>
      </c>
      <c r="B5" s="861"/>
      <c r="C5" s="618" t="s">
        <v>172</v>
      </c>
      <c r="D5" s="618" t="s">
        <v>171</v>
      </c>
      <c r="E5" s="618" t="s">
        <v>170</v>
      </c>
      <c r="F5" s="618" t="s">
        <v>169</v>
      </c>
      <c r="G5" s="618" t="s">
        <v>168</v>
      </c>
      <c r="H5" s="618"/>
    </row>
    <row r="6" spans="1:8" s="2" customFormat="1" ht="45" customHeight="1" thickTop="1" x14ac:dyDescent="0.25">
      <c r="A6" s="902">
        <v>2019</v>
      </c>
      <c r="B6" s="902"/>
      <c r="C6" s="603">
        <v>9062482</v>
      </c>
      <c r="D6" s="603">
        <v>3371450</v>
      </c>
      <c r="E6" s="551">
        <v>2149845</v>
      </c>
      <c r="F6" s="551">
        <v>472619</v>
      </c>
      <c r="G6" s="551">
        <v>231412</v>
      </c>
      <c r="H6" s="551"/>
    </row>
    <row r="7" spans="1:8" s="2" customFormat="1" ht="45" customHeight="1" x14ac:dyDescent="0.25">
      <c r="A7" s="902">
        <v>2020</v>
      </c>
      <c r="B7" s="902"/>
      <c r="C7" s="603">
        <v>5320403</v>
      </c>
      <c r="D7" s="603">
        <v>2274047</v>
      </c>
      <c r="E7" s="551">
        <v>1668319</v>
      </c>
      <c r="F7" s="551">
        <v>310366</v>
      </c>
      <c r="G7" s="551">
        <v>187848</v>
      </c>
      <c r="H7" s="551"/>
    </row>
    <row r="8" spans="1:8" s="2" customFormat="1" ht="45" customHeight="1" x14ac:dyDescent="0.25">
      <c r="A8" s="902">
        <v>2021</v>
      </c>
      <c r="B8" s="902"/>
      <c r="C8" s="603">
        <v>5576079</v>
      </c>
      <c r="D8" s="603">
        <v>1935202</v>
      </c>
      <c r="E8" s="551">
        <v>1568086</v>
      </c>
      <c r="F8" s="551">
        <v>259044</v>
      </c>
      <c r="G8" s="551">
        <v>190657</v>
      </c>
      <c r="H8" s="551"/>
    </row>
    <row r="9" spans="1:8" s="2" customFormat="1" ht="45" customHeight="1" x14ac:dyDescent="0.25">
      <c r="A9" s="902">
        <v>2022</v>
      </c>
      <c r="B9" s="902"/>
      <c r="C9" s="698">
        <v>6065745</v>
      </c>
      <c r="D9" s="603">
        <v>2786837</v>
      </c>
      <c r="E9" s="551">
        <v>1461640</v>
      </c>
      <c r="F9" s="551">
        <v>347595</v>
      </c>
      <c r="G9" s="551">
        <v>209955</v>
      </c>
      <c r="H9" s="551"/>
    </row>
    <row r="10" spans="1:8" s="2" customFormat="1" ht="45" customHeight="1" thickBot="1" x14ac:dyDescent="0.3">
      <c r="A10" s="913">
        <v>2023</v>
      </c>
      <c r="B10" s="913"/>
      <c r="C10" s="699">
        <v>5952658</v>
      </c>
      <c r="D10" s="699">
        <v>2145585</v>
      </c>
      <c r="E10" s="276">
        <v>1213420</v>
      </c>
      <c r="F10" s="276">
        <v>391647</v>
      </c>
      <c r="G10" s="276">
        <v>151731</v>
      </c>
      <c r="H10" s="276"/>
    </row>
    <row r="11" spans="1:8" s="73" customFormat="1" ht="18.75" customHeight="1" thickTop="1" x14ac:dyDescent="0.25">
      <c r="A11" s="74" t="s">
        <v>153</v>
      </c>
      <c r="B11" s="74"/>
      <c r="C11" s="605"/>
      <c r="D11" s="605"/>
      <c r="E11" s="1078" t="s">
        <v>175</v>
      </c>
      <c r="F11" s="1078"/>
      <c r="G11" s="1078"/>
      <c r="H11" s="605"/>
    </row>
    <row r="12" spans="1:8" s="73" customFormat="1" ht="18" customHeight="1" x14ac:dyDescent="0.25">
      <c r="A12" s="1083" t="s">
        <v>151</v>
      </c>
      <c r="B12" s="1083"/>
      <c r="C12" s="1083"/>
      <c r="D12" s="1083"/>
      <c r="E12" s="1078"/>
      <c r="F12" s="1078"/>
      <c r="G12" s="1078"/>
      <c r="H12" s="605"/>
    </row>
    <row r="13" spans="1:8" s="73" customFormat="1" ht="18" customHeight="1" x14ac:dyDescent="0.25">
      <c r="A13" s="1083"/>
      <c r="B13" s="1083"/>
      <c r="C13" s="1083"/>
      <c r="D13" s="1083"/>
      <c r="E13" s="1080" t="s">
        <v>909</v>
      </c>
      <c r="F13" s="1080"/>
      <c r="G13" s="1080"/>
      <c r="H13" s="605"/>
    </row>
    <row r="14" spans="1:8" s="73" customFormat="1" ht="21" customHeight="1" x14ac:dyDescent="0.25">
      <c r="A14" s="1083"/>
      <c r="B14" s="1083"/>
      <c r="C14" s="1083"/>
      <c r="D14" s="1083"/>
      <c r="E14" s="1080"/>
      <c r="F14" s="1080"/>
      <c r="G14" s="1080"/>
      <c r="H14" s="605"/>
    </row>
    <row r="15" spans="1:8" s="71" customFormat="1" ht="17.25" x14ac:dyDescent="0.3">
      <c r="A15" s="1083"/>
      <c r="B15" s="1083"/>
      <c r="C15" s="1083"/>
      <c r="D15" s="1083"/>
      <c r="E15" s="700"/>
      <c r="F15" s="700"/>
      <c r="G15" s="701"/>
      <c r="H15" s="700"/>
    </row>
    <row r="16" spans="1:8" s="6" customFormat="1" ht="13.5" x14ac:dyDescent="0.3">
      <c r="A16" s="51"/>
      <c r="B16" s="51"/>
      <c r="C16" s="606"/>
      <c r="D16" s="606"/>
      <c r="E16" s="606"/>
      <c r="F16" s="606"/>
      <c r="G16" s="606"/>
      <c r="H16" s="606"/>
    </row>
    <row r="17" spans="1:8" s="6" customFormat="1" ht="13.5" x14ac:dyDescent="0.3">
      <c r="A17" s="51"/>
      <c r="B17" s="51"/>
      <c r="C17" s="606"/>
      <c r="D17" s="606"/>
      <c r="E17" s="606"/>
      <c r="F17" s="606"/>
      <c r="G17" s="606"/>
      <c r="H17" s="606"/>
    </row>
    <row r="18" spans="1:8" s="2" customFormat="1" ht="30" customHeight="1" x14ac:dyDescent="0.25">
      <c r="A18" s="70" t="s">
        <v>0</v>
      </c>
      <c r="B18" s="740">
        <v>66</v>
      </c>
      <c r="C18" s="795" t="s">
        <v>852</v>
      </c>
      <c r="D18" s="795"/>
      <c r="E18" s="795"/>
      <c r="F18" s="795"/>
      <c r="G18" s="795"/>
      <c r="H18" s="550"/>
    </row>
    <row r="19" spans="1:8" s="2" customFormat="1" ht="30" customHeight="1" x14ac:dyDescent="0.25">
      <c r="A19" s="69" t="s">
        <v>2</v>
      </c>
      <c r="B19" s="740"/>
      <c r="C19" s="796" t="s">
        <v>853</v>
      </c>
      <c r="D19" s="796"/>
      <c r="E19" s="796"/>
      <c r="F19" s="796"/>
      <c r="G19" s="796"/>
      <c r="H19" s="550"/>
    </row>
    <row r="20" spans="1:8" s="6" customFormat="1" ht="13.5" x14ac:dyDescent="0.3">
      <c r="A20" s="51"/>
      <c r="B20" s="51"/>
      <c r="C20" s="606"/>
      <c r="D20" s="606"/>
      <c r="E20" s="606"/>
      <c r="F20" s="606"/>
      <c r="G20" s="606"/>
      <c r="H20" s="606"/>
    </row>
    <row r="21" spans="1:8" ht="24.75" thickBot="1" x14ac:dyDescent="0.4">
      <c r="A21" s="27"/>
      <c r="B21" s="27"/>
      <c r="C21" s="299"/>
      <c r="D21" s="299"/>
      <c r="E21" s="299"/>
      <c r="F21" s="299"/>
      <c r="G21" s="702" t="s">
        <v>174</v>
      </c>
      <c r="H21" s="299"/>
    </row>
    <row r="22" spans="1:8" s="2" customFormat="1" ht="60" customHeight="1" thickTop="1" thickBot="1" x14ac:dyDescent="0.3">
      <c r="A22" s="813" t="s">
        <v>173</v>
      </c>
      <c r="B22" s="813"/>
      <c r="C22" s="618" t="s">
        <v>172</v>
      </c>
      <c r="D22" s="618" t="s">
        <v>171</v>
      </c>
      <c r="E22" s="618" t="s">
        <v>170</v>
      </c>
      <c r="F22" s="618" t="s">
        <v>169</v>
      </c>
      <c r="G22" s="618" t="s">
        <v>168</v>
      </c>
      <c r="H22" s="618"/>
    </row>
    <row r="23" spans="1:8" s="2" customFormat="1" ht="50.25" customHeight="1" thickTop="1" x14ac:dyDescent="0.25">
      <c r="A23" s="1081" t="s">
        <v>167</v>
      </c>
      <c r="B23" s="1081"/>
      <c r="C23" s="703">
        <f>SUM(C24:C36)</f>
        <v>5952658</v>
      </c>
      <c r="D23" s="703">
        <f t="shared" ref="D23:G23" si="0">SUM(D24:D36)</f>
        <v>2145585</v>
      </c>
      <c r="E23" s="703">
        <f t="shared" si="0"/>
        <v>1214137</v>
      </c>
      <c r="F23" s="703">
        <f t="shared" si="0"/>
        <v>391647</v>
      </c>
      <c r="G23" s="703">
        <f t="shared" si="0"/>
        <v>151731</v>
      </c>
      <c r="H23" s="703"/>
    </row>
    <row r="24" spans="1:8" ht="45" customHeight="1" x14ac:dyDescent="0.35">
      <c r="A24" s="756" t="s">
        <v>166</v>
      </c>
      <c r="B24" s="756"/>
      <c r="C24" s="582">
        <v>2488</v>
      </c>
      <c r="D24" s="582">
        <v>188911</v>
      </c>
      <c r="E24" s="582">
        <v>19</v>
      </c>
      <c r="F24" s="582">
        <v>10693</v>
      </c>
      <c r="G24" s="582">
        <v>6755</v>
      </c>
      <c r="H24" s="582"/>
    </row>
    <row r="25" spans="1:8" ht="45" customHeight="1" x14ac:dyDescent="0.35">
      <c r="A25" s="756" t="s">
        <v>165</v>
      </c>
      <c r="B25" s="756"/>
      <c r="C25" s="582">
        <v>245904</v>
      </c>
      <c r="D25" s="582">
        <v>66092</v>
      </c>
      <c r="E25" s="582">
        <v>54542</v>
      </c>
      <c r="F25" s="582">
        <v>25570</v>
      </c>
      <c r="G25" s="582">
        <v>1452</v>
      </c>
      <c r="H25" s="582"/>
    </row>
    <row r="26" spans="1:8" ht="45" customHeight="1" x14ac:dyDescent="0.35">
      <c r="A26" s="756" t="s">
        <v>164</v>
      </c>
      <c r="B26" s="756"/>
      <c r="C26" s="582">
        <v>703714</v>
      </c>
      <c r="D26" s="582">
        <v>394154</v>
      </c>
      <c r="E26" s="582">
        <v>13988</v>
      </c>
      <c r="F26" s="582">
        <v>72315</v>
      </c>
      <c r="G26" s="582" t="s">
        <v>27</v>
      </c>
      <c r="H26" s="582"/>
    </row>
    <row r="27" spans="1:8" ht="45" customHeight="1" x14ac:dyDescent="0.35">
      <c r="A27" s="756" t="s">
        <v>163</v>
      </c>
      <c r="B27" s="756"/>
      <c r="C27" s="582" t="s">
        <v>27</v>
      </c>
      <c r="D27" s="582">
        <v>22289</v>
      </c>
      <c r="E27" s="582" t="s">
        <v>27</v>
      </c>
      <c r="F27" s="582">
        <v>1968</v>
      </c>
      <c r="G27" s="582" t="s">
        <v>27</v>
      </c>
      <c r="H27" s="582"/>
    </row>
    <row r="28" spans="1:8" ht="50.25" customHeight="1" x14ac:dyDescent="0.35">
      <c r="A28" s="756" t="s">
        <v>162</v>
      </c>
      <c r="B28" s="756"/>
      <c r="C28" s="582">
        <v>13098</v>
      </c>
      <c r="D28" s="582">
        <v>97289</v>
      </c>
      <c r="E28" s="582">
        <v>3958</v>
      </c>
      <c r="F28" s="582">
        <v>2091</v>
      </c>
      <c r="G28" s="582">
        <v>581</v>
      </c>
      <c r="H28" s="582"/>
    </row>
    <row r="29" spans="1:8" ht="45" customHeight="1" x14ac:dyDescent="0.35">
      <c r="A29" s="756" t="s">
        <v>161</v>
      </c>
      <c r="B29" s="756"/>
      <c r="C29" s="582">
        <v>1031791</v>
      </c>
      <c r="D29" s="582">
        <v>570437</v>
      </c>
      <c r="E29" s="582">
        <v>24011</v>
      </c>
      <c r="F29" s="582">
        <v>2167</v>
      </c>
      <c r="G29" s="582">
        <v>72345</v>
      </c>
      <c r="H29" s="582"/>
    </row>
    <row r="30" spans="1:8" ht="50.25" customHeight="1" x14ac:dyDescent="0.35">
      <c r="A30" s="756" t="s">
        <v>160</v>
      </c>
      <c r="B30" s="756"/>
      <c r="C30" s="582" t="s">
        <v>27</v>
      </c>
      <c r="D30" s="582">
        <v>21274</v>
      </c>
      <c r="E30" s="582">
        <v>37078</v>
      </c>
      <c r="F30" s="582">
        <v>488</v>
      </c>
      <c r="G30" s="582">
        <v>4857</v>
      </c>
      <c r="H30" s="582"/>
    </row>
    <row r="31" spans="1:8" ht="45" customHeight="1" x14ac:dyDescent="0.35">
      <c r="A31" s="756" t="s">
        <v>159</v>
      </c>
      <c r="B31" s="756"/>
      <c r="C31" s="582">
        <v>348686</v>
      </c>
      <c r="D31" s="582">
        <v>102069</v>
      </c>
      <c r="E31" s="582">
        <v>76735</v>
      </c>
      <c r="F31" s="582">
        <v>11276</v>
      </c>
      <c r="G31" s="582">
        <v>1195</v>
      </c>
      <c r="H31" s="582"/>
    </row>
    <row r="32" spans="1:8" ht="45" customHeight="1" x14ac:dyDescent="0.35">
      <c r="A32" s="756" t="s">
        <v>158</v>
      </c>
      <c r="B32" s="756"/>
      <c r="C32" s="582">
        <v>50052</v>
      </c>
      <c r="D32" s="582" t="s">
        <v>27</v>
      </c>
      <c r="E32" s="582" t="s">
        <v>27</v>
      </c>
      <c r="F32" s="582" t="s">
        <v>27</v>
      </c>
      <c r="G32" s="582" t="s">
        <v>27</v>
      </c>
      <c r="H32" s="582"/>
    </row>
    <row r="33" spans="1:8" ht="45" customHeight="1" x14ac:dyDescent="0.35">
      <c r="A33" s="756" t="s">
        <v>157</v>
      </c>
      <c r="B33" s="756"/>
      <c r="C33" s="582" t="s">
        <v>27</v>
      </c>
      <c r="D33" s="582">
        <v>65947</v>
      </c>
      <c r="E33" s="582" t="s">
        <v>27</v>
      </c>
      <c r="F33" s="582">
        <v>4584</v>
      </c>
      <c r="G33" s="582">
        <v>14164</v>
      </c>
      <c r="H33" s="582"/>
    </row>
    <row r="34" spans="1:8" ht="45" customHeight="1" x14ac:dyDescent="0.35">
      <c r="A34" s="756" t="s">
        <v>156</v>
      </c>
      <c r="B34" s="756"/>
      <c r="C34" s="582">
        <v>427873</v>
      </c>
      <c r="D34" s="582">
        <v>143613</v>
      </c>
      <c r="E34" s="582" t="s">
        <v>27</v>
      </c>
      <c r="F34" s="582">
        <v>3031</v>
      </c>
      <c r="G34" s="582">
        <v>15329</v>
      </c>
      <c r="H34" s="582"/>
    </row>
    <row r="35" spans="1:8" ht="45" customHeight="1" x14ac:dyDescent="0.35">
      <c r="A35" s="756" t="s">
        <v>155</v>
      </c>
      <c r="B35" s="756"/>
      <c r="C35" s="582">
        <v>816287</v>
      </c>
      <c r="D35" s="582">
        <v>217977</v>
      </c>
      <c r="E35" s="582">
        <v>253997</v>
      </c>
      <c r="F35" s="582">
        <v>54980</v>
      </c>
      <c r="G35" s="582">
        <v>26748</v>
      </c>
      <c r="H35" s="582"/>
    </row>
    <row r="36" spans="1:8" ht="45" customHeight="1" thickBot="1" x14ac:dyDescent="0.4">
      <c r="A36" s="857" t="s">
        <v>154</v>
      </c>
      <c r="B36" s="857"/>
      <c r="C36" s="704">
        <v>2312765</v>
      </c>
      <c r="D36" s="704">
        <v>255533</v>
      </c>
      <c r="E36" s="704">
        <v>749809</v>
      </c>
      <c r="F36" s="704">
        <v>202484</v>
      </c>
      <c r="G36" s="704">
        <v>8305</v>
      </c>
      <c r="H36" s="704"/>
    </row>
    <row r="37" spans="1:8" s="63" customFormat="1" ht="18.75" customHeight="1" thickTop="1" x14ac:dyDescent="0.25">
      <c r="A37" s="63" t="s">
        <v>153</v>
      </c>
      <c r="C37" s="705"/>
      <c r="D37" s="705"/>
      <c r="E37" s="1078" t="s">
        <v>152</v>
      </c>
      <c r="F37" s="1078"/>
      <c r="G37" s="1078"/>
      <c r="H37" s="705"/>
    </row>
    <row r="38" spans="1:8" s="63" customFormat="1" ht="18" customHeight="1" x14ac:dyDescent="0.25">
      <c r="A38" s="1077" t="s">
        <v>151</v>
      </c>
      <c r="B38" s="1077"/>
      <c r="C38" s="1077"/>
      <c r="D38" s="1077"/>
      <c r="E38" s="1079"/>
      <c r="F38" s="1079"/>
      <c r="G38" s="1079"/>
      <c r="H38" s="705"/>
    </row>
    <row r="39" spans="1:8" s="63" customFormat="1" ht="18" customHeight="1" x14ac:dyDescent="0.25">
      <c r="A39" s="1077"/>
      <c r="B39" s="1077"/>
      <c r="C39" s="1077"/>
      <c r="D39" s="1077"/>
      <c r="E39" s="1080" t="s">
        <v>150</v>
      </c>
      <c r="F39" s="1080"/>
      <c r="G39" s="1080"/>
      <c r="H39" s="705"/>
    </row>
    <row r="40" spans="1:8" s="63" customFormat="1" ht="21" customHeight="1" x14ac:dyDescent="0.25">
      <c r="A40" s="1077"/>
      <c r="B40" s="1077"/>
      <c r="C40" s="1077"/>
      <c r="D40" s="1077"/>
      <c r="E40" s="1080"/>
      <c r="F40" s="1080"/>
      <c r="G40" s="1080"/>
      <c r="H40" s="705"/>
    </row>
    <row r="41" spans="1:8" s="63" customFormat="1" ht="18" customHeight="1" x14ac:dyDescent="0.25">
      <c r="A41" s="1077"/>
      <c r="B41" s="1077"/>
      <c r="C41" s="1077"/>
      <c r="D41" s="1077"/>
      <c r="E41" s="706"/>
      <c r="F41" s="705"/>
      <c r="G41" s="569"/>
      <c r="H41" s="705"/>
    </row>
    <row r="42" spans="1:8" s="63" customFormat="1" ht="21.75" customHeight="1" x14ac:dyDescent="0.25">
      <c r="A42" s="854" t="s">
        <v>149</v>
      </c>
      <c r="B42" s="1077"/>
      <c r="C42" s="1077"/>
      <c r="D42" s="1077"/>
      <c r="E42" s="1077"/>
      <c r="F42" s="569"/>
      <c r="G42" s="569"/>
      <c r="H42" s="705"/>
    </row>
    <row r="43" spans="1:8" x14ac:dyDescent="0.35">
      <c r="A43" s="1077"/>
      <c r="B43" s="1077"/>
      <c r="C43" s="1077"/>
      <c r="D43" s="1077"/>
      <c r="E43" s="1077"/>
    </row>
    <row r="44" spans="1:8" s="6" customFormat="1" ht="80.25" customHeight="1" x14ac:dyDescent="0.3">
      <c r="A44" s="1082" t="s">
        <v>854</v>
      </c>
      <c r="B44" s="1082"/>
      <c r="C44" s="1082"/>
      <c r="D44" s="1082"/>
      <c r="E44" s="1082"/>
      <c r="F44" s="1082"/>
      <c r="G44" s="1082"/>
      <c r="H44" s="1082"/>
    </row>
    <row r="45" spans="1:8" x14ac:dyDescent="0.35">
      <c r="A45" s="473"/>
    </row>
    <row r="46" spans="1:8" x14ac:dyDescent="0.35">
      <c r="A46" s="473"/>
    </row>
    <row r="47" spans="1:8" ht="28.5" customHeight="1" x14ac:dyDescent="0.35">
      <c r="A47" s="473"/>
    </row>
    <row r="48" spans="1:8" x14ac:dyDescent="0.35">
      <c r="A48" s="473"/>
    </row>
    <row r="49" spans="1:1" x14ac:dyDescent="0.35">
      <c r="A49" s="473"/>
    </row>
    <row r="50" spans="1:1" x14ac:dyDescent="0.35">
      <c r="A50" s="473"/>
    </row>
    <row r="51" spans="1:1" x14ac:dyDescent="0.35">
      <c r="A51" s="473"/>
    </row>
    <row r="52" spans="1:1" x14ac:dyDescent="0.35">
      <c r="A52" s="473"/>
    </row>
    <row r="53" spans="1:1" x14ac:dyDescent="0.35">
      <c r="A53" s="473"/>
    </row>
  </sheetData>
  <mergeCells count="35">
    <mergeCell ref="A44:H44"/>
    <mergeCell ref="A7:B7"/>
    <mergeCell ref="B1:B2"/>
    <mergeCell ref="C1:G1"/>
    <mergeCell ref="C2:G2"/>
    <mergeCell ref="A5:B5"/>
    <mergeCell ref="A6:B6"/>
    <mergeCell ref="A28:B28"/>
    <mergeCell ref="A29:B29"/>
    <mergeCell ref="A8:B8"/>
    <mergeCell ref="A9:B9"/>
    <mergeCell ref="A10:B10"/>
    <mergeCell ref="E11:G12"/>
    <mergeCell ref="A12:D15"/>
    <mergeCell ref="E13:G14"/>
    <mergeCell ref="A30:B30"/>
    <mergeCell ref="B18:B19"/>
    <mergeCell ref="C18:G18"/>
    <mergeCell ref="C19:G19"/>
    <mergeCell ref="A22:B22"/>
    <mergeCell ref="A23:B23"/>
    <mergeCell ref="A24:B24"/>
    <mergeCell ref="A25:B25"/>
    <mergeCell ref="A26:B26"/>
    <mergeCell ref="A27:B27"/>
    <mergeCell ref="E37:G38"/>
    <mergeCell ref="A38:D41"/>
    <mergeCell ref="E39:G40"/>
    <mergeCell ref="A42:E43"/>
    <mergeCell ref="A31:B31"/>
    <mergeCell ref="A32:B32"/>
    <mergeCell ref="A33:B33"/>
    <mergeCell ref="A34:B34"/>
    <mergeCell ref="A35:B35"/>
    <mergeCell ref="A36:B36"/>
  </mergeCells>
  <pageMargins left="0.70866141732283472" right="0.70866141732283472" top="0.74803149606299213" bottom="0.55118110236220474"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A56C-FD17-4BFE-8BD1-1B2913C50876}">
  <sheetPr>
    <tabColor rgb="FF0099CC"/>
  </sheetPr>
  <dimension ref="A1:O88"/>
  <sheetViews>
    <sheetView showGridLines="0" zoomScaleNormal="100" zoomScaleSheetLayoutView="59" zoomScalePageLayoutView="40" workbookViewId="0"/>
  </sheetViews>
  <sheetFormatPr defaultColWidth="9.28515625" defaultRowHeight="24" x14ac:dyDescent="0.25"/>
  <cols>
    <col min="1" max="1" width="13" style="83" customWidth="1"/>
    <col min="2" max="2" width="10.28515625" style="83" customWidth="1"/>
    <col min="3" max="3" width="47.7109375" style="83" customWidth="1"/>
    <col min="4" max="4" width="26.42578125" style="83" bestFit="1" customWidth="1"/>
    <col min="5" max="8" width="20.7109375" style="83" customWidth="1"/>
    <col min="9" max="9" width="2.42578125" style="83" customWidth="1"/>
    <col min="10" max="10" width="9.28515625" style="83"/>
    <col min="11" max="11" width="13" style="83" bestFit="1" customWidth="1"/>
    <col min="12" max="14" width="9.28515625" style="83"/>
    <col min="15" max="15" width="13" style="83" bestFit="1" customWidth="1"/>
    <col min="16" max="16384" width="9.28515625" style="83"/>
  </cols>
  <sheetData>
    <row r="1" spans="1:15" ht="30" customHeight="1" x14ac:dyDescent="0.25">
      <c r="A1" s="1" t="s">
        <v>0</v>
      </c>
      <c r="B1" s="740">
        <v>6</v>
      </c>
      <c r="C1" s="741" t="s">
        <v>856</v>
      </c>
      <c r="D1" s="741"/>
      <c r="E1" s="741"/>
      <c r="F1" s="741"/>
      <c r="G1" s="741"/>
      <c r="H1" s="741"/>
    </row>
    <row r="2" spans="1:15" ht="30" customHeight="1" x14ac:dyDescent="0.25">
      <c r="A2" s="3" t="s">
        <v>2</v>
      </c>
      <c r="B2" s="740"/>
      <c r="C2" s="742" t="s">
        <v>560</v>
      </c>
      <c r="D2" s="742"/>
      <c r="E2" s="742"/>
      <c r="F2" s="742"/>
      <c r="G2" s="742"/>
      <c r="H2" s="742"/>
    </row>
    <row r="3" spans="1:15" s="253" customFormat="1" ht="13.5" x14ac:dyDescent="0.25"/>
    <row r="4" spans="1:15" ht="24.75" thickBot="1" x14ac:dyDescent="0.3">
      <c r="H4" s="254" t="s">
        <v>561</v>
      </c>
    </row>
    <row r="5" spans="1:15" ht="52.5" customHeight="1" thickTop="1" thickBot="1" x14ac:dyDescent="0.3">
      <c r="A5" s="766" t="s">
        <v>562</v>
      </c>
      <c r="B5" s="743"/>
      <c r="C5" s="743"/>
      <c r="D5" s="218">
        <v>2020</v>
      </c>
      <c r="E5" s="218">
        <v>2021</v>
      </c>
      <c r="F5" s="218">
        <v>2022</v>
      </c>
      <c r="G5" s="218">
        <v>2023</v>
      </c>
      <c r="H5" s="218">
        <v>2024</v>
      </c>
      <c r="I5" s="225"/>
    </row>
    <row r="6" spans="1:15" ht="52.5" customHeight="1" thickTop="1" x14ac:dyDescent="0.25">
      <c r="A6" s="767" t="s">
        <v>563</v>
      </c>
      <c r="B6" s="767"/>
      <c r="C6" s="767"/>
      <c r="D6" s="260">
        <f>D7+D10+D13+(SUM(D16:D31))+(SUM(D39:D59))</f>
        <v>7994.3519399999986</v>
      </c>
      <c r="E6" s="260">
        <f>E7+E10+E13+(SUM(E16:E31))+(SUM(E39:E59))</f>
        <v>7876.5805799999989</v>
      </c>
      <c r="F6" s="260">
        <f>F7+F10+F13+(SUM(F16:F31))+(SUM(F39:F59))</f>
        <v>7808.433469999999</v>
      </c>
      <c r="G6" s="260">
        <f>G7+G10+G13+(SUM(G16:G31))+(SUM(G39:G59))</f>
        <v>7754.9335058999995</v>
      </c>
      <c r="H6" s="260">
        <f>H7+H10+H13+(SUM(H16:H31))+(SUM(H39:H59))</f>
        <v>7694.4179393999993</v>
      </c>
      <c r="I6" s="260">
        <f t="shared" ref="I6" si="0">I7+I10+I13+(SUM(I16:I31))+(SUM(I39:I59))</f>
        <v>0</v>
      </c>
    </row>
    <row r="7" spans="1:15" ht="52.5" customHeight="1" x14ac:dyDescent="0.25">
      <c r="A7" s="765" t="s">
        <v>564</v>
      </c>
      <c r="B7" s="765"/>
      <c r="C7" s="765"/>
      <c r="D7" s="504">
        <v>1139.0999999999999</v>
      </c>
      <c r="E7" s="504">
        <v>1137.136</v>
      </c>
      <c r="F7" s="504">
        <v>1136.136</v>
      </c>
      <c r="G7" s="504">
        <v>1135.136</v>
      </c>
      <c r="H7" s="504">
        <v>1134.136</v>
      </c>
      <c r="I7" s="505"/>
      <c r="O7" s="226"/>
    </row>
    <row r="8" spans="1:15" ht="52.5" customHeight="1" x14ac:dyDescent="0.25">
      <c r="A8" s="769" t="s">
        <v>565</v>
      </c>
      <c r="B8" s="769"/>
      <c r="C8" s="769"/>
      <c r="D8" s="506">
        <v>82.7</v>
      </c>
      <c r="E8" s="260">
        <v>82.691000000000003</v>
      </c>
      <c r="F8" s="260">
        <v>82.691000000000003</v>
      </c>
      <c r="G8" s="260">
        <v>82.691000000000003</v>
      </c>
      <c r="H8" s="260">
        <v>82.691000000000003</v>
      </c>
      <c r="I8" s="47"/>
      <c r="K8" s="226"/>
    </row>
    <row r="9" spans="1:15" ht="52.5" customHeight="1" x14ac:dyDescent="0.25">
      <c r="A9" s="770" t="s">
        <v>566</v>
      </c>
      <c r="B9" s="770"/>
      <c r="C9" s="770"/>
      <c r="D9" s="472">
        <v>1056.4000000000001</v>
      </c>
      <c r="E9" s="472">
        <v>1054.4449999999999</v>
      </c>
      <c r="F9" s="472">
        <v>1053.4449999999999</v>
      </c>
      <c r="G9" s="472">
        <v>1052.4449999999999</v>
      </c>
      <c r="H9" s="472">
        <v>1051.4449999999999</v>
      </c>
      <c r="I9" s="48"/>
    </row>
    <row r="10" spans="1:15" ht="52.5" customHeight="1" x14ac:dyDescent="0.25">
      <c r="A10" s="768" t="s">
        <v>567</v>
      </c>
      <c r="B10" s="768"/>
      <c r="C10" s="768"/>
      <c r="D10" s="472">
        <v>5865.3</v>
      </c>
      <c r="E10" s="472">
        <v>5737.7</v>
      </c>
      <c r="F10" s="472">
        <v>5674.7</v>
      </c>
      <c r="G10" s="472">
        <v>5652.5690000000004</v>
      </c>
      <c r="H10" s="472">
        <v>5612.8519999999999</v>
      </c>
      <c r="I10" s="48"/>
    </row>
    <row r="11" spans="1:15" ht="52.5" customHeight="1" x14ac:dyDescent="0.25">
      <c r="A11" s="770" t="s">
        <v>565</v>
      </c>
      <c r="B11" s="770"/>
      <c r="C11" s="770"/>
      <c r="D11" s="472">
        <v>4909.5</v>
      </c>
      <c r="E11" s="472">
        <v>4874.3999999999996</v>
      </c>
      <c r="F11" s="472">
        <v>4858.6000000000004</v>
      </c>
      <c r="G11" s="472">
        <v>4830.4949999999999</v>
      </c>
      <c r="H11" s="472">
        <v>4794.1729999999998</v>
      </c>
      <c r="I11" s="48"/>
    </row>
    <row r="12" spans="1:15" ht="52.5" customHeight="1" x14ac:dyDescent="0.25">
      <c r="A12" s="770" t="s">
        <v>568</v>
      </c>
      <c r="B12" s="770"/>
      <c r="C12" s="770"/>
      <c r="D12" s="472">
        <v>955.8</v>
      </c>
      <c r="E12" s="507">
        <v>863.4</v>
      </c>
      <c r="F12" s="507">
        <v>816.1</v>
      </c>
      <c r="G12" s="472">
        <v>822.07299999999998</v>
      </c>
      <c r="H12" s="507">
        <v>818.678</v>
      </c>
      <c r="I12" s="48"/>
      <c r="K12" s="256"/>
    </row>
    <row r="13" spans="1:15" ht="52.5" customHeight="1" x14ac:dyDescent="0.25">
      <c r="A13" s="768" t="s">
        <v>569</v>
      </c>
      <c r="B13" s="768"/>
      <c r="C13" s="768"/>
      <c r="D13" s="508">
        <v>5.7</v>
      </c>
      <c r="E13" s="508">
        <v>5.9850000000000003</v>
      </c>
      <c r="F13" s="508">
        <v>5.9850000000000003</v>
      </c>
      <c r="G13" s="508">
        <v>6.1230000000000002</v>
      </c>
      <c r="H13" s="508">
        <v>6.2030000000000003</v>
      </c>
      <c r="I13" s="48"/>
    </row>
    <row r="14" spans="1:15" ht="52.5" customHeight="1" x14ac:dyDescent="0.25">
      <c r="A14" s="770" t="s">
        <v>565</v>
      </c>
      <c r="B14" s="770"/>
      <c r="C14" s="770"/>
      <c r="D14" s="508">
        <v>0.7</v>
      </c>
      <c r="E14" s="508">
        <v>0.67700000000000005</v>
      </c>
      <c r="F14" s="508">
        <v>0.67700000000000005</v>
      </c>
      <c r="G14" s="508">
        <v>0.67700000000000005</v>
      </c>
      <c r="H14" s="508">
        <v>0.67700000000000005</v>
      </c>
      <c r="I14" s="48"/>
    </row>
    <row r="15" spans="1:15" ht="52.5" customHeight="1" x14ac:dyDescent="0.25">
      <c r="A15" s="770" t="s">
        <v>568</v>
      </c>
      <c r="B15" s="770"/>
      <c r="C15" s="770"/>
      <c r="D15" s="508">
        <v>5</v>
      </c>
      <c r="E15" s="508">
        <v>5.3079999999999998</v>
      </c>
      <c r="F15" s="508">
        <v>5.3079999999999998</v>
      </c>
      <c r="G15" s="508">
        <v>5.4450000000000003</v>
      </c>
      <c r="H15" s="508">
        <v>5.5250000000000004</v>
      </c>
      <c r="I15" s="48"/>
    </row>
    <row r="16" spans="1:15" ht="52.5" customHeight="1" x14ac:dyDescent="0.25">
      <c r="A16" s="768" t="s">
        <v>180</v>
      </c>
      <c r="B16" s="768"/>
      <c r="C16" s="768"/>
      <c r="D16" s="472">
        <v>1.3</v>
      </c>
      <c r="E16" s="472">
        <v>1.5449999999999999</v>
      </c>
      <c r="F16" s="472">
        <v>1.1499999999999999</v>
      </c>
      <c r="G16" s="472">
        <v>1.399</v>
      </c>
      <c r="H16" s="472">
        <v>1.6140000000000001</v>
      </c>
      <c r="I16" s="48"/>
    </row>
    <row r="17" spans="1:9" ht="52.5" customHeight="1" x14ac:dyDescent="0.25">
      <c r="A17" s="768" t="s">
        <v>498</v>
      </c>
      <c r="B17" s="768"/>
      <c r="C17" s="768"/>
      <c r="D17" s="508">
        <v>644.9</v>
      </c>
      <c r="E17" s="508">
        <v>647.9</v>
      </c>
      <c r="F17" s="257">
        <v>638</v>
      </c>
      <c r="G17" s="508">
        <v>614.1</v>
      </c>
      <c r="H17" s="257">
        <v>579.70000000000005</v>
      </c>
      <c r="I17" s="48"/>
    </row>
    <row r="18" spans="1:9" ht="52.5" customHeight="1" x14ac:dyDescent="0.25">
      <c r="A18" s="768" t="s">
        <v>570</v>
      </c>
      <c r="B18" s="768"/>
      <c r="C18" s="768"/>
      <c r="D18" s="472">
        <v>8</v>
      </c>
      <c r="E18" s="472">
        <v>7.7539999999999996</v>
      </c>
      <c r="F18" s="472">
        <v>8.02</v>
      </c>
      <c r="G18" s="472">
        <v>8.1720000000000006</v>
      </c>
      <c r="H18" s="472">
        <v>8.2889999999999997</v>
      </c>
      <c r="I18" s="48"/>
    </row>
    <row r="19" spans="1:9" ht="52.5" customHeight="1" x14ac:dyDescent="0.25">
      <c r="A19" s="768" t="s">
        <v>571</v>
      </c>
      <c r="B19" s="768"/>
      <c r="C19" s="768"/>
      <c r="D19" s="472">
        <f>670.54/1000</f>
        <v>0.67053999999999991</v>
      </c>
      <c r="E19" s="472">
        <f>799.79/1000</f>
        <v>0.79979</v>
      </c>
      <c r="F19" s="472">
        <f>953.92/1000</f>
        <v>0.95391999999999999</v>
      </c>
      <c r="G19" s="472">
        <f>1292.44/1000</f>
        <v>1.29244</v>
      </c>
      <c r="H19" s="472">
        <f>826.27/1000</f>
        <v>0.82626999999999995</v>
      </c>
      <c r="I19" s="48"/>
    </row>
    <row r="20" spans="1:9" ht="52.5" customHeight="1" x14ac:dyDescent="0.25">
      <c r="A20" s="768" t="s">
        <v>858</v>
      </c>
      <c r="B20" s="768"/>
      <c r="C20" s="768"/>
      <c r="D20" s="472">
        <f>1081.82/1000</f>
        <v>1.08182</v>
      </c>
      <c r="E20" s="472">
        <f>1047.05/1000</f>
        <v>1.04705</v>
      </c>
      <c r="F20" s="472">
        <f>1032.81/1000</f>
        <v>1.03281</v>
      </c>
      <c r="G20" s="472">
        <f>1005.29/1000</f>
        <v>1.00529</v>
      </c>
      <c r="H20" s="472">
        <f>961.293/1000</f>
        <v>0.96129299999999995</v>
      </c>
      <c r="I20" s="48"/>
    </row>
    <row r="21" spans="1:9" ht="52.5" customHeight="1" x14ac:dyDescent="0.25">
      <c r="A21" s="768" t="s">
        <v>572</v>
      </c>
      <c r="B21" s="768"/>
      <c r="C21" s="768"/>
      <c r="D21" s="472">
        <v>84.9</v>
      </c>
      <c r="E21" s="472">
        <v>81.5</v>
      </c>
      <c r="F21" s="472">
        <v>84.9</v>
      </c>
      <c r="G21" s="472">
        <v>79.599999999999994</v>
      </c>
      <c r="H21" s="472">
        <v>86.355670000000018</v>
      </c>
      <c r="I21" s="48"/>
    </row>
    <row r="22" spans="1:9" ht="52.5" customHeight="1" x14ac:dyDescent="0.25">
      <c r="A22" s="768" t="s">
        <v>573</v>
      </c>
      <c r="B22" s="768"/>
      <c r="C22" s="768"/>
      <c r="D22" s="508">
        <v>14.1</v>
      </c>
      <c r="E22" s="508">
        <v>16.2</v>
      </c>
      <c r="F22" s="508">
        <v>17.8</v>
      </c>
      <c r="G22" s="508">
        <v>18.3</v>
      </c>
      <c r="H22" s="508">
        <v>18.640760000000004</v>
      </c>
      <c r="I22" s="48"/>
    </row>
    <row r="23" spans="1:9" ht="52.5" customHeight="1" x14ac:dyDescent="0.25">
      <c r="A23" s="768" t="s">
        <v>954</v>
      </c>
      <c r="B23" s="768"/>
      <c r="C23" s="768"/>
      <c r="D23" s="472">
        <f>10412.4/1000</f>
        <v>10.4124</v>
      </c>
      <c r="E23" s="472">
        <f>8904.95/1000</f>
        <v>8.9049500000000013</v>
      </c>
      <c r="F23" s="472">
        <f>9433.13/1000</f>
        <v>9.4331299999999985</v>
      </c>
      <c r="G23" s="472">
        <f>9549.82/1000</f>
        <v>9.5498200000000004</v>
      </c>
      <c r="H23" s="472">
        <f>10115/1000</f>
        <v>10.115</v>
      </c>
      <c r="I23" s="48"/>
    </row>
    <row r="24" spans="1:9" ht="52.5" customHeight="1" x14ac:dyDescent="0.25">
      <c r="A24" s="772" t="s">
        <v>305</v>
      </c>
      <c r="B24" s="768"/>
      <c r="C24" s="768"/>
      <c r="D24" s="472">
        <v>15.3</v>
      </c>
      <c r="E24" s="472">
        <v>14.7</v>
      </c>
      <c r="F24" s="472">
        <v>14.3</v>
      </c>
      <c r="G24" s="472">
        <v>12.4</v>
      </c>
      <c r="H24" s="472">
        <v>12.775539999999999</v>
      </c>
      <c r="I24" s="48"/>
    </row>
    <row r="25" spans="1:9" ht="52.5" customHeight="1" x14ac:dyDescent="0.25">
      <c r="A25" s="768" t="s">
        <v>574</v>
      </c>
      <c r="B25" s="768"/>
      <c r="C25" s="768"/>
      <c r="D25" s="472">
        <v>26.2</v>
      </c>
      <c r="E25" s="472">
        <v>26.4</v>
      </c>
      <c r="F25" s="472">
        <v>27.6</v>
      </c>
      <c r="G25" s="472">
        <v>25.9</v>
      </c>
      <c r="H25" s="472">
        <v>26.960809999999992</v>
      </c>
      <c r="I25" s="48"/>
    </row>
    <row r="26" spans="1:9" ht="52.5" customHeight="1" x14ac:dyDescent="0.25">
      <c r="A26" s="768" t="s">
        <v>575</v>
      </c>
      <c r="B26" s="768"/>
      <c r="C26" s="768"/>
      <c r="D26" s="472">
        <v>4.7</v>
      </c>
      <c r="E26" s="472">
        <v>5.0999999999999996</v>
      </c>
      <c r="F26" s="472">
        <v>4.9000000000000004</v>
      </c>
      <c r="G26" s="472">
        <v>9.5</v>
      </c>
      <c r="H26" s="472">
        <v>5</v>
      </c>
      <c r="I26" s="48"/>
    </row>
    <row r="27" spans="1:9" ht="52.5" customHeight="1" x14ac:dyDescent="0.25">
      <c r="A27" s="772" t="s">
        <v>576</v>
      </c>
      <c r="B27" s="768"/>
      <c r="C27" s="768"/>
      <c r="D27" s="472">
        <v>6.4</v>
      </c>
      <c r="E27" s="472">
        <v>6.6</v>
      </c>
      <c r="F27" s="472">
        <v>5.8</v>
      </c>
      <c r="G27" s="472">
        <v>5.5</v>
      </c>
      <c r="H27" s="472">
        <v>5.0999999999999996</v>
      </c>
      <c r="I27" s="48"/>
    </row>
    <row r="28" spans="1:9" ht="52.5" customHeight="1" x14ac:dyDescent="0.25">
      <c r="A28" s="768" t="s">
        <v>577</v>
      </c>
      <c r="B28" s="768"/>
      <c r="C28" s="768"/>
      <c r="D28" s="472">
        <v>3.5</v>
      </c>
      <c r="E28" s="472">
        <v>3.4</v>
      </c>
      <c r="F28" s="472">
        <v>3.2</v>
      </c>
      <c r="G28" s="472">
        <v>2.5</v>
      </c>
      <c r="H28" s="472">
        <v>3.5084599999999999</v>
      </c>
      <c r="I28" s="48"/>
    </row>
    <row r="29" spans="1:9" ht="52.5" customHeight="1" x14ac:dyDescent="0.25">
      <c r="A29" s="768" t="s">
        <v>578</v>
      </c>
      <c r="B29" s="768"/>
      <c r="C29" s="768"/>
      <c r="D29" s="472">
        <v>4.7</v>
      </c>
      <c r="E29" s="472">
        <v>4.3</v>
      </c>
      <c r="F29" s="472">
        <v>4.7</v>
      </c>
      <c r="G29" s="472">
        <v>4.4000000000000004</v>
      </c>
      <c r="H29" s="472">
        <v>4.1319099999999995</v>
      </c>
      <c r="I29" s="48"/>
    </row>
    <row r="30" spans="1:9" ht="52.5" customHeight="1" x14ac:dyDescent="0.25">
      <c r="A30" s="772" t="s">
        <v>57</v>
      </c>
      <c r="B30" s="768"/>
      <c r="C30" s="768"/>
      <c r="D30" s="472">
        <v>76.900000000000006</v>
      </c>
      <c r="E30" s="509">
        <v>85.3</v>
      </c>
      <c r="F30" s="509">
        <v>87.3</v>
      </c>
      <c r="G30" s="509">
        <v>89.5</v>
      </c>
      <c r="H30" s="509">
        <v>92.116309999999999</v>
      </c>
      <c r="I30" s="48"/>
    </row>
    <row r="31" spans="1:9" ht="52.5" customHeight="1" thickBot="1" x14ac:dyDescent="0.3">
      <c r="A31" s="771" t="s">
        <v>579</v>
      </c>
      <c r="B31" s="771"/>
      <c r="C31" s="771"/>
      <c r="D31" s="262">
        <v>0.6</v>
      </c>
      <c r="E31" s="262">
        <v>0.6</v>
      </c>
      <c r="F31" s="262">
        <v>0.4</v>
      </c>
      <c r="G31" s="262">
        <v>0.4</v>
      </c>
      <c r="H31" s="262">
        <v>0.35905999999999993</v>
      </c>
      <c r="I31" s="510"/>
    </row>
    <row r="32" spans="1:9" s="253" customFormat="1" ht="14.25" thickTop="1" x14ac:dyDescent="0.25">
      <c r="A32" s="773"/>
      <c r="B32" s="773"/>
      <c r="C32" s="773"/>
      <c r="D32" s="258"/>
      <c r="E32" s="258"/>
      <c r="F32" s="258"/>
      <c r="G32" s="259"/>
      <c r="H32" s="259"/>
      <c r="I32" s="259"/>
    </row>
    <row r="33" spans="1:9" s="253" customFormat="1" ht="13.5" x14ac:dyDescent="0.25">
      <c r="A33" s="511"/>
      <c r="B33" s="511"/>
      <c r="C33" s="511"/>
      <c r="D33" s="512"/>
      <c r="E33" s="512"/>
      <c r="F33" s="512"/>
      <c r="G33" s="513"/>
      <c r="H33" s="513"/>
      <c r="I33" s="513"/>
    </row>
    <row r="34" spans="1:9" ht="30" customHeight="1" x14ac:dyDescent="0.25">
      <c r="A34" s="514" t="s">
        <v>0</v>
      </c>
      <c r="B34" s="740">
        <v>6</v>
      </c>
      <c r="C34" s="774" t="s">
        <v>580</v>
      </c>
      <c r="D34" s="774"/>
      <c r="E34" s="774"/>
      <c r="F34" s="774"/>
      <c r="G34" s="774"/>
      <c r="H34" s="774"/>
      <c r="I34" s="48"/>
    </row>
    <row r="35" spans="1:9" ht="30" customHeight="1" x14ac:dyDescent="0.25">
      <c r="A35" s="515" t="s">
        <v>2</v>
      </c>
      <c r="B35" s="740"/>
      <c r="C35" s="775" t="s">
        <v>581</v>
      </c>
      <c r="D35" s="775"/>
      <c r="E35" s="775"/>
      <c r="F35" s="775"/>
      <c r="G35" s="775"/>
      <c r="H35" s="775"/>
      <c r="I35" s="48"/>
    </row>
    <row r="36" spans="1:9" s="253" customFormat="1" ht="13.5" x14ac:dyDescent="0.25">
      <c r="A36" s="516"/>
      <c r="B36" s="516"/>
      <c r="C36" s="516"/>
      <c r="D36" s="516"/>
      <c r="E36" s="516"/>
      <c r="F36" s="516"/>
      <c r="G36" s="516"/>
      <c r="H36" s="516"/>
      <c r="I36" s="516"/>
    </row>
    <row r="37" spans="1:9" ht="24.75" thickBot="1" x14ac:dyDescent="0.3">
      <c r="A37" s="48"/>
      <c r="B37" s="48"/>
      <c r="C37" s="48"/>
      <c r="D37" s="48"/>
      <c r="E37" s="48"/>
      <c r="F37" s="48"/>
      <c r="G37" s="48"/>
      <c r="H37" s="517" t="s">
        <v>561</v>
      </c>
      <c r="I37" s="48"/>
    </row>
    <row r="38" spans="1:9" ht="52.5" customHeight="1" thickTop="1" thickBot="1" x14ac:dyDescent="0.3">
      <c r="A38" s="776" t="s">
        <v>562</v>
      </c>
      <c r="B38" s="777"/>
      <c r="C38" s="777"/>
      <c r="D38" s="518">
        <v>2020</v>
      </c>
      <c r="E38" s="518">
        <v>2021</v>
      </c>
      <c r="F38" s="518">
        <v>2022</v>
      </c>
      <c r="G38" s="518">
        <v>2023</v>
      </c>
      <c r="H38" s="518">
        <v>2024</v>
      </c>
      <c r="I38" s="519"/>
    </row>
    <row r="39" spans="1:9" ht="52.5" customHeight="1" thickTop="1" x14ac:dyDescent="0.25">
      <c r="A39" s="767" t="s">
        <v>582</v>
      </c>
      <c r="B39" s="767"/>
      <c r="C39" s="767"/>
      <c r="D39" s="260">
        <v>2.6</v>
      </c>
      <c r="E39" s="260">
        <v>2.8</v>
      </c>
      <c r="F39" s="260">
        <v>2.5</v>
      </c>
      <c r="G39" s="260">
        <v>2.1</v>
      </c>
      <c r="H39" s="260">
        <v>2.2000000000000002</v>
      </c>
      <c r="I39" s="47"/>
    </row>
    <row r="40" spans="1:9" ht="52.5" customHeight="1" x14ac:dyDescent="0.25">
      <c r="A40" s="767" t="s">
        <v>583</v>
      </c>
      <c r="B40" s="767"/>
      <c r="C40" s="767"/>
      <c r="D40" s="260">
        <v>1.9</v>
      </c>
      <c r="E40" s="260">
        <v>1.7</v>
      </c>
      <c r="F40" s="260">
        <v>1.9</v>
      </c>
      <c r="G40" s="260">
        <v>2.1273900000000001</v>
      </c>
      <c r="H40" s="260">
        <v>2.18709</v>
      </c>
      <c r="I40" s="47"/>
    </row>
    <row r="41" spans="1:9" ht="52.5" customHeight="1" x14ac:dyDescent="0.25">
      <c r="A41" s="778" t="s">
        <v>82</v>
      </c>
      <c r="B41" s="767"/>
      <c r="C41" s="767"/>
      <c r="D41" s="260">
        <v>4.5999999999999996</v>
      </c>
      <c r="E41" s="260">
        <v>4.5</v>
      </c>
      <c r="F41" s="260">
        <v>4.4000000000000004</v>
      </c>
      <c r="G41" s="260">
        <v>3.8</v>
      </c>
      <c r="H41" s="260">
        <v>3.3795729000000003</v>
      </c>
      <c r="I41" s="47"/>
    </row>
    <row r="42" spans="1:9" ht="52.5" customHeight="1" x14ac:dyDescent="0.25">
      <c r="A42" s="767" t="s">
        <v>584</v>
      </c>
      <c r="B42" s="767"/>
      <c r="C42" s="767"/>
      <c r="D42" s="260">
        <v>9.8000000000000007</v>
      </c>
      <c r="E42" s="260">
        <v>10.6</v>
      </c>
      <c r="F42" s="260">
        <v>9.5</v>
      </c>
      <c r="G42" s="260">
        <v>8.4</v>
      </c>
      <c r="H42" s="260">
        <v>8.1999999999999993</v>
      </c>
      <c r="I42" s="47"/>
    </row>
    <row r="43" spans="1:9" ht="52.5" customHeight="1" x14ac:dyDescent="0.25">
      <c r="A43" s="767" t="s">
        <v>585</v>
      </c>
      <c r="B43" s="767"/>
      <c r="C43" s="767"/>
      <c r="D43" s="260">
        <v>3.8</v>
      </c>
      <c r="E43" s="260">
        <v>4.0999999999999996</v>
      </c>
      <c r="F43" s="260">
        <v>4.0999999999999996</v>
      </c>
      <c r="G43" s="260">
        <v>4</v>
      </c>
      <c r="H43" s="260">
        <v>3.9807599999999996</v>
      </c>
      <c r="I43" s="47"/>
    </row>
    <row r="44" spans="1:9" ht="52.5" customHeight="1" x14ac:dyDescent="0.25">
      <c r="A44" s="767" t="s">
        <v>586</v>
      </c>
      <c r="B44" s="767"/>
      <c r="C44" s="767"/>
      <c r="D44" s="260">
        <v>4.2</v>
      </c>
      <c r="E44" s="261">
        <v>4.9000000000000004</v>
      </c>
      <c r="F44" s="261">
        <v>4.3</v>
      </c>
      <c r="G44" s="261">
        <v>4</v>
      </c>
      <c r="H44" s="261">
        <v>4.445945</v>
      </c>
      <c r="I44" s="261"/>
    </row>
    <row r="45" spans="1:9" ht="52.5" customHeight="1" x14ac:dyDescent="0.25">
      <c r="A45" s="767" t="s">
        <v>587</v>
      </c>
      <c r="B45" s="767"/>
      <c r="C45" s="767"/>
      <c r="D45" s="260">
        <v>6.1</v>
      </c>
      <c r="E45" s="260">
        <v>6.5</v>
      </c>
      <c r="F45" s="260">
        <v>6.6</v>
      </c>
      <c r="G45" s="260">
        <v>6.7</v>
      </c>
      <c r="H45" s="260">
        <v>6.9537395000000002</v>
      </c>
      <c r="I45" s="261"/>
    </row>
    <row r="46" spans="1:9" ht="52.5" customHeight="1" x14ac:dyDescent="0.25">
      <c r="A46" s="767" t="s">
        <v>588</v>
      </c>
      <c r="B46" s="767"/>
      <c r="C46" s="767"/>
      <c r="D46" s="506">
        <v>3.4</v>
      </c>
      <c r="E46" s="506">
        <v>3.9</v>
      </c>
      <c r="F46" s="506">
        <v>4.5</v>
      </c>
      <c r="G46" s="506">
        <v>3.7</v>
      </c>
      <c r="H46" s="506">
        <v>5.1523200000000005</v>
      </c>
      <c r="I46" s="261"/>
    </row>
    <row r="47" spans="1:9" ht="52.5" customHeight="1" x14ac:dyDescent="0.25">
      <c r="A47" s="767" t="s">
        <v>589</v>
      </c>
      <c r="B47" s="767"/>
      <c r="C47" s="767"/>
      <c r="D47" s="260">
        <f>941.05/1000</f>
        <v>0.94104999999999994</v>
      </c>
      <c r="E47" s="260">
        <f>962.1/1000</f>
        <v>0.96210000000000007</v>
      </c>
      <c r="F47" s="260">
        <f>1130.07/1000</f>
        <v>1.1300699999999999</v>
      </c>
      <c r="G47" s="260">
        <f>1036.979/1000</f>
        <v>1.0369790000000001</v>
      </c>
      <c r="H47" s="260">
        <f>1358.43/1000</f>
        <v>1.35843</v>
      </c>
      <c r="I47" s="261"/>
    </row>
    <row r="48" spans="1:9" ht="52.5" customHeight="1" x14ac:dyDescent="0.25">
      <c r="A48" s="767" t="s">
        <v>590</v>
      </c>
      <c r="B48" s="767"/>
      <c r="C48" s="767"/>
      <c r="D48" s="260">
        <v>10.9</v>
      </c>
      <c r="E48" s="260">
        <v>11.4</v>
      </c>
      <c r="F48" s="260">
        <v>11.2</v>
      </c>
      <c r="G48" s="260">
        <v>11.4</v>
      </c>
      <c r="H48" s="260">
        <v>12.858304000000004</v>
      </c>
      <c r="I48" s="261"/>
    </row>
    <row r="49" spans="1:10" ht="52.5" customHeight="1" x14ac:dyDescent="0.25">
      <c r="A49" s="767" t="s">
        <v>591</v>
      </c>
      <c r="B49" s="767"/>
      <c r="C49" s="767"/>
      <c r="D49" s="260">
        <v>2.4</v>
      </c>
      <c r="E49" s="260">
        <v>2.6</v>
      </c>
      <c r="F49" s="260">
        <v>2.7</v>
      </c>
      <c r="G49" s="260">
        <v>2.7</v>
      </c>
      <c r="H49" s="260">
        <v>3.1301199999999998</v>
      </c>
      <c r="I49" s="261"/>
    </row>
    <row r="50" spans="1:10" ht="52.5" customHeight="1" x14ac:dyDescent="0.25">
      <c r="A50" s="767" t="s">
        <v>592</v>
      </c>
      <c r="B50" s="767"/>
      <c r="C50" s="767"/>
      <c r="D50" s="260">
        <v>5.6</v>
      </c>
      <c r="E50" s="260">
        <v>5.0999999999999996</v>
      </c>
      <c r="F50" s="260">
        <v>5.3</v>
      </c>
      <c r="G50" s="260">
        <v>4.9000000000000004</v>
      </c>
      <c r="H50" s="260">
        <v>5.6029900000000001</v>
      </c>
      <c r="I50" s="261"/>
    </row>
    <row r="51" spans="1:10" ht="52.5" customHeight="1" x14ac:dyDescent="0.25">
      <c r="A51" s="778" t="s">
        <v>113</v>
      </c>
      <c r="B51" s="767"/>
      <c r="C51" s="767"/>
      <c r="D51" s="260">
        <v>2.2000000000000002</v>
      </c>
      <c r="E51" s="260">
        <v>2.1</v>
      </c>
      <c r="F51" s="260">
        <v>2.1</v>
      </c>
      <c r="G51" s="260">
        <v>2</v>
      </c>
      <c r="H51" s="260">
        <v>2.8938200000000007</v>
      </c>
      <c r="I51" s="261"/>
    </row>
    <row r="52" spans="1:10" ht="52.5" customHeight="1" x14ac:dyDescent="0.25">
      <c r="A52" s="767" t="s">
        <v>593</v>
      </c>
      <c r="B52" s="767"/>
      <c r="C52" s="767"/>
      <c r="D52" s="260">
        <f>219.35/1000</f>
        <v>0.21934999999999999</v>
      </c>
      <c r="E52" s="260">
        <f>285.59/1000</f>
        <v>0.28558999999999996</v>
      </c>
      <c r="F52" s="260">
        <f>273.57/1000</f>
        <v>0.27356999999999998</v>
      </c>
      <c r="G52" s="260">
        <f>415.3649/1000</f>
        <v>0.41536489999999998</v>
      </c>
      <c r="H52" s="260">
        <f>250.375/1000</f>
        <v>0.25037500000000001</v>
      </c>
      <c r="I52" s="261"/>
    </row>
    <row r="53" spans="1:10" ht="52.5" customHeight="1" x14ac:dyDescent="0.25">
      <c r="A53" s="767" t="s">
        <v>955</v>
      </c>
      <c r="B53" s="767"/>
      <c r="C53" s="767"/>
      <c r="D53" s="260">
        <v>3.7877800000000006</v>
      </c>
      <c r="E53" s="260">
        <v>4.0641000000000007</v>
      </c>
      <c r="F53" s="260">
        <v>4.0189700000000004</v>
      </c>
      <c r="G53" s="260">
        <v>3.6072220000000006</v>
      </c>
      <c r="H53" s="260">
        <v>4.5828999999999995</v>
      </c>
      <c r="I53" s="261"/>
    </row>
    <row r="54" spans="1:10" ht="52.5" customHeight="1" x14ac:dyDescent="0.25">
      <c r="A54" s="767" t="s">
        <v>594</v>
      </c>
      <c r="B54" s="767"/>
      <c r="C54" s="767"/>
      <c r="D54" s="260">
        <v>2.7</v>
      </c>
      <c r="E54" s="260">
        <v>2.8</v>
      </c>
      <c r="F54" s="260">
        <v>2.7</v>
      </c>
      <c r="G54" s="260">
        <v>2.4</v>
      </c>
      <c r="H54" s="260">
        <v>2.4791850000000002</v>
      </c>
      <c r="I54" s="261"/>
    </row>
    <row r="55" spans="1:10" ht="52.5" customHeight="1" x14ac:dyDescent="0.25">
      <c r="A55" s="767" t="s">
        <v>595</v>
      </c>
      <c r="B55" s="767"/>
      <c r="C55" s="767"/>
      <c r="D55" s="260">
        <v>3.3</v>
      </c>
      <c r="E55" s="260">
        <v>3.1</v>
      </c>
      <c r="F55" s="260">
        <v>2.8</v>
      </c>
      <c r="G55" s="260">
        <v>1.8</v>
      </c>
      <c r="H55" s="260">
        <v>3.1989700000000001</v>
      </c>
      <c r="I55" s="261"/>
    </row>
    <row r="56" spans="1:10" ht="52.5" customHeight="1" x14ac:dyDescent="0.25">
      <c r="A56" s="767" t="s">
        <v>596</v>
      </c>
      <c r="B56" s="767"/>
      <c r="C56" s="767"/>
      <c r="D56" s="260">
        <v>1.5</v>
      </c>
      <c r="E56" s="260">
        <v>1.7</v>
      </c>
      <c r="F56" s="260">
        <v>1.5</v>
      </c>
      <c r="G56" s="260">
        <v>1.4</v>
      </c>
      <c r="H56" s="260">
        <v>1.2863499999999999</v>
      </c>
      <c r="I56" s="261"/>
    </row>
    <row r="57" spans="1:10" ht="52.5" customHeight="1" x14ac:dyDescent="0.25">
      <c r="A57" s="767" t="s">
        <v>597</v>
      </c>
      <c r="B57" s="767"/>
      <c r="C57" s="767"/>
      <c r="D57" s="260">
        <v>2.08</v>
      </c>
      <c r="E57" s="260">
        <v>2.0190000000000001</v>
      </c>
      <c r="F57" s="260">
        <v>2.1</v>
      </c>
      <c r="G57" s="260">
        <v>2.5</v>
      </c>
      <c r="H57" s="260">
        <v>1.8041750000000001</v>
      </c>
      <c r="I57" s="261"/>
      <c r="J57" s="48"/>
    </row>
    <row r="58" spans="1:10" ht="52.5" customHeight="1" x14ac:dyDescent="0.25">
      <c r="A58" s="767" t="s">
        <v>598</v>
      </c>
      <c r="B58" s="767"/>
      <c r="C58" s="767"/>
      <c r="D58" s="260">
        <v>5.9589999999999996</v>
      </c>
      <c r="E58" s="260">
        <v>5.9779999999999998</v>
      </c>
      <c r="F58" s="260">
        <v>5.9</v>
      </c>
      <c r="G58" s="260">
        <v>6</v>
      </c>
      <c r="H58" s="260">
        <v>6.2278100000000007</v>
      </c>
      <c r="I58" s="261"/>
      <c r="J58" s="48"/>
    </row>
    <row r="59" spans="1:10" ht="52.5" customHeight="1" thickBot="1" x14ac:dyDescent="0.3">
      <c r="A59" s="771" t="s">
        <v>599</v>
      </c>
      <c r="B59" s="771"/>
      <c r="C59" s="771"/>
      <c r="D59" s="262">
        <v>2.6</v>
      </c>
      <c r="E59" s="262">
        <v>2.6</v>
      </c>
      <c r="F59" s="262">
        <v>2.6</v>
      </c>
      <c r="G59" s="262">
        <v>2.6</v>
      </c>
      <c r="H59" s="262">
        <v>2.6</v>
      </c>
      <c r="I59" s="263"/>
    </row>
    <row r="60" spans="1:10" s="253" customFormat="1" ht="14.25" thickTop="1" x14ac:dyDescent="0.25">
      <c r="A60" s="516"/>
      <c r="B60" s="516"/>
      <c r="C60" s="516"/>
      <c r="D60" s="516"/>
      <c r="E60" s="516"/>
      <c r="F60" s="516"/>
      <c r="G60" s="516"/>
      <c r="H60" s="516"/>
      <c r="I60" s="516"/>
    </row>
    <row r="61" spans="1:10" s="264" customFormat="1" ht="19.5" x14ac:dyDescent="0.25">
      <c r="A61" s="520" t="s">
        <v>600</v>
      </c>
      <c r="B61" s="780" t="s">
        <v>601</v>
      </c>
      <c r="C61" s="780"/>
      <c r="D61" s="780"/>
      <c r="E61" s="780"/>
      <c r="F61" s="780"/>
      <c r="G61" s="780"/>
      <c r="H61" s="780"/>
      <c r="I61" s="521"/>
    </row>
    <row r="62" spans="1:10" s="264" customFormat="1" ht="19.5" x14ac:dyDescent="0.25">
      <c r="A62" s="522"/>
      <c r="B62" s="780"/>
      <c r="C62" s="780"/>
      <c r="D62" s="780"/>
      <c r="E62" s="780"/>
      <c r="F62" s="780"/>
      <c r="G62" s="780"/>
      <c r="H62" s="780"/>
      <c r="I62" s="521"/>
    </row>
    <row r="63" spans="1:10" s="265" customFormat="1" ht="19.5" x14ac:dyDescent="0.25">
      <c r="A63" s="523" t="s">
        <v>602</v>
      </c>
      <c r="B63" s="781" t="s">
        <v>603</v>
      </c>
      <c r="C63" s="781"/>
      <c r="D63" s="781"/>
      <c r="E63" s="781"/>
      <c r="F63" s="781"/>
      <c r="G63" s="781"/>
      <c r="H63" s="781"/>
      <c r="I63" s="524"/>
    </row>
    <row r="64" spans="1:10" s="265" customFormat="1" ht="19.5" x14ac:dyDescent="0.25">
      <c r="A64" s="523"/>
      <c r="B64" s="781"/>
      <c r="C64" s="781"/>
      <c r="D64" s="781"/>
      <c r="E64" s="781"/>
      <c r="F64" s="781"/>
      <c r="G64" s="781"/>
      <c r="H64" s="781"/>
      <c r="I64" s="524"/>
    </row>
    <row r="65" spans="1:9" s="253" customFormat="1" ht="13.5" x14ac:dyDescent="0.25">
      <c r="A65" s="516"/>
      <c r="B65" s="516"/>
      <c r="C65" s="516"/>
      <c r="D65" s="516"/>
      <c r="E65" s="516"/>
      <c r="F65" s="516"/>
      <c r="G65" s="516"/>
      <c r="H65" s="516"/>
      <c r="I65" s="516"/>
    </row>
    <row r="66" spans="1:9" s="265" customFormat="1" ht="19.5" x14ac:dyDescent="0.25">
      <c r="A66" s="525" t="s">
        <v>177</v>
      </c>
      <c r="B66" s="782" t="s">
        <v>604</v>
      </c>
      <c r="C66" s="782"/>
      <c r="D66" s="782"/>
      <c r="E66" s="782"/>
      <c r="F66" s="782"/>
      <c r="G66" s="782"/>
      <c r="H66" s="782"/>
      <c r="I66" s="524"/>
    </row>
    <row r="67" spans="1:9" s="265" customFormat="1" ht="19.5" x14ac:dyDescent="0.25">
      <c r="A67" s="525"/>
      <c r="B67" s="782"/>
      <c r="C67" s="782"/>
      <c r="D67" s="782"/>
      <c r="E67" s="782"/>
      <c r="F67" s="782"/>
      <c r="G67" s="782"/>
      <c r="H67" s="782"/>
      <c r="I67" s="524"/>
    </row>
    <row r="68" spans="1:9" s="265" customFormat="1" ht="19.5" x14ac:dyDescent="0.25">
      <c r="A68" s="525"/>
      <c r="B68" s="782" t="s">
        <v>605</v>
      </c>
      <c r="C68" s="782"/>
      <c r="D68" s="782"/>
      <c r="E68" s="782"/>
      <c r="F68" s="782"/>
      <c r="G68" s="782"/>
      <c r="H68" s="782"/>
      <c r="I68" s="524"/>
    </row>
    <row r="69" spans="1:9" s="265" customFormat="1" ht="19.5" x14ac:dyDescent="0.25">
      <c r="A69" s="525"/>
      <c r="B69" s="782"/>
      <c r="C69" s="782"/>
      <c r="D69" s="782"/>
      <c r="E69" s="782"/>
      <c r="F69" s="782"/>
      <c r="G69" s="782"/>
      <c r="H69" s="782"/>
      <c r="I69" s="524"/>
    </row>
    <row r="70" spans="1:9" s="265" customFormat="1" ht="19.5" x14ac:dyDescent="0.25">
      <c r="A70" s="525"/>
      <c r="B70" s="783" t="s">
        <v>857</v>
      </c>
      <c r="C70" s="783"/>
      <c r="D70" s="783"/>
      <c r="E70" s="783"/>
      <c r="F70" s="783"/>
      <c r="G70" s="783"/>
      <c r="H70" s="783"/>
      <c r="I70" s="524"/>
    </row>
    <row r="71" spans="1:9" s="265" customFormat="1" ht="19.5" x14ac:dyDescent="0.25">
      <c r="A71" s="525"/>
      <c r="B71" s="783" t="s">
        <v>860</v>
      </c>
      <c r="C71" s="783"/>
      <c r="D71" s="783"/>
      <c r="E71" s="783"/>
      <c r="F71" s="783"/>
      <c r="G71" s="783"/>
      <c r="H71" s="783"/>
      <c r="I71" s="783"/>
    </row>
    <row r="72" spans="1:9" s="265" customFormat="1" ht="19.5" x14ac:dyDescent="0.25">
      <c r="A72" s="526" t="s">
        <v>606</v>
      </c>
      <c r="B72" s="784" t="s">
        <v>607</v>
      </c>
      <c r="C72" s="784"/>
      <c r="D72" s="784"/>
      <c r="E72" s="784"/>
      <c r="F72" s="784"/>
      <c r="G72" s="784"/>
      <c r="H72" s="784"/>
      <c r="I72" s="524"/>
    </row>
    <row r="73" spans="1:9" s="265" customFormat="1" ht="19.5" x14ac:dyDescent="0.25">
      <c r="A73" s="526"/>
      <c r="B73" s="784"/>
      <c r="C73" s="784"/>
      <c r="D73" s="784"/>
      <c r="E73" s="784"/>
      <c r="F73" s="784"/>
      <c r="G73" s="784"/>
      <c r="H73" s="784"/>
      <c r="I73" s="524"/>
    </row>
    <row r="74" spans="1:9" s="265" customFormat="1" ht="19.5" x14ac:dyDescent="0.25">
      <c r="A74" s="527"/>
      <c r="B74" s="784" t="s">
        <v>608</v>
      </c>
      <c r="C74" s="784"/>
      <c r="D74" s="784"/>
      <c r="E74" s="784"/>
      <c r="F74" s="784"/>
      <c r="G74" s="784"/>
      <c r="H74" s="784"/>
      <c r="I74" s="524"/>
    </row>
    <row r="75" spans="1:9" s="265" customFormat="1" ht="19.5" x14ac:dyDescent="0.25">
      <c r="A75" s="527"/>
      <c r="B75" s="784"/>
      <c r="C75" s="784"/>
      <c r="D75" s="784"/>
      <c r="E75" s="784"/>
      <c r="F75" s="784"/>
      <c r="G75" s="784"/>
      <c r="H75" s="784"/>
      <c r="I75" s="524"/>
    </row>
    <row r="76" spans="1:9" x14ac:dyDescent="0.25">
      <c r="B76" s="779" t="s">
        <v>953</v>
      </c>
      <c r="C76" s="779"/>
      <c r="D76" s="779"/>
      <c r="E76" s="779"/>
      <c r="F76" s="779"/>
      <c r="G76" s="779"/>
      <c r="H76" s="779"/>
      <c r="I76" s="779"/>
    </row>
    <row r="77" spans="1:9" s="266" customFormat="1" ht="18.75" customHeight="1" x14ac:dyDescent="0.25">
      <c r="A77" s="525"/>
      <c r="B77" s="779" t="s">
        <v>952</v>
      </c>
      <c r="C77" s="779"/>
      <c r="D77" s="779"/>
      <c r="E77" s="779"/>
      <c r="F77" s="779"/>
      <c r="G77" s="779"/>
      <c r="H77" s="779"/>
    </row>
    <row r="78" spans="1:9" s="265" customFormat="1" ht="19.5" x14ac:dyDescent="0.25">
      <c r="A78" s="528"/>
      <c r="I78" s="524"/>
    </row>
    <row r="88" ht="65.25" customHeight="1" x14ac:dyDescent="0.25"/>
  </sheetData>
  <mergeCells count="66">
    <mergeCell ref="B77:H77"/>
    <mergeCell ref="B76:I76"/>
    <mergeCell ref="A58:C58"/>
    <mergeCell ref="A59:C59"/>
    <mergeCell ref="B61:H62"/>
    <mergeCell ref="B63:H64"/>
    <mergeCell ref="B66:H67"/>
    <mergeCell ref="B68:H69"/>
    <mergeCell ref="B70:H70"/>
    <mergeCell ref="B71:I71"/>
    <mergeCell ref="B72:H73"/>
    <mergeCell ref="B74:H75"/>
    <mergeCell ref="A57:C57"/>
    <mergeCell ref="A46:C46"/>
    <mergeCell ref="A47:C47"/>
    <mergeCell ref="A48:C48"/>
    <mergeCell ref="A49:C49"/>
    <mergeCell ref="A50:C50"/>
    <mergeCell ref="A51:C51"/>
    <mergeCell ref="A52:C52"/>
    <mergeCell ref="A53:C53"/>
    <mergeCell ref="A54:C54"/>
    <mergeCell ref="A55:C55"/>
    <mergeCell ref="A56:C56"/>
    <mergeCell ref="A45:C45"/>
    <mergeCell ref="A32:C32"/>
    <mergeCell ref="B34:B35"/>
    <mergeCell ref="C34:H34"/>
    <mergeCell ref="C35:H35"/>
    <mergeCell ref="A38:C38"/>
    <mergeCell ref="A39:C39"/>
    <mergeCell ref="A40:C40"/>
    <mergeCell ref="A41:C41"/>
    <mergeCell ref="A42:C42"/>
    <mergeCell ref="A43:C43"/>
    <mergeCell ref="A44:C44"/>
    <mergeCell ref="A31:C31"/>
    <mergeCell ref="A20:C20"/>
    <mergeCell ref="A21:C21"/>
    <mergeCell ref="A22:C22"/>
    <mergeCell ref="A23:C23"/>
    <mergeCell ref="A24:C24"/>
    <mergeCell ref="A25:C25"/>
    <mergeCell ref="A26:C26"/>
    <mergeCell ref="A27:C27"/>
    <mergeCell ref="A28:C28"/>
    <mergeCell ref="A29:C29"/>
    <mergeCell ref="A30:C30"/>
    <mergeCell ref="A19:C19"/>
    <mergeCell ref="A8:C8"/>
    <mergeCell ref="A9:C9"/>
    <mergeCell ref="A10:C10"/>
    <mergeCell ref="A11:C11"/>
    <mergeCell ref="A12:C12"/>
    <mergeCell ref="A13:C13"/>
    <mergeCell ref="A14:C14"/>
    <mergeCell ref="A15:C15"/>
    <mergeCell ref="A16:C16"/>
    <mergeCell ref="A17:C17"/>
    <mergeCell ref="A18:C18"/>
    <mergeCell ref="A7:C7"/>
    <mergeCell ref="B1:B2"/>
    <mergeCell ref="C1:H1"/>
    <mergeCell ref="C2:H2"/>
    <mergeCell ref="A5:C5"/>
    <mergeCell ref="A6:C6"/>
  </mergeCells>
  <pageMargins left="0.7" right="0.7" top="0.75" bottom="0.75" header="0.3" footer="0.3"/>
  <pageSetup paperSize="9" scale="45" orientation="portrait" r:id="rId1"/>
  <rowBreaks count="1" manualBreakCount="1">
    <brk id="32"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E9B1-2EE4-4533-ACC0-B67BDA91E948}">
  <sheetPr>
    <tabColor rgb="FF0099CC"/>
  </sheetPr>
  <dimension ref="A1:J93"/>
  <sheetViews>
    <sheetView showGridLines="0" zoomScaleNormal="100" zoomScaleSheetLayoutView="45" zoomScalePageLayoutView="40" workbookViewId="0"/>
  </sheetViews>
  <sheetFormatPr defaultColWidth="9.28515625" defaultRowHeight="24" x14ac:dyDescent="0.25"/>
  <cols>
    <col min="1" max="1" width="13" style="2" customWidth="1"/>
    <col min="2" max="2" width="10.28515625" style="2" customWidth="1"/>
    <col min="3" max="3" width="47.7109375" style="2" customWidth="1"/>
    <col min="4" max="5" width="23.42578125" style="2" bestFit="1" customWidth="1"/>
    <col min="6" max="7" width="24.140625" style="2" bestFit="1" customWidth="1"/>
    <col min="8" max="8" width="22.5703125" style="83" customWidth="1"/>
    <col min="9" max="9" width="2.140625" style="2" customWidth="1"/>
    <col min="10" max="16384" width="9.28515625" style="2"/>
  </cols>
  <sheetData>
    <row r="1" spans="1:9" ht="30" customHeight="1" x14ac:dyDescent="0.25">
      <c r="A1" s="529" t="s">
        <v>0</v>
      </c>
      <c r="B1" s="740">
        <v>7</v>
      </c>
      <c r="C1" s="785" t="s">
        <v>609</v>
      </c>
      <c r="D1" s="785"/>
      <c r="E1" s="785"/>
      <c r="F1" s="785"/>
      <c r="G1" s="785"/>
      <c r="H1" s="785"/>
      <c r="I1" s="283"/>
    </row>
    <row r="2" spans="1:9" ht="30" customHeight="1" x14ac:dyDescent="0.25">
      <c r="A2" s="530" t="s">
        <v>2</v>
      </c>
      <c r="B2" s="740"/>
      <c r="C2" s="786" t="s">
        <v>610</v>
      </c>
      <c r="D2" s="786"/>
      <c r="E2" s="786"/>
      <c r="F2" s="786"/>
      <c r="G2" s="786"/>
      <c r="H2" s="786"/>
      <c r="I2" s="283"/>
    </row>
    <row r="3" spans="1:9" s="237" customFormat="1" ht="14.25" thickBot="1" x14ac:dyDescent="0.3">
      <c r="A3" s="531"/>
      <c r="B3" s="531"/>
      <c r="C3" s="531"/>
      <c r="D3" s="531"/>
      <c r="E3" s="531"/>
      <c r="F3" s="531"/>
      <c r="G3" s="531"/>
      <c r="H3" s="516"/>
      <c r="I3" s="531"/>
    </row>
    <row r="4" spans="1:9" ht="52.5" customHeight="1" thickTop="1" x14ac:dyDescent="0.25">
      <c r="A4" s="787" t="s">
        <v>611</v>
      </c>
      <c r="B4" s="788"/>
      <c r="C4" s="788"/>
      <c r="D4" s="532">
        <v>2020</v>
      </c>
      <c r="E4" s="533">
        <v>2021</v>
      </c>
      <c r="F4" s="533">
        <v>2022</v>
      </c>
      <c r="G4" s="533">
        <v>2023</v>
      </c>
      <c r="H4" s="533">
        <v>2024</v>
      </c>
      <c r="I4" s="534"/>
    </row>
    <row r="5" spans="1:9" ht="30" customHeight="1" thickBot="1" x14ac:dyDescent="0.3">
      <c r="A5" s="535"/>
      <c r="B5" s="536"/>
      <c r="C5" s="536"/>
      <c r="D5" s="537"/>
      <c r="E5" s="537"/>
      <c r="F5" s="537"/>
      <c r="G5" s="537"/>
      <c r="H5" s="538" t="s">
        <v>612</v>
      </c>
      <c r="I5" s="539"/>
    </row>
    <row r="6" spans="1:9" ht="52.5" customHeight="1" thickTop="1" x14ac:dyDescent="0.25">
      <c r="A6" s="768" t="s">
        <v>190</v>
      </c>
      <c r="B6" s="768"/>
      <c r="C6" s="768"/>
      <c r="D6" s="472">
        <v>514.70000000000005</v>
      </c>
      <c r="E6" s="472">
        <v>469.66899999999998</v>
      </c>
      <c r="F6" s="472">
        <v>377.04700000000003</v>
      </c>
      <c r="G6" s="472">
        <v>347.85599999999999</v>
      </c>
      <c r="H6" s="472">
        <v>386.512</v>
      </c>
      <c r="I6" s="48"/>
    </row>
    <row r="7" spans="1:9" s="267" customFormat="1" ht="52.5" customHeight="1" x14ac:dyDescent="0.25">
      <c r="A7" s="768" t="s">
        <v>850</v>
      </c>
      <c r="B7" s="768"/>
      <c r="C7" s="768"/>
      <c r="D7" s="472">
        <v>96969.3</v>
      </c>
      <c r="E7" s="472">
        <v>91393.7</v>
      </c>
      <c r="F7" s="472">
        <v>94814.5</v>
      </c>
      <c r="G7" s="472">
        <v>94952.547000000006</v>
      </c>
      <c r="H7" s="472">
        <v>100163.52499999999</v>
      </c>
      <c r="I7" s="48"/>
    </row>
    <row r="8" spans="1:9" ht="52.5" customHeight="1" x14ac:dyDescent="0.25">
      <c r="A8" s="768" t="s">
        <v>851</v>
      </c>
      <c r="B8" s="768"/>
      <c r="C8" s="768"/>
      <c r="D8" s="508">
        <v>0.7</v>
      </c>
      <c r="E8" s="508">
        <v>0.53700000000000003</v>
      </c>
      <c r="F8" s="508">
        <v>0.49299999999999999</v>
      </c>
      <c r="G8" s="508">
        <v>0.27</v>
      </c>
      <c r="H8" s="508">
        <v>0.44500000000000001</v>
      </c>
      <c r="I8" s="48"/>
    </row>
    <row r="9" spans="1:9" ht="52.5" customHeight="1" x14ac:dyDescent="0.25">
      <c r="A9" s="768" t="s">
        <v>180</v>
      </c>
      <c r="B9" s="768"/>
      <c r="C9" s="768"/>
      <c r="D9" s="472">
        <v>6.5</v>
      </c>
      <c r="E9" s="472">
        <v>3.8740000000000001</v>
      </c>
      <c r="F9" s="472">
        <v>2.1509999999999998</v>
      </c>
      <c r="G9" s="472">
        <v>5.1520000000000001</v>
      </c>
      <c r="H9" s="472">
        <v>5.76</v>
      </c>
      <c r="I9" s="48"/>
    </row>
    <row r="10" spans="1:9" ht="52.5" customHeight="1" x14ac:dyDescent="0.25">
      <c r="A10" s="789" t="s">
        <v>498</v>
      </c>
      <c r="B10" s="789"/>
      <c r="C10" s="789"/>
      <c r="D10" s="472">
        <v>2356.3919999999998</v>
      </c>
      <c r="E10" s="472">
        <v>2441.6</v>
      </c>
      <c r="F10" s="472">
        <v>2281.6999999999998</v>
      </c>
      <c r="G10" s="472">
        <v>2175.1</v>
      </c>
      <c r="H10" s="472">
        <v>2059.1</v>
      </c>
      <c r="I10" s="48"/>
    </row>
    <row r="11" spans="1:9" ht="52.5" customHeight="1" x14ac:dyDescent="0.25">
      <c r="A11" s="768" t="s">
        <v>570</v>
      </c>
      <c r="B11" s="768"/>
      <c r="C11" s="768"/>
      <c r="D11" s="472">
        <v>30.8</v>
      </c>
      <c r="E11" s="472">
        <v>31.635999999999999</v>
      </c>
      <c r="F11" s="472">
        <v>32.723999999999997</v>
      </c>
      <c r="G11" s="472">
        <v>31.994</v>
      </c>
      <c r="H11" s="472">
        <v>34.408000000000001</v>
      </c>
      <c r="I11" s="48"/>
    </row>
    <row r="12" spans="1:9" ht="12" customHeight="1" x14ac:dyDescent="0.25">
      <c r="A12" s="540"/>
      <c r="B12" s="540"/>
      <c r="C12" s="540"/>
      <c r="D12" s="472"/>
      <c r="E12" s="472"/>
      <c r="F12" s="472"/>
      <c r="G12" s="472"/>
      <c r="H12" s="472"/>
      <c r="I12" s="48"/>
    </row>
    <row r="13" spans="1:9" ht="30" customHeight="1" x14ac:dyDescent="0.25">
      <c r="A13" s="541"/>
      <c r="B13" s="542"/>
      <c r="C13" s="542"/>
      <c r="D13" s="543"/>
      <c r="E13" s="543"/>
      <c r="F13" s="543"/>
      <c r="G13" s="543"/>
      <c r="H13" s="544" t="s">
        <v>613</v>
      </c>
      <c r="I13" s="545"/>
    </row>
    <row r="14" spans="1:9" ht="52.5" customHeight="1" x14ac:dyDescent="0.25">
      <c r="A14" s="790" t="s">
        <v>614</v>
      </c>
      <c r="B14" s="790"/>
      <c r="C14" s="790"/>
      <c r="D14" s="546">
        <f>SUM(D15:D31)</f>
        <v>2111320.2908349996</v>
      </c>
      <c r="E14" s="546">
        <f>SUM(E15:E31)</f>
        <v>2248580.8657539994</v>
      </c>
      <c r="F14" s="546">
        <f>SUM(F15:F31)</f>
        <v>2433892.0500666774</v>
      </c>
      <c r="G14" s="546">
        <f>SUM(G15:G31)</f>
        <v>2529034.4030356584</v>
      </c>
      <c r="H14" s="546">
        <f>SUM(H15:H31)</f>
        <v>2641663.5121701867</v>
      </c>
      <c r="I14" s="547"/>
    </row>
    <row r="15" spans="1:9" s="269" customFormat="1" ht="52.5" customHeight="1" x14ac:dyDescent="0.25">
      <c r="A15" s="767" t="s">
        <v>615</v>
      </c>
      <c r="B15" s="767"/>
      <c r="C15" s="767"/>
      <c r="D15" s="273">
        <v>8562.6399799999981</v>
      </c>
      <c r="E15" s="273">
        <v>11201.036299999998</v>
      </c>
      <c r="F15" s="273">
        <v>27719.241300000002</v>
      </c>
      <c r="G15" s="273">
        <v>36155.946599999996</v>
      </c>
      <c r="H15" s="548">
        <v>26997.761650000004</v>
      </c>
      <c r="I15" s="549"/>
    </row>
    <row r="16" spans="1:9" s="269" customFormat="1" ht="52.5" customHeight="1" x14ac:dyDescent="0.25">
      <c r="A16" s="767" t="s">
        <v>858</v>
      </c>
      <c r="B16" s="767"/>
      <c r="C16" s="767"/>
      <c r="D16" s="273">
        <v>16040.151</v>
      </c>
      <c r="E16" s="273">
        <v>15837.88265</v>
      </c>
      <c r="F16" s="273">
        <v>13220.624</v>
      </c>
      <c r="G16" s="273">
        <v>17051.759560000002</v>
      </c>
      <c r="H16" s="548">
        <v>23552.503970000002</v>
      </c>
      <c r="I16" s="549"/>
    </row>
    <row r="17" spans="1:9" ht="52.5" customHeight="1" x14ac:dyDescent="0.25">
      <c r="A17" s="792" t="s">
        <v>616</v>
      </c>
      <c r="B17" s="792"/>
      <c r="C17" s="792"/>
      <c r="D17" s="274">
        <v>560984.31911999988</v>
      </c>
      <c r="E17" s="273">
        <v>557353.68302999996</v>
      </c>
      <c r="F17" s="273">
        <v>604428.40329000005</v>
      </c>
      <c r="G17" s="273">
        <v>626557.30856249994</v>
      </c>
      <c r="H17" s="548">
        <v>673553.37376999983</v>
      </c>
      <c r="I17" s="550"/>
    </row>
    <row r="18" spans="1:9" ht="52.5" customHeight="1" x14ac:dyDescent="0.25">
      <c r="A18" s="791" t="s">
        <v>617</v>
      </c>
      <c r="B18" s="791"/>
      <c r="C18" s="791"/>
      <c r="D18" s="273">
        <v>323420.46139499999</v>
      </c>
      <c r="E18" s="273">
        <v>375423.24206399999</v>
      </c>
      <c r="F18" s="273">
        <v>537231.39902000001</v>
      </c>
      <c r="G18" s="273">
        <v>440848.47320752736</v>
      </c>
      <c r="H18" s="274">
        <v>516870.27231018664</v>
      </c>
      <c r="I18" s="283"/>
    </row>
    <row r="19" spans="1:9" ht="52.5" customHeight="1" x14ac:dyDescent="0.25">
      <c r="A19" s="791" t="s">
        <v>956</v>
      </c>
      <c r="B19" s="791"/>
      <c r="C19" s="791"/>
      <c r="D19" s="273">
        <v>157053.99720000001</v>
      </c>
      <c r="E19" s="273">
        <v>153324.21475999997</v>
      </c>
      <c r="F19" s="273">
        <v>151464.47416000001</v>
      </c>
      <c r="G19" s="273">
        <v>150243.3299550933</v>
      </c>
      <c r="H19" s="273">
        <v>167611.08259000001</v>
      </c>
      <c r="I19" s="283"/>
    </row>
    <row r="20" spans="1:9" ht="52.5" customHeight="1" x14ac:dyDescent="0.25">
      <c r="A20" s="772" t="s">
        <v>305</v>
      </c>
      <c r="B20" s="768"/>
      <c r="C20" s="768"/>
      <c r="D20" s="273">
        <v>49957.605060000002</v>
      </c>
      <c r="E20" s="273">
        <v>55627.770859999997</v>
      </c>
      <c r="F20" s="273">
        <v>52096.883161854101</v>
      </c>
      <c r="G20" s="273">
        <v>52551.727900000005</v>
      </c>
      <c r="H20" s="273">
        <v>56333.333919999997</v>
      </c>
      <c r="I20" s="283"/>
    </row>
    <row r="21" spans="1:9" ht="52.5" customHeight="1" x14ac:dyDescent="0.25">
      <c r="A21" s="791" t="s">
        <v>618</v>
      </c>
      <c r="B21" s="791"/>
      <c r="C21" s="791"/>
      <c r="D21" s="273">
        <v>313811.3296</v>
      </c>
      <c r="E21" s="273">
        <v>330253.18858999998</v>
      </c>
      <c r="F21" s="273">
        <v>330601.10360999999</v>
      </c>
      <c r="G21" s="273">
        <v>343203.21541</v>
      </c>
      <c r="H21" s="273">
        <v>335443.97554000001</v>
      </c>
      <c r="I21" s="283"/>
    </row>
    <row r="22" spans="1:9" ht="52.5" customHeight="1" x14ac:dyDescent="0.25">
      <c r="A22" s="791" t="s">
        <v>619</v>
      </c>
      <c r="B22" s="791"/>
      <c r="C22" s="791"/>
      <c r="D22" s="273">
        <v>35624.199999999997</v>
      </c>
      <c r="E22" s="273">
        <v>41047.199999999997</v>
      </c>
      <c r="F22" s="274">
        <v>40219.800000000003</v>
      </c>
      <c r="G22" s="273">
        <v>40768.6</v>
      </c>
      <c r="H22" s="273">
        <v>44955.199999999997</v>
      </c>
      <c r="I22" s="283"/>
    </row>
    <row r="23" spans="1:9" ht="52.5" customHeight="1" x14ac:dyDescent="0.25">
      <c r="A23" s="793" t="s">
        <v>576</v>
      </c>
      <c r="B23" s="791"/>
      <c r="C23" s="791"/>
      <c r="D23" s="273">
        <v>24469.4</v>
      </c>
      <c r="E23" s="273">
        <v>25485.609250000005</v>
      </c>
      <c r="F23" s="273">
        <v>20003.491690000003</v>
      </c>
      <c r="G23" s="273">
        <v>19448.029210000001</v>
      </c>
      <c r="H23" s="273">
        <v>19095.400000000001</v>
      </c>
      <c r="I23" s="283"/>
    </row>
    <row r="24" spans="1:9" ht="52.5" customHeight="1" x14ac:dyDescent="0.25">
      <c r="A24" s="791" t="s">
        <v>620</v>
      </c>
      <c r="B24" s="791"/>
      <c r="C24" s="791"/>
      <c r="D24" s="273">
        <v>23296.559740000001</v>
      </c>
      <c r="E24" s="273">
        <v>26831.394189999999</v>
      </c>
      <c r="F24" s="274">
        <v>23508.380564823601</v>
      </c>
      <c r="G24" s="273">
        <v>22073.170371175293</v>
      </c>
      <c r="H24" s="273">
        <v>30230.857339999999</v>
      </c>
      <c r="I24" s="283"/>
    </row>
    <row r="25" spans="1:9" ht="52.5" customHeight="1" x14ac:dyDescent="0.25">
      <c r="A25" s="791" t="s">
        <v>859</v>
      </c>
      <c r="B25" s="791"/>
      <c r="C25" s="791"/>
      <c r="D25" s="273">
        <v>12834.395130000001</v>
      </c>
      <c r="E25" s="273">
        <v>12208.32194</v>
      </c>
      <c r="F25" s="274">
        <v>9219.2653900000005</v>
      </c>
      <c r="G25" s="273">
        <v>9213.535299999985</v>
      </c>
      <c r="H25" s="273">
        <v>8628.1647199999989</v>
      </c>
      <c r="I25" s="283"/>
    </row>
    <row r="26" spans="1:9" ht="52.5" customHeight="1" x14ac:dyDescent="0.25">
      <c r="A26" s="772" t="s">
        <v>57</v>
      </c>
      <c r="B26" s="768"/>
      <c r="C26" s="768"/>
      <c r="D26" s="273">
        <v>390635.44030999998</v>
      </c>
      <c r="E26" s="274">
        <v>448271.50598000007</v>
      </c>
      <c r="F26" s="273">
        <v>455457.70734000002</v>
      </c>
      <c r="G26" s="273">
        <v>592052.56547136267</v>
      </c>
      <c r="H26" s="273">
        <v>568806.83571000001</v>
      </c>
      <c r="I26" s="283"/>
    </row>
    <row r="27" spans="1:9" ht="52.5" customHeight="1" x14ac:dyDescent="0.25">
      <c r="A27" s="791" t="s">
        <v>621</v>
      </c>
      <c r="B27" s="791"/>
      <c r="C27" s="791"/>
      <c r="D27" s="274">
        <v>9295.7531199999994</v>
      </c>
      <c r="E27" s="273">
        <v>7894.45</v>
      </c>
      <c r="F27" s="273">
        <v>6616.07924</v>
      </c>
      <c r="G27" s="273">
        <v>6351.1</v>
      </c>
      <c r="H27" s="274">
        <v>7388.522899999999</v>
      </c>
      <c r="I27" s="283"/>
    </row>
    <row r="28" spans="1:9" ht="52.5" customHeight="1" x14ac:dyDescent="0.25">
      <c r="A28" s="791" t="s">
        <v>622</v>
      </c>
      <c r="B28" s="791"/>
      <c r="C28" s="791"/>
      <c r="D28" s="274">
        <v>61775.745669999997</v>
      </c>
      <c r="E28" s="273">
        <v>60979.628369999991</v>
      </c>
      <c r="F28" s="273">
        <v>54753.138500000001</v>
      </c>
      <c r="G28" s="273">
        <v>54766.655660000011</v>
      </c>
      <c r="H28" s="273">
        <v>46975.459690000003</v>
      </c>
      <c r="I28" s="283"/>
    </row>
    <row r="29" spans="1:9" ht="52.5" customHeight="1" x14ac:dyDescent="0.25">
      <c r="A29" s="791" t="s">
        <v>623</v>
      </c>
      <c r="B29" s="791"/>
      <c r="C29" s="791"/>
      <c r="D29" s="274">
        <v>37881.239829999999</v>
      </c>
      <c r="E29" s="273">
        <v>36899.621679999989</v>
      </c>
      <c r="F29" s="273">
        <v>33292.446329999999</v>
      </c>
      <c r="G29" s="273">
        <v>44674.303307999995</v>
      </c>
      <c r="H29" s="273">
        <v>48155.942540000004</v>
      </c>
      <c r="I29" s="283"/>
    </row>
    <row r="30" spans="1:9" ht="52.5" customHeight="1" x14ac:dyDescent="0.25">
      <c r="A30" s="772" t="s">
        <v>82</v>
      </c>
      <c r="B30" s="768"/>
      <c r="C30" s="768"/>
      <c r="D30" s="274">
        <v>17469.686569999998</v>
      </c>
      <c r="E30" s="273">
        <v>15207.112549999998</v>
      </c>
      <c r="F30" s="273">
        <v>10904.877500000001</v>
      </c>
      <c r="G30" s="273">
        <v>9566.7108499999995</v>
      </c>
      <c r="H30" s="273">
        <v>8414.9697500000002</v>
      </c>
      <c r="I30" s="283"/>
    </row>
    <row r="31" spans="1:9" ht="52.5" customHeight="1" thickBot="1" x14ac:dyDescent="0.3">
      <c r="A31" s="792" t="s">
        <v>624</v>
      </c>
      <c r="B31" s="792"/>
      <c r="C31" s="792"/>
      <c r="D31" s="274">
        <v>68207.367109999992</v>
      </c>
      <c r="E31" s="273">
        <v>74735.00354000002</v>
      </c>
      <c r="F31" s="273">
        <v>63154.734969999998</v>
      </c>
      <c r="G31" s="273">
        <v>63507.971670000006</v>
      </c>
      <c r="H31" s="551">
        <v>58649.855769999995</v>
      </c>
      <c r="I31" s="550"/>
    </row>
    <row r="32" spans="1:9" s="237" customFormat="1" ht="14.25" thickTop="1" x14ac:dyDescent="0.25">
      <c r="A32" s="552"/>
      <c r="B32" s="552"/>
      <c r="C32" s="552"/>
      <c r="D32" s="553"/>
      <c r="E32" s="553"/>
      <c r="F32" s="553"/>
      <c r="G32" s="553"/>
      <c r="H32" s="554"/>
      <c r="I32" s="553"/>
    </row>
    <row r="33" spans="1:10" s="237" customFormat="1" ht="13.5" x14ac:dyDescent="0.25">
      <c r="A33" s="271"/>
      <c r="B33" s="271"/>
      <c r="C33" s="271"/>
      <c r="D33" s="272"/>
      <c r="E33" s="272"/>
      <c r="F33" s="272"/>
      <c r="G33" s="272"/>
      <c r="H33" s="259"/>
      <c r="I33" s="272"/>
    </row>
    <row r="34" spans="1:10" ht="30" customHeight="1" x14ac:dyDescent="0.25">
      <c r="A34" s="555" t="s">
        <v>0</v>
      </c>
      <c r="B34" s="740">
        <v>7</v>
      </c>
      <c r="C34" s="795" t="s">
        <v>625</v>
      </c>
      <c r="D34" s="795"/>
      <c r="E34" s="795"/>
      <c r="F34" s="795"/>
      <c r="G34" s="795"/>
      <c r="H34" s="795"/>
      <c r="I34" s="550"/>
    </row>
    <row r="35" spans="1:10" ht="30" customHeight="1" x14ac:dyDescent="0.25">
      <c r="A35" s="556" t="s">
        <v>2</v>
      </c>
      <c r="B35" s="740"/>
      <c r="C35" s="796" t="s">
        <v>626</v>
      </c>
      <c r="D35" s="796"/>
      <c r="E35" s="796"/>
      <c r="F35" s="796"/>
      <c r="G35" s="796"/>
      <c r="H35" s="796"/>
      <c r="I35" s="550"/>
    </row>
    <row r="36" spans="1:10" s="237" customFormat="1" ht="14.25" thickBot="1" x14ac:dyDescent="0.3">
      <c r="A36" s="557"/>
      <c r="B36" s="557"/>
      <c r="C36" s="557"/>
      <c r="D36" s="557"/>
      <c r="E36" s="557"/>
      <c r="F36" s="557"/>
      <c r="G36" s="557"/>
      <c r="H36" s="558"/>
      <c r="I36" s="557"/>
    </row>
    <row r="37" spans="1:10" ht="52.5" customHeight="1" thickTop="1" x14ac:dyDescent="0.25">
      <c r="A37" s="787" t="s">
        <v>611</v>
      </c>
      <c r="B37" s="788"/>
      <c r="C37" s="788"/>
      <c r="D37" s="532">
        <v>2020</v>
      </c>
      <c r="E37" s="533">
        <v>2021</v>
      </c>
      <c r="F37" s="533">
        <v>2022</v>
      </c>
      <c r="G37" s="533">
        <v>2023</v>
      </c>
      <c r="H37" s="533">
        <v>2024</v>
      </c>
      <c r="I37" s="534"/>
    </row>
    <row r="38" spans="1:10" ht="30" customHeight="1" thickBot="1" x14ac:dyDescent="0.3">
      <c r="A38" s="535"/>
      <c r="B38" s="536"/>
      <c r="C38" s="536"/>
      <c r="D38" s="537"/>
      <c r="E38" s="537"/>
      <c r="F38" s="537"/>
      <c r="G38" s="537"/>
      <c r="H38" s="538" t="s">
        <v>613</v>
      </c>
      <c r="I38" s="539"/>
    </row>
    <row r="39" spans="1:10" ht="52.5" customHeight="1" thickTop="1" x14ac:dyDescent="0.25">
      <c r="A39" s="794" t="s">
        <v>627</v>
      </c>
      <c r="B39" s="794"/>
      <c r="C39" s="794"/>
      <c r="D39" s="559">
        <f>SUM(D40:D50)</f>
        <v>790336.09732000006</v>
      </c>
      <c r="E39" s="559">
        <f>SUM(E40:E50)</f>
        <v>826701.94658000022</v>
      </c>
      <c r="F39" s="559">
        <f t="shared" ref="F39:H39" si="0">SUM(F40:F50)</f>
        <v>867016.38329999987</v>
      </c>
      <c r="G39" s="559">
        <f t="shared" si="0"/>
        <v>882545.95537904848</v>
      </c>
      <c r="H39" s="559">
        <f t="shared" si="0"/>
        <v>986232.57752999989</v>
      </c>
      <c r="I39" s="560"/>
    </row>
    <row r="40" spans="1:10" ht="52.5" customHeight="1" x14ac:dyDescent="0.25">
      <c r="A40" s="791" t="s">
        <v>383</v>
      </c>
      <c r="B40" s="791"/>
      <c r="C40" s="791"/>
      <c r="D40" s="273">
        <v>57860.633720000005</v>
      </c>
      <c r="E40" s="273">
        <v>63062.424360000005</v>
      </c>
      <c r="F40" s="273">
        <v>63074.324050000003</v>
      </c>
      <c r="G40" s="273">
        <v>65697.89343504842</v>
      </c>
      <c r="H40" s="273">
        <v>70202.624290000007</v>
      </c>
      <c r="I40" s="283"/>
    </row>
    <row r="41" spans="1:10" ht="52.5" customHeight="1" x14ac:dyDescent="0.25">
      <c r="A41" s="791" t="s">
        <v>382</v>
      </c>
      <c r="B41" s="791"/>
      <c r="C41" s="791"/>
      <c r="D41" s="273">
        <v>52638.346089999999</v>
      </c>
      <c r="E41" s="273">
        <v>60158.133460000012</v>
      </c>
      <c r="F41" s="273">
        <v>60137.050839999996</v>
      </c>
      <c r="G41" s="273">
        <v>57445.326556</v>
      </c>
      <c r="H41" s="273">
        <v>62894.264940000008</v>
      </c>
      <c r="I41" s="283"/>
    </row>
    <row r="42" spans="1:10" ht="52.5" customHeight="1" x14ac:dyDescent="0.25">
      <c r="A42" s="791" t="s">
        <v>384</v>
      </c>
      <c r="B42" s="791"/>
      <c r="C42" s="791"/>
      <c r="D42" s="273">
        <v>74250.840790000002</v>
      </c>
      <c r="E42" s="273">
        <v>80404.368610000005</v>
      </c>
      <c r="F42" s="273">
        <v>79751.584630000012</v>
      </c>
      <c r="G42" s="273">
        <v>82993.590512999974</v>
      </c>
      <c r="H42" s="273">
        <v>85155.409679999997</v>
      </c>
      <c r="I42" s="283"/>
    </row>
    <row r="43" spans="1:10" ht="52.5" customHeight="1" x14ac:dyDescent="0.25">
      <c r="A43" s="768" t="s">
        <v>588</v>
      </c>
      <c r="B43" s="768"/>
      <c r="C43" s="768"/>
      <c r="D43" s="273">
        <v>80641.168620000026</v>
      </c>
      <c r="E43" s="273">
        <v>91389.073200000013</v>
      </c>
      <c r="F43" s="273">
        <v>120163.36394</v>
      </c>
      <c r="G43" s="273">
        <v>108748.55000000002</v>
      </c>
      <c r="H43" s="273">
        <v>119803.41624999999</v>
      </c>
      <c r="I43" s="48"/>
      <c r="J43" s="83"/>
    </row>
    <row r="44" spans="1:10" s="269" customFormat="1" ht="52.5" customHeight="1" x14ac:dyDescent="0.25">
      <c r="A44" s="768" t="s">
        <v>589</v>
      </c>
      <c r="B44" s="768"/>
      <c r="C44" s="768"/>
      <c r="D44" s="273">
        <v>10451.249569999996</v>
      </c>
      <c r="E44" s="273">
        <v>10449.897889999998</v>
      </c>
      <c r="F44" s="273">
        <v>12237.15394</v>
      </c>
      <c r="G44" s="548">
        <v>11739.632379999999</v>
      </c>
      <c r="H44" s="273">
        <v>14880.422430000001</v>
      </c>
      <c r="I44" s="48"/>
      <c r="J44" s="83"/>
    </row>
    <row r="45" spans="1:10" ht="52.5" customHeight="1" x14ac:dyDescent="0.25">
      <c r="A45" s="791" t="s">
        <v>381</v>
      </c>
      <c r="B45" s="791"/>
      <c r="C45" s="791"/>
      <c r="D45" s="273">
        <v>143286.26462</v>
      </c>
      <c r="E45" s="273">
        <v>153270.81728999998</v>
      </c>
      <c r="F45" s="273">
        <v>144236.41391</v>
      </c>
      <c r="G45" s="548">
        <v>154810.91905999996</v>
      </c>
      <c r="H45" s="273">
        <v>157360.64705000003</v>
      </c>
      <c r="I45" s="283"/>
    </row>
    <row r="46" spans="1:10" ht="52.5" customHeight="1" x14ac:dyDescent="0.25">
      <c r="A46" s="791" t="s">
        <v>628</v>
      </c>
      <c r="B46" s="791"/>
      <c r="C46" s="791"/>
      <c r="D46" s="548">
        <v>39785.670970000006</v>
      </c>
      <c r="E46" s="548">
        <v>42731.604399999997</v>
      </c>
      <c r="F46" s="548">
        <v>46128.802319999995</v>
      </c>
      <c r="G46" s="548">
        <v>45776.535239999997</v>
      </c>
      <c r="H46" s="273">
        <v>56468.857650000013</v>
      </c>
      <c r="I46" s="283"/>
    </row>
    <row r="47" spans="1:10" ht="52.5" customHeight="1" x14ac:dyDescent="0.25">
      <c r="A47" s="791" t="s">
        <v>380</v>
      </c>
      <c r="B47" s="791"/>
      <c r="C47" s="791"/>
      <c r="D47" s="548">
        <v>101481.96629000001</v>
      </c>
      <c r="E47" s="274">
        <v>96353.061180000004</v>
      </c>
      <c r="F47" s="274">
        <v>102368.65975000001</v>
      </c>
      <c r="G47" s="274">
        <v>112344.78087500001</v>
      </c>
      <c r="H47" s="273">
        <v>106784.56138000001</v>
      </c>
      <c r="I47" s="283"/>
    </row>
    <row r="48" spans="1:10" ht="52.5" customHeight="1" x14ac:dyDescent="0.25">
      <c r="A48" s="793" t="s">
        <v>113</v>
      </c>
      <c r="B48" s="791"/>
      <c r="C48" s="791"/>
      <c r="D48" s="548">
        <v>192129.46952000001</v>
      </c>
      <c r="E48" s="548">
        <v>186662.63371000005</v>
      </c>
      <c r="F48" s="274">
        <v>194305.21699999998</v>
      </c>
      <c r="G48" s="274">
        <v>188842.236</v>
      </c>
      <c r="H48" s="273">
        <v>259178.90918000002</v>
      </c>
      <c r="I48" s="283"/>
    </row>
    <row r="49" spans="1:9" s="268" customFormat="1" ht="52.5" customHeight="1" x14ac:dyDescent="0.25">
      <c r="A49" s="767" t="s">
        <v>593</v>
      </c>
      <c r="B49" s="767"/>
      <c r="C49" s="767"/>
      <c r="D49" s="548">
        <v>7619.5614600000008</v>
      </c>
      <c r="E49" s="548">
        <v>10801.675899999998</v>
      </c>
      <c r="F49" s="548">
        <v>10997.16311</v>
      </c>
      <c r="G49" s="548">
        <v>12787.86464</v>
      </c>
      <c r="H49" s="548">
        <v>8445.297700000001</v>
      </c>
      <c r="I49" s="47"/>
    </row>
    <row r="50" spans="1:9" ht="52.5" customHeight="1" x14ac:dyDescent="0.25">
      <c r="A50" s="800" t="s">
        <v>957</v>
      </c>
      <c r="B50" s="800"/>
      <c r="C50" s="800"/>
      <c r="D50" s="561">
        <v>30190.925670000001</v>
      </c>
      <c r="E50" s="562">
        <v>31418.256580000005</v>
      </c>
      <c r="F50" s="562">
        <v>33616.649810000003</v>
      </c>
      <c r="G50" s="562">
        <v>41358.626680000001</v>
      </c>
      <c r="H50" s="561">
        <v>45058.166980000002</v>
      </c>
      <c r="I50" s="563"/>
    </row>
    <row r="51" spans="1:9" ht="52.5" customHeight="1" x14ac:dyDescent="0.25">
      <c r="A51" s="792" t="s">
        <v>629</v>
      </c>
      <c r="B51" s="792"/>
      <c r="C51" s="792"/>
      <c r="D51" s="548">
        <v>37513.738590000001</v>
      </c>
      <c r="E51" s="274">
        <v>39386.878939999995</v>
      </c>
      <c r="F51" s="274">
        <v>42527.932559999994</v>
      </c>
      <c r="G51" s="274">
        <v>45266.089589999996</v>
      </c>
      <c r="H51" s="548">
        <v>41341.209849999999</v>
      </c>
      <c r="I51" s="550"/>
    </row>
    <row r="52" spans="1:9" ht="52.5" customHeight="1" x14ac:dyDescent="0.25">
      <c r="A52" s="792" t="s">
        <v>630</v>
      </c>
      <c r="B52" s="792"/>
      <c r="C52" s="792"/>
      <c r="D52" s="564">
        <v>54750.358849999997</v>
      </c>
      <c r="E52" s="564">
        <v>53613.773539999995</v>
      </c>
      <c r="F52" s="564">
        <v>44686.65224000001</v>
      </c>
      <c r="G52" s="564">
        <v>32983.788999999997</v>
      </c>
      <c r="H52" s="548">
        <v>50583.326789999999</v>
      </c>
      <c r="I52" s="550"/>
    </row>
    <row r="53" spans="1:9" ht="52.5" customHeight="1" x14ac:dyDescent="0.25">
      <c r="A53" s="791" t="s">
        <v>631</v>
      </c>
      <c r="B53" s="791"/>
      <c r="C53" s="791"/>
      <c r="D53" s="564">
        <v>23519.409130000004</v>
      </c>
      <c r="E53" s="564">
        <v>25591.056290000004</v>
      </c>
      <c r="F53" s="564">
        <v>25032.384130000002</v>
      </c>
      <c r="G53" s="564">
        <v>20364.199070000002</v>
      </c>
      <c r="H53" s="274">
        <v>17954.610540000001</v>
      </c>
      <c r="I53" s="283"/>
    </row>
    <row r="54" spans="1:9" ht="52.5" customHeight="1" x14ac:dyDescent="0.25">
      <c r="A54" s="791" t="s">
        <v>632</v>
      </c>
      <c r="B54" s="791"/>
      <c r="C54" s="791"/>
      <c r="D54" s="273">
        <v>9077</v>
      </c>
      <c r="E54" s="274">
        <v>9341</v>
      </c>
      <c r="F54" s="274">
        <v>9951</v>
      </c>
      <c r="G54" s="274">
        <v>11218</v>
      </c>
      <c r="H54" s="274">
        <v>8460.1358700000001</v>
      </c>
      <c r="I54" s="283"/>
    </row>
    <row r="55" spans="1:9" ht="52.5" customHeight="1" x14ac:dyDescent="0.25">
      <c r="A55" s="791" t="s">
        <v>633</v>
      </c>
      <c r="B55" s="791"/>
      <c r="C55" s="791"/>
      <c r="D55" s="273">
        <v>52541</v>
      </c>
      <c r="E55" s="274">
        <v>54038</v>
      </c>
      <c r="F55" s="274">
        <v>53727</v>
      </c>
      <c r="G55" s="274">
        <v>56754</v>
      </c>
      <c r="H55" s="274">
        <v>62013.304669999998</v>
      </c>
      <c r="I55" s="283"/>
    </row>
    <row r="56" spans="1:9" ht="52.5" customHeight="1" thickBot="1" x14ac:dyDescent="0.3">
      <c r="A56" s="797" t="s">
        <v>634</v>
      </c>
      <c r="B56" s="797"/>
      <c r="C56" s="797"/>
      <c r="D56" s="275">
        <v>402409</v>
      </c>
      <c r="E56" s="276">
        <v>348327</v>
      </c>
      <c r="F56" s="276">
        <v>355424</v>
      </c>
      <c r="G56" s="276">
        <v>358590</v>
      </c>
      <c r="H56" s="276">
        <v>355469.99827482726</v>
      </c>
      <c r="I56" s="565"/>
    </row>
    <row r="57" spans="1:9" s="237" customFormat="1" ht="14.25" thickTop="1" x14ac:dyDescent="0.25">
      <c r="A57" s="531"/>
      <c r="B57" s="531"/>
      <c r="C57" s="531"/>
      <c r="D57" s="531"/>
      <c r="E57" s="531"/>
      <c r="F57" s="531"/>
      <c r="G57" s="531"/>
      <c r="H57" s="516"/>
      <c r="I57" s="531"/>
    </row>
    <row r="58" spans="1:9" s="53" customFormat="1" ht="19.5" x14ac:dyDescent="0.25">
      <c r="A58" s="566" t="s">
        <v>600</v>
      </c>
      <c r="B58" s="798" t="s">
        <v>635</v>
      </c>
      <c r="C58" s="798"/>
      <c r="D58" s="798"/>
      <c r="E58" s="798"/>
      <c r="F58" s="798"/>
      <c r="G58" s="798"/>
      <c r="H58" s="798"/>
      <c r="I58" s="567"/>
    </row>
    <row r="59" spans="1:9" s="53" customFormat="1" ht="19.5" x14ac:dyDescent="0.25">
      <c r="A59" s="568"/>
      <c r="B59" s="798"/>
      <c r="C59" s="798"/>
      <c r="D59" s="798"/>
      <c r="E59" s="798"/>
      <c r="F59" s="798"/>
      <c r="G59" s="798"/>
      <c r="H59" s="798"/>
      <c r="I59" s="567"/>
    </row>
    <row r="60" spans="1:9" s="235" customFormat="1" ht="19.5" x14ac:dyDescent="0.25">
      <c r="A60" s="569" t="s">
        <v>602</v>
      </c>
      <c r="B60" s="799" t="s">
        <v>603</v>
      </c>
      <c r="C60" s="799"/>
      <c r="D60" s="799"/>
      <c r="E60" s="799"/>
      <c r="F60" s="799"/>
      <c r="G60" s="799"/>
      <c r="H60" s="799"/>
      <c r="I60" s="570"/>
    </row>
    <row r="61" spans="1:9" s="235" customFormat="1" ht="19.5" x14ac:dyDescent="0.25">
      <c r="A61" s="569"/>
      <c r="B61" s="799"/>
      <c r="C61" s="799"/>
      <c r="D61" s="799"/>
      <c r="E61" s="799"/>
      <c r="F61" s="799"/>
      <c r="G61" s="799"/>
      <c r="H61" s="799"/>
      <c r="I61" s="570"/>
    </row>
    <row r="62" spans="1:9" s="235" customFormat="1" ht="19.5" x14ac:dyDescent="0.25">
      <c r="A62" s="569"/>
      <c r="B62" s="571"/>
      <c r="C62" s="571"/>
      <c r="D62" s="571"/>
      <c r="E62" s="571"/>
      <c r="F62" s="571"/>
      <c r="G62" s="571"/>
      <c r="H62" s="571"/>
      <c r="I62" s="570"/>
    </row>
    <row r="63" spans="1:9" s="237" customFormat="1" ht="18" x14ac:dyDescent="0.25">
      <c r="A63" s="525" t="s">
        <v>177</v>
      </c>
      <c r="B63" s="783" t="s">
        <v>958</v>
      </c>
      <c r="C63" s="783"/>
      <c r="D63" s="783"/>
      <c r="E63" s="783"/>
      <c r="F63" s="783"/>
      <c r="G63" s="783"/>
      <c r="H63" s="783"/>
      <c r="I63" s="783"/>
    </row>
    <row r="64" spans="1:9" x14ac:dyDescent="0.25">
      <c r="A64" s="525"/>
      <c r="B64" s="783" t="s">
        <v>959</v>
      </c>
      <c r="C64" s="783"/>
      <c r="D64" s="783"/>
      <c r="E64" s="783"/>
      <c r="F64" s="783"/>
      <c r="G64" s="783"/>
      <c r="H64" s="783"/>
    </row>
    <row r="65" spans="1:9" s="265" customFormat="1" ht="19.5" x14ac:dyDescent="0.25">
      <c r="A65" s="526" t="s">
        <v>606</v>
      </c>
      <c r="B65" s="779" t="s">
        <v>960</v>
      </c>
      <c r="C65" s="779"/>
      <c r="D65" s="779"/>
      <c r="E65" s="779"/>
      <c r="F65" s="779"/>
      <c r="G65" s="779"/>
      <c r="H65" s="779"/>
      <c r="I65" s="779"/>
    </row>
    <row r="66" spans="1:9" s="266" customFormat="1" ht="18.75" customHeight="1" x14ac:dyDescent="0.25">
      <c r="A66" s="525"/>
      <c r="B66" s="779" t="s">
        <v>961</v>
      </c>
      <c r="C66" s="779"/>
      <c r="D66" s="779"/>
      <c r="E66" s="779"/>
      <c r="F66" s="779"/>
      <c r="G66" s="779"/>
      <c r="H66" s="779"/>
    </row>
    <row r="73" spans="1:9" ht="25.5" customHeight="1" x14ac:dyDescent="0.25"/>
    <row r="93" ht="58.5" customHeight="1" x14ac:dyDescent="0.25"/>
  </sheetData>
  <mergeCells count="56">
    <mergeCell ref="B66:H66"/>
    <mergeCell ref="A55:C55"/>
    <mergeCell ref="A50:C50"/>
    <mergeCell ref="A51:C51"/>
    <mergeCell ref="A52:C52"/>
    <mergeCell ref="A48:C48"/>
    <mergeCell ref="B65:I65"/>
    <mergeCell ref="A56:C56"/>
    <mergeCell ref="B58:H59"/>
    <mergeCell ref="B60:H61"/>
    <mergeCell ref="A53:C53"/>
    <mergeCell ref="A54:C54"/>
    <mergeCell ref="B64:H64"/>
    <mergeCell ref="B63:I63"/>
    <mergeCell ref="A49:C49"/>
    <mergeCell ref="A43:C43"/>
    <mergeCell ref="A44:C44"/>
    <mergeCell ref="A45:C45"/>
    <mergeCell ref="A46:C46"/>
    <mergeCell ref="A47:C47"/>
    <mergeCell ref="A28:C28"/>
    <mergeCell ref="A29:C29"/>
    <mergeCell ref="A30:C30"/>
    <mergeCell ref="A31:C31"/>
    <mergeCell ref="B34:B35"/>
    <mergeCell ref="C34:H34"/>
    <mergeCell ref="C35:H35"/>
    <mergeCell ref="A37:C37"/>
    <mergeCell ref="A39:C39"/>
    <mergeCell ref="A40:C40"/>
    <mergeCell ref="A41:C41"/>
    <mergeCell ref="A42:C42"/>
    <mergeCell ref="A27:C27"/>
    <mergeCell ref="A16:C16"/>
    <mergeCell ref="A17:C17"/>
    <mergeCell ref="A18:C18"/>
    <mergeCell ref="A19:C19"/>
    <mergeCell ref="A20:C20"/>
    <mergeCell ref="A21:C21"/>
    <mergeCell ref="A22:C22"/>
    <mergeCell ref="A23:C23"/>
    <mergeCell ref="A24:C24"/>
    <mergeCell ref="A25:C25"/>
    <mergeCell ref="A26:C26"/>
    <mergeCell ref="A15:C15"/>
    <mergeCell ref="B1:B2"/>
    <mergeCell ref="C1:H1"/>
    <mergeCell ref="C2:H2"/>
    <mergeCell ref="A4:C4"/>
    <mergeCell ref="A6:C6"/>
    <mergeCell ref="A7:C7"/>
    <mergeCell ref="A8:C8"/>
    <mergeCell ref="A9:C9"/>
    <mergeCell ref="A10:C10"/>
    <mergeCell ref="A11:C11"/>
    <mergeCell ref="A14:C14"/>
  </mergeCells>
  <pageMargins left="0.7" right="0.7" top="0.75" bottom="0.75" header="0.3" footer="0.3"/>
  <pageSetup paperSize="9" scale="43" fitToWidth="0" fitToHeight="0" orientation="portrait" r:id="rId1"/>
  <rowBreaks count="1" manualBreakCount="1">
    <brk id="32" max="8" man="1"/>
  </rowBreaks>
  <ignoredErrors>
    <ignoredError sqref="E39:H39 D3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E70B-D7BC-4169-AA2B-446B8575F9FC}">
  <sheetPr>
    <tabColor rgb="FF0099CC"/>
  </sheetPr>
  <dimension ref="A1:I24"/>
  <sheetViews>
    <sheetView showGridLines="0" zoomScaleNormal="100" zoomScaleSheetLayoutView="67" workbookViewId="0"/>
  </sheetViews>
  <sheetFormatPr defaultColWidth="9.28515625" defaultRowHeight="24" x14ac:dyDescent="0.35"/>
  <cols>
    <col min="1" max="1" width="13" style="279" customWidth="1"/>
    <col min="2" max="2" width="10.28515625" style="279" customWidth="1"/>
    <col min="3" max="3" width="27.28515625" style="279" customWidth="1"/>
    <col min="4" max="7" width="24.42578125" style="279" customWidth="1"/>
    <col min="8" max="8" width="24.42578125" style="281" customWidth="1"/>
    <col min="9" max="9" width="2.28515625" style="279" customWidth="1"/>
    <col min="10" max="16384" width="9.28515625" style="279"/>
  </cols>
  <sheetData>
    <row r="1" spans="1:9" s="277" customFormat="1" ht="30" customHeight="1" x14ac:dyDescent="0.25">
      <c r="A1" s="529" t="s">
        <v>0</v>
      </c>
      <c r="B1" s="740">
        <v>8</v>
      </c>
      <c r="C1" s="785" t="s">
        <v>636</v>
      </c>
      <c r="D1" s="785"/>
      <c r="E1" s="785"/>
      <c r="F1" s="785"/>
      <c r="G1" s="785"/>
      <c r="H1" s="785"/>
      <c r="I1" s="283"/>
    </row>
    <row r="2" spans="1:9" s="277" customFormat="1" ht="30" customHeight="1" x14ac:dyDescent="0.25">
      <c r="A2" s="530" t="s">
        <v>2</v>
      </c>
      <c r="B2" s="740"/>
      <c r="C2" s="786" t="s">
        <v>637</v>
      </c>
      <c r="D2" s="786"/>
      <c r="E2" s="786"/>
      <c r="F2" s="786"/>
      <c r="G2" s="786"/>
      <c r="H2" s="786"/>
      <c r="I2" s="283"/>
    </row>
    <row r="3" spans="1:9" s="278" customFormat="1" ht="13.5" x14ac:dyDescent="0.3">
      <c r="A3" s="572"/>
      <c r="B3" s="572"/>
      <c r="C3" s="572"/>
      <c r="D3" s="572"/>
      <c r="E3" s="572"/>
      <c r="F3" s="572"/>
      <c r="G3" s="572"/>
      <c r="H3" s="573"/>
      <c r="I3" s="572"/>
    </row>
    <row r="4" spans="1:9" ht="24.75" thickBot="1" x14ac:dyDescent="0.4">
      <c r="A4" s="288"/>
      <c r="B4" s="288"/>
      <c r="C4" s="288"/>
      <c r="D4" s="288"/>
      <c r="E4" s="288"/>
      <c r="F4" s="288"/>
      <c r="G4" s="288"/>
      <c r="H4" s="574" t="s">
        <v>613</v>
      </c>
      <c r="I4" s="288"/>
    </row>
    <row r="5" spans="1:9" s="277" customFormat="1" ht="52.5" customHeight="1" thickTop="1" thickBot="1" x14ac:dyDescent="0.3">
      <c r="A5" s="801" t="s">
        <v>173</v>
      </c>
      <c r="B5" s="801"/>
      <c r="C5" s="801"/>
      <c r="D5" s="575">
        <v>2020</v>
      </c>
      <c r="E5" s="500">
        <v>2021</v>
      </c>
      <c r="F5" s="500">
        <v>2022</v>
      </c>
      <c r="G5" s="500">
        <v>2023</v>
      </c>
      <c r="H5" s="500">
        <v>2024</v>
      </c>
      <c r="I5" s="576"/>
    </row>
    <row r="6" spans="1:9" s="277" customFormat="1" ht="49.9" customHeight="1" thickTop="1" x14ac:dyDescent="0.25">
      <c r="A6" s="802" t="s">
        <v>167</v>
      </c>
      <c r="B6" s="802"/>
      <c r="C6" s="577"/>
      <c r="D6" s="578">
        <f>SUM(D7:D19)</f>
        <v>2356392</v>
      </c>
      <c r="E6" s="578">
        <f>SUM(E7:E19)</f>
        <v>2441597</v>
      </c>
      <c r="F6" s="578">
        <f>SUM(F7:F19)</f>
        <v>2281736</v>
      </c>
      <c r="G6" s="578">
        <f>SUM(G7:G19)</f>
        <v>2175149</v>
      </c>
      <c r="H6" s="578">
        <f>SUM(H7:H19)</f>
        <v>2059101</v>
      </c>
      <c r="I6" s="579"/>
    </row>
    <row r="7" spans="1:9" ht="41.25" customHeight="1" x14ac:dyDescent="0.35">
      <c r="A7" s="792" t="s">
        <v>166</v>
      </c>
      <c r="B7" s="792"/>
      <c r="C7" s="580"/>
      <c r="D7" s="580">
        <v>7502</v>
      </c>
      <c r="E7" s="581">
        <v>9031</v>
      </c>
      <c r="F7" s="581">
        <v>10832</v>
      </c>
      <c r="G7" s="581">
        <v>10694</v>
      </c>
      <c r="H7" s="581">
        <v>10353</v>
      </c>
      <c r="I7" s="299"/>
    </row>
    <row r="8" spans="1:9" ht="41.25" customHeight="1" x14ac:dyDescent="0.35">
      <c r="A8" s="792" t="s">
        <v>165</v>
      </c>
      <c r="B8" s="792"/>
      <c r="C8" s="580"/>
      <c r="D8" s="581">
        <v>914200</v>
      </c>
      <c r="E8" s="581">
        <v>906692</v>
      </c>
      <c r="F8" s="581">
        <v>834901</v>
      </c>
      <c r="G8" s="581">
        <v>747193</v>
      </c>
      <c r="H8" s="581">
        <v>777021</v>
      </c>
      <c r="I8" s="299"/>
    </row>
    <row r="9" spans="1:9" ht="41.25" customHeight="1" x14ac:dyDescent="0.35">
      <c r="A9" s="791" t="s">
        <v>164</v>
      </c>
      <c r="B9" s="791"/>
      <c r="C9" s="582"/>
      <c r="D9" s="582">
        <v>305675</v>
      </c>
      <c r="E9" s="583">
        <v>333868</v>
      </c>
      <c r="F9" s="583">
        <v>272633</v>
      </c>
      <c r="G9" s="583">
        <v>267044</v>
      </c>
      <c r="H9" s="583">
        <v>204619</v>
      </c>
      <c r="I9" s="288"/>
    </row>
    <row r="10" spans="1:9" ht="41.25" customHeight="1" x14ac:dyDescent="0.35">
      <c r="A10" s="791" t="s">
        <v>163</v>
      </c>
      <c r="B10" s="791"/>
      <c r="C10" s="582"/>
      <c r="D10" s="582">
        <v>8550</v>
      </c>
      <c r="E10" s="583">
        <v>10287</v>
      </c>
      <c r="F10" s="583">
        <v>10314</v>
      </c>
      <c r="G10" s="583">
        <v>9052</v>
      </c>
      <c r="H10" s="583">
        <v>9487</v>
      </c>
      <c r="I10" s="288"/>
    </row>
    <row r="11" spans="1:9" ht="41.25" customHeight="1" x14ac:dyDescent="0.35">
      <c r="A11" s="791" t="s">
        <v>162</v>
      </c>
      <c r="B11" s="791"/>
      <c r="C11" s="791"/>
      <c r="D11" s="582">
        <v>8942</v>
      </c>
      <c r="E11" s="584">
        <v>4662</v>
      </c>
      <c r="F11" s="584">
        <v>4941</v>
      </c>
      <c r="G11" s="584">
        <v>3923</v>
      </c>
      <c r="H11" s="584">
        <v>4112</v>
      </c>
      <c r="I11" s="288"/>
    </row>
    <row r="12" spans="1:9" ht="41.25" customHeight="1" x14ac:dyDescent="0.35">
      <c r="A12" s="791" t="s">
        <v>161</v>
      </c>
      <c r="B12" s="791"/>
      <c r="C12" s="582"/>
      <c r="D12" s="582">
        <v>35524</v>
      </c>
      <c r="E12" s="583">
        <v>50866</v>
      </c>
      <c r="F12" s="583">
        <v>51185</v>
      </c>
      <c r="G12" s="583">
        <v>47199</v>
      </c>
      <c r="H12" s="583">
        <v>37615</v>
      </c>
      <c r="I12" s="288"/>
    </row>
    <row r="13" spans="1:9" ht="41.25" customHeight="1" x14ac:dyDescent="0.35">
      <c r="A13" s="791" t="s">
        <v>160</v>
      </c>
      <c r="B13" s="791"/>
      <c r="C13" s="791"/>
      <c r="D13" s="582">
        <v>121594</v>
      </c>
      <c r="E13" s="583">
        <v>136919</v>
      </c>
      <c r="F13" s="583">
        <v>122321</v>
      </c>
      <c r="G13" s="583">
        <v>122346</v>
      </c>
      <c r="H13" s="583">
        <v>116402</v>
      </c>
      <c r="I13" s="288"/>
    </row>
    <row r="14" spans="1:9" ht="41.25" customHeight="1" x14ac:dyDescent="0.35">
      <c r="A14" s="791" t="s">
        <v>159</v>
      </c>
      <c r="B14" s="791"/>
      <c r="C14" s="582"/>
      <c r="D14" s="583">
        <v>232437</v>
      </c>
      <c r="E14" s="583">
        <v>244397</v>
      </c>
      <c r="F14" s="583">
        <v>269790</v>
      </c>
      <c r="G14" s="583">
        <v>281955</v>
      </c>
      <c r="H14" s="583">
        <v>259999</v>
      </c>
      <c r="I14" s="288"/>
    </row>
    <row r="15" spans="1:9" ht="41.25" customHeight="1" x14ac:dyDescent="0.35">
      <c r="A15" s="791" t="s">
        <v>158</v>
      </c>
      <c r="B15" s="791"/>
      <c r="C15" s="582"/>
      <c r="D15" s="582">
        <v>203275</v>
      </c>
      <c r="E15" s="584">
        <v>256034</v>
      </c>
      <c r="F15" s="584">
        <v>233781</v>
      </c>
      <c r="G15" s="584">
        <v>244150</v>
      </c>
      <c r="H15" s="584">
        <v>246440</v>
      </c>
      <c r="I15" s="288"/>
    </row>
    <row r="16" spans="1:9" ht="41.25" customHeight="1" x14ac:dyDescent="0.35">
      <c r="A16" s="791" t="s">
        <v>545</v>
      </c>
      <c r="B16" s="791"/>
      <c r="C16" s="582"/>
      <c r="D16" s="582">
        <v>159535</v>
      </c>
      <c r="E16" s="583">
        <v>155631</v>
      </c>
      <c r="F16" s="583">
        <v>153492</v>
      </c>
      <c r="G16" s="583">
        <v>161271</v>
      </c>
      <c r="H16" s="583">
        <v>145693</v>
      </c>
      <c r="I16" s="288"/>
    </row>
    <row r="17" spans="1:9" ht="41.25" customHeight="1" x14ac:dyDescent="0.35">
      <c r="A17" s="791" t="s">
        <v>156</v>
      </c>
      <c r="B17" s="791"/>
      <c r="C17" s="582"/>
      <c r="D17" s="583">
        <v>73723</v>
      </c>
      <c r="E17" s="583">
        <v>72023</v>
      </c>
      <c r="F17" s="583">
        <v>62712</v>
      </c>
      <c r="G17" s="583">
        <v>53015</v>
      </c>
      <c r="H17" s="583">
        <v>51870</v>
      </c>
      <c r="I17" s="288"/>
    </row>
    <row r="18" spans="1:9" ht="41.25" customHeight="1" x14ac:dyDescent="0.35">
      <c r="A18" s="791" t="s">
        <v>155</v>
      </c>
      <c r="B18" s="791"/>
      <c r="C18" s="582"/>
      <c r="D18" s="582">
        <v>117846</v>
      </c>
      <c r="E18" s="583">
        <v>112284</v>
      </c>
      <c r="F18" s="583">
        <v>107469</v>
      </c>
      <c r="G18" s="583">
        <v>109144</v>
      </c>
      <c r="H18" s="583">
        <v>110980</v>
      </c>
      <c r="I18" s="288"/>
    </row>
    <row r="19" spans="1:9" ht="41.25" customHeight="1" x14ac:dyDescent="0.35">
      <c r="A19" s="791" t="s">
        <v>154</v>
      </c>
      <c r="B19" s="791"/>
      <c r="C19" s="582"/>
      <c r="D19" s="582">
        <v>167589</v>
      </c>
      <c r="E19" s="583">
        <v>148903</v>
      </c>
      <c r="F19" s="583">
        <v>147365</v>
      </c>
      <c r="G19" s="583">
        <v>118163</v>
      </c>
      <c r="H19" s="583">
        <v>84510</v>
      </c>
      <c r="I19" s="288"/>
    </row>
    <row r="20" spans="1:9" ht="41.25" hidden="1" customHeight="1" x14ac:dyDescent="0.35">
      <c r="A20" s="791" t="s">
        <v>547</v>
      </c>
      <c r="B20" s="791"/>
      <c r="C20" s="582"/>
      <c r="D20" s="582" t="s">
        <v>27</v>
      </c>
      <c r="E20" s="583" t="s">
        <v>27</v>
      </c>
      <c r="F20" s="583" t="s">
        <v>27</v>
      </c>
      <c r="G20" s="583" t="s">
        <v>27</v>
      </c>
      <c r="H20" s="583"/>
      <c r="I20" s="288"/>
    </row>
    <row r="21" spans="1:9" ht="7.5" customHeight="1" thickBot="1" x14ac:dyDescent="0.4">
      <c r="A21" s="497"/>
      <c r="B21" s="497"/>
      <c r="C21" s="497"/>
      <c r="D21" s="585"/>
      <c r="E21" s="586"/>
      <c r="F21" s="586"/>
      <c r="G21" s="586"/>
      <c r="H21" s="586"/>
      <c r="I21" s="587"/>
    </row>
    <row r="22" spans="1:9" s="280" customFormat="1" ht="18.75" thickTop="1" x14ac:dyDescent="0.25">
      <c r="A22" s="588" t="s">
        <v>408</v>
      </c>
      <c r="B22" s="588" t="s">
        <v>638</v>
      </c>
      <c r="C22" s="589"/>
      <c r="D22" s="589"/>
      <c r="E22" s="589"/>
      <c r="F22" s="590" t="s">
        <v>861</v>
      </c>
      <c r="G22" s="591"/>
      <c r="H22" s="592"/>
      <c r="I22" s="589"/>
    </row>
    <row r="23" spans="1:9" s="280" customFormat="1" ht="18" x14ac:dyDescent="0.25">
      <c r="A23" s="593" t="s">
        <v>409</v>
      </c>
      <c r="B23" s="593" t="s">
        <v>639</v>
      </c>
      <c r="C23" s="589"/>
      <c r="D23" s="589"/>
      <c r="E23" s="589"/>
      <c r="F23" s="594" t="s">
        <v>862</v>
      </c>
      <c r="G23" s="595"/>
      <c r="H23" s="596"/>
      <c r="I23" s="589"/>
    </row>
    <row r="24" spans="1:9" s="278" customFormat="1" ht="13.5" x14ac:dyDescent="0.3">
      <c r="A24" s="572"/>
      <c r="B24" s="572"/>
      <c r="C24" s="572"/>
      <c r="D24" s="572"/>
      <c r="E24" s="572"/>
      <c r="F24" s="572"/>
      <c r="G24" s="572"/>
      <c r="H24" s="573"/>
      <c r="I24" s="572"/>
    </row>
  </sheetData>
  <mergeCells count="19">
    <mergeCell ref="A20:B20"/>
    <mergeCell ref="A14:B14"/>
    <mergeCell ref="A15:B15"/>
    <mergeCell ref="A16:B16"/>
    <mergeCell ref="A17:B17"/>
    <mergeCell ref="A18:B18"/>
    <mergeCell ref="A19:B19"/>
    <mergeCell ref="A13:C13"/>
    <mergeCell ref="B1:B2"/>
    <mergeCell ref="C1:H1"/>
    <mergeCell ref="C2:H2"/>
    <mergeCell ref="A5:C5"/>
    <mergeCell ref="A6:B6"/>
    <mergeCell ref="A7:B7"/>
    <mergeCell ref="A8:B8"/>
    <mergeCell ref="A9:B9"/>
    <mergeCell ref="A10:B10"/>
    <mergeCell ref="A11:C11"/>
    <mergeCell ref="A12:B12"/>
  </mergeCells>
  <pageMargins left="0.7" right="0.7" top="0.75" bottom="0.75" header="0.3" footer="0.3"/>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802F-5B9D-48A6-B7CE-72B59905A966}">
  <sheetPr>
    <tabColor rgb="FF0099CC"/>
  </sheetPr>
  <dimension ref="A1:N41"/>
  <sheetViews>
    <sheetView showGridLines="0" zoomScaleNormal="100" zoomScaleSheetLayoutView="66" workbookViewId="0"/>
  </sheetViews>
  <sheetFormatPr defaultColWidth="9.28515625" defaultRowHeight="24" x14ac:dyDescent="0.35"/>
  <cols>
    <col min="1" max="1" width="13" style="9" customWidth="1"/>
    <col min="2" max="2" width="10.28515625" style="9" customWidth="1"/>
    <col min="3" max="6" width="20.28515625" style="9" customWidth="1"/>
    <col min="7" max="7" width="22.7109375" style="9" customWidth="1"/>
    <col min="8" max="8" width="24.28515625" style="9" customWidth="1"/>
    <col min="9" max="9" width="22.7109375" style="9" customWidth="1"/>
    <col min="10" max="10" width="2.42578125" style="9" customWidth="1"/>
    <col min="11" max="16384" width="9.28515625" style="9"/>
  </cols>
  <sheetData>
    <row r="1" spans="1:14" s="2" customFormat="1" ht="30" customHeight="1" x14ac:dyDescent="0.25">
      <c r="A1" s="529" t="s">
        <v>0</v>
      </c>
      <c r="B1" s="740">
        <v>9</v>
      </c>
      <c r="C1" s="785" t="s">
        <v>640</v>
      </c>
      <c r="D1" s="785"/>
      <c r="E1" s="785"/>
      <c r="F1" s="785"/>
      <c r="G1" s="785"/>
      <c r="H1" s="785"/>
      <c r="I1" s="785"/>
      <c r="J1" s="283"/>
    </row>
    <row r="2" spans="1:14" s="2" customFormat="1" ht="30" customHeight="1" x14ac:dyDescent="0.25">
      <c r="A2" s="530" t="s">
        <v>2</v>
      </c>
      <c r="B2" s="740"/>
      <c r="C2" s="786" t="s">
        <v>641</v>
      </c>
      <c r="D2" s="786"/>
      <c r="E2" s="786"/>
      <c r="F2" s="786"/>
      <c r="G2" s="786"/>
      <c r="H2" s="786"/>
      <c r="I2" s="786"/>
      <c r="J2" s="283"/>
    </row>
    <row r="3" spans="1:14" s="6" customFormat="1" ht="13.5" x14ac:dyDescent="0.3">
      <c r="A3" s="572"/>
      <c r="B3" s="572"/>
      <c r="C3" s="572"/>
      <c r="D3" s="572"/>
      <c r="E3" s="572"/>
      <c r="F3" s="572"/>
      <c r="G3" s="572"/>
      <c r="H3" s="572"/>
      <c r="I3" s="572"/>
      <c r="J3" s="572"/>
    </row>
    <row r="4" spans="1:14" ht="24.75" thickBot="1" x14ac:dyDescent="0.4">
      <c r="A4" s="288"/>
      <c r="B4" s="288"/>
      <c r="C4" s="288"/>
      <c r="D4" s="288"/>
      <c r="E4" s="288"/>
      <c r="F4" s="288"/>
      <c r="G4" s="288"/>
      <c r="H4" s="288"/>
      <c r="I4" s="597" t="s">
        <v>642</v>
      </c>
      <c r="J4" s="288"/>
    </row>
    <row r="5" spans="1:14" s="2" customFormat="1" ht="105" customHeight="1" thickTop="1" thickBot="1" x14ac:dyDescent="0.3">
      <c r="A5" s="801" t="s">
        <v>643</v>
      </c>
      <c r="B5" s="801"/>
      <c r="C5" s="598" t="s">
        <v>644</v>
      </c>
      <c r="D5" s="598" t="s">
        <v>645</v>
      </c>
      <c r="E5" s="598" t="s">
        <v>646</v>
      </c>
      <c r="F5" s="499" t="s">
        <v>647</v>
      </c>
      <c r="G5" s="499" t="s">
        <v>648</v>
      </c>
      <c r="H5" s="499" t="s">
        <v>649</v>
      </c>
      <c r="I5" s="499" t="s">
        <v>650</v>
      </c>
      <c r="J5" s="499"/>
    </row>
    <row r="6" spans="1:14" s="2" customFormat="1" ht="45" customHeight="1" thickTop="1" x14ac:dyDescent="0.25">
      <c r="A6" s="803">
        <v>2020</v>
      </c>
      <c r="B6" s="803"/>
      <c r="C6" s="599">
        <v>64250</v>
      </c>
      <c r="D6" s="600">
        <v>699424</v>
      </c>
      <c r="E6" s="274">
        <v>324355</v>
      </c>
      <c r="F6" s="274">
        <v>124674</v>
      </c>
      <c r="G6" s="274">
        <v>1869772</v>
      </c>
      <c r="H6" s="274">
        <v>293495861</v>
      </c>
      <c r="I6" s="274">
        <v>9511085</v>
      </c>
      <c r="J6" s="601"/>
    </row>
    <row r="7" spans="1:14" s="2" customFormat="1" ht="45" customHeight="1" x14ac:dyDescent="0.25">
      <c r="A7" s="803">
        <v>2021</v>
      </c>
      <c r="B7" s="803"/>
      <c r="C7" s="599">
        <v>66550</v>
      </c>
      <c r="D7" s="600">
        <v>717431</v>
      </c>
      <c r="E7" s="274">
        <v>320954</v>
      </c>
      <c r="F7" s="274">
        <v>136769</v>
      </c>
      <c r="G7" s="274">
        <v>1673286</v>
      </c>
      <c r="H7" s="274">
        <v>285352437</v>
      </c>
      <c r="I7" s="274">
        <v>9525321</v>
      </c>
      <c r="J7" s="274"/>
    </row>
    <row r="8" spans="1:14" s="2" customFormat="1" ht="45" customHeight="1" x14ac:dyDescent="0.25">
      <c r="A8" s="804">
        <v>2022</v>
      </c>
      <c r="B8" s="804"/>
      <c r="C8" s="602">
        <v>70374</v>
      </c>
      <c r="D8" s="603">
        <v>728107</v>
      </c>
      <c r="E8" s="548">
        <v>335137</v>
      </c>
      <c r="F8" s="548">
        <v>138520</v>
      </c>
      <c r="G8" s="551">
        <v>1502947</v>
      </c>
      <c r="H8" s="551">
        <v>299423193</v>
      </c>
      <c r="I8" s="548">
        <v>9496739</v>
      </c>
      <c r="J8" s="274"/>
    </row>
    <row r="9" spans="1:14" s="2" customFormat="1" ht="45" customHeight="1" x14ac:dyDescent="0.25">
      <c r="A9" s="803">
        <v>2023</v>
      </c>
      <c r="B9" s="803"/>
      <c r="C9" s="599">
        <v>72565</v>
      </c>
      <c r="D9" s="600">
        <v>726206</v>
      </c>
      <c r="E9" s="274">
        <v>338260</v>
      </c>
      <c r="F9" s="274">
        <v>141029</v>
      </c>
      <c r="G9" s="274">
        <v>1240224</v>
      </c>
      <c r="H9" s="274">
        <v>316185430</v>
      </c>
      <c r="I9" s="274">
        <v>9362489</v>
      </c>
      <c r="J9" s="274"/>
    </row>
    <row r="10" spans="1:14" s="2" customFormat="1" ht="45" customHeight="1" thickBot="1" x14ac:dyDescent="0.3">
      <c r="A10" s="804">
        <v>2024</v>
      </c>
      <c r="B10" s="804"/>
      <c r="C10" s="602">
        <v>71570</v>
      </c>
      <c r="D10" s="603">
        <v>717022</v>
      </c>
      <c r="E10" s="548">
        <v>324771</v>
      </c>
      <c r="F10" s="548">
        <v>136239</v>
      </c>
      <c r="G10" s="551">
        <v>1157078</v>
      </c>
      <c r="H10" s="551">
        <v>327319732</v>
      </c>
      <c r="I10" s="548">
        <v>9055519</v>
      </c>
      <c r="J10" s="548"/>
      <c r="N10" s="283"/>
    </row>
    <row r="11" spans="1:14" s="73" customFormat="1" ht="18.75" thickTop="1" x14ac:dyDescent="0.25">
      <c r="A11" s="805" t="s">
        <v>950</v>
      </c>
      <c r="B11" s="805"/>
      <c r="C11" s="805"/>
      <c r="D11" s="805"/>
      <c r="E11" s="805"/>
      <c r="F11" s="805"/>
      <c r="G11" s="805"/>
      <c r="H11" s="805"/>
      <c r="I11" s="805"/>
      <c r="J11" s="604"/>
    </row>
    <row r="12" spans="1:14" s="73" customFormat="1" ht="18" x14ac:dyDescent="0.25">
      <c r="A12" s="806" t="s">
        <v>951</v>
      </c>
      <c r="B12" s="806"/>
      <c r="C12" s="806"/>
      <c r="D12" s="806"/>
      <c r="E12" s="806"/>
      <c r="F12" s="806"/>
      <c r="G12" s="806"/>
      <c r="H12" s="806"/>
      <c r="I12" s="806"/>
      <c r="J12" s="605"/>
    </row>
    <row r="13" spans="1:14" s="6" customFormat="1" ht="13.5" x14ac:dyDescent="0.3">
      <c r="A13" s="606"/>
      <c r="B13" s="606"/>
      <c r="C13" s="607"/>
      <c r="D13" s="607"/>
      <c r="E13" s="607"/>
      <c r="F13" s="607"/>
      <c r="G13" s="607"/>
      <c r="H13" s="607"/>
      <c r="I13" s="607"/>
      <c r="J13" s="606"/>
    </row>
    <row r="14" spans="1:14" s="2" customFormat="1" ht="30" customHeight="1" x14ac:dyDescent="0.25">
      <c r="A14" s="555" t="s">
        <v>0</v>
      </c>
      <c r="B14" s="740">
        <v>10</v>
      </c>
      <c r="C14" s="795" t="s">
        <v>963</v>
      </c>
      <c r="D14" s="795"/>
      <c r="E14" s="795"/>
      <c r="F14" s="795"/>
      <c r="G14" s="795"/>
      <c r="H14" s="795"/>
      <c r="I14" s="795"/>
      <c r="J14" s="550"/>
    </row>
    <row r="15" spans="1:14" s="2" customFormat="1" ht="30" customHeight="1" x14ac:dyDescent="0.25">
      <c r="A15" s="556" t="s">
        <v>2</v>
      </c>
      <c r="B15" s="740"/>
      <c r="C15" s="796" t="s">
        <v>964</v>
      </c>
      <c r="D15" s="796"/>
      <c r="E15" s="796"/>
      <c r="F15" s="796"/>
      <c r="G15" s="796"/>
      <c r="H15" s="796"/>
      <c r="I15" s="796"/>
      <c r="J15" s="550"/>
    </row>
    <row r="16" spans="1:14" s="6" customFormat="1" ht="13.5" x14ac:dyDescent="0.3">
      <c r="A16" s="606"/>
      <c r="B16" s="606"/>
      <c r="C16" s="606"/>
      <c r="D16" s="606"/>
      <c r="E16" s="606"/>
      <c r="F16" s="606"/>
      <c r="G16" s="606"/>
      <c r="H16" s="606"/>
      <c r="I16" s="606"/>
      <c r="J16" s="606"/>
    </row>
    <row r="17" spans="1:10" ht="24.75" thickBot="1" x14ac:dyDescent="0.4">
      <c r="A17" s="587"/>
      <c r="B17" s="587"/>
      <c r="C17" s="587"/>
      <c r="D17" s="587"/>
      <c r="E17" s="587"/>
      <c r="F17" s="587"/>
      <c r="G17" s="587"/>
      <c r="H17" s="587"/>
      <c r="I17" s="608" t="s">
        <v>642</v>
      </c>
      <c r="J17" s="587"/>
    </row>
    <row r="18" spans="1:10" s="2" customFormat="1" ht="105" customHeight="1" thickTop="1" thickBot="1" x14ac:dyDescent="0.3">
      <c r="A18" s="801" t="s">
        <v>643</v>
      </c>
      <c r="B18" s="801"/>
      <c r="C18" s="598" t="s">
        <v>644</v>
      </c>
      <c r="D18" s="609" t="s">
        <v>652</v>
      </c>
      <c r="E18" s="598" t="s">
        <v>646</v>
      </c>
      <c r="F18" s="499" t="s">
        <v>647</v>
      </c>
      <c r="G18" s="499" t="s">
        <v>648</v>
      </c>
      <c r="H18" s="575" t="s">
        <v>653</v>
      </c>
      <c r="I18" s="575" t="s">
        <v>654</v>
      </c>
      <c r="J18" s="575"/>
    </row>
    <row r="19" spans="1:10" s="2" customFormat="1" ht="50.25" customHeight="1" thickTop="1" x14ac:dyDescent="0.25">
      <c r="A19" s="802" t="s">
        <v>167</v>
      </c>
      <c r="B19" s="802"/>
      <c r="C19" s="610">
        <f>SUM(C20:C34)</f>
        <v>71570</v>
      </c>
      <c r="D19" s="610">
        <f t="shared" ref="D19:I19" si="0">SUM(D20:D34)</f>
        <v>717022</v>
      </c>
      <c r="E19" s="610">
        <f t="shared" si="0"/>
        <v>324771</v>
      </c>
      <c r="F19" s="610">
        <f t="shared" si="0"/>
        <v>136239</v>
      </c>
      <c r="G19" s="610">
        <f t="shared" si="0"/>
        <v>1157078</v>
      </c>
      <c r="H19" s="610">
        <f t="shared" si="0"/>
        <v>327319732</v>
      </c>
      <c r="I19" s="610">
        <f t="shared" si="0"/>
        <v>9055519</v>
      </c>
      <c r="J19" s="578"/>
    </row>
    <row r="20" spans="1:10" ht="45" customHeight="1" x14ac:dyDescent="0.35">
      <c r="A20" s="791" t="s">
        <v>166</v>
      </c>
      <c r="B20" s="791"/>
      <c r="C20" s="611">
        <v>5149</v>
      </c>
      <c r="D20" s="611">
        <v>102254</v>
      </c>
      <c r="E20" s="611">
        <v>32170</v>
      </c>
      <c r="F20" s="611">
        <v>18489</v>
      </c>
      <c r="G20" s="611">
        <v>112970</v>
      </c>
      <c r="H20" s="611">
        <v>64737376</v>
      </c>
      <c r="I20" s="611">
        <v>988753</v>
      </c>
      <c r="J20" s="583"/>
    </row>
    <row r="21" spans="1:10" ht="45" customHeight="1" x14ac:dyDescent="0.35">
      <c r="A21" s="791" t="s">
        <v>165</v>
      </c>
      <c r="B21" s="791"/>
      <c r="C21" s="611">
        <v>3082</v>
      </c>
      <c r="D21" s="611">
        <v>44730</v>
      </c>
      <c r="E21" s="611">
        <v>53369</v>
      </c>
      <c r="F21" s="611">
        <v>13535</v>
      </c>
      <c r="G21" s="611">
        <v>957</v>
      </c>
      <c r="H21" s="611">
        <v>23639173</v>
      </c>
      <c r="I21" s="611">
        <v>605276</v>
      </c>
      <c r="J21" s="583"/>
    </row>
    <row r="22" spans="1:10" ht="45" customHeight="1" x14ac:dyDescent="0.35">
      <c r="A22" s="791" t="s">
        <v>164</v>
      </c>
      <c r="B22" s="791"/>
      <c r="C22" s="611">
        <v>3615</v>
      </c>
      <c r="D22" s="611">
        <v>70210</v>
      </c>
      <c r="E22" s="611">
        <v>30411</v>
      </c>
      <c r="F22" s="611">
        <v>21566</v>
      </c>
      <c r="G22" s="611" t="s">
        <v>27</v>
      </c>
      <c r="H22" s="611">
        <v>4638880</v>
      </c>
      <c r="I22" s="611">
        <v>53807</v>
      </c>
      <c r="J22" s="583"/>
    </row>
    <row r="23" spans="1:10" ht="45" customHeight="1" x14ac:dyDescent="0.35">
      <c r="A23" s="791" t="s">
        <v>163</v>
      </c>
      <c r="B23" s="791"/>
      <c r="C23" s="611">
        <v>2254</v>
      </c>
      <c r="D23" s="611">
        <v>29747</v>
      </c>
      <c r="E23" s="611">
        <v>13692</v>
      </c>
      <c r="F23" s="611">
        <v>13071</v>
      </c>
      <c r="G23" s="611" t="s">
        <v>27</v>
      </c>
      <c r="H23" s="611">
        <v>34360264</v>
      </c>
      <c r="I23" s="611">
        <v>79750</v>
      </c>
      <c r="J23" s="583"/>
    </row>
    <row r="24" spans="1:10" ht="52.5" customHeight="1" x14ac:dyDescent="0.35">
      <c r="A24" s="791" t="s">
        <v>162</v>
      </c>
      <c r="B24" s="791"/>
      <c r="C24" s="611">
        <v>2847</v>
      </c>
      <c r="D24" s="611">
        <v>47281</v>
      </c>
      <c r="E24" s="611">
        <v>15515</v>
      </c>
      <c r="F24" s="611">
        <v>16190</v>
      </c>
      <c r="G24" s="611">
        <v>814</v>
      </c>
      <c r="H24" s="611">
        <v>31373079</v>
      </c>
      <c r="I24" s="611">
        <v>78276</v>
      </c>
      <c r="J24" s="583"/>
    </row>
    <row r="25" spans="1:10" ht="45" customHeight="1" x14ac:dyDescent="0.35">
      <c r="A25" s="791" t="s">
        <v>161</v>
      </c>
      <c r="B25" s="791"/>
      <c r="C25" s="611">
        <v>14697</v>
      </c>
      <c r="D25" s="611">
        <v>136531</v>
      </c>
      <c r="E25" s="611">
        <v>40431</v>
      </c>
      <c r="F25" s="611">
        <v>12882</v>
      </c>
      <c r="G25" s="611" t="s">
        <v>27</v>
      </c>
      <c r="H25" s="611">
        <v>15365181</v>
      </c>
      <c r="I25" s="611">
        <v>10124</v>
      </c>
      <c r="J25" s="583"/>
    </row>
    <row r="26" spans="1:10" ht="52.5" customHeight="1" x14ac:dyDescent="0.35">
      <c r="A26" s="791" t="s">
        <v>160</v>
      </c>
      <c r="B26" s="791"/>
      <c r="C26" s="611">
        <v>570</v>
      </c>
      <c r="D26" s="611">
        <v>16727</v>
      </c>
      <c r="E26" s="611">
        <v>13712</v>
      </c>
      <c r="F26" s="611">
        <v>4865</v>
      </c>
      <c r="G26" s="611">
        <v>162757</v>
      </c>
      <c r="H26" s="611">
        <v>14520725</v>
      </c>
      <c r="I26" s="611">
        <v>389080</v>
      </c>
      <c r="J26" s="583"/>
    </row>
    <row r="27" spans="1:10" ht="45" customHeight="1" x14ac:dyDescent="0.35">
      <c r="A27" s="791" t="s">
        <v>159</v>
      </c>
      <c r="B27" s="791"/>
      <c r="C27" s="611">
        <v>7848</v>
      </c>
      <c r="D27" s="611">
        <v>72915</v>
      </c>
      <c r="E27" s="611">
        <v>15767</v>
      </c>
      <c r="F27" s="611">
        <v>6025</v>
      </c>
      <c r="G27" s="611">
        <v>421386</v>
      </c>
      <c r="H27" s="611">
        <v>40902000</v>
      </c>
      <c r="I27" s="611">
        <v>6583200</v>
      </c>
      <c r="J27" s="583"/>
    </row>
    <row r="28" spans="1:10" ht="45" customHeight="1" x14ac:dyDescent="0.35">
      <c r="A28" s="791" t="s">
        <v>158</v>
      </c>
      <c r="B28" s="791"/>
      <c r="C28" s="611">
        <v>55</v>
      </c>
      <c r="D28" s="611">
        <v>6558</v>
      </c>
      <c r="E28" s="611">
        <v>8443</v>
      </c>
      <c r="F28" s="611">
        <v>7465</v>
      </c>
      <c r="G28" s="611" t="s">
        <v>27</v>
      </c>
      <c r="H28" s="611">
        <v>617125</v>
      </c>
      <c r="I28" s="611">
        <v>12875</v>
      </c>
      <c r="J28" s="583"/>
    </row>
    <row r="29" spans="1:10" ht="45" customHeight="1" x14ac:dyDescent="0.35">
      <c r="A29" s="791" t="s">
        <v>545</v>
      </c>
      <c r="B29" s="791"/>
      <c r="C29" s="611">
        <v>4337</v>
      </c>
      <c r="D29" s="611">
        <v>32494</v>
      </c>
      <c r="E29" s="611">
        <v>29622</v>
      </c>
      <c r="F29" s="611">
        <v>11394</v>
      </c>
      <c r="G29" s="611">
        <v>260930</v>
      </c>
      <c r="H29" s="611">
        <v>25845019</v>
      </c>
      <c r="I29" s="611">
        <v>9237</v>
      </c>
      <c r="J29" s="583"/>
    </row>
    <row r="30" spans="1:10" ht="45" customHeight="1" x14ac:dyDescent="0.35">
      <c r="A30" s="791" t="s">
        <v>156</v>
      </c>
      <c r="B30" s="791"/>
      <c r="C30" s="611">
        <v>7449</v>
      </c>
      <c r="D30" s="611">
        <v>101986</v>
      </c>
      <c r="E30" s="611">
        <v>38111</v>
      </c>
      <c r="F30" s="611">
        <v>6874</v>
      </c>
      <c r="G30" s="611" t="s">
        <v>27</v>
      </c>
      <c r="H30" s="611">
        <v>4543641</v>
      </c>
      <c r="I30" s="611">
        <v>27656</v>
      </c>
      <c r="J30" s="583"/>
    </row>
    <row r="31" spans="1:10" ht="45" customHeight="1" x14ac:dyDescent="0.35">
      <c r="A31" s="791" t="s">
        <v>155</v>
      </c>
      <c r="B31" s="791"/>
      <c r="C31" s="611">
        <v>10088</v>
      </c>
      <c r="D31" s="611">
        <v>42610</v>
      </c>
      <c r="E31" s="611">
        <v>24676</v>
      </c>
      <c r="F31" s="611">
        <v>1334</v>
      </c>
      <c r="G31" s="611">
        <v>55698</v>
      </c>
      <c r="H31" s="611">
        <v>7507367</v>
      </c>
      <c r="I31" s="611">
        <v>35369</v>
      </c>
      <c r="J31" s="583"/>
    </row>
    <row r="32" spans="1:10" ht="45" customHeight="1" x14ac:dyDescent="0.35">
      <c r="A32" s="791" t="s">
        <v>154</v>
      </c>
      <c r="B32" s="791"/>
      <c r="C32" s="611">
        <v>9579</v>
      </c>
      <c r="D32" s="611">
        <v>12979</v>
      </c>
      <c r="E32" s="611">
        <v>8784</v>
      </c>
      <c r="F32" s="611">
        <v>2528</v>
      </c>
      <c r="G32" s="611">
        <v>141566</v>
      </c>
      <c r="H32" s="611">
        <v>59269902</v>
      </c>
      <c r="I32" s="611">
        <v>182116</v>
      </c>
      <c r="J32" s="583"/>
    </row>
    <row r="33" spans="1:11" ht="52.5" customHeight="1" x14ac:dyDescent="0.35">
      <c r="A33" s="792" t="s">
        <v>655</v>
      </c>
      <c r="B33" s="792"/>
      <c r="C33" s="612">
        <v>0</v>
      </c>
      <c r="D33" s="612">
        <v>0</v>
      </c>
      <c r="E33" s="612">
        <v>68</v>
      </c>
      <c r="F33" s="612">
        <v>21</v>
      </c>
      <c r="G33" s="612">
        <v>0</v>
      </c>
      <c r="H33" s="612">
        <v>0</v>
      </c>
      <c r="I33" s="612">
        <v>0</v>
      </c>
      <c r="J33" s="581"/>
    </row>
    <row r="34" spans="1:11" s="288" customFormat="1" ht="12.75" customHeight="1" thickBot="1" x14ac:dyDescent="0.4">
      <c r="A34" s="797"/>
      <c r="B34" s="797"/>
      <c r="C34" s="284"/>
      <c r="D34" s="285"/>
      <c r="E34" s="285"/>
      <c r="F34" s="285"/>
      <c r="G34" s="285"/>
      <c r="H34" s="285"/>
      <c r="I34" s="285"/>
      <c r="J34" s="286"/>
      <c r="K34" s="287"/>
    </row>
    <row r="35" spans="1:11" s="73" customFormat="1" ht="18.75" thickTop="1" x14ac:dyDescent="0.25">
      <c r="A35" s="589"/>
      <c r="B35" s="589"/>
      <c r="C35" s="589"/>
      <c r="D35" s="589"/>
      <c r="E35" s="589"/>
      <c r="F35" s="589"/>
      <c r="G35" s="808" t="s">
        <v>651</v>
      </c>
      <c r="H35" s="808"/>
      <c r="I35" s="808"/>
      <c r="J35" s="589"/>
    </row>
    <row r="36" spans="1:11" s="73" customFormat="1" ht="18" x14ac:dyDescent="0.25">
      <c r="A36" s="589"/>
      <c r="B36" s="589"/>
      <c r="C36" s="589"/>
      <c r="D36" s="589"/>
      <c r="E36" s="589"/>
      <c r="F36" s="589"/>
      <c r="G36" s="807" t="s">
        <v>863</v>
      </c>
      <c r="H36" s="807"/>
      <c r="I36" s="807"/>
      <c r="J36" s="589"/>
    </row>
    <row r="37" spans="1:11" s="73" customFormat="1" ht="18" x14ac:dyDescent="0.25">
      <c r="A37" s="588"/>
      <c r="B37" s="588"/>
      <c r="C37" s="589"/>
      <c r="D37" s="589"/>
      <c r="E37" s="589"/>
      <c r="F37" s="589"/>
      <c r="G37" s="613"/>
      <c r="H37" s="613"/>
      <c r="I37" s="613"/>
      <c r="J37" s="589"/>
    </row>
    <row r="38" spans="1:11" s="6" customFormat="1" ht="18.75" x14ac:dyDescent="0.3">
      <c r="A38" s="593"/>
      <c r="B38" s="593"/>
      <c r="C38" s="589"/>
      <c r="D38" s="589"/>
      <c r="E38" s="572"/>
      <c r="F38" s="572"/>
      <c r="G38" s="572"/>
      <c r="H38" s="572"/>
      <c r="I38" s="572"/>
      <c r="J38" s="572"/>
    </row>
    <row r="39" spans="1:11" s="6" customFormat="1" ht="13.5" x14ac:dyDescent="0.3"/>
    <row r="41" spans="1:11" ht="40.5" customHeight="1" x14ac:dyDescent="0.35"/>
  </sheetData>
  <mergeCells count="33">
    <mergeCell ref="G36:I36"/>
    <mergeCell ref="A30:B30"/>
    <mergeCell ref="A31:B31"/>
    <mergeCell ref="A32:B32"/>
    <mergeCell ref="A33:B33"/>
    <mergeCell ref="A34:B34"/>
    <mergeCell ref="G35:I35"/>
    <mergeCell ref="A29:B29"/>
    <mergeCell ref="A18:B18"/>
    <mergeCell ref="A19:B19"/>
    <mergeCell ref="A20:B20"/>
    <mergeCell ref="A21:B21"/>
    <mergeCell ref="A22:B22"/>
    <mergeCell ref="A23:B23"/>
    <mergeCell ref="A24:B24"/>
    <mergeCell ref="A25:B25"/>
    <mergeCell ref="A26:B26"/>
    <mergeCell ref="A27:B27"/>
    <mergeCell ref="A28:B28"/>
    <mergeCell ref="A8:B8"/>
    <mergeCell ref="A9:B9"/>
    <mergeCell ref="A10:B10"/>
    <mergeCell ref="B14:B15"/>
    <mergeCell ref="C14:I14"/>
    <mergeCell ref="C15:I15"/>
    <mergeCell ref="A11:I11"/>
    <mergeCell ref="A12:I12"/>
    <mergeCell ref="A7:B7"/>
    <mergeCell ref="B1:B2"/>
    <mergeCell ref="C1:I1"/>
    <mergeCell ref="C2:I2"/>
    <mergeCell ref="A5:B5"/>
    <mergeCell ref="A6:B6"/>
  </mergeCells>
  <pageMargins left="0.7" right="0.7"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74</vt:i4>
      </vt:variant>
    </vt:vector>
  </HeadingPairs>
  <TitlesOfParts>
    <vt:vector size="125" baseType="lpstr">
      <vt:lpstr>1</vt:lpstr>
      <vt:lpstr>2</vt:lpstr>
      <vt:lpstr>3 pengiraan</vt:lpstr>
      <vt:lpstr>4</vt:lpstr>
      <vt:lpstr>5</vt:lpstr>
      <vt:lpstr>6 keluasan bertanam</vt:lpstr>
      <vt:lpstr>7 pengeluaran</vt:lpstr>
      <vt:lpstr>8</vt:lpstr>
      <vt:lpstr>9 &amp;10</vt:lpstr>
      <vt:lpstr>11 &amp; 12</vt:lpstr>
      <vt:lpstr>13</vt:lpstr>
      <vt:lpstr>14</vt:lpstr>
      <vt:lpstr>15</vt:lpstr>
      <vt:lpstr>16</vt:lpstr>
      <vt:lpstr>17 &amp; 18</vt:lpstr>
      <vt:lpstr>19</vt:lpstr>
      <vt:lpstr>20&amp;21</vt:lpstr>
      <vt:lpstr>22</vt:lpstr>
      <vt:lpstr>23</vt:lpstr>
      <vt:lpstr>24&amp;25</vt:lpstr>
      <vt:lpstr>26&amp;27</vt:lpstr>
      <vt:lpstr>28&amp;29</vt:lpstr>
      <vt:lpstr>30&amp;31</vt:lpstr>
      <vt:lpstr>32&amp;33</vt:lpstr>
      <vt:lpstr>34&amp;35</vt:lpstr>
      <vt:lpstr>36&amp;37</vt:lpstr>
      <vt:lpstr>38&amp;39</vt:lpstr>
      <vt:lpstr>40&amp;41</vt:lpstr>
      <vt:lpstr>42&amp;43</vt:lpstr>
      <vt:lpstr>44</vt:lpstr>
      <vt:lpstr>45&amp;46</vt:lpstr>
      <vt:lpstr>47&amp;48</vt:lpstr>
      <vt:lpstr>49</vt:lpstr>
      <vt:lpstr>50&amp;51</vt:lpstr>
      <vt:lpstr>52&amp;53</vt:lpstr>
      <vt:lpstr>54</vt:lpstr>
      <vt:lpstr>55&amp;56</vt:lpstr>
      <vt:lpstr>57&amp;58</vt:lpstr>
      <vt:lpstr>59</vt:lpstr>
      <vt:lpstr>60</vt:lpstr>
      <vt:lpstr>61</vt:lpstr>
      <vt:lpstr>62</vt:lpstr>
      <vt:lpstr>63a</vt:lpstr>
      <vt:lpstr>63b</vt:lpstr>
      <vt:lpstr>63c</vt:lpstr>
      <vt:lpstr>63d</vt:lpstr>
      <vt:lpstr>63e</vt:lpstr>
      <vt:lpstr>63f</vt:lpstr>
      <vt:lpstr>64a</vt:lpstr>
      <vt:lpstr>64b</vt:lpstr>
      <vt:lpstr>65&amp;66</vt:lpstr>
      <vt:lpstr>'1'!Print_Area</vt:lpstr>
      <vt:lpstr>'11 &amp; 12'!Print_Area</vt:lpstr>
      <vt:lpstr>'13'!Print_Area</vt:lpstr>
      <vt:lpstr>'14'!Print_Area</vt:lpstr>
      <vt:lpstr>'15'!Print_Area</vt:lpstr>
      <vt:lpstr>'16'!Print_Area</vt:lpstr>
      <vt:lpstr>'17 &amp; 18'!Print_Area</vt:lpstr>
      <vt:lpstr>'19'!Print_Area</vt:lpstr>
      <vt:lpstr>'2'!Print_Area</vt:lpstr>
      <vt:lpstr>'20&amp;21'!Print_Area</vt:lpstr>
      <vt:lpstr>'22'!Print_Area</vt:lpstr>
      <vt:lpstr>'23'!Print_Area</vt:lpstr>
      <vt:lpstr>'24&amp;25'!Print_Area</vt:lpstr>
      <vt:lpstr>'26&amp;27'!Print_Area</vt:lpstr>
      <vt:lpstr>'28&amp;29'!Print_Area</vt:lpstr>
      <vt:lpstr>'3 pengiraan'!Print_Area</vt:lpstr>
      <vt:lpstr>'30&amp;31'!Print_Area</vt:lpstr>
      <vt:lpstr>'32&amp;33'!Print_Area</vt:lpstr>
      <vt:lpstr>'34&amp;35'!Print_Area</vt:lpstr>
      <vt:lpstr>'36&amp;37'!Print_Area</vt:lpstr>
      <vt:lpstr>'38&amp;39'!Print_Area</vt:lpstr>
      <vt:lpstr>'4'!Print_Area</vt:lpstr>
      <vt:lpstr>'40&amp;41'!Print_Area</vt:lpstr>
      <vt:lpstr>'42&amp;43'!Print_Area</vt:lpstr>
      <vt:lpstr>'44'!Print_Area</vt:lpstr>
      <vt:lpstr>'45&amp;46'!Print_Area</vt:lpstr>
      <vt:lpstr>'47&amp;48'!Print_Area</vt:lpstr>
      <vt:lpstr>'49'!Print_Area</vt:lpstr>
      <vt:lpstr>'5'!Print_Area</vt:lpstr>
      <vt:lpstr>'50&amp;51'!Print_Area</vt:lpstr>
      <vt:lpstr>'52&amp;53'!Print_Area</vt:lpstr>
      <vt:lpstr>'54'!Print_Area</vt:lpstr>
      <vt:lpstr>'55&amp;56'!Print_Area</vt:lpstr>
      <vt:lpstr>'57&amp;58'!Print_Area</vt:lpstr>
      <vt:lpstr>'59'!Print_Area</vt:lpstr>
      <vt:lpstr>'6 keluasan bertanam'!Print_Area</vt:lpstr>
      <vt:lpstr>'60'!Print_Area</vt:lpstr>
      <vt:lpstr>'61'!Print_Area</vt:lpstr>
      <vt:lpstr>'62'!Print_Area</vt:lpstr>
      <vt:lpstr>'63a'!Print_Area</vt:lpstr>
      <vt:lpstr>'63b'!Print_Area</vt:lpstr>
      <vt:lpstr>'63c'!Print_Area</vt:lpstr>
      <vt:lpstr>'63d'!Print_Area</vt:lpstr>
      <vt:lpstr>'63e'!Print_Area</vt:lpstr>
      <vt:lpstr>'63f'!Print_Area</vt:lpstr>
      <vt:lpstr>'64a'!Print_Area</vt:lpstr>
      <vt:lpstr>'64b'!Print_Area</vt:lpstr>
      <vt:lpstr>'65&amp;66'!Print_Area</vt:lpstr>
      <vt:lpstr>'7 pengeluaran'!Print_Area</vt:lpstr>
      <vt:lpstr>'8'!Print_Area</vt:lpstr>
      <vt:lpstr>'9 &amp;10'!Print_Area</vt:lpstr>
      <vt:lpstr>'8'!table07_08</vt:lpstr>
      <vt:lpstr>'24&amp;25'!table31_32</vt:lpstr>
      <vt:lpstr>table33_34</vt:lpstr>
      <vt:lpstr>table35_36</vt:lpstr>
      <vt:lpstr>table37_38</vt:lpstr>
      <vt:lpstr>table39_40</vt:lpstr>
      <vt:lpstr>table41_42</vt:lpstr>
      <vt:lpstr>table43_44</vt:lpstr>
      <vt:lpstr>table45_46</vt:lpstr>
      <vt:lpstr>table47_48</vt:lpstr>
      <vt:lpstr>table49_50</vt:lpstr>
      <vt:lpstr>table51</vt:lpstr>
      <vt:lpstr>table52_53</vt:lpstr>
      <vt:lpstr>table54_55</vt:lpstr>
      <vt:lpstr>table56</vt:lpstr>
      <vt:lpstr>table57_58</vt:lpstr>
      <vt:lpstr>table59_60</vt:lpstr>
      <vt:lpstr>table61</vt:lpstr>
      <vt:lpstr>table62_63</vt:lpstr>
      <vt:lpstr>table64_65</vt:lpstr>
      <vt:lpstr>'59'!table66</vt:lpstr>
      <vt:lpstr>table67</vt:lpstr>
      <vt:lpstr>table72_73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Azmi</dc:creator>
  <cp:lastModifiedBy>Mohd Azrulnizam Hussin</cp:lastModifiedBy>
  <cp:lastPrinted>2025-11-18T04:26:21Z</cp:lastPrinted>
  <dcterms:created xsi:type="dcterms:W3CDTF">2025-10-29T03:09:50Z</dcterms:created>
  <dcterms:modified xsi:type="dcterms:W3CDTF">2025-12-24T08:22:45Z</dcterms:modified>
</cp:coreProperties>
</file>