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urdiyana\Desktop\JENAYAH_AINJAMIL\PENYEDIAAN PENERBITAN JENAYAH\Compile\Table\"/>
    </mc:Choice>
  </mc:AlternateContent>
  <xr:revisionPtr revIDLastSave="0" documentId="13_ncr:1_{89A21FB8-AF3F-42A4-90D0-50957A4D15F3}" xr6:coauthVersionLast="36" xr6:coauthVersionMax="36" xr10:uidLastSave="{00000000-0000-0000-0000-000000000000}"/>
  <bookViews>
    <workbookView xWindow="0" yWindow="0" windowWidth="7470" windowHeight="9105" firstSheet="39" activeTab="45" xr2:uid="{CB0219F3-4D05-4BDD-9447-592BA00ED323}"/>
  </bookViews>
  <sheets>
    <sheet name="7.1" sheetId="84" r:id="rId1"/>
    <sheet name="7.1a  " sheetId="85" r:id="rId2"/>
    <sheet name="7.1b " sheetId="86" r:id="rId3"/>
    <sheet name="7.2" sheetId="87" r:id="rId4"/>
    <sheet name="7.2a-b " sheetId="88" r:id="rId5"/>
    <sheet name="7.3" sheetId="35" r:id="rId6"/>
    <sheet name="7.3a" sheetId="36" r:id="rId7"/>
    <sheet name="7.3b" sheetId="37" r:id="rId8"/>
    <sheet name="7.4" sheetId="38" r:id="rId9"/>
    <sheet name="7.4a" sheetId="39" r:id="rId10"/>
    <sheet name="7.4b " sheetId="40" r:id="rId11"/>
    <sheet name="7.5" sheetId="41" r:id="rId12"/>
    <sheet name="7.5a " sheetId="42" r:id="rId13"/>
    <sheet name="7.5b" sheetId="43" r:id="rId14"/>
    <sheet name="7.5 (2)" sheetId="89" r:id="rId15"/>
    <sheet name="7.5a  (2)" sheetId="90" r:id="rId16"/>
    <sheet name="7.6" sheetId="44" r:id="rId17"/>
    <sheet name="7.6a  " sheetId="45" r:id="rId18"/>
    <sheet name="7.6b" sheetId="46" r:id="rId19"/>
    <sheet name="7.7" sheetId="47" r:id="rId20"/>
    <sheet name="7.7a-b " sheetId="48" r:id="rId21"/>
    <sheet name="7.8 new " sheetId="55" r:id="rId22"/>
    <sheet name="7.8a" sheetId="56" r:id="rId23"/>
    <sheet name="7.8b" sheetId="57" r:id="rId24"/>
    <sheet name="7.9" sheetId="58" r:id="rId25"/>
    <sheet name="7.9a" sheetId="59" r:id="rId26"/>
    <sheet name="7.9b" sheetId="60" r:id="rId27"/>
    <sheet name="7.10 " sheetId="61" r:id="rId28"/>
    <sheet name="7.10a " sheetId="64" r:id="rId29"/>
    <sheet name="7.10b " sheetId="65" r:id="rId30"/>
    <sheet name="7.11" sheetId="1" r:id="rId31"/>
    <sheet name="7.11 (2)" sheetId="2" r:id="rId32"/>
    <sheet name="7.12" sheetId="80" r:id="rId33"/>
    <sheet name="7.12a" sheetId="81" r:id="rId34"/>
    <sheet name="7.12b" sheetId="82" r:id="rId35"/>
    <sheet name="7.13 new " sheetId="50" r:id="rId36"/>
    <sheet name="7.13a-b " sheetId="51" r:id="rId37"/>
    <sheet name="7.14" sheetId="52" r:id="rId38"/>
    <sheet name="7.14a-b  (2)" sheetId="53" r:id="rId39"/>
    <sheet name="7.15" sheetId="78" r:id="rId40"/>
    <sheet name="7.16" sheetId="66" r:id="rId41"/>
    <sheet name="7.16a" sheetId="67" r:id="rId42"/>
    <sheet name="7.16b " sheetId="68" r:id="rId43"/>
    <sheet name="7.17" sheetId="3" r:id="rId44"/>
    <sheet name="7.17 (2)" sheetId="4" r:id="rId45"/>
    <sheet name="7.17(3)" sheetId="5" r:id="rId46"/>
    <sheet name="7.18 new " sheetId="54" r:id="rId47"/>
    <sheet name="7.19 new" sheetId="72" r:id="rId48"/>
    <sheet name="7.19a" sheetId="73" r:id="rId49"/>
    <sheet name="7.19b" sheetId="74" r:id="rId50"/>
    <sheet name="7.20" sheetId="75" r:id="rId51"/>
    <sheet name="7.20a" sheetId="76" r:id="rId52"/>
    <sheet name="7.20b" sheetId="77" r:id="rId53"/>
    <sheet name="7.21 new" sheetId="24" r:id="rId54"/>
    <sheet name="7.21a-b " sheetId="25" r:id="rId55"/>
    <sheet name="7.22" sheetId="15" r:id="rId56"/>
    <sheet name="7.22a-b" sheetId="16" r:id="rId57"/>
    <sheet name="7.23" sheetId="7" r:id="rId58"/>
    <sheet name="7.23a-b" sheetId="10" r:id="rId59"/>
    <sheet name="7.24" sheetId="12" r:id="rId60"/>
    <sheet name="7.24a-b" sheetId="13" r:id="rId61"/>
    <sheet name="7.25" sheetId="79" r:id="rId62"/>
    <sheet name="7.26" sheetId="18" r:id="rId63"/>
    <sheet name="7.26a-b" sheetId="19" r:id="rId64"/>
    <sheet name="7.27n" sheetId="33" r:id="rId65"/>
    <sheet name="7.27a-b" sheetId="34" r:id="rId66"/>
    <sheet name="7.28" sheetId="83" r:id="rId67"/>
    <sheet name="7.29" sheetId="6" r:id="rId68"/>
    <sheet name="7.30 new" sheetId="30" r:id="rId69"/>
    <sheet name="7.30a-b" sheetId="31" r:id="rId70"/>
  </sheets>
  <definedNames>
    <definedName name="_xlnm.Print_Area" localSheetId="30">'7.11'!$A$1:$I$90</definedName>
    <definedName name="_xlnm.Print_Area" localSheetId="31">'7.11 (2)'!$A$1:$J$91</definedName>
    <definedName name="_xlnm.Print_Area" localSheetId="43">'7.17'!$A$1:$S$90</definedName>
    <definedName name="_xlnm.Print_Area" localSheetId="44">'7.17 (2)'!$A$1:$S$90</definedName>
    <definedName name="_xlnm.Print_Area" localSheetId="45">'7.17(3)'!$A$1:$S$90</definedName>
    <definedName name="_xlnm.Print_Area" localSheetId="3">'7.2'!$A$1:$P$90</definedName>
    <definedName name="_xlnm.Print_Area" localSheetId="53">'7.21 new'!$A$1:$P$84</definedName>
    <definedName name="_xlnm.Print_Area" localSheetId="55">'7.22'!$A$1:$P$87</definedName>
    <definedName name="_xlnm.Print_Area" localSheetId="57">'7.23'!$A$1:$P$89</definedName>
    <definedName name="_xlnm.Print_Area" localSheetId="59">'7.24'!$A$1:$P$89</definedName>
    <definedName name="_xlnm.Print_Area" localSheetId="62">'7.26'!$A$1:$P$87</definedName>
    <definedName name="_xlnm.Print_Area" localSheetId="64">'7.27n'!$A$1:$P$88</definedName>
    <definedName name="_xlnm.Print_Area" localSheetId="68">'7.30 new'!$A$1:$P$92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6" l="1"/>
  <c r="E16" i="6"/>
  <c r="R22" i="5"/>
  <c r="Q22" i="5"/>
  <c r="L22" i="5"/>
  <c r="K22" i="5"/>
  <c r="I22" i="5"/>
  <c r="H22" i="5"/>
  <c r="F22" i="5"/>
  <c r="E22" i="5"/>
  <c r="R21" i="5"/>
  <c r="Q21" i="5"/>
  <c r="O21" i="5"/>
  <c r="N21" i="5"/>
  <c r="I21" i="5"/>
  <c r="H21" i="5"/>
  <c r="F21" i="5"/>
  <c r="E21" i="5"/>
  <c r="R20" i="5"/>
  <c r="Q20" i="5"/>
  <c r="O20" i="5"/>
  <c r="N20" i="5"/>
  <c r="L20" i="5"/>
  <c r="K20" i="5"/>
  <c r="I20" i="5"/>
  <c r="H20" i="5"/>
  <c r="F20" i="5"/>
  <c r="E20" i="5"/>
  <c r="R22" i="4" l="1"/>
  <c r="Q22" i="4"/>
  <c r="R21" i="4"/>
  <c r="Q21" i="4"/>
  <c r="R20" i="4"/>
  <c r="Q20" i="4"/>
  <c r="O22" i="4"/>
  <c r="N22" i="4"/>
  <c r="O21" i="4"/>
  <c r="N21" i="4"/>
  <c r="O20" i="4"/>
  <c r="N20" i="4"/>
  <c r="L22" i="4"/>
  <c r="K22" i="4"/>
  <c r="L21" i="4"/>
  <c r="K21" i="4"/>
  <c r="L20" i="4"/>
  <c r="K20" i="4"/>
  <c r="I22" i="4"/>
  <c r="H22" i="4"/>
  <c r="I21" i="4"/>
  <c r="H21" i="4"/>
  <c r="I20" i="4"/>
  <c r="H20" i="4"/>
  <c r="F22" i="4"/>
  <c r="E22" i="4"/>
  <c r="F21" i="4"/>
  <c r="E21" i="4"/>
  <c r="F20" i="4"/>
  <c r="E20" i="4"/>
  <c r="R22" i="3"/>
  <c r="R21" i="3"/>
  <c r="R20" i="3"/>
  <c r="Q22" i="3"/>
  <c r="Q21" i="3"/>
  <c r="Q20" i="3"/>
  <c r="O22" i="3"/>
  <c r="O21" i="3"/>
  <c r="O20" i="3"/>
  <c r="N22" i="3"/>
  <c r="N21" i="3"/>
  <c r="N20" i="3"/>
  <c r="L22" i="3"/>
  <c r="L21" i="3"/>
  <c r="L20" i="3"/>
  <c r="K22" i="3"/>
  <c r="K21" i="3"/>
  <c r="K20" i="3"/>
  <c r="I22" i="3"/>
  <c r="I21" i="3"/>
  <c r="I20" i="3"/>
  <c r="H21" i="3"/>
  <c r="H22" i="3"/>
  <c r="F20" i="2" l="1"/>
  <c r="E20" i="2"/>
  <c r="F19" i="2"/>
  <c r="E19" i="2"/>
  <c r="F18" i="2"/>
  <c r="E18" i="2"/>
  <c r="G18" i="1"/>
  <c r="E80" i="90" l="1"/>
  <c r="E79" i="90"/>
  <c r="E78" i="90"/>
  <c r="E76" i="90"/>
  <c r="E75" i="90"/>
  <c r="E74" i="90"/>
  <c r="E72" i="90"/>
  <c r="E71" i="90"/>
  <c r="E70" i="90"/>
  <c r="E68" i="90"/>
  <c r="E67" i="90"/>
  <c r="E66" i="90"/>
  <c r="E64" i="90"/>
  <c r="E63" i="90"/>
  <c r="E62" i="90"/>
  <c r="E60" i="90"/>
  <c r="E59" i="90"/>
  <c r="E58" i="90"/>
  <c r="E56" i="90"/>
  <c r="E55" i="90"/>
  <c r="E54" i="90"/>
  <c r="E52" i="90"/>
  <c r="E51" i="90"/>
  <c r="E50" i="90"/>
  <c r="E48" i="90"/>
  <c r="E47" i="90"/>
  <c r="E46" i="90"/>
  <c r="E44" i="90"/>
  <c r="E43" i="90"/>
  <c r="E42" i="90"/>
  <c r="E40" i="90"/>
  <c r="E39" i="90"/>
  <c r="E38" i="90"/>
  <c r="E36" i="90"/>
  <c r="E35" i="90"/>
  <c r="E34" i="90"/>
  <c r="E32" i="90"/>
  <c r="E31" i="90"/>
  <c r="E30" i="90"/>
  <c r="E28" i="90"/>
  <c r="E27" i="90"/>
  <c r="E26" i="90"/>
  <c r="K24" i="90"/>
  <c r="J24" i="90"/>
  <c r="I24" i="90"/>
  <c r="H24" i="90"/>
  <c r="G24" i="90"/>
  <c r="F24" i="90"/>
  <c r="K23" i="90"/>
  <c r="J23" i="90"/>
  <c r="I23" i="90"/>
  <c r="H23" i="90"/>
  <c r="G23" i="90"/>
  <c r="F23" i="90"/>
  <c r="K22" i="90"/>
  <c r="J22" i="90"/>
  <c r="I22" i="90"/>
  <c r="H22" i="90"/>
  <c r="G22" i="90"/>
  <c r="F22" i="90"/>
  <c r="F25" i="89"/>
  <c r="E25" i="89"/>
  <c r="F24" i="89"/>
  <c r="E24" i="89"/>
  <c r="F23" i="89"/>
  <c r="E23" i="89"/>
  <c r="E22" i="90" l="1"/>
  <c r="E24" i="90"/>
  <c r="E23" i="90"/>
  <c r="F24" i="47"/>
  <c r="M81" i="24"/>
  <c r="M80" i="24"/>
  <c r="M79" i="24"/>
  <c r="M77" i="24"/>
  <c r="M76" i="24"/>
  <c r="M75" i="24"/>
  <c r="M72" i="24"/>
  <c r="M73" i="24"/>
  <c r="M69" i="24"/>
  <c r="M71" i="24"/>
  <c r="I81" i="24"/>
  <c r="I80" i="24"/>
  <c r="I79" i="24"/>
  <c r="I77" i="24"/>
  <c r="I76" i="24"/>
  <c r="I75" i="24"/>
  <c r="I73" i="24"/>
  <c r="I72" i="24"/>
  <c r="I71" i="24"/>
  <c r="I69" i="24"/>
  <c r="O81" i="24"/>
  <c r="N81" i="24"/>
  <c r="O80" i="24"/>
  <c r="N80" i="24"/>
  <c r="O79" i="24"/>
  <c r="N79" i="24"/>
  <c r="O77" i="24"/>
  <c r="N77" i="24"/>
  <c r="O76" i="24"/>
  <c r="N76" i="24"/>
  <c r="O75" i="24"/>
  <c r="N75" i="24"/>
  <c r="O73" i="24"/>
  <c r="N73" i="24"/>
  <c r="O72" i="24"/>
  <c r="N72" i="24"/>
  <c r="O71" i="24"/>
  <c r="N71" i="24"/>
  <c r="O69" i="24"/>
  <c r="N69" i="24"/>
  <c r="O68" i="24"/>
  <c r="N68" i="24"/>
  <c r="O67" i="24"/>
  <c r="N67" i="24"/>
  <c r="O65" i="24"/>
  <c r="N65" i="24"/>
  <c r="O64" i="24"/>
  <c r="N64" i="24"/>
  <c r="O63" i="24"/>
  <c r="N63" i="24"/>
  <c r="O61" i="24"/>
  <c r="N61" i="24"/>
  <c r="O60" i="24"/>
  <c r="N60" i="24"/>
  <c r="O59" i="24"/>
  <c r="N59" i="24"/>
  <c r="O57" i="24"/>
  <c r="N57" i="24"/>
  <c r="O56" i="24"/>
  <c r="N56" i="24"/>
  <c r="O55" i="24"/>
  <c r="N55" i="24"/>
  <c r="O53" i="24"/>
  <c r="N53" i="24"/>
  <c r="O52" i="24"/>
  <c r="N52" i="24"/>
  <c r="O51" i="24"/>
  <c r="N51" i="24"/>
  <c r="O49" i="24"/>
  <c r="N49" i="24"/>
  <c r="O48" i="24"/>
  <c r="N48" i="24"/>
  <c r="O47" i="24"/>
  <c r="N47" i="24"/>
  <c r="O45" i="24"/>
  <c r="N45" i="24"/>
  <c r="O44" i="24"/>
  <c r="N44" i="24"/>
  <c r="O43" i="24"/>
  <c r="N43" i="24"/>
  <c r="O41" i="24"/>
  <c r="N41" i="24"/>
  <c r="O40" i="24"/>
  <c r="N40" i="24"/>
  <c r="O39" i="24"/>
  <c r="N39" i="24"/>
  <c r="O37" i="24"/>
  <c r="N37" i="24"/>
  <c r="O36" i="24"/>
  <c r="N36" i="24"/>
  <c r="O35" i="24"/>
  <c r="N35" i="24"/>
  <c r="O33" i="24"/>
  <c r="N33" i="24"/>
  <c r="O32" i="24"/>
  <c r="N32" i="24"/>
  <c r="O31" i="24"/>
  <c r="N31" i="24"/>
  <c r="O29" i="24"/>
  <c r="N29" i="24"/>
  <c r="O28" i="24"/>
  <c r="N28" i="24"/>
  <c r="O27" i="24"/>
  <c r="N27" i="24"/>
  <c r="O25" i="24"/>
  <c r="N25" i="24"/>
  <c r="O24" i="24"/>
  <c r="N24" i="24"/>
  <c r="O23" i="24"/>
  <c r="N23" i="24"/>
  <c r="O21" i="24"/>
  <c r="N21" i="24"/>
  <c r="O20" i="24"/>
  <c r="N20" i="24"/>
  <c r="O19" i="24"/>
  <c r="N19" i="24"/>
  <c r="K81" i="24"/>
  <c r="J81" i="24"/>
  <c r="K80" i="24"/>
  <c r="J80" i="24"/>
  <c r="K79" i="24"/>
  <c r="J79" i="24"/>
  <c r="K77" i="24"/>
  <c r="J77" i="24"/>
  <c r="K76" i="24"/>
  <c r="J76" i="24"/>
  <c r="K75" i="24"/>
  <c r="J75" i="24"/>
  <c r="K73" i="24"/>
  <c r="J73" i="24"/>
  <c r="K72" i="24"/>
  <c r="J72" i="24"/>
  <c r="K71" i="24"/>
  <c r="J71" i="24"/>
  <c r="K69" i="24"/>
  <c r="J69" i="24"/>
  <c r="K68" i="24"/>
  <c r="J68" i="24"/>
  <c r="K67" i="24"/>
  <c r="J67" i="24"/>
  <c r="K65" i="24"/>
  <c r="J65" i="24"/>
  <c r="K64" i="24"/>
  <c r="J64" i="24"/>
  <c r="K63" i="24"/>
  <c r="J63" i="24"/>
  <c r="K61" i="24"/>
  <c r="J61" i="24"/>
  <c r="K60" i="24"/>
  <c r="J60" i="24"/>
  <c r="K59" i="24"/>
  <c r="J59" i="24"/>
  <c r="K57" i="24"/>
  <c r="J57" i="24"/>
  <c r="K56" i="24"/>
  <c r="J56" i="24"/>
  <c r="K55" i="24"/>
  <c r="J55" i="24"/>
  <c r="K53" i="24"/>
  <c r="J53" i="24"/>
  <c r="K52" i="24"/>
  <c r="J52" i="24"/>
  <c r="K51" i="24"/>
  <c r="J51" i="24"/>
  <c r="K49" i="24"/>
  <c r="J49" i="24"/>
  <c r="K48" i="24"/>
  <c r="J48" i="24"/>
  <c r="K47" i="24"/>
  <c r="J47" i="24"/>
  <c r="K45" i="24"/>
  <c r="J45" i="24"/>
  <c r="K44" i="24"/>
  <c r="J44" i="24"/>
  <c r="K43" i="24"/>
  <c r="J43" i="24"/>
  <c r="K41" i="24"/>
  <c r="J41" i="24"/>
  <c r="K40" i="24"/>
  <c r="J40" i="24"/>
  <c r="K39" i="24"/>
  <c r="J39" i="24"/>
  <c r="K37" i="24"/>
  <c r="J37" i="24"/>
  <c r="K36" i="24"/>
  <c r="J36" i="24"/>
  <c r="K35" i="24"/>
  <c r="J35" i="24"/>
  <c r="K33" i="24"/>
  <c r="J33" i="24"/>
  <c r="K32" i="24"/>
  <c r="J32" i="24"/>
  <c r="K31" i="24"/>
  <c r="J31" i="24"/>
  <c r="K29" i="24"/>
  <c r="J29" i="24"/>
  <c r="K28" i="24"/>
  <c r="J28" i="24"/>
  <c r="K27" i="24"/>
  <c r="J27" i="24"/>
  <c r="K25" i="24"/>
  <c r="J25" i="24"/>
  <c r="K24" i="24"/>
  <c r="J24" i="24"/>
  <c r="K23" i="24"/>
  <c r="J23" i="24"/>
  <c r="K21" i="24"/>
  <c r="J21" i="24"/>
  <c r="K20" i="24"/>
  <c r="J20" i="24"/>
  <c r="K19" i="24"/>
  <c r="J19" i="24"/>
  <c r="G81" i="24"/>
  <c r="F81" i="24"/>
  <c r="G80" i="24"/>
  <c r="F80" i="24"/>
  <c r="G79" i="24"/>
  <c r="F79" i="24"/>
  <c r="G77" i="24"/>
  <c r="F77" i="24"/>
  <c r="G76" i="24"/>
  <c r="F76" i="24"/>
  <c r="G75" i="24"/>
  <c r="F75" i="24"/>
  <c r="G73" i="24"/>
  <c r="F73" i="24"/>
  <c r="G72" i="24"/>
  <c r="F72" i="24"/>
  <c r="G71" i="24"/>
  <c r="F71" i="24"/>
  <c r="G69" i="24"/>
  <c r="F69" i="24"/>
  <c r="G68" i="24"/>
  <c r="F68" i="24"/>
  <c r="G67" i="24"/>
  <c r="F67" i="24"/>
  <c r="G65" i="24"/>
  <c r="F65" i="24"/>
  <c r="G64" i="24"/>
  <c r="F64" i="24"/>
  <c r="G63" i="24"/>
  <c r="F63" i="24"/>
  <c r="G61" i="24"/>
  <c r="F61" i="24"/>
  <c r="G60" i="24"/>
  <c r="F60" i="24"/>
  <c r="G59" i="24"/>
  <c r="F59" i="24"/>
  <c r="G57" i="24"/>
  <c r="F57" i="24"/>
  <c r="G56" i="24"/>
  <c r="F56" i="24"/>
  <c r="G55" i="24"/>
  <c r="F55" i="24"/>
  <c r="G53" i="24"/>
  <c r="F53" i="24"/>
  <c r="G52" i="24"/>
  <c r="F52" i="24"/>
  <c r="G51" i="24"/>
  <c r="F51" i="24"/>
  <c r="G49" i="24"/>
  <c r="F49" i="24"/>
  <c r="G48" i="24"/>
  <c r="F48" i="24"/>
  <c r="G47" i="24"/>
  <c r="F47" i="24"/>
  <c r="G45" i="24"/>
  <c r="F45" i="24"/>
  <c r="G44" i="24"/>
  <c r="F44" i="24"/>
  <c r="G43" i="24"/>
  <c r="F43" i="24"/>
  <c r="G41" i="24"/>
  <c r="F41" i="24"/>
  <c r="G40" i="24"/>
  <c r="F40" i="24"/>
  <c r="G39" i="24"/>
  <c r="F39" i="24"/>
  <c r="G37" i="24"/>
  <c r="F37" i="24"/>
  <c r="G36" i="24"/>
  <c r="F36" i="24"/>
  <c r="G35" i="24"/>
  <c r="F35" i="24"/>
  <c r="G33" i="24"/>
  <c r="F33" i="24"/>
  <c r="G32" i="24"/>
  <c r="F32" i="24"/>
  <c r="G31" i="24"/>
  <c r="F31" i="24"/>
  <c r="G29" i="24"/>
  <c r="F29" i="24"/>
  <c r="G28" i="24"/>
  <c r="F28" i="24"/>
  <c r="G27" i="24"/>
  <c r="F27" i="24"/>
  <c r="G25" i="24"/>
  <c r="F25" i="24"/>
  <c r="G24" i="24"/>
  <c r="F24" i="24"/>
  <c r="G23" i="24"/>
  <c r="F23" i="24"/>
  <c r="F20" i="24"/>
  <c r="G20" i="24"/>
  <c r="F21" i="24"/>
  <c r="G21" i="24"/>
  <c r="G19" i="24"/>
  <c r="F19" i="24"/>
  <c r="K82" i="25"/>
  <c r="J82" i="25"/>
  <c r="J81" i="25"/>
  <c r="J80" i="25"/>
  <c r="K77" i="25"/>
  <c r="K76" i="25"/>
  <c r="J78" i="25"/>
  <c r="J77" i="25"/>
  <c r="J76" i="25"/>
  <c r="K74" i="25"/>
  <c r="J74" i="25"/>
  <c r="J73" i="25"/>
  <c r="K72" i="25"/>
  <c r="J72" i="25"/>
  <c r="K70" i="25"/>
  <c r="J70" i="25"/>
  <c r="K69" i="25"/>
  <c r="J69" i="25"/>
  <c r="K68" i="25"/>
  <c r="J68" i="25"/>
  <c r="G82" i="25"/>
  <c r="F82" i="25"/>
  <c r="G81" i="25"/>
  <c r="F81" i="25"/>
  <c r="G80" i="25"/>
  <c r="F80" i="25"/>
  <c r="G78" i="25"/>
  <c r="F78" i="25"/>
  <c r="G77" i="25"/>
  <c r="F77" i="25"/>
  <c r="G76" i="25"/>
  <c r="F76" i="25"/>
  <c r="G74" i="25"/>
  <c r="F74" i="25"/>
  <c r="G73" i="25"/>
  <c r="F73" i="25"/>
  <c r="G72" i="25"/>
  <c r="F72" i="25"/>
  <c r="G70" i="25"/>
  <c r="F70" i="25"/>
  <c r="G69" i="25"/>
  <c r="F69" i="25"/>
  <c r="G68" i="25"/>
  <c r="F68" i="25"/>
  <c r="K66" i="25"/>
  <c r="J66" i="25"/>
  <c r="K65" i="25"/>
  <c r="J65" i="25"/>
  <c r="K64" i="25"/>
  <c r="J64" i="25"/>
  <c r="F66" i="25"/>
  <c r="F65" i="25"/>
  <c r="F64" i="25"/>
  <c r="G65" i="25"/>
  <c r="G66" i="25"/>
  <c r="G64" i="25"/>
  <c r="K36" i="25"/>
  <c r="J41" i="25"/>
  <c r="J40" i="25"/>
  <c r="J39" i="25"/>
  <c r="J37" i="25"/>
  <c r="J36" i="25"/>
  <c r="J35" i="25"/>
  <c r="K33" i="25"/>
  <c r="J33" i="25"/>
  <c r="K32" i="25"/>
  <c r="J32" i="25"/>
  <c r="J31" i="25"/>
  <c r="K29" i="25"/>
  <c r="J29" i="25"/>
  <c r="K28" i="25"/>
  <c r="J28" i="25"/>
  <c r="K27" i="25"/>
  <c r="J27" i="25"/>
  <c r="K25" i="25"/>
  <c r="J25" i="25"/>
  <c r="K24" i="25"/>
  <c r="J24" i="25"/>
  <c r="K23" i="25"/>
  <c r="J23" i="25"/>
  <c r="K21" i="25"/>
  <c r="J21" i="25"/>
  <c r="J20" i="25"/>
  <c r="K19" i="25"/>
  <c r="J19" i="25"/>
  <c r="G41" i="25"/>
  <c r="F41" i="25"/>
  <c r="G40" i="25"/>
  <c r="F40" i="25"/>
  <c r="F39" i="25"/>
  <c r="F37" i="25"/>
  <c r="G36" i="25"/>
  <c r="F36" i="25"/>
  <c r="G35" i="25"/>
  <c r="F35" i="25"/>
  <c r="G33" i="25"/>
  <c r="F33" i="25"/>
  <c r="G32" i="25"/>
  <c r="F32" i="25"/>
  <c r="G31" i="25"/>
  <c r="F31" i="25"/>
  <c r="G29" i="25"/>
  <c r="F29" i="25"/>
  <c r="G28" i="25"/>
  <c r="F28" i="25"/>
  <c r="G27" i="25"/>
  <c r="F27" i="25"/>
  <c r="G25" i="25"/>
  <c r="F25" i="25"/>
  <c r="G24" i="25"/>
  <c r="F24" i="25"/>
  <c r="G23" i="25"/>
  <c r="F23" i="25"/>
  <c r="G19" i="25"/>
  <c r="G20" i="25"/>
  <c r="G21" i="25"/>
  <c r="F20" i="25"/>
  <c r="F21" i="25"/>
  <c r="F19" i="25"/>
  <c r="E87" i="88"/>
  <c r="I86" i="88"/>
  <c r="E86" i="88"/>
  <c r="E85" i="88"/>
  <c r="E83" i="88"/>
  <c r="I82" i="88"/>
  <c r="E82" i="88"/>
  <c r="I81" i="88"/>
  <c r="E81" i="88"/>
  <c r="I79" i="88"/>
  <c r="E79" i="88"/>
  <c r="I78" i="88"/>
  <c r="E78" i="88"/>
  <c r="I77" i="88"/>
  <c r="E77" i="88"/>
  <c r="I75" i="88"/>
  <c r="E75" i="88"/>
  <c r="I74" i="88"/>
  <c r="E74" i="88"/>
  <c r="I73" i="88"/>
  <c r="E73" i="88"/>
  <c r="I71" i="88"/>
  <c r="E71" i="88"/>
  <c r="I70" i="88"/>
  <c r="E70" i="88"/>
  <c r="I69" i="88"/>
  <c r="E69" i="88"/>
  <c r="K67" i="88"/>
  <c r="J67" i="88"/>
  <c r="I67" i="88"/>
  <c r="G67" i="88"/>
  <c r="G63" i="88" s="1"/>
  <c r="F67" i="88"/>
  <c r="F63" i="88" s="1"/>
  <c r="E63" i="88" s="1"/>
  <c r="E67" i="88"/>
  <c r="K66" i="88"/>
  <c r="K62" i="88" s="1"/>
  <c r="J66" i="88"/>
  <c r="J62" i="88" s="1"/>
  <c r="I62" i="88" s="1"/>
  <c r="I66" i="88"/>
  <c r="G66" i="88"/>
  <c r="G62" i="88" s="1"/>
  <c r="F66" i="88"/>
  <c r="F62" i="88" s="1"/>
  <c r="E62" i="88" s="1"/>
  <c r="E66" i="88"/>
  <c r="K65" i="88"/>
  <c r="K61" i="88" s="1"/>
  <c r="J65" i="88"/>
  <c r="J61" i="88" s="1"/>
  <c r="I61" i="88" s="1"/>
  <c r="I65" i="88"/>
  <c r="G65" i="88"/>
  <c r="G61" i="88" s="1"/>
  <c r="F65" i="88"/>
  <c r="F61" i="88" s="1"/>
  <c r="E61" i="88" s="1"/>
  <c r="E65" i="88"/>
  <c r="K63" i="88"/>
  <c r="J63" i="88"/>
  <c r="I63" i="88"/>
  <c r="E46" i="88"/>
  <c r="I45" i="88"/>
  <c r="E45" i="88"/>
  <c r="E44" i="88"/>
  <c r="E42" i="88"/>
  <c r="I41" i="88"/>
  <c r="E41" i="88"/>
  <c r="I40" i="88"/>
  <c r="E40" i="88"/>
  <c r="I38" i="88"/>
  <c r="E38" i="88"/>
  <c r="I37" i="88"/>
  <c r="E37" i="88"/>
  <c r="I36" i="88"/>
  <c r="E36" i="88"/>
  <c r="I34" i="88"/>
  <c r="E34" i="88"/>
  <c r="I33" i="88"/>
  <c r="E33" i="88"/>
  <c r="I32" i="88"/>
  <c r="E32" i="88"/>
  <c r="I30" i="88"/>
  <c r="E30" i="88"/>
  <c r="I29" i="88"/>
  <c r="E29" i="88"/>
  <c r="I28" i="88"/>
  <c r="E28" i="88"/>
  <c r="E26" i="88"/>
  <c r="I25" i="88"/>
  <c r="E25" i="88"/>
  <c r="E24" i="88"/>
  <c r="G22" i="88"/>
  <c r="F22" i="88"/>
  <c r="E22" i="88" s="1"/>
  <c r="K21" i="88"/>
  <c r="J21" i="88"/>
  <c r="I21" i="88"/>
  <c r="G21" i="88"/>
  <c r="F21" i="88"/>
  <c r="E21" i="88"/>
  <c r="G20" i="88"/>
  <c r="F20" i="88"/>
  <c r="E20" i="88"/>
  <c r="M87" i="87"/>
  <c r="I87" i="87"/>
  <c r="E87" i="87"/>
  <c r="M86" i="87"/>
  <c r="I86" i="87"/>
  <c r="E86" i="87"/>
  <c r="M85" i="87"/>
  <c r="I85" i="87"/>
  <c r="E85" i="87"/>
  <c r="M83" i="87"/>
  <c r="I83" i="87"/>
  <c r="E83" i="87"/>
  <c r="M82" i="87"/>
  <c r="I82" i="87"/>
  <c r="E82" i="87"/>
  <c r="I81" i="87"/>
  <c r="E81" i="87"/>
  <c r="M79" i="87"/>
  <c r="I79" i="87"/>
  <c r="E79" i="87"/>
  <c r="M78" i="87"/>
  <c r="I78" i="87"/>
  <c r="E78" i="87"/>
  <c r="M77" i="87"/>
  <c r="I77" i="87"/>
  <c r="E77" i="87"/>
  <c r="M75" i="87"/>
  <c r="I75" i="87"/>
  <c r="E75" i="87"/>
  <c r="M74" i="87"/>
  <c r="I74" i="87"/>
  <c r="E74" i="87"/>
  <c r="I73" i="87"/>
  <c r="E73" i="87"/>
  <c r="M71" i="87"/>
  <c r="I71" i="87"/>
  <c r="E71" i="87"/>
  <c r="M70" i="87"/>
  <c r="I70" i="87"/>
  <c r="E70" i="87"/>
  <c r="M69" i="87"/>
  <c r="I69" i="87"/>
  <c r="E69" i="87"/>
  <c r="M67" i="87"/>
  <c r="I67" i="87"/>
  <c r="E67" i="87"/>
  <c r="M66" i="87"/>
  <c r="I66" i="87"/>
  <c r="E66" i="87"/>
  <c r="I65" i="87"/>
  <c r="E65" i="87"/>
  <c r="M63" i="87"/>
  <c r="I63" i="87"/>
  <c r="E63" i="87"/>
  <c r="M62" i="87"/>
  <c r="I62" i="87"/>
  <c r="E62" i="87"/>
  <c r="M61" i="87"/>
  <c r="I61" i="87"/>
  <c r="E61" i="87"/>
  <c r="I59" i="87"/>
  <c r="E59" i="87"/>
  <c r="I58" i="87"/>
  <c r="E58" i="87"/>
  <c r="M57" i="87"/>
  <c r="I57" i="87"/>
  <c r="E57" i="87"/>
  <c r="M55" i="87"/>
  <c r="I55" i="87"/>
  <c r="E55" i="87"/>
  <c r="M54" i="87"/>
  <c r="I54" i="87"/>
  <c r="E54" i="87"/>
  <c r="I53" i="87"/>
  <c r="E53" i="87"/>
  <c r="M51" i="87"/>
  <c r="I51" i="87"/>
  <c r="E51" i="87"/>
  <c r="I50" i="87"/>
  <c r="E50" i="87"/>
  <c r="I49" i="87"/>
  <c r="E49" i="87"/>
  <c r="M47" i="87"/>
  <c r="I47" i="87"/>
  <c r="E47" i="87"/>
  <c r="M46" i="87"/>
  <c r="I46" i="87"/>
  <c r="E46" i="87"/>
  <c r="M45" i="87"/>
  <c r="I45" i="87"/>
  <c r="E45" i="87"/>
  <c r="M43" i="87"/>
  <c r="I43" i="87"/>
  <c r="E43" i="87"/>
  <c r="M42" i="87"/>
  <c r="I42" i="87"/>
  <c r="E42" i="87"/>
  <c r="M41" i="87"/>
  <c r="I41" i="87"/>
  <c r="E41" i="87"/>
  <c r="M39" i="87"/>
  <c r="I39" i="87"/>
  <c r="E39" i="87"/>
  <c r="M38" i="87"/>
  <c r="I38" i="87"/>
  <c r="E38" i="87"/>
  <c r="I37" i="87"/>
  <c r="E37" i="87"/>
  <c r="M35" i="87"/>
  <c r="I35" i="87"/>
  <c r="E35" i="87"/>
  <c r="M34" i="87"/>
  <c r="I34" i="87"/>
  <c r="E34" i="87"/>
  <c r="M33" i="87"/>
  <c r="I33" i="87"/>
  <c r="E33" i="87"/>
  <c r="M31" i="87"/>
  <c r="I31" i="87"/>
  <c r="E31" i="87"/>
  <c r="M30" i="87"/>
  <c r="I30" i="87"/>
  <c r="E30" i="87"/>
  <c r="M29" i="87"/>
  <c r="I29" i="87"/>
  <c r="E29" i="87"/>
  <c r="E21" i="87" s="1"/>
  <c r="M27" i="87"/>
  <c r="I27" i="87"/>
  <c r="E27" i="87"/>
  <c r="M26" i="87"/>
  <c r="I26" i="87"/>
  <c r="E26" i="87"/>
  <c r="M25" i="87"/>
  <c r="I25" i="87"/>
  <c r="E25" i="87"/>
  <c r="O23" i="87"/>
  <c r="N23" i="87"/>
  <c r="K23" i="87"/>
  <c r="J23" i="87"/>
  <c r="G23" i="87"/>
  <c r="F23" i="87"/>
  <c r="O22" i="87"/>
  <c r="N22" i="87"/>
  <c r="K22" i="87"/>
  <c r="J22" i="87"/>
  <c r="G22" i="87"/>
  <c r="F22" i="87"/>
  <c r="O21" i="87"/>
  <c r="N21" i="87"/>
  <c r="K21" i="87"/>
  <c r="J21" i="87"/>
  <c r="G21" i="87"/>
  <c r="F21" i="87"/>
  <c r="E78" i="86"/>
  <c r="E22" i="86" s="1"/>
  <c r="E77" i="86"/>
  <c r="E68" i="86"/>
  <c r="E61" i="86"/>
  <c r="H22" i="86"/>
  <c r="G22" i="86"/>
  <c r="H21" i="86"/>
  <c r="G21" i="86"/>
  <c r="E21" i="86"/>
  <c r="G20" i="86"/>
  <c r="E20" i="86"/>
  <c r="E79" i="85"/>
  <c r="E23" i="85" s="1"/>
  <c r="E78" i="85"/>
  <c r="E69" i="85"/>
  <c r="E63" i="85"/>
  <c r="E62" i="85"/>
  <c r="G23" i="85"/>
  <c r="I22" i="85"/>
  <c r="E22" i="85"/>
  <c r="I21" i="85"/>
  <c r="E21" i="85"/>
  <c r="H80" i="84"/>
  <c r="H79" i="84"/>
  <c r="H70" i="84"/>
  <c r="H64" i="84"/>
  <c r="H63" i="84"/>
  <c r="J24" i="84"/>
  <c r="I24" i="84"/>
  <c r="E24" i="84"/>
  <c r="I23" i="84"/>
  <c r="F23" i="84"/>
  <c r="E23" i="84"/>
  <c r="J22" i="84"/>
  <c r="I22" i="84"/>
  <c r="H22" i="84"/>
  <c r="F22" i="84"/>
  <c r="E22" i="84"/>
  <c r="H23" i="84" l="1"/>
  <c r="H24" i="84"/>
  <c r="I21" i="87"/>
  <c r="M21" i="87"/>
  <c r="E22" i="87"/>
  <c r="I22" i="87"/>
  <c r="M22" i="87"/>
  <c r="E23" i="87"/>
  <c r="I23" i="87"/>
  <c r="M23" i="87"/>
  <c r="E16" i="83" l="1"/>
  <c r="E15" i="83"/>
  <c r="E14" i="83"/>
  <c r="G24" i="80"/>
  <c r="G23" i="80"/>
  <c r="G22" i="80"/>
  <c r="E75" i="82"/>
  <c r="E74" i="82"/>
  <c r="E73" i="82"/>
  <c r="E55" i="82"/>
  <c r="E54" i="82"/>
  <c r="E53" i="82"/>
  <c r="E47" i="82"/>
  <c r="E46" i="82"/>
  <c r="E45" i="82"/>
  <c r="E38" i="82"/>
  <c r="E39" i="82"/>
  <c r="F22" i="81"/>
  <c r="F21" i="81"/>
  <c r="F20" i="81"/>
  <c r="E38" i="81"/>
  <c r="E37" i="81"/>
  <c r="E36" i="81"/>
  <c r="E44" i="81"/>
  <c r="E54" i="81"/>
  <c r="E53" i="81"/>
  <c r="E52" i="81"/>
  <c r="E74" i="81"/>
  <c r="E73" i="81"/>
  <c r="E79" i="82"/>
  <c r="E78" i="82"/>
  <c r="E77" i="82"/>
  <c r="E71" i="82"/>
  <c r="E70" i="82"/>
  <c r="E69" i="82"/>
  <c r="E67" i="82"/>
  <c r="E66" i="82"/>
  <c r="E65" i="82"/>
  <c r="E63" i="82"/>
  <c r="E62" i="82"/>
  <c r="E61" i="82"/>
  <c r="E59" i="82"/>
  <c r="E58" i="82"/>
  <c r="E57" i="82"/>
  <c r="E51" i="82"/>
  <c r="E50" i="82"/>
  <c r="E49" i="82"/>
  <c r="E43" i="82"/>
  <c r="E42" i="82"/>
  <c r="E41" i="82"/>
  <c r="E37" i="82"/>
  <c r="E35" i="82"/>
  <c r="E34" i="82"/>
  <c r="E33" i="82"/>
  <c r="E31" i="82"/>
  <c r="E30" i="82"/>
  <c r="E29" i="82"/>
  <c r="E27" i="82"/>
  <c r="E26" i="82"/>
  <c r="E25" i="82"/>
  <c r="J23" i="82"/>
  <c r="I23" i="82"/>
  <c r="H23" i="82"/>
  <c r="G23" i="82"/>
  <c r="J22" i="82"/>
  <c r="I22" i="82"/>
  <c r="H22" i="82"/>
  <c r="G22" i="82"/>
  <c r="J21" i="82"/>
  <c r="I21" i="82"/>
  <c r="H21" i="82"/>
  <c r="G21" i="82"/>
  <c r="E78" i="81"/>
  <c r="E77" i="81"/>
  <c r="E76" i="81"/>
  <c r="E72" i="81"/>
  <c r="E70" i="81"/>
  <c r="E69" i="81"/>
  <c r="E68" i="81"/>
  <c r="E66" i="81"/>
  <c r="E65" i="81"/>
  <c r="E64" i="81"/>
  <c r="E62" i="81"/>
  <c r="E61" i="81"/>
  <c r="E60" i="81"/>
  <c r="E58" i="81"/>
  <c r="E57" i="81"/>
  <c r="E56" i="81"/>
  <c r="E50" i="81"/>
  <c r="E49" i="81"/>
  <c r="E48" i="81"/>
  <c r="E46" i="81"/>
  <c r="E45" i="81"/>
  <c r="E42" i="81"/>
  <c r="E41" i="81"/>
  <c r="E40" i="81"/>
  <c r="E34" i="81"/>
  <c r="E33" i="81"/>
  <c r="E32" i="81"/>
  <c r="E30" i="81"/>
  <c r="E29" i="81"/>
  <c r="E28" i="81"/>
  <c r="E26" i="81"/>
  <c r="E25" i="81"/>
  <c r="E24" i="81"/>
  <c r="K22" i="81"/>
  <c r="J22" i="81"/>
  <c r="I22" i="81"/>
  <c r="H22" i="81"/>
  <c r="G22" i="81"/>
  <c r="K21" i="81"/>
  <c r="J21" i="81"/>
  <c r="I21" i="81"/>
  <c r="H21" i="81"/>
  <c r="G21" i="81"/>
  <c r="K20" i="81"/>
  <c r="J20" i="81"/>
  <c r="I20" i="81"/>
  <c r="H20" i="81"/>
  <c r="G20" i="81"/>
  <c r="F24" i="80"/>
  <c r="E24" i="80"/>
  <c r="F23" i="80"/>
  <c r="E23" i="80"/>
  <c r="F22" i="80"/>
  <c r="E22" i="80"/>
  <c r="F20" i="79"/>
  <c r="F19" i="79"/>
  <c r="F18" i="79"/>
  <c r="E19" i="79"/>
  <c r="E20" i="79"/>
  <c r="E18" i="79"/>
  <c r="G25" i="78"/>
  <c r="F25" i="78"/>
  <c r="E25" i="78"/>
  <c r="G24" i="78"/>
  <c r="F24" i="78"/>
  <c r="E24" i="78"/>
  <c r="G23" i="78"/>
  <c r="F23" i="78"/>
  <c r="E23" i="78"/>
  <c r="E77" i="77"/>
  <c r="E76" i="77"/>
  <c r="E75" i="77"/>
  <c r="E71" i="77"/>
  <c r="E69" i="77"/>
  <c r="E68" i="77"/>
  <c r="E67" i="77"/>
  <c r="E65" i="77"/>
  <c r="E64" i="77"/>
  <c r="E63" i="77"/>
  <c r="E61" i="77"/>
  <c r="E60" i="77"/>
  <c r="E59" i="77"/>
  <c r="E57" i="77"/>
  <c r="E56" i="77"/>
  <c r="E55" i="77"/>
  <c r="E49" i="77"/>
  <c r="E48" i="77"/>
  <c r="E47" i="77"/>
  <c r="E45" i="77"/>
  <c r="E44" i="77"/>
  <c r="E41" i="77"/>
  <c r="E40" i="77"/>
  <c r="E39" i="77"/>
  <c r="E37" i="77"/>
  <c r="E35" i="77"/>
  <c r="E33" i="77"/>
  <c r="E32" i="77"/>
  <c r="E31" i="77"/>
  <c r="E29" i="77"/>
  <c r="E28" i="77"/>
  <c r="E27" i="77"/>
  <c r="E25" i="77"/>
  <c r="E24" i="77"/>
  <c r="E23" i="77"/>
  <c r="J21" i="77"/>
  <c r="I21" i="77"/>
  <c r="H21" i="77"/>
  <c r="G21" i="77"/>
  <c r="J20" i="77"/>
  <c r="I20" i="77"/>
  <c r="H20" i="77"/>
  <c r="G20" i="77"/>
  <c r="J19" i="77"/>
  <c r="I19" i="77"/>
  <c r="H19" i="77"/>
  <c r="G19" i="77"/>
  <c r="E77" i="76"/>
  <c r="E76" i="76"/>
  <c r="E75" i="76"/>
  <c r="E71" i="76"/>
  <c r="E69" i="76"/>
  <c r="E68" i="76"/>
  <c r="E67" i="76"/>
  <c r="E65" i="76"/>
  <c r="E64" i="76"/>
  <c r="E63" i="76"/>
  <c r="E61" i="76"/>
  <c r="E60" i="76"/>
  <c r="E59" i="76"/>
  <c r="E57" i="76"/>
  <c r="E56" i="76"/>
  <c r="E55" i="76"/>
  <c r="E49" i="76"/>
  <c r="E48" i="76"/>
  <c r="E47" i="76"/>
  <c r="E45" i="76"/>
  <c r="E44" i="76"/>
  <c r="E41" i="76"/>
  <c r="E40" i="76"/>
  <c r="E39" i="76"/>
  <c r="E37" i="76"/>
  <c r="E35" i="76"/>
  <c r="E33" i="76"/>
  <c r="E32" i="76"/>
  <c r="E31" i="76"/>
  <c r="E29" i="76"/>
  <c r="E28" i="76"/>
  <c r="E27" i="76"/>
  <c r="E25" i="76"/>
  <c r="E24" i="76"/>
  <c r="E23" i="76"/>
  <c r="K21" i="76"/>
  <c r="J21" i="76"/>
  <c r="I21" i="76"/>
  <c r="H21" i="76"/>
  <c r="G21" i="76"/>
  <c r="K20" i="76"/>
  <c r="J20" i="76"/>
  <c r="I20" i="76"/>
  <c r="H20" i="76"/>
  <c r="G20" i="76"/>
  <c r="K19" i="76"/>
  <c r="J19" i="76"/>
  <c r="I19" i="76"/>
  <c r="H19" i="76"/>
  <c r="G19" i="76"/>
  <c r="H78" i="75"/>
  <c r="H77" i="75"/>
  <c r="H76" i="75"/>
  <c r="H72" i="75"/>
  <c r="H70" i="75"/>
  <c r="H69" i="75"/>
  <c r="H68" i="75"/>
  <c r="H66" i="75"/>
  <c r="H65" i="75"/>
  <c r="H64" i="75"/>
  <c r="H62" i="75"/>
  <c r="H61" i="75"/>
  <c r="H60" i="75"/>
  <c r="H58" i="75"/>
  <c r="H57" i="75"/>
  <c r="H56" i="75"/>
  <c r="H50" i="75"/>
  <c r="H49" i="75"/>
  <c r="H48" i="75"/>
  <c r="H46" i="75"/>
  <c r="H45" i="75"/>
  <c r="H42" i="75"/>
  <c r="H41" i="75"/>
  <c r="H40" i="75"/>
  <c r="H38" i="75"/>
  <c r="H37" i="75"/>
  <c r="H36" i="75"/>
  <c r="H34" i="75"/>
  <c r="H33" i="75"/>
  <c r="H32" i="75"/>
  <c r="H30" i="75"/>
  <c r="H29" i="75"/>
  <c r="H28" i="75"/>
  <c r="H26" i="75"/>
  <c r="H25" i="75"/>
  <c r="H24" i="75"/>
  <c r="J22" i="75"/>
  <c r="I22" i="75"/>
  <c r="F22" i="75"/>
  <c r="E22" i="75"/>
  <c r="J21" i="75"/>
  <c r="I21" i="75"/>
  <c r="F21" i="75"/>
  <c r="E21" i="75"/>
  <c r="J20" i="75"/>
  <c r="I20" i="75"/>
  <c r="F20" i="75"/>
  <c r="E20" i="75"/>
  <c r="E77" i="74"/>
  <c r="E76" i="74"/>
  <c r="E75" i="74"/>
  <c r="E72" i="74"/>
  <c r="E71" i="74"/>
  <c r="E69" i="74"/>
  <c r="E68" i="74"/>
  <c r="E67" i="74"/>
  <c r="E65" i="74"/>
  <c r="E64" i="74"/>
  <c r="E63" i="74"/>
  <c r="E61" i="74"/>
  <c r="E60" i="74"/>
  <c r="E59" i="74"/>
  <c r="E57" i="74"/>
  <c r="E56" i="74"/>
  <c r="E55" i="74"/>
  <c r="E53" i="74"/>
  <c r="E49" i="74"/>
  <c r="E48" i="74"/>
  <c r="E47" i="74"/>
  <c r="E45" i="74"/>
  <c r="E44" i="74"/>
  <c r="E43" i="74"/>
  <c r="E41" i="74"/>
  <c r="E40" i="74"/>
  <c r="E39" i="74"/>
  <c r="E37" i="74"/>
  <c r="E36" i="74"/>
  <c r="E35" i="74"/>
  <c r="E33" i="74"/>
  <c r="E32" i="74"/>
  <c r="E31" i="74"/>
  <c r="E29" i="74"/>
  <c r="E28" i="74"/>
  <c r="E27" i="74"/>
  <c r="E25" i="74"/>
  <c r="E24" i="74"/>
  <c r="E23" i="74"/>
  <c r="J21" i="74"/>
  <c r="J20" i="74"/>
  <c r="J19" i="74"/>
  <c r="I21" i="74"/>
  <c r="I20" i="74"/>
  <c r="I19" i="74"/>
  <c r="H21" i="74"/>
  <c r="H20" i="74"/>
  <c r="H19" i="74"/>
  <c r="E77" i="73"/>
  <c r="E76" i="73"/>
  <c r="E75" i="73"/>
  <c r="E72" i="73"/>
  <c r="E71" i="73"/>
  <c r="E69" i="73"/>
  <c r="E68" i="73"/>
  <c r="E67" i="73"/>
  <c r="E65" i="73"/>
  <c r="E64" i="73"/>
  <c r="E63" i="73"/>
  <c r="E61" i="73"/>
  <c r="E60" i="73"/>
  <c r="E59" i="73"/>
  <c r="E57" i="73"/>
  <c r="E56" i="73"/>
  <c r="E55" i="73"/>
  <c r="E53" i="73"/>
  <c r="E49" i="73"/>
  <c r="E48" i="73"/>
  <c r="E47" i="73"/>
  <c r="E45" i="73"/>
  <c r="E44" i="73"/>
  <c r="E43" i="73"/>
  <c r="E41" i="73"/>
  <c r="E40" i="73"/>
  <c r="E39" i="73"/>
  <c r="E37" i="73"/>
  <c r="E36" i="73"/>
  <c r="E35" i="73"/>
  <c r="E33" i="73"/>
  <c r="E32" i="73"/>
  <c r="E31" i="73"/>
  <c r="E29" i="73"/>
  <c r="E28" i="73"/>
  <c r="E27" i="73"/>
  <c r="E25" i="73"/>
  <c r="E24" i="73"/>
  <c r="E23" i="73"/>
  <c r="K21" i="73"/>
  <c r="K20" i="73"/>
  <c r="K19" i="73"/>
  <c r="J21" i="73"/>
  <c r="J20" i="73"/>
  <c r="J19" i="73"/>
  <c r="I21" i="73"/>
  <c r="I20" i="73"/>
  <c r="I19" i="73"/>
  <c r="H21" i="73"/>
  <c r="H20" i="73"/>
  <c r="H19" i="73"/>
  <c r="G20" i="73"/>
  <c r="G19" i="73"/>
  <c r="F20" i="73"/>
  <c r="J22" i="72"/>
  <c r="H79" i="72"/>
  <c r="H78" i="72"/>
  <c r="H77" i="72"/>
  <c r="H74" i="72"/>
  <c r="H73" i="72"/>
  <c r="H71" i="72"/>
  <c r="H70" i="72"/>
  <c r="H69" i="72"/>
  <c r="H67" i="72"/>
  <c r="H66" i="72"/>
  <c r="H65" i="72"/>
  <c r="H63" i="72"/>
  <c r="H61" i="72"/>
  <c r="H59" i="72"/>
  <c r="H58" i="72"/>
  <c r="H57" i="72"/>
  <c r="H55" i="72"/>
  <c r="H51" i="72"/>
  <c r="H50" i="72"/>
  <c r="H49" i="72"/>
  <c r="H47" i="72"/>
  <c r="H46" i="72"/>
  <c r="H45" i="72"/>
  <c r="H43" i="72"/>
  <c r="H42" i="72"/>
  <c r="H41" i="72"/>
  <c r="H39" i="72"/>
  <c r="H38" i="72"/>
  <c r="H37" i="72"/>
  <c r="H35" i="72"/>
  <c r="H34" i="72"/>
  <c r="H33" i="72"/>
  <c r="H31" i="72"/>
  <c r="H30" i="72"/>
  <c r="H29" i="72"/>
  <c r="H27" i="72"/>
  <c r="H26" i="72"/>
  <c r="H25" i="72"/>
  <c r="F23" i="72"/>
  <c r="G21" i="74"/>
  <c r="G20" i="74"/>
  <c r="G19" i="74"/>
  <c r="G21" i="73"/>
  <c r="H62" i="72"/>
  <c r="J23" i="72"/>
  <c r="I23" i="72"/>
  <c r="E23" i="72"/>
  <c r="I22" i="72"/>
  <c r="F22" i="72"/>
  <c r="E22" i="72"/>
  <c r="J21" i="72"/>
  <c r="I21" i="72"/>
  <c r="F21" i="72"/>
  <c r="E21" i="72"/>
  <c r="E20" i="73" l="1"/>
  <c r="E21" i="73"/>
  <c r="E19" i="73"/>
  <c r="E21" i="82"/>
  <c r="E21" i="77"/>
  <c r="E19" i="74"/>
  <c r="E22" i="82"/>
  <c r="E22" i="81"/>
  <c r="E21" i="81"/>
  <c r="E23" i="82"/>
  <c r="E20" i="81"/>
  <c r="E19" i="77"/>
  <c r="E20" i="77"/>
  <c r="E19" i="76"/>
  <c r="E20" i="76"/>
  <c r="E21" i="76"/>
  <c r="H21" i="75"/>
  <c r="H20" i="75"/>
  <c r="H22" i="75"/>
  <c r="E20" i="74"/>
  <c r="E21" i="74"/>
  <c r="H21" i="72"/>
  <c r="H22" i="72"/>
  <c r="H23" i="72"/>
  <c r="E79" i="68"/>
  <c r="E77" i="68"/>
  <c r="E74" i="68"/>
  <c r="E63" i="68"/>
  <c r="E54" i="68"/>
  <c r="E51" i="68"/>
  <c r="E43" i="68"/>
  <c r="E56" i="67"/>
  <c r="E55" i="67"/>
  <c r="E44" i="67"/>
  <c r="E79" i="67"/>
  <c r="E80" i="67"/>
  <c r="E78" i="67"/>
  <c r="E75" i="67"/>
  <c r="E64" i="67"/>
  <c r="E52" i="67"/>
  <c r="H56" i="66"/>
  <c r="H53" i="66"/>
  <c r="H25" i="66" s="1"/>
  <c r="H45" i="66"/>
  <c r="H81" i="66"/>
  <c r="H80" i="66"/>
  <c r="H79" i="66"/>
  <c r="H76" i="66"/>
  <c r="H65" i="66"/>
  <c r="E78" i="68" l="1"/>
  <c r="E70" i="68"/>
  <c r="E69" i="68"/>
  <c r="E62" i="68"/>
  <c r="E59" i="68"/>
  <c r="E50" i="68"/>
  <c r="E38" i="68"/>
  <c r="E31" i="68"/>
  <c r="E30" i="68"/>
  <c r="E27" i="68"/>
  <c r="E26" i="68"/>
  <c r="E25" i="68"/>
  <c r="E21" i="68" s="1"/>
  <c r="H23" i="68"/>
  <c r="G23" i="68"/>
  <c r="J22" i="68"/>
  <c r="I22" i="68"/>
  <c r="H22" i="68"/>
  <c r="G22" i="68"/>
  <c r="H21" i="68"/>
  <c r="G21" i="68"/>
  <c r="E71" i="67"/>
  <c r="E70" i="67"/>
  <c r="E63" i="67"/>
  <c r="E24" i="67"/>
  <c r="E51" i="67"/>
  <c r="E39" i="67"/>
  <c r="E32" i="67"/>
  <c r="E31" i="67"/>
  <c r="E28" i="67"/>
  <c r="E27" i="67"/>
  <c r="E26" i="67"/>
  <c r="I24" i="67"/>
  <c r="G24" i="67"/>
  <c r="K23" i="67"/>
  <c r="J23" i="67"/>
  <c r="I23" i="67"/>
  <c r="H23" i="67"/>
  <c r="G23" i="67"/>
  <c r="I22" i="67"/>
  <c r="H22" i="67"/>
  <c r="H72" i="66"/>
  <c r="H71" i="66"/>
  <c r="H64" i="66"/>
  <c r="H61" i="66"/>
  <c r="H52" i="66"/>
  <c r="H40" i="66"/>
  <c r="H33" i="66"/>
  <c r="H32" i="66"/>
  <c r="H29" i="66"/>
  <c r="H28" i="66"/>
  <c r="H27" i="66"/>
  <c r="J25" i="66"/>
  <c r="I25" i="66"/>
  <c r="F25" i="66"/>
  <c r="E25" i="66"/>
  <c r="J24" i="66"/>
  <c r="I24" i="66"/>
  <c r="F24" i="66"/>
  <c r="E24" i="66"/>
  <c r="J23" i="66"/>
  <c r="I23" i="66"/>
  <c r="F23" i="66"/>
  <c r="E23" i="66"/>
  <c r="I19" i="65"/>
  <c r="H19" i="65"/>
  <c r="J18" i="65"/>
  <c r="I18" i="65"/>
  <c r="H18" i="65"/>
  <c r="J17" i="65"/>
  <c r="I17" i="65"/>
  <c r="H17" i="65"/>
  <c r="G19" i="65"/>
  <c r="G17" i="65"/>
  <c r="E67" i="65"/>
  <c r="E66" i="65"/>
  <c r="E65" i="65"/>
  <c r="E62" i="65"/>
  <c r="E58" i="65"/>
  <c r="E57" i="65"/>
  <c r="E55" i="65"/>
  <c r="E54" i="65"/>
  <c r="E46" i="65"/>
  <c r="E45" i="65"/>
  <c r="E42" i="65"/>
  <c r="E18" i="65" s="1"/>
  <c r="E41" i="65"/>
  <c r="E38" i="65"/>
  <c r="E37" i="65"/>
  <c r="E34" i="65"/>
  <c r="E30" i="65"/>
  <c r="E29" i="65"/>
  <c r="E27" i="65"/>
  <c r="E26" i="65"/>
  <c r="E23" i="65"/>
  <c r="E22" i="65"/>
  <c r="E21" i="65"/>
  <c r="E75" i="64"/>
  <c r="E68" i="64"/>
  <c r="E67" i="64"/>
  <c r="E66" i="64"/>
  <c r="E63" i="64"/>
  <c r="E59" i="64"/>
  <c r="E58" i="64"/>
  <c r="E56" i="64"/>
  <c r="E55" i="64"/>
  <c r="E47" i="64"/>
  <c r="E46" i="64"/>
  <c r="E43" i="64"/>
  <c r="E42" i="64"/>
  <c r="E39" i="64"/>
  <c r="E38" i="64"/>
  <c r="E35" i="64"/>
  <c r="E31" i="64"/>
  <c r="E30" i="64"/>
  <c r="E28" i="64"/>
  <c r="E27" i="64"/>
  <c r="E24" i="64"/>
  <c r="E23" i="64"/>
  <c r="E22" i="64"/>
  <c r="K20" i="64"/>
  <c r="I20" i="64"/>
  <c r="G20" i="64"/>
  <c r="K19" i="64"/>
  <c r="J19" i="64"/>
  <c r="I19" i="64"/>
  <c r="H19" i="64"/>
  <c r="G19" i="64"/>
  <c r="F19" i="64"/>
  <c r="K18" i="64"/>
  <c r="J18" i="64"/>
  <c r="I18" i="64"/>
  <c r="G18" i="64"/>
  <c r="J19" i="61"/>
  <c r="J20" i="61"/>
  <c r="J21" i="61"/>
  <c r="I20" i="61"/>
  <c r="I21" i="61"/>
  <c r="H69" i="61"/>
  <c r="H21" i="61" s="1"/>
  <c r="H68" i="61"/>
  <c r="H67" i="61"/>
  <c r="H64" i="61"/>
  <c r="H60" i="61"/>
  <c r="H59" i="61"/>
  <c r="H57" i="61"/>
  <c r="H56" i="61"/>
  <c r="H48" i="61"/>
  <c r="H47" i="61"/>
  <c r="H44" i="61"/>
  <c r="H43" i="61"/>
  <c r="H40" i="61"/>
  <c r="H39" i="61"/>
  <c r="H36" i="61"/>
  <c r="H32" i="61"/>
  <c r="H31" i="61"/>
  <c r="H29" i="61"/>
  <c r="H28" i="61"/>
  <c r="H25" i="61"/>
  <c r="H24" i="61"/>
  <c r="H23" i="61"/>
  <c r="E74" i="65"/>
  <c r="G18" i="65"/>
  <c r="E20" i="64"/>
  <c r="E19" i="64"/>
  <c r="H18" i="64"/>
  <c r="H76" i="61"/>
  <c r="H20" i="61" s="1"/>
  <c r="F21" i="61"/>
  <c r="E21" i="61"/>
  <c r="F20" i="61"/>
  <c r="E20" i="61"/>
  <c r="I19" i="61"/>
  <c r="F19" i="61"/>
  <c r="E19" i="61"/>
  <c r="E74" i="60"/>
  <c r="E61" i="60"/>
  <c r="E47" i="60"/>
  <c r="H19" i="60"/>
  <c r="G18" i="60"/>
  <c r="J17" i="60"/>
  <c r="E75" i="59"/>
  <c r="E62" i="59"/>
  <c r="E48" i="59"/>
  <c r="J20" i="59"/>
  <c r="J19" i="59"/>
  <c r="H18" i="59"/>
  <c r="H76" i="58"/>
  <c r="H63" i="58"/>
  <c r="H49" i="58"/>
  <c r="J21" i="58"/>
  <c r="F21" i="58"/>
  <c r="E21" i="58"/>
  <c r="J20" i="58"/>
  <c r="F20" i="58"/>
  <c r="E20" i="58"/>
  <c r="I19" i="58"/>
  <c r="F19" i="58"/>
  <c r="E19" i="58"/>
  <c r="E75" i="57"/>
  <c r="E74" i="57"/>
  <c r="E73" i="57"/>
  <c r="E67" i="57"/>
  <c r="E66" i="57"/>
  <c r="E65" i="57"/>
  <c r="E63" i="57"/>
  <c r="E61" i="57"/>
  <c r="E59" i="57"/>
  <c r="E58" i="57"/>
  <c r="E55" i="57"/>
  <c r="E54" i="57"/>
  <c r="E53" i="57"/>
  <c r="E47" i="57"/>
  <c r="E46" i="57"/>
  <c r="E43" i="57"/>
  <c r="E42" i="57"/>
  <c r="E39" i="57"/>
  <c r="E37" i="57"/>
  <c r="E35" i="57"/>
  <c r="E19" i="57" s="1"/>
  <c r="E34" i="57"/>
  <c r="E33" i="57"/>
  <c r="E31" i="57"/>
  <c r="E27" i="57"/>
  <c r="E25" i="57"/>
  <c r="E23" i="57"/>
  <c r="E22" i="57"/>
  <c r="E21" i="57"/>
  <c r="J19" i="57"/>
  <c r="I19" i="57"/>
  <c r="H19" i="57"/>
  <c r="G19" i="57"/>
  <c r="J18" i="57"/>
  <c r="I18" i="57"/>
  <c r="H18" i="57"/>
  <c r="G18" i="57"/>
  <c r="I17" i="57"/>
  <c r="H17" i="57"/>
  <c r="G17" i="57"/>
  <c r="E76" i="56"/>
  <c r="E75" i="56"/>
  <c r="E74" i="56"/>
  <c r="E68" i="56"/>
  <c r="E67" i="56"/>
  <c r="E66" i="56"/>
  <c r="E64" i="56"/>
  <c r="E62" i="56"/>
  <c r="E60" i="56"/>
  <c r="E59" i="56"/>
  <c r="E56" i="56"/>
  <c r="E55" i="56"/>
  <c r="E54" i="56"/>
  <c r="E48" i="56"/>
  <c r="E47" i="56"/>
  <c r="E44" i="56"/>
  <c r="E43" i="56"/>
  <c r="E40" i="56"/>
  <c r="E38" i="56"/>
  <c r="E36" i="56"/>
  <c r="E35" i="56"/>
  <c r="E34" i="56"/>
  <c r="E32" i="56"/>
  <c r="E28" i="56"/>
  <c r="E26" i="56"/>
  <c r="E24" i="56"/>
  <c r="E23" i="56"/>
  <c r="E22" i="56"/>
  <c r="K20" i="56"/>
  <c r="J20" i="56"/>
  <c r="I20" i="56"/>
  <c r="H20" i="56"/>
  <c r="G20" i="56"/>
  <c r="J19" i="56"/>
  <c r="I19" i="56"/>
  <c r="H19" i="56"/>
  <c r="G19" i="56"/>
  <c r="J18" i="56"/>
  <c r="I18" i="56"/>
  <c r="H18" i="56"/>
  <c r="G18" i="56"/>
  <c r="H77" i="55"/>
  <c r="H76" i="55"/>
  <c r="H75" i="55"/>
  <c r="H69" i="55"/>
  <c r="H68" i="55"/>
  <c r="H67" i="55"/>
  <c r="H65" i="55"/>
  <c r="H63" i="55"/>
  <c r="H61" i="55"/>
  <c r="H60" i="55"/>
  <c r="H57" i="55"/>
  <c r="H56" i="55"/>
  <c r="H55" i="55"/>
  <c r="H49" i="55"/>
  <c r="H48" i="55"/>
  <c r="H45" i="55"/>
  <c r="H44" i="55"/>
  <c r="H41" i="55"/>
  <c r="H39" i="55"/>
  <c r="H37" i="55"/>
  <c r="H36" i="55"/>
  <c r="H35" i="55"/>
  <c r="H33" i="55"/>
  <c r="H29" i="55"/>
  <c r="H27" i="55"/>
  <c r="H25" i="55"/>
  <c r="H24" i="55"/>
  <c r="H23" i="55"/>
  <c r="J21" i="55"/>
  <c r="I21" i="55"/>
  <c r="F21" i="55"/>
  <c r="E21" i="55"/>
  <c r="J20" i="55"/>
  <c r="I20" i="55"/>
  <c r="F20" i="55"/>
  <c r="E20" i="55"/>
  <c r="J19" i="55"/>
  <c r="I19" i="55"/>
  <c r="F19" i="55"/>
  <c r="E19" i="55"/>
  <c r="F71" i="53"/>
  <c r="D71" i="53"/>
  <c r="F61" i="53"/>
  <c r="E61" i="53"/>
  <c r="D61" i="53"/>
  <c r="F59" i="53"/>
  <c r="E59" i="53"/>
  <c r="F57" i="53"/>
  <c r="E57" i="53"/>
  <c r="D57" i="53"/>
  <c r="F55" i="53"/>
  <c r="E55" i="53"/>
  <c r="D55" i="53"/>
  <c r="F53" i="53"/>
  <c r="E53" i="53"/>
  <c r="D53" i="53"/>
  <c r="F51" i="53"/>
  <c r="E51" i="53"/>
  <c r="D51" i="53"/>
  <c r="F19" i="53"/>
  <c r="E19" i="53"/>
  <c r="D19" i="53"/>
  <c r="G25" i="52"/>
  <c r="F25" i="52"/>
  <c r="E25" i="52"/>
  <c r="G24" i="52"/>
  <c r="F24" i="52"/>
  <c r="E24" i="52"/>
  <c r="G23" i="52"/>
  <c r="F23" i="52"/>
  <c r="E23" i="52"/>
  <c r="E23" i="67" l="1"/>
  <c r="E18" i="56"/>
  <c r="E23" i="68"/>
  <c r="E22" i="68"/>
  <c r="E22" i="67"/>
  <c r="H24" i="66"/>
  <c r="H23" i="66"/>
  <c r="E17" i="65"/>
  <c r="E19" i="65"/>
  <c r="E18" i="64"/>
  <c r="H19" i="61"/>
  <c r="E18" i="60"/>
  <c r="E19" i="60"/>
  <c r="E17" i="60"/>
  <c r="E19" i="59"/>
  <c r="E18" i="59"/>
  <c r="E20" i="59"/>
  <c r="H20" i="58"/>
  <c r="H21" i="58"/>
  <c r="H19" i="58"/>
  <c r="E17" i="57"/>
  <c r="E18" i="57"/>
  <c r="E19" i="56"/>
  <c r="E20" i="56"/>
  <c r="H21" i="55"/>
  <c r="H19" i="55"/>
  <c r="H20" i="55"/>
  <c r="G24" i="50"/>
  <c r="G23" i="50"/>
  <c r="G22" i="50"/>
  <c r="F74" i="51"/>
  <c r="D74" i="51"/>
  <c r="F64" i="51"/>
  <c r="E64" i="51"/>
  <c r="D64" i="51"/>
  <c r="F62" i="51"/>
  <c r="E62" i="51"/>
  <c r="D62" i="51"/>
  <c r="F60" i="51"/>
  <c r="E60" i="51"/>
  <c r="D60" i="51"/>
  <c r="F58" i="51"/>
  <c r="E58" i="51"/>
  <c r="D58" i="51"/>
  <c r="F56" i="51"/>
  <c r="E56" i="51"/>
  <c r="D56" i="51"/>
  <c r="F22" i="51"/>
  <c r="E22" i="51"/>
  <c r="D22" i="51"/>
  <c r="F24" i="50"/>
  <c r="E24" i="50"/>
  <c r="F23" i="50"/>
  <c r="E23" i="50"/>
  <c r="F22" i="50"/>
  <c r="E22" i="50"/>
  <c r="F62" i="48"/>
  <c r="E62" i="48"/>
  <c r="E54" i="48" s="1"/>
  <c r="D62" i="48"/>
  <c r="D54" i="48" s="1"/>
  <c r="F60" i="48"/>
  <c r="E60" i="48"/>
  <c r="D60" i="48"/>
  <c r="F58" i="48"/>
  <c r="E58" i="48"/>
  <c r="D58" i="48"/>
  <c r="F56" i="48"/>
  <c r="E56" i="48"/>
  <c r="D56" i="48"/>
  <c r="F54" i="48"/>
  <c r="F74" i="48"/>
  <c r="E74" i="48"/>
  <c r="D74" i="48"/>
  <c r="E64" i="48"/>
  <c r="F64" i="48"/>
  <c r="D64" i="48"/>
  <c r="E21" i="48"/>
  <c r="F21" i="48"/>
  <c r="D21" i="48"/>
  <c r="E24" i="47"/>
  <c r="F23" i="47"/>
  <c r="E23" i="47"/>
  <c r="F22" i="47"/>
  <c r="E22" i="47"/>
  <c r="E79" i="46"/>
  <c r="E78" i="46"/>
  <c r="E77" i="46"/>
  <c r="E71" i="46"/>
  <c r="E70" i="46"/>
  <c r="E69" i="46"/>
  <c r="E66" i="46"/>
  <c r="E63" i="46"/>
  <c r="E59" i="46"/>
  <c r="E58" i="46"/>
  <c r="E57" i="46"/>
  <c r="E55" i="46"/>
  <c r="E51" i="46"/>
  <c r="E49" i="46"/>
  <c r="E45" i="46"/>
  <c r="E43" i="46"/>
  <c r="E41" i="46"/>
  <c r="E31" i="46"/>
  <c r="E30" i="46"/>
  <c r="E29" i="46"/>
  <c r="E27" i="46"/>
  <c r="E26" i="46"/>
  <c r="I23" i="46"/>
  <c r="H23" i="46"/>
  <c r="G23" i="46"/>
  <c r="E23" i="46"/>
  <c r="J22" i="46"/>
  <c r="I22" i="46"/>
  <c r="H22" i="46"/>
  <c r="G22" i="46"/>
  <c r="I21" i="46"/>
  <c r="H21" i="46"/>
  <c r="G21" i="46"/>
  <c r="E80" i="45"/>
  <c r="E79" i="45"/>
  <c r="E78" i="45"/>
  <c r="E72" i="45"/>
  <c r="E71" i="45"/>
  <c r="E70" i="45"/>
  <c r="E67" i="45"/>
  <c r="E64" i="45"/>
  <c r="E60" i="45"/>
  <c r="E59" i="45"/>
  <c r="E58" i="45"/>
  <c r="E56" i="45"/>
  <c r="E52" i="45"/>
  <c r="E50" i="45"/>
  <c r="E46" i="45"/>
  <c r="E44" i="45"/>
  <c r="E42" i="45"/>
  <c r="E32" i="45"/>
  <c r="E31" i="45"/>
  <c r="E30" i="45"/>
  <c r="E22" i="45" s="1"/>
  <c r="E28" i="45"/>
  <c r="E27" i="45"/>
  <c r="J24" i="45"/>
  <c r="I24" i="45"/>
  <c r="H24" i="45"/>
  <c r="G24" i="45"/>
  <c r="K23" i="45"/>
  <c r="J23" i="45"/>
  <c r="I23" i="45"/>
  <c r="H23" i="45"/>
  <c r="G23" i="45"/>
  <c r="K22" i="45"/>
  <c r="I22" i="45"/>
  <c r="H22" i="45"/>
  <c r="G22" i="45"/>
  <c r="H81" i="44"/>
  <c r="H80" i="44"/>
  <c r="H79" i="44"/>
  <c r="H73" i="44"/>
  <c r="H72" i="44"/>
  <c r="H71" i="44"/>
  <c r="H68" i="44"/>
  <c r="H65" i="44"/>
  <c r="H61" i="44"/>
  <c r="H60" i="44"/>
  <c r="H59" i="44"/>
  <c r="H57" i="44"/>
  <c r="H53" i="44"/>
  <c r="H51" i="44"/>
  <c r="H47" i="44"/>
  <c r="H45" i="44"/>
  <c r="H43" i="44"/>
  <c r="H33" i="44"/>
  <c r="H32" i="44"/>
  <c r="H31" i="44"/>
  <c r="H29" i="44"/>
  <c r="H28" i="44"/>
  <c r="J25" i="44"/>
  <c r="I25" i="44"/>
  <c r="F25" i="44"/>
  <c r="E25" i="44"/>
  <c r="J24" i="44"/>
  <c r="I24" i="44"/>
  <c r="F24" i="44"/>
  <c r="E24" i="44"/>
  <c r="J23" i="44"/>
  <c r="I23" i="44"/>
  <c r="F23" i="44"/>
  <c r="E23" i="44"/>
  <c r="E79" i="43"/>
  <c r="E78" i="43"/>
  <c r="E77" i="43"/>
  <c r="E75" i="43"/>
  <c r="E74" i="43"/>
  <c r="E73" i="43"/>
  <c r="E71" i="43"/>
  <c r="E70" i="43"/>
  <c r="E69" i="43"/>
  <c r="E67" i="43"/>
  <c r="E66" i="43"/>
  <c r="E65" i="43"/>
  <c r="E63" i="43"/>
  <c r="E62" i="43"/>
  <c r="E61" i="43"/>
  <c r="E59" i="43"/>
  <c r="E58" i="43"/>
  <c r="E57" i="43"/>
  <c r="E55" i="43"/>
  <c r="E54" i="43"/>
  <c r="E53" i="43"/>
  <c r="E51" i="43"/>
  <c r="E50" i="43"/>
  <c r="E49" i="43"/>
  <c r="E47" i="43"/>
  <c r="E46" i="43"/>
  <c r="E45" i="43"/>
  <c r="E43" i="43"/>
  <c r="E42" i="43"/>
  <c r="E41" i="43"/>
  <c r="E39" i="43"/>
  <c r="E38" i="43"/>
  <c r="E37" i="43"/>
  <c r="E35" i="43"/>
  <c r="E34" i="43"/>
  <c r="E33" i="43"/>
  <c r="E31" i="43"/>
  <c r="E30" i="43"/>
  <c r="E29" i="43"/>
  <c r="E27" i="43"/>
  <c r="E26" i="43"/>
  <c r="E25" i="43"/>
  <c r="J23" i="43"/>
  <c r="I23" i="43"/>
  <c r="H23" i="43"/>
  <c r="G23" i="43"/>
  <c r="J22" i="43"/>
  <c r="I22" i="43"/>
  <c r="H22" i="43"/>
  <c r="G22" i="43"/>
  <c r="J21" i="43"/>
  <c r="I21" i="43"/>
  <c r="H21" i="43"/>
  <c r="G21" i="43"/>
  <c r="E80" i="42"/>
  <c r="E79" i="42"/>
  <c r="E78" i="42"/>
  <c r="E76" i="42"/>
  <c r="E75" i="42"/>
  <c r="E74" i="42"/>
  <c r="E72" i="42"/>
  <c r="E71" i="42"/>
  <c r="E70" i="42"/>
  <c r="E68" i="42"/>
  <c r="E67" i="42"/>
  <c r="E66" i="42"/>
  <c r="E64" i="42"/>
  <c r="E63" i="42"/>
  <c r="E62" i="42"/>
  <c r="E60" i="42"/>
  <c r="E59" i="42"/>
  <c r="E58" i="42"/>
  <c r="E56" i="42"/>
  <c r="E55" i="42"/>
  <c r="E54" i="42"/>
  <c r="E52" i="42"/>
  <c r="E51" i="42"/>
  <c r="E50" i="42"/>
  <c r="E48" i="42"/>
  <c r="E47" i="42"/>
  <c r="E46" i="42"/>
  <c r="E44" i="42"/>
  <c r="E43" i="42"/>
  <c r="E42" i="42"/>
  <c r="E40" i="42"/>
  <c r="E39" i="42"/>
  <c r="E38" i="42"/>
  <c r="E36" i="42"/>
  <c r="E35" i="42"/>
  <c r="E34" i="42"/>
  <c r="E32" i="42"/>
  <c r="E31" i="42"/>
  <c r="E30" i="42"/>
  <c r="E22" i="42" s="1"/>
  <c r="E28" i="42"/>
  <c r="E27" i="42"/>
  <c r="E26" i="42"/>
  <c r="K24" i="42"/>
  <c r="J24" i="42"/>
  <c r="I24" i="42"/>
  <c r="H24" i="42"/>
  <c r="G24" i="42"/>
  <c r="F24" i="42"/>
  <c r="K23" i="42"/>
  <c r="J23" i="42"/>
  <c r="I23" i="42"/>
  <c r="H23" i="42"/>
  <c r="G23" i="42"/>
  <c r="F23" i="42"/>
  <c r="K22" i="42"/>
  <c r="J22" i="42"/>
  <c r="I22" i="42"/>
  <c r="H22" i="42"/>
  <c r="G22" i="42"/>
  <c r="F22" i="42"/>
  <c r="H81" i="41"/>
  <c r="H80" i="41"/>
  <c r="H79" i="41"/>
  <c r="H77" i="41"/>
  <c r="H76" i="41"/>
  <c r="H75" i="41"/>
  <c r="H73" i="41"/>
  <c r="H72" i="41"/>
  <c r="H71" i="41"/>
  <c r="H69" i="41"/>
  <c r="H68" i="41"/>
  <c r="H67" i="41"/>
  <c r="H65" i="41"/>
  <c r="H64" i="41"/>
  <c r="H63" i="41"/>
  <c r="H61" i="41"/>
  <c r="H60" i="41"/>
  <c r="H59" i="41"/>
  <c r="H57" i="41"/>
  <c r="H56" i="41"/>
  <c r="H55" i="41"/>
  <c r="H53" i="41"/>
  <c r="H52" i="41"/>
  <c r="H51" i="41"/>
  <c r="H49" i="41"/>
  <c r="H48" i="41"/>
  <c r="H47" i="41"/>
  <c r="H45" i="41"/>
  <c r="H44" i="41"/>
  <c r="H43" i="41"/>
  <c r="H41" i="41"/>
  <c r="H40" i="41"/>
  <c r="H39" i="41"/>
  <c r="H37" i="41"/>
  <c r="H36" i="41"/>
  <c r="H35" i="41"/>
  <c r="H33" i="41"/>
  <c r="H32" i="41"/>
  <c r="H31" i="41"/>
  <c r="H29" i="41"/>
  <c r="H28" i="41"/>
  <c r="H27" i="41"/>
  <c r="J25" i="41"/>
  <c r="I25" i="41"/>
  <c r="F25" i="41"/>
  <c r="E25" i="41"/>
  <c r="J24" i="41"/>
  <c r="I24" i="41"/>
  <c r="F24" i="41"/>
  <c r="E24" i="41"/>
  <c r="J23" i="41"/>
  <c r="I23" i="41"/>
  <c r="F23" i="41"/>
  <c r="E23" i="41"/>
  <c r="E78" i="40"/>
  <c r="E71" i="40"/>
  <c r="E70" i="40"/>
  <c r="E69" i="40"/>
  <c r="E66" i="40"/>
  <c r="E62" i="40"/>
  <c r="E61" i="40"/>
  <c r="E59" i="40"/>
  <c r="E58" i="40"/>
  <c r="E50" i="40"/>
  <c r="E49" i="40"/>
  <c r="E46" i="40"/>
  <c r="E45" i="40"/>
  <c r="E42" i="40"/>
  <c r="E41" i="40"/>
  <c r="E38" i="40"/>
  <c r="E34" i="40"/>
  <c r="E33" i="40"/>
  <c r="E31" i="40"/>
  <c r="E30" i="40"/>
  <c r="E27" i="40"/>
  <c r="E23" i="40" s="1"/>
  <c r="E26" i="40"/>
  <c r="E25" i="40"/>
  <c r="I23" i="40"/>
  <c r="H23" i="40"/>
  <c r="G23" i="40"/>
  <c r="J22" i="40"/>
  <c r="I22" i="40"/>
  <c r="H22" i="40"/>
  <c r="G22" i="40"/>
  <c r="J21" i="40"/>
  <c r="I21" i="40"/>
  <c r="H21" i="40"/>
  <c r="G21" i="40"/>
  <c r="E79" i="39"/>
  <c r="E72" i="39"/>
  <c r="E71" i="39"/>
  <c r="E70" i="39"/>
  <c r="E67" i="39"/>
  <c r="E63" i="39"/>
  <c r="E62" i="39"/>
  <c r="E60" i="39"/>
  <c r="E59" i="39"/>
  <c r="E51" i="39"/>
  <c r="E50" i="39"/>
  <c r="E47" i="39"/>
  <c r="E46" i="39"/>
  <c r="E43" i="39"/>
  <c r="E42" i="39"/>
  <c r="E39" i="39"/>
  <c r="E35" i="39"/>
  <c r="E34" i="39"/>
  <c r="E32" i="39"/>
  <c r="E31" i="39"/>
  <c r="E22" i="39"/>
  <c r="E28" i="39"/>
  <c r="E27" i="39"/>
  <c r="E26" i="39"/>
  <c r="K24" i="39"/>
  <c r="H24" i="39"/>
  <c r="K23" i="39"/>
  <c r="J23" i="39"/>
  <c r="I23" i="39"/>
  <c r="H23" i="39"/>
  <c r="G23" i="39"/>
  <c r="F23" i="39"/>
  <c r="I22" i="39"/>
  <c r="H22" i="39"/>
  <c r="G22" i="39"/>
  <c r="F22" i="39"/>
  <c r="H80" i="38"/>
  <c r="H73" i="38"/>
  <c r="H72" i="38"/>
  <c r="H71" i="38"/>
  <c r="H68" i="38"/>
  <c r="H64" i="38"/>
  <c r="H63" i="38"/>
  <c r="H61" i="38"/>
  <c r="H60" i="38"/>
  <c r="H52" i="38"/>
  <c r="H51" i="38"/>
  <c r="H48" i="38"/>
  <c r="H47" i="38"/>
  <c r="H44" i="38"/>
  <c r="H43" i="38"/>
  <c r="H40" i="38"/>
  <c r="H36" i="38"/>
  <c r="H35" i="38"/>
  <c r="H33" i="38"/>
  <c r="H32" i="38"/>
  <c r="H29" i="38"/>
  <c r="H28" i="38"/>
  <c r="H27" i="38"/>
  <c r="J25" i="38"/>
  <c r="I25" i="38"/>
  <c r="F25" i="38"/>
  <c r="E25" i="38"/>
  <c r="J24" i="38"/>
  <c r="I24" i="38"/>
  <c r="F24" i="38"/>
  <c r="E24" i="38"/>
  <c r="J23" i="38"/>
  <c r="I23" i="38"/>
  <c r="F23" i="38"/>
  <c r="E23" i="38"/>
  <c r="E79" i="37"/>
  <c r="E78" i="37"/>
  <c r="E77" i="37"/>
  <c r="E75" i="37"/>
  <c r="E74" i="37"/>
  <c r="E73" i="37"/>
  <c r="E71" i="37"/>
  <c r="E70" i="37"/>
  <c r="E69" i="37"/>
  <c r="E67" i="37"/>
  <c r="E66" i="37"/>
  <c r="E65" i="37"/>
  <c r="E63" i="37"/>
  <c r="E62" i="37"/>
  <c r="E61" i="37"/>
  <c r="E59" i="37"/>
  <c r="E58" i="37"/>
  <c r="E57" i="37"/>
  <c r="E55" i="37"/>
  <c r="E54" i="37"/>
  <c r="E53" i="37"/>
  <c r="E51" i="37"/>
  <c r="E50" i="37"/>
  <c r="E49" i="37"/>
  <c r="E47" i="37"/>
  <c r="E46" i="37"/>
  <c r="E45" i="37"/>
  <c r="E43" i="37"/>
  <c r="E42" i="37"/>
  <c r="E41" i="37"/>
  <c r="E39" i="37"/>
  <c r="E38" i="37"/>
  <c r="E37" i="37"/>
  <c r="E35" i="37"/>
  <c r="E34" i="37"/>
  <c r="E33" i="37"/>
  <c r="E31" i="37"/>
  <c r="E30" i="37"/>
  <c r="E29" i="37"/>
  <c r="E80" i="36"/>
  <c r="E79" i="36"/>
  <c r="E78" i="36"/>
  <c r="E76" i="36"/>
  <c r="E75" i="36"/>
  <c r="E74" i="36"/>
  <c r="E72" i="36"/>
  <c r="E71" i="36"/>
  <c r="E70" i="36"/>
  <c r="E68" i="36"/>
  <c r="E67" i="36"/>
  <c r="E66" i="36"/>
  <c r="E64" i="36"/>
  <c r="E63" i="36"/>
  <c r="E62" i="36"/>
  <c r="E60" i="36"/>
  <c r="E59" i="36"/>
  <c r="E58" i="36"/>
  <c r="E56" i="36"/>
  <c r="E55" i="36"/>
  <c r="E54" i="36"/>
  <c r="E52" i="36"/>
  <c r="E51" i="36"/>
  <c r="E50" i="36"/>
  <c r="E48" i="36"/>
  <c r="E47" i="36"/>
  <c r="E46" i="36"/>
  <c r="E44" i="36"/>
  <c r="E43" i="36"/>
  <c r="E42" i="36"/>
  <c r="E40" i="36"/>
  <c r="E39" i="36"/>
  <c r="E38" i="36"/>
  <c r="E36" i="36"/>
  <c r="E35" i="36"/>
  <c r="E34" i="36"/>
  <c r="E32" i="36"/>
  <c r="E31" i="36"/>
  <c r="E30" i="36"/>
  <c r="E27" i="36"/>
  <c r="E28" i="36"/>
  <c r="H24" i="36"/>
  <c r="G24" i="36"/>
  <c r="F24" i="36"/>
  <c r="H23" i="36"/>
  <c r="G23" i="36"/>
  <c r="F23" i="36"/>
  <c r="H22" i="36"/>
  <c r="G22" i="36"/>
  <c r="F22" i="36"/>
  <c r="E26" i="36"/>
  <c r="H69" i="35"/>
  <c r="H68" i="35"/>
  <c r="H67" i="35"/>
  <c r="H45" i="35"/>
  <c r="H44" i="35"/>
  <c r="H43" i="35"/>
  <c r="H41" i="35"/>
  <c r="H40" i="35"/>
  <c r="H39" i="35"/>
  <c r="H37" i="35"/>
  <c r="H36" i="35"/>
  <c r="H35" i="35"/>
  <c r="H31" i="35"/>
  <c r="H56" i="35"/>
  <c r="H57" i="35"/>
  <c r="F25" i="35"/>
  <c r="E25" i="35"/>
  <c r="F24" i="35"/>
  <c r="E24" i="35"/>
  <c r="F23" i="35"/>
  <c r="E23" i="35"/>
  <c r="E27" i="37"/>
  <c r="E26" i="37"/>
  <c r="E25" i="37"/>
  <c r="J23" i="37"/>
  <c r="I23" i="37"/>
  <c r="H23" i="37"/>
  <c r="G23" i="37"/>
  <c r="J22" i="37"/>
  <c r="I22" i="37"/>
  <c r="H22" i="37"/>
  <c r="G22" i="37"/>
  <c r="J21" i="37"/>
  <c r="I21" i="37"/>
  <c r="H21" i="37"/>
  <c r="G21" i="37"/>
  <c r="K24" i="36"/>
  <c r="J24" i="36"/>
  <c r="I24" i="36"/>
  <c r="K23" i="36"/>
  <c r="J23" i="36"/>
  <c r="I23" i="36"/>
  <c r="K22" i="36"/>
  <c r="J22" i="36"/>
  <c r="I22" i="36"/>
  <c r="H81" i="35"/>
  <c r="H80" i="35"/>
  <c r="H79" i="35"/>
  <c r="H77" i="35"/>
  <c r="H76" i="35"/>
  <c r="H75" i="35"/>
  <c r="H73" i="35"/>
  <c r="H72" i="35"/>
  <c r="H71" i="35"/>
  <c r="H65" i="35"/>
  <c r="H64" i="35"/>
  <c r="H63" i="35"/>
  <c r="H61" i="35"/>
  <c r="H60" i="35"/>
  <c r="H59" i="35"/>
  <c r="H55" i="35"/>
  <c r="H53" i="35"/>
  <c r="H52" i="35"/>
  <c r="H51" i="35"/>
  <c r="H49" i="35"/>
  <c r="H48" i="35"/>
  <c r="H47" i="35"/>
  <c r="H33" i="35"/>
  <c r="H32" i="35"/>
  <c r="H29" i="35"/>
  <c r="H28" i="35"/>
  <c r="H27" i="35"/>
  <c r="J25" i="35"/>
  <c r="I25" i="35"/>
  <c r="J24" i="35"/>
  <c r="I24" i="35"/>
  <c r="J23" i="35"/>
  <c r="I23" i="35"/>
  <c r="F54" i="51" l="1"/>
  <c r="E54" i="51"/>
  <c r="D54" i="51"/>
  <c r="E24" i="45"/>
  <c r="E23" i="45"/>
  <c r="H25" i="44"/>
  <c r="H23" i="44"/>
  <c r="H24" i="44"/>
  <c r="E22" i="46"/>
  <c r="E21" i="46"/>
  <c r="E23" i="43"/>
  <c r="E22" i="43"/>
  <c r="E21" i="43"/>
  <c r="E23" i="42"/>
  <c r="E24" i="42"/>
  <c r="H25" i="41"/>
  <c r="H24" i="41"/>
  <c r="H23" i="41"/>
  <c r="E21" i="40"/>
  <c r="E22" i="40"/>
  <c r="E23" i="39"/>
  <c r="E24" i="39"/>
  <c r="H23" i="38"/>
  <c r="H25" i="38"/>
  <c r="H24" i="38"/>
  <c r="E22" i="37"/>
  <c r="E23" i="37"/>
  <c r="E21" i="37"/>
  <c r="E22" i="36"/>
  <c r="E23" i="36"/>
  <c r="E24" i="36"/>
  <c r="H23" i="35"/>
  <c r="H25" i="35"/>
  <c r="H24" i="35"/>
  <c r="K85" i="16" l="1"/>
  <c r="N84" i="15" l="1"/>
  <c r="N83" i="15"/>
  <c r="O82" i="15"/>
  <c r="N82" i="15"/>
  <c r="N80" i="15"/>
  <c r="O79" i="15"/>
  <c r="N79" i="15"/>
  <c r="O76" i="15"/>
  <c r="N76" i="15"/>
  <c r="O75" i="15"/>
  <c r="N75" i="15"/>
  <c r="O74" i="15"/>
  <c r="N74" i="15"/>
  <c r="N72" i="15"/>
  <c r="N71" i="15"/>
  <c r="O70" i="15"/>
  <c r="N70" i="15"/>
  <c r="O68" i="15"/>
  <c r="N68" i="15"/>
  <c r="N67" i="15"/>
  <c r="O66" i="15"/>
  <c r="N66" i="15"/>
  <c r="O64" i="15"/>
  <c r="N64" i="15"/>
  <c r="N63" i="15"/>
  <c r="N62" i="15"/>
  <c r="O60" i="15"/>
  <c r="N60" i="15"/>
  <c r="N59" i="15"/>
  <c r="N58" i="15"/>
  <c r="N56" i="15"/>
  <c r="N55" i="15"/>
  <c r="N54" i="15"/>
  <c r="N52" i="15"/>
  <c r="N50" i="15"/>
  <c r="O48" i="15"/>
  <c r="N48" i="15"/>
  <c r="O47" i="15"/>
  <c r="N47" i="15"/>
  <c r="N46" i="15"/>
  <c r="N44" i="15"/>
  <c r="N43" i="15"/>
  <c r="N42" i="15"/>
  <c r="O40" i="15"/>
  <c r="N40" i="15"/>
  <c r="O39" i="15"/>
  <c r="N39" i="15"/>
  <c r="N38" i="15"/>
  <c r="N36" i="15"/>
  <c r="N35" i="15"/>
  <c r="N34" i="15"/>
  <c r="N32" i="15"/>
  <c r="N31" i="15"/>
  <c r="O30" i="15"/>
  <c r="N30" i="15"/>
  <c r="N28" i="15"/>
  <c r="N27" i="15"/>
  <c r="N26" i="15"/>
  <c r="O24" i="15"/>
  <c r="N24" i="15"/>
  <c r="N23" i="15"/>
  <c r="N22" i="15"/>
  <c r="K84" i="15"/>
  <c r="J84" i="15"/>
  <c r="K83" i="15"/>
  <c r="J83" i="15"/>
  <c r="J82" i="15"/>
  <c r="K80" i="15"/>
  <c r="J80" i="15"/>
  <c r="K79" i="15"/>
  <c r="J79" i="15"/>
  <c r="J78" i="15"/>
  <c r="K76" i="15"/>
  <c r="J76" i="15"/>
  <c r="K75" i="15"/>
  <c r="J75" i="15"/>
  <c r="K74" i="15"/>
  <c r="J74" i="15"/>
  <c r="K72" i="15"/>
  <c r="J72" i="15"/>
  <c r="K71" i="15"/>
  <c r="J71" i="15"/>
  <c r="K70" i="15"/>
  <c r="J70" i="15"/>
  <c r="K68" i="15"/>
  <c r="J68" i="15"/>
  <c r="K67" i="15"/>
  <c r="J67" i="15"/>
  <c r="K66" i="15"/>
  <c r="J66" i="15"/>
  <c r="K64" i="15"/>
  <c r="J64" i="15"/>
  <c r="J63" i="15"/>
  <c r="J62" i="15"/>
  <c r="K60" i="15"/>
  <c r="J60" i="15"/>
  <c r="K59" i="15"/>
  <c r="J59" i="15"/>
  <c r="K58" i="15"/>
  <c r="J58" i="15"/>
  <c r="K56" i="15"/>
  <c r="J56" i="15"/>
  <c r="K55" i="15"/>
  <c r="J55" i="15"/>
  <c r="J54" i="15"/>
  <c r="K52" i="15"/>
  <c r="J52" i="15"/>
  <c r="J51" i="15"/>
  <c r="K48" i="15"/>
  <c r="J48" i="15"/>
  <c r="K47" i="15"/>
  <c r="J47" i="15"/>
  <c r="K46" i="15"/>
  <c r="J46" i="15"/>
  <c r="K44" i="15"/>
  <c r="J44" i="15"/>
  <c r="K43" i="15"/>
  <c r="J43" i="15"/>
  <c r="K42" i="15"/>
  <c r="J42" i="15"/>
  <c r="K40" i="15"/>
  <c r="J40" i="15"/>
  <c r="K39" i="15"/>
  <c r="J39" i="15"/>
  <c r="K38" i="15"/>
  <c r="J38" i="15"/>
  <c r="K36" i="15"/>
  <c r="J36" i="15"/>
  <c r="J35" i="15"/>
  <c r="J34" i="15"/>
  <c r="J32" i="15"/>
  <c r="K31" i="15"/>
  <c r="J31" i="15"/>
  <c r="J30" i="15"/>
  <c r="K28" i="15"/>
  <c r="J28" i="15"/>
  <c r="K27" i="15"/>
  <c r="J27" i="15"/>
  <c r="K26" i="15"/>
  <c r="J26" i="15"/>
  <c r="K24" i="15"/>
  <c r="J24" i="15"/>
  <c r="K23" i="15"/>
  <c r="J23" i="15"/>
  <c r="K22" i="15"/>
  <c r="J22" i="15"/>
  <c r="G84" i="15"/>
  <c r="F84" i="15"/>
  <c r="G83" i="15"/>
  <c r="F83" i="15"/>
  <c r="F82" i="15"/>
  <c r="G80" i="15"/>
  <c r="F80" i="15"/>
  <c r="F79" i="15"/>
  <c r="F78" i="15"/>
  <c r="G76" i="15"/>
  <c r="F76" i="15"/>
  <c r="G75" i="15"/>
  <c r="F75" i="15"/>
  <c r="G74" i="15"/>
  <c r="F74" i="15"/>
  <c r="G72" i="15"/>
  <c r="F72" i="15"/>
  <c r="G71" i="15"/>
  <c r="F71" i="15"/>
  <c r="G70" i="15"/>
  <c r="F70" i="15"/>
  <c r="G68" i="15"/>
  <c r="F68" i="15"/>
  <c r="G67" i="15"/>
  <c r="F67" i="15"/>
  <c r="G66" i="15"/>
  <c r="F66" i="15"/>
  <c r="F64" i="15"/>
  <c r="F63" i="15"/>
  <c r="F62" i="15"/>
  <c r="G60" i="15"/>
  <c r="F60" i="15"/>
  <c r="G59" i="15"/>
  <c r="F59" i="15"/>
  <c r="G58" i="15"/>
  <c r="F58" i="15"/>
  <c r="F56" i="15"/>
  <c r="F55" i="15"/>
  <c r="F54" i="15"/>
  <c r="G52" i="15"/>
  <c r="F52" i="15"/>
  <c r="F51" i="15"/>
  <c r="G48" i="15"/>
  <c r="F48" i="15"/>
  <c r="F47" i="15"/>
  <c r="G46" i="15"/>
  <c r="F46" i="15"/>
  <c r="G44" i="15"/>
  <c r="F44" i="15"/>
  <c r="G43" i="15"/>
  <c r="F43" i="15"/>
  <c r="G42" i="15"/>
  <c r="F42" i="15"/>
  <c r="G40" i="15"/>
  <c r="F40" i="15"/>
  <c r="G39" i="15"/>
  <c r="F39" i="15"/>
  <c r="F38" i="15"/>
  <c r="G36" i="15"/>
  <c r="F36" i="15"/>
  <c r="G35" i="15"/>
  <c r="F35" i="15"/>
  <c r="F34" i="15"/>
  <c r="F32" i="15"/>
  <c r="F31" i="15"/>
  <c r="F30" i="15"/>
  <c r="F28" i="15"/>
  <c r="G27" i="15"/>
  <c r="F27" i="15"/>
  <c r="G26" i="15"/>
  <c r="F26" i="15"/>
  <c r="F23" i="15"/>
  <c r="G23" i="15"/>
  <c r="F24" i="15"/>
  <c r="G24" i="15"/>
  <c r="G22" i="15"/>
  <c r="F22" i="15"/>
  <c r="J85" i="16"/>
  <c r="I85" i="16"/>
  <c r="J84" i="16"/>
  <c r="I84" i="16"/>
  <c r="J83" i="16"/>
  <c r="I83" i="16" s="1"/>
  <c r="J81" i="16"/>
  <c r="J80" i="16"/>
  <c r="J79" i="16"/>
  <c r="I79" i="16"/>
  <c r="K77" i="16"/>
  <c r="J77" i="16"/>
  <c r="J76" i="16"/>
  <c r="J75" i="16"/>
  <c r="I75" i="16"/>
  <c r="K73" i="16"/>
  <c r="J73" i="16"/>
  <c r="I73" i="16"/>
  <c r="K72" i="16"/>
  <c r="J72" i="16"/>
  <c r="K71" i="16"/>
  <c r="J71" i="16"/>
  <c r="K69" i="16"/>
  <c r="J69" i="16"/>
  <c r="K68" i="16"/>
  <c r="J68" i="16"/>
  <c r="I68" i="16"/>
  <c r="K67" i="16"/>
  <c r="J67" i="16"/>
  <c r="G85" i="16"/>
  <c r="F85" i="16"/>
  <c r="G84" i="16"/>
  <c r="F84" i="16"/>
  <c r="G83" i="16"/>
  <c r="F83" i="16"/>
  <c r="F81" i="16"/>
  <c r="G80" i="16"/>
  <c r="F80" i="16"/>
  <c r="G79" i="16"/>
  <c r="F79" i="16"/>
  <c r="G77" i="16"/>
  <c r="F77" i="16"/>
  <c r="G76" i="16"/>
  <c r="F76" i="16"/>
  <c r="G75" i="16"/>
  <c r="F75" i="16"/>
  <c r="G73" i="16"/>
  <c r="F73" i="16"/>
  <c r="G72" i="16"/>
  <c r="F72" i="16"/>
  <c r="G71" i="16"/>
  <c r="F71" i="16"/>
  <c r="F68" i="16"/>
  <c r="G68" i="16"/>
  <c r="F69" i="16"/>
  <c r="G69" i="16"/>
  <c r="G67" i="16"/>
  <c r="F67" i="16"/>
  <c r="I67" i="16" l="1"/>
  <c r="I77" i="16"/>
  <c r="I71" i="16"/>
  <c r="I81" i="16"/>
  <c r="I72" i="16"/>
  <c r="I76" i="16"/>
  <c r="I69" i="16"/>
  <c r="I80" i="16"/>
  <c r="F60" i="25"/>
  <c r="E87" i="30" l="1"/>
  <c r="F63" i="19"/>
  <c r="G63" i="19"/>
  <c r="F64" i="19"/>
  <c r="G64" i="19"/>
  <c r="F65" i="19"/>
  <c r="G65" i="19"/>
  <c r="I88" i="10"/>
  <c r="I87" i="10"/>
  <c r="I86" i="10"/>
  <c r="I83" i="10"/>
  <c r="I80" i="10"/>
  <c r="I79" i="10"/>
  <c r="I78" i="10"/>
  <c r="I76" i="10"/>
  <c r="I75" i="10"/>
  <c r="I74" i="10"/>
  <c r="I72" i="10"/>
  <c r="I71" i="10"/>
  <c r="I70" i="10"/>
  <c r="K68" i="10"/>
  <c r="J68" i="10"/>
  <c r="I68" i="10" s="1"/>
  <c r="K67" i="10"/>
  <c r="I67" i="10" s="1"/>
  <c r="J67" i="10"/>
  <c r="K66" i="10"/>
  <c r="J66" i="10"/>
  <c r="I66" i="10"/>
  <c r="I47" i="10"/>
  <c r="I45" i="10"/>
  <c r="I43" i="10"/>
  <c r="I42" i="10"/>
  <c r="I41" i="10"/>
  <c r="I39" i="10"/>
  <c r="I38" i="10"/>
  <c r="I35" i="10"/>
  <c r="I34" i="10"/>
  <c r="I33" i="10"/>
  <c r="I31" i="10"/>
  <c r="I30" i="10"/>
  <c r="I29" i="10"/>
  <c r="I27" i="10"/>
  <c r="I26" i="10"/>
  <c r="I25" i="10"/>
  <c r="I86" i="34" l="1"/>
  <c r="I85" i="34"/>
  <c r="E85" i="34"/>
  <c r="I84" i="34"/>
  <c r="I82" i="34"/>
  <c r="E82" i="34"/>
  <c r="I81" i="34"/>
  <c r="E81" i="34"/>
  <c r="I80" i="34"/>
  <c r="E80" i="34"/>
  <c r="I78" i="34"/>
  <c r="E78" i="34"/>
  <c r="I77" i="34"/>
  <c r="E77" i="34"/>
  <c r="I76" i="34"/>
  <c r="E76" i="34"/>
  <c r="I74" i="34"/>
  <c r="E74" i="34"/>
  <c r="I73" i="34"/>
  <c r="E73" i="34"/>
  <c r="I72" i="34"/>
  <c r="E72" i="34"/>
  <c r="I70" i="34"/>
  <c r="E70" i="34"/>
  <c r="I69" i="34"/>
  <c r="E69" i="34"/>
  <c r="I68" i="34"/>
  <c r="E68" i="34"/>
  <c r="K66" i="34"/>
  <c r="K62" i="34" s="1"/>
  <c r="J66" i="34"/>
  <c r="J62" i="34" s="1"/>
  <c r="G66" i="34"/>
  <c r="G62" i="34" s="1"/>
  <c r="F66" i="34"/>
  <c r="F62" i="34" s="1"/>
  <c r="E62" i="34" s="1"/>
  <c r="K65" i="34"/>
  <c r="K61" i="34" s="1"/>
  <c r="J65" i="34"/>
  <c r="J61" i="34" s="1"/>
  <c r="I61" i="34" s="1"/>
  <c r="G65" i="34"/>
  <c r="G61" i="34" s="1"/>
  <c r="F65" i="34"/>
  <c r="F61" i="34" s="1"/>
  <c r="E61" i="34" s="1"/>
  <c r="E65" i="34"/>
  <c r="K64" i="34"/>
  <c r="K60" i="34" s="1"/>
  <c r="J64" i="34"/>
  <c r="J60" i="34" s="1"/>
  <c r="G64" i="34"/>
  <c r="F64" i="34"/>
  <c r="E64" i="34" s="1"/>
  <c r="G60" i="34"/>
  <c r="F60" i="34"/>
  <c r="E60" i="34"/>
  <c r="K21" i="34"/>
  <c r="J21" i="34"/>
  <c r="G21" i="34"/>
  <c r="F21" i="34"/>
  <c r="E21" i="34"/>
  <c r="K20" i="34"/>
  <c r="J20" i="34"/>
  <c r="I20" i="34" s="1"/>
  <c r="G20" i="34"/>
  <c r="F20" i="34"/>
  <c r="E20" i="34" s="1"/>
  <c r="K19" i="34"/>
  <c r="I19" i="34" s="1"/>
  <c r="J19" i="34"/>
  <c r="G19" i="34"/>
  <c r="F19" i="34"/>
  <c r="I45" i="34"/>
  <c r="I44" i="34"/>
  <c r="I43" i="34"/>
  <c r="I41" i="34"/>
  <c r="I40" i="34"/>
  <c r="I39" i="34"/>
  <c r="I37" i="34"/>
  <c r="I36" i="34"/>
  <c r="I35" i="34"/>
  <c r="I33" i="34"/>
  <c r="I32" i="34"/>
  <c r="I31" i="34"/>
  <c r="I29" i="34"/>
  <c r="I28" i="34"/>
  <c r="I27" i="34"/>
  <c r="I25" i="34"/>
  <c r="I24" i="34"/>
  <c r="I23" i="34"/>
  <c r="M85" i="33"/>
  <c r="M84" i="33"/>
  <c r="M83" i="33"/>
  <c r="M81" i="33"/>
  <c r="M80" i="33"/>
  <c r="M79" i="33"/>
  <c r="M77" i="33"/>
  <c r="M76" i="33"/>
  <c r="M75" i="33"/>
  <c r="M73" i="33"/>
  <c r="M72" i="33"/>
  <c r="M71" i="33"/>
  <c r="M69" i="33"/>
  <c r="M68" i="33"/>
  <c r="M67" i="33"/>
  <c r="M65" i="33"/>
  <c r="M64" i="33"/>
  <c r="M63" i="33"/>
  <c r="M61" i="33"/>
  <c r="M60" i="33"/>
  <c r="M59" i="33"/>
  <c r="M57" i="33"/>
  <c r="M56" i="33"/>
  <c r="M55" i="33"/>
  <c r="M53" i="33"/>
  <c r="M52" i="33"/>
  <c r="M51" i="33"/>
  <c r="M49" i="33"/>
  <c r="M48" i="33"/>
  <c r="M47" i="33"/>
  <c r="M45" i="33"/>
  <c r="M44" i="33"/>
  <c r="M43" i="33"/>
  <c r="M41" i="33"/>
  <c r="M40" i="33"/>
  <c r="M39" i="33"/>
  <c r="M37" i="33"/>
  <c r="M36" i="33"/>
  <c r="M35" i="33"/>
  <c r="M33" i="33"/>
  <c r="M32" i="33"/>
  <c r="M31" i="33"/>
  <c r="M29" i="33"/>
  <c r="M28" i="33"/>
  <c r="M27" i="33"/>
  <c r="M25" i="33"/>
  <c r="M24" i="33"/>
  <c r="M23" i="33"/>
  <c r="O21" i="33"/>
  <c r="N21" i="33"/>
  <c r="O20" i="33"/>
  <c r="N20" i="33"/>
  <c r="O19" i="33"/>
  <c r="N19" i="33"/>
  <c r="I85" i="31"/>
  <c r="E85" i="31"/>
  <c r="E81" i="31"/>
  <c r="E77" i="31"/>
  <c r="E73" i="31"/>
  <c r="I70" i="31"/>
  <c r="E70" i="31"/>
  <c r="I69" i="31"/>
  <c r="E69" i="31"/>
  <c r="I68" i="31"/>
  <c r="E68" i="31"/>
  <c r="J66" i="31"/>
  <c r="J62" i="31" s="1"/>
  <c r="G66" i="31"/>
  <c r="G62" i="31" s="1"/>
  <c r="F66" i="31"/>
  <c r="E66" i="31" s="1"/>
  <c r="J65" i="31"/>
  <c r="J61" i="31" s="1"/>
  <c r="I61" i="31" s="1"/>
  <c r="I65" i="31"/>
  <c r="G65" i="31"/>
  <c r="G61" i="31" s="1"/>
  <c r="F65" i="31"/>
  <c r="F61" i="31" s="1"/>
  <c r="K64" i="31"/>
  <c r="K60" i="31" s="1"/>
  <c r="J64" i="31"/>
  <c r="J60" i="31" s="1"/>
  <c r="I60" i="31" s="1"/>
  <c r="G64" i="31"/>
  <c r="G60" i="31" s="1"/>
  <c r="F64" i="31"/>
  <c r="E64" i="31" s="1"/>
  <c r="J21" i="31"/>
  <c r="I21" i="31" s="1"/>
  <c r="F21" i="31"/>
  <c r="J20" i="31"/>
  <c r="F20" i="31"/>
  <c r="E20" i="31" s="1"/>
  <c r="J19" i="31"/>
  <c r="I19" i="31"/>
  <c r="I45" i="31"/>
  <c r="I44" i="31"/>
  <c r="I43" i="31"/>
  <c r="I37" i="31"/>
  <c r="I36" i="31"/>
  <c r="I33" i="31"/>
  <c r="I32" i="31"/>
  <c r="I31" i="31"/>
  <c r="I28" i="31"/>
  <c r="I27" i="31"/>
  <c r="I24" i="31"/>
  <c r="M84" i="30"/>
  <c r="M83" i="30"/>
  <c r="M77" i="30"/>
  <c r="M76" i="30"/>
  <c r="M75" i="30"/>
  <c r="M72" i="30"/>
  <c r="M61" i="30"/>
  <c r="M60" i="30"/>
  <c r="M52" i="30"/>
  <c r="M33" i="30"/>
  <c r="M27" i="30"/>
  <c r="N21" i="30"/>
  <c r="N20" i="30"/>
  <c r="O19" i="30"/>
  <c r="N19" i="30"/>
  <c r="E84" i="19"/>
  <c r="E81" i="19"/>
  <c r="I80" i="19"/>
  <c r="I79" i="19"/>
  <c r="E79" i="19"/>
  <c r="E77" i="19"/>
  <c r="E76" i="19"/>
  <c r="I75" i="19"/>
  <c r="E75" i="19"/>
  <c r="I73" i="19"/>
  <c r="E73" i="19"/>
  <c r="I72" i="19"/>
  <c r="E72" i="19"/>
  <c r="E69" i="19"/>
  <c r="I68" i="19"/>
  <c r="E68" i="19"/>
  <c r="E67" i="19"/>
  <c r="K65" i="19"/>
  <c r="K61" i="19" s="1"/>
  <c r="J65" i="19"/>
  <c r="J61" i="19" s="1"/>
  <c r="E65" i="19"/>
  <c r="K64" i="19"/>
  <c r="K60" i="19" s="1"/>
  <c r="J64" i="19"/>
  <c r="J60" i="19" s="1"/>
  <c r="E64" i="19"/>
  <c r="K63" i="19"/>
  <c r="K59" i="19" s="1"/>
  <c r="J63" i="19"/>
  <c r="E63" i="19"/>
  <c r="G61" i="19"/>
  <c r="F61" i="19"/>
  <c r="E61" i="19" s="1"/>
  <c r="G60" i="19"/>
  <c r="E60" i="19" s="1"/>
  <c r="F60" i="19"/>
  <c r="G59" i="19"/>
  <c r="F59" i="19"/>
  <c r="E59" i="19" s="1"/>
  <c r="G20" i="19"/>
  <c r="F20" i="19"/>
  <c r="K19" i="19"/>
  <c r="J19" i="19"/>
  <c r="I19" i="19" s="1"/>
  <c r="G19" i="19"/>
  <c r="F19" i="19"/>
  <c r="E19" i="19" s="1"/>
  <c r="J18" i="19"/>
  <c r="I18" i="19" s="1"/>
  <c r="G18" i="19"/>
  <c r="F18" i="19"/>
  <c r="E18" i="19"/>
  <c r="I43" i="19"/>
  <c r="I42" i="19"/>
  <c r="I40" i="19"/>
  <c r="I39" i="19"/>
  <c r="I36" i="19"/>
  <c r="I35" i="19"/>
  <c r="I34" i="19"/>
  <c r="I32" i="19"/>
  <c r="I31" i="19"/>
  <c r="I30" i="19"/>
  <c r="I28" i="19"/>
  <c r="I27" i="19"/>
  <c r="I26" i="19"/>
  <c r="I23" i="19"/>
  <c r="M79" i="18"/>
  <c r="M78" i="18"/>
  <c r="M75" i="18"/>
  <c r="M74" i="18"/>
  <c r="M72" i="18"/>
  <c r="M71" i="18"/>
  <c r="M68" i="18"/>
  <c r="M67" i="18"/>
  <c r="M66" i="18"/>
  <c r="M64" i="18"/>
  <c r="M63" i="18"/>
  <c r="M62" i="18"/>
  <c r="M60" i="18"/>
  <c r="M59" i="18"/>
  <c r="M58" i="18"/>
  <c r="M56" i="18"/>
  <c r="M55" i="18"/>
  <c r="M54" i="18"/>
  <c r="M52" i="18"/>
  <c r="M48" i="18"/>
  <c r="M42" i="18"/>
  <c r="M39" i="18"/>
  <c r="M38" i="18"/>
  <c r="M36" i="18"/>
  <c r="M35" i="18"/>
  <c r="M34" i="18"/>
  <c r="M31" i="18"/>
  <c r="M30" i="18"/>
  <c r="M27" i="18"/>
  <c r="M26" i="18"/>
  <c r="M23" i="18"/>
  <c r="O20" i="18"/>
  <c r="N20" i="18"/>
  <c r="O19" i="18"/>
  <c r="N19" i="18"/>
  <c r="O18" i="18"/>
  <c r="N18" i="18"/>
  <c r="I88" i="13"/>
  <c r="E88" i="13"/>
  <c r="E87" i="13"/>
  <c r="E86" i="13"/>
  <c r="I84" i="13"/>
  <c r="E84" i="13"/>
  <c r="E83" i="13"/>
  <c r="I82" i="13"/>
  <c r="E82" i="13"/>
  <c r="I80" i="13"/>
  <c r="E80" i="13"/>
  <c r="I79" i="13"/>
  <c r="E79" i="13"/>
  <c r="I78" i="13"/>
  <c r="E78" i="13"/>
  <c r="I76" i="13"/>
  <c r="E76" i="13"/>
  <c r="I75" i="13"/>
  <c r="E75" i="13"/>
  <c r="I74" i="13"/>
  <c r="E74" i="13"/>
  <c r="I72" i="13"/>
  <c r="E72" i="13"/>
  <c r="I71" i="13"/>
  <c r="E71" i="13"/>
  <c r="I70" i="13"/>
  <c r="E70" i="13"/>
  <c r="K68" i="13"/>
  <c r="K64" i="13" s="1"/>
  <c r="J68" i="13"/>
  <c r="J64" i="13" s="1"/>
  <c r="G68" i="13"/>
  <c r="G64" i="13" s="1"/>
  <c r="F68" i="13"/>
  <c r="F64" i="13" s="1"/>
  <c r="K67" i="13"/>
  <c r="K63" i="13" s="1"/>
  <c r="J67" i="13"/>
  <c r="J63" i="13" s="1"/>
  <c r="I63" i="13" s="1"/>
  <c r="G67" i="13"/>
  <c r="G63" i="13" s="1"/>
  <c r="F67" i="13"/>
  <c r="E67" i="13" s="1"/>
  <c r="K66" i="13"/>
  <c r="J66" i="13"/>
  <c r="J62" i="13" s="1"/>
  <c r="I62" i="13" s="1"/>
  <c r="G66" i="13"/>
  <c r="G62" i="13" s="1"/>
  <c r="F66" i="13"/>
  <c r="E66" i="13" s="1"/>
  <c r="K62" i="13"/>
  <c r="J23" i="13"/>
  <c r="I23" i="13" s="1"/>
  <c r="G23" i="13"/>
  <c r="F23" i="13"/>
  <c r="J22" i="13"/>
  <c r="I22" i="13"/>
  <c r="G22" i="13"/>
  <c r="F22" i="13"/>
  <c r="E22" i="13"/>
  <c r="K21" i="13"/>
  <c r="J21" i="13"/>
  <c r="G21" i="13"/>
  <c r="F21" i="13"/>
  <c r="I46" i="13"/>
  <c r="I45" i="13"/>
  <c r="I43" i="13"/>
  <c r="I42" i="13"/>
  <c r="I41" i="13"/>
  <c r="I39" i="13"/>
  <c r="I38" i="13"/>
  <c r="I37" i="13"/>
  <c r="I35" i="13"/>
  <c r="I34" i="13"/>
  <c r="I33" i="13"/>
  <c r="I31" i="13"/>
  <c r="I30" i="13"/>
  <c r="I29" i="13"/>
  <c r="I27" i="13"/>
  <c r="I26" i="13"/>
  <c r="I25" i="13"/>
  <c r="M86" i="12"/>
  <c r="M85" i="12"/>
  <c r="M84" i="12"/>
  <c r="M82" i="12"/>
  <c r="M81" i="12"/>
  <c r="M78" i="12"/>
  <c r="M77" i="12"/>
  <c r="M76" i="12"/>
  <c r="M74" i="12"/>
  <c r="M73" i="12"/>
  <c r="M72" i="12"/>
  <c r="M70" i="12"/>
  <c r="M69" i="12"/>
  <c r="M68" i="12"/>
  <c r="M66" i="12"/>
  <c r="M65" i="12"/>
  <c r="M64" i="12"/>
  <c r="M62" i="12"/>
  <c r="M61" i="12"/>
  <c r="M60" i="12"/>
  <c r="M58" i="12"/>
  <c r="M56" i="12"/>
  <c r="M52" i="12"/>
  <c r="M50" i="12"/>
  <c r="M49" i="12"/>
  <c r="M48" i="12"/>
  <c r="M46" i="12"/>
  <c r="M44" i="12"/>
  <c r="M42" i="12"/>
  <c r="M41" i="12"/>
  <c r="M40" i="12"/>
  <c r="M38" i="12"/>
  <c r="M37" i="12"/>
  <c r="M36" i="12"/>
  <c r="M33" i="12"/>
  <c r="M32" i="12"/>
  <c r="M30" i="12"/>
  <c r="M29" i="12"/>
  <c r="M28" i="12"/>
  <c r="M26" i="12"/>
  <c r="M25" i="12"/>
  <c r="M24" i="12"/>
  <c r="O22" i="12"/>
  <c r="N22" i="12"/>
  <c r="O21" i="12"/>
  <c r="N21" i="12"/>
  <c r="O20" i="12"/>
  <c r="N20" i="12"/>
  <c r="K64" i="10"/>
  <c r="J64" i="10"/>
  <c r="K63" i="10"/>
  <c r="J63" i="10"/>
  <c r="I63" i="10" s="1"/>
  <c r="K62" i="10"/>
  <c r="J62" i="10"/>
  <c r="E88" i="10"/>
  <c r="E87" i="10"/>
  <c r="E86" i="10"/>
  <c r="E84" i="10"/>
  <c r="E83" i="10"/>
  <c r="E80" i="10"/>
  <c r="E79" i="10"/>
  <c r="E78" i="10"/>
  <c r="E76" i="10"/>
  <c r="E75" i="10"/>
  <c r="E74" i="10"/>
  <c r="E72" i="10"/>
  <c r="E71" i="10"/>
  <c r="E70" i="10"/>
  <c r="G68" i="10"/>
  <c r="G64" i="10" s="1"/>
  <c r="F68" i="10"/>
  <c r="F64" i="10" s="1"/>
  <c r="E64" i="10" s="1"/>
  <c r="G67" i="10"/>
  <c r="G63" i="10" s="1"/>
  <c r="F67" i="10"/>
  <c r="F63" i="10" s="1"/>
  <c r="G66" i="10"/>
  <c r="G62" i="10" s="1"/>
  <c r="F66" i="10"/>
  <c r="F62" i="10" s="1"/>
  <c r="F21" i="10"/>
  <c r="G21" i="10"/>
  <c r="J21" i="10"/>
  <c r="F22" i="10"/>
  <c r="G22" i="10"/>
  <c r="J22" i="10"/>
  <c r="I22" i="10"/>
  <c r="F23" i="10"/>
  <c r="J23" i="10"/>
  <c r="K23" i="10"/>
  <c r="M81" i="7"/>
  <c r="M78" i="7"/>
  <c r="M77" i="7"/>
  <c r="M76" i="7"/>
  <c r="M74" i="7"/>
  <c r="M73" i="7"/>
  <c r="M72" i="7"/>
  <c r="M70" i="7"/>
  <c r="M69" i="7"/>
  <c r="M66" i="7"/>
  <c r="M64" i="7"/>
  <c r="M62" i="7"/>
  <c r="M61" i="7"/>
  <c r="M60" i="7"/>
  <c r="M58" i="7"/>
  <c r="M57" i="7"/>
  <c r="M56" i="7"/>
  <c r="M54" i="7"/>
  <c r="M50" i="7"/>
  <c r="M49" i="7"/>
  <c r="M48" i="7"/>
  <c r="M46" i="7"/>
  <c r="M45" i="7"/>
  <c r="M42" i="7"/>
  <c r="M41" i="7"/>
  <c r="M40" i="7"/>
  <c r="M38" i="7"/>
  <c r="M37" i="7"/>
  <c r="M36" i="7"/>
  <c r="M34" i="7"/>
  <c r="M33" i="7"/>
  <c r="M30" i="7"/>
  <c r="M28" i="7"/>
  <c r="M26" i="7"/>
  <c r="M25" i="7"/>
  <c r="M24" i="7"/>
  <c r="O22" i="7"/>
  <c r="N22" i="7"/>
  <c r="O21" i="7"/>
  <c r="N21" i="7"/>
  <c r="O20" i="7"/>
  <c r="N20" i="7"/>
  <c r="E21" i="13" l="1"/>
  <c r="I60" i="34"/>
  <c r="I66" i="13"/>
  <c r="I64" i="19"/>
  <c r="E19" i="34"/>
  <c r="I64" i="31"/>
  <c r="E66" i="34"/>
  <c r="I66" i="34"/>
  <c r="I65" i="34"/>
  <c r="I64" i="34"/>
  <c r="I21" i="34"/>
  <c r="M21" i="33"/>
  <c r="M20" i="33"/>
  <c r="M19" i="33"/>
  <c r="E65" i="31"/>
  <c r="E21" i="31"/>
  <c r="I20" i="31"/>
  <c r="I66" i="31"/>
  <c r="M19" i="30"/>
  <c r="M21" i="30"/>
  <c r="M20" i="30"/>
  <c r="I65" i="19"/>
  <c r="I61" i="19"/>
  <c r="I63" i="19"/>
  <c r="J59" i="19"/>
  <c r="I59" i="19" s="1"/>
  <c r="I60" i="19"/>
  <c r="E20" i="19"/>
  <c r="M20" i="18"/>
  <c r="M19" i="18"/>
  <c r="M18" i="18"/>
  <c r="I21" i="13"/>
  <c r="I67" i="13"/>
  <c r="F62" i="13"/>
  <c r="E62" i="13" s="1"/>
  <c r="E68" i="13"/>
  <c r="E64" i="13"/>
  <c r="E23" i="13"/>
  <c r="M20" i="12"/>
  <c r="M21" i="12"/>
  <c r="M22" i="12"/>
  <c r="I64" i="10"/>
  <c r="E67" i="10"/>
  <c r="E63" i="10"/>
  <c r="I62" i="10"/>
  <c r="E68" i="10"/>
  <c r="M22" i="7"/>
  <c r="M20" i="7"/>
  <c r="M21" i="7"/>
  <c r="I62" i="34"/>
  <c r="E61" i="31"/>
  <c r="F60" i="31"/>
  <c r="E60" i="31" s="1"/>
  <c r="I62" i="31"/>
  <c r="F62" i="31"/>
  <c r="E62" i="31" s="1"/>
  <c r="I68" i="13"/>
  <c r="I64" i="13"/>
  <c r="F63" i="13"/>
  <c r="E63" i="13" s="1"/>
  <c r="E66" i="10"/>
  <c r="E62" i="10"/>
  <c r="E22" i="10"/>
  <c r="E23" i="10"/>
  <c r="I23" i="10"/>
  <c r="E21" i="10"/>
  <c r="I21" i="10"/>
  <c r="K65" i="16"/>
  <c r="K61" i="16" s="1"/>
  <c r="J65" i="16"/>
  <c r="J61" i="16" s="1"/>
  <c r="K64" i="16"/>
  <c r="K60" i="16" s="1"/>
  <c r="J64" i="16"/>
  <c r="J60" i="16" s="1"/>
  <c r="K63" i="16"/>
  <c r="K59" i="16" s="1"/>
  <c r="J63" i="16"/>
  <c r="J59" i="16" s="1"/>
  <c r="E85" i="16"/>
  <c r="E84" i="16"/>
  <c r="E83" i="16"/>
  <c r="E81" i="16"/>
  <c r="E80" i="16"/>
  <c r="E76" i="16"/>
  <c r="E75" i="16"/>
  <c r="E72" i="16"/>
  <c r="E71" i="16"/>
  <c r="E67" i="16"/>
  <c r="I82" i="25"/>
  <c r="E82" i="25"/>
  <c r="I81" i="25"/>
  <c r="I80" i="25"/>
  <c r="E80" i="25"/>
  <c r="I78" i="25"/>
  <c r="E78" i="25"/>
  <c r="I77" i="25"/>
  <c r="E77" i="25"/>
  <c r="I76" i="25"/>
  <c r="E76" i="25"/>
  <c r="I74" i="25"/>
  <c r="E74" i="25"/>
  <c r="I73" i="25"/>
  <c r="E73" i="25"/>
  <c r="I72" i="25"/>
  <c r="E72" i="25"/>
  <c r="I70" i="25"/>
  <c r="E70" i="25"/>
  <c r="I69" i="25"/>
  <c r="E69" i="25"/>
  <c r="E68" i="25"/>
  <c r="I66" i="25"/>
  <c r="G62" i="25"/>
  <c r="G58" i="25" s="1"/>
  <c r="F62" i="25"/>
  <c r="K61" i="25"/>
  <c r="K57" i="25" s="1"/>
  <c r="J61" i="25"/>
  <c r="G61" i="25"/>
  <c r="G57" i="25" s="1"/>
  <c r="E65" i="25"/>
  <c r="I64" i="25"/>
  <c r="E64" i="25"/>
  <c r="J44" i="16"/>
  <c r="J42" i="16"/>
  <c r="J40" i="16"/>
  <c r="K39" i="16"/>
  <c r="J39" i="16"/>
  <c r="J38" i="16"/>
  <c r="K36" i="16"/>
  <c r="J36" i="16"/>
  <c r="K35" i="16"/>
  <c r="J35" i="16"/>
  <c r="J32" i="16"/>
  <c r="J31" i="16"/>
  <c r="K30" i="16"/>
  <c r="J30" i="16"/>
  <c r="K28" i="16"/>
  <c r="J28" i="16"/>
  <c r="I28" i="16"/>
  <c r="J27" i="16"/>
  <c r="J26" i="16"/>
  <c r="K24" i="16"/>
  <c r="J24" i="16"/>
  <c r="J23" i="16"/>
  <c r="J22" i="16"/>
  <c r="M84" i="15"/>
  <c r="M83" i="15"/>
  <c r="M82" i="15"/>
  <c r="M80" i="15"/>
  <c r="M76" i="15"/>
  <c r="M75" i="15"/>
  <c r="M74" i="15"/>
  <c r="M72" i="15"/>
  <c r="M71" i="15"/>
  <c r="M70" i="15"/>
  <c r="M68" i="15"/>
  <c r="M67" i="15"/>
  <c r="M66" i="15"/>
  <c r="M64" i="15"/>
  <c r="M63" i="15"/>
  <c r="M60" i="15"/>
  <c r="M59" i="15"/>
  <c r="M58" i="15"/>
  <c r="M56" i="15"/>
  <c r="M55" i="15"/>
  <c r="M54" i="15"/>
  <c r="M52" i="15"/>
  <c r="M50" i="15"/>
  <c r="M48" i="15"/>
  <c r="M46" i="15"/>
  <c r="M44" i="15"/>
  <c r="M43" i="15"/>
  <c r="M42" i="15"/>
  <c r="M40" i="15"/>
  <c r="M39" i="15"/>
  <c r="M38" i="15"/>
  <c r="M35" i="15"/>
  <c r="M34" i="15"/>
  <c r="M32" i="15"/>
  <c r="M31" i="15"/>
  <c r="M30" i="15"/>
  <c r="M27" i="15"/>
  <c r="M26" i="15"/>
  <c r="M24" i="15"/>
  <c r="M22" i="15"/>
  <c r="I65" i="16" l="1"/>
  <c r="I64" i="16"/>
  <c r="I61" i="16"/>
  <c r="I63" i="16"/>
  <c r="I59" i="16"/>
  <c r="I23" i="16"/>
  <c r="I60" i="16"/>
  <c r="J60" i="25"/>
  <c r="K60" i="25"/>
  <c r="K56" i="25" s="1"/>
  <c r="I32" i="16"/>
  <c r="M62" i="15"/>
  <c r="M18" i="15" s="1"/>
  <c r="M28" i="15"/>
  <c r="M47" i="15"/>
  <c r="M36" i="15"/>
  <c r="E79" i="16"/>
  <c r="J62" i="25"/>
  <c r="J58" i="25" s="1"/>
  <c r="K62" i="25"/>
  <c r="K58" i="25" s="1"/>
  <c r="E66" i="25"/>
  <c r="I40" i="16"/>
  <c r="I39" i="16"/>
  <c r="I27" i="16"/>
  <c r="I38" i="16"/>
  <c r="I31" i="16"/>
  <c r="I30" i="16"/>
  <c r="O20" i="15"/>
  <c r="N18" i="15"/>
  <c r="O18" i="15"/>
  <c r="N19" i="15"/>
  <c r="O19" i="15"/>
  <c r="M79" i="15"/>
  <c r="E81" i="25"/>
  <c r="G60" i="25"/>
  <c r="G56" i="25" s="1"/>
  <c r="I68" i="25"/>
  <c r="I65" i="25"/>
  <c r="I44" i="16"/>
  <c r="E68" i="16"/>
  <c r="E69" i="16"/>
  <c r="J18" i="16"/>
  <c r="J19" i="16"/>
  <c r="K19" i="16"/>
  <c r="J20" i="16"/>
  <c r="G65" i="16"/>
  <c r="G61" i="16" s="1"/>
  <c r="K20" i="16"/>
  <c r="I22" i="16"/>
  <c r="K18" i="16"/>
  <c r="E73" i="16"/>
  <c r="I36" i="16"/>
  <c r="F64" i="16"/>
  <c r="F60" i="16" s="1"/>
  <c r="G64" i="16"/>
  <c r="G60" i="16" s="1"/>
  <c r="I24" i="16"/>
  <c r="F63" i="16"/>
  <c r="G63" i="16"/>
  <c r="G59" i="16" s="1"/>
  <c r="I42" i="16"/>
  <c r="I35" i="16"/>
  <c r="E77" i="16"/>
  <c r="F65" i="16"/>
  <c r="I26" i="16"/>
  <c r="I61" i="25"/>
  <c r="J57" i="25"/>
  <c r="I57" i="25" s="1"/>
  <c r="F58" i="25"/>
  <c r="E58" i="25" s="1"/>
  <c r="E62" i="25"/>
  <c r="J56" i="25"/>
  <c r="F61" i="25"/>
  <c r="M20" i="15"/>
  <c r="M23" i="15"/>
  <c r="N20" i="15"/>
  <c r="I32" i="25"/>
  <c r="I31" i="25"/>
  <c r="I19" i="25"/>
  <c r="M68" i="24"/>
  <c r="M67" i="24"/>
  <c r="M65" i="24"/>
  <c r="M63" i="24"/>
  <c r="M61" i="24"/>
  <c r="M59" i="24"/>
  <c r="M57" i="24"/>
  <c r="M56" i="24"/>
  <c r="M55" i="24"/>
  <c r="M53" i="24"/>
  <c r="M52" i="24"/>
  <c r="M51" i="24"/>
  <c r="M48" i="24"/>
  <c r="M47" i="24"/>
  <c r="M45" i="24"/>
  <c r="M44" i="24"/>
  <c r="M43" i="24"/>
  <c r="M40" i="24"/>
  <c r="M37" i="24"/>
  <c r="M36" i="24"/>
  <c r="M35" i="24"/>
  <c r="M33" i="24"/>
  <c r="M32" i="24"/>
  <c r="M31" i="24"/>
  <c r="M29" i="24"/>
  <c r="M27" i="24"/>
  <c r="M25" i="24"/>
  <c r="M24" i="24"/>
  <c r="M23" i="24"/>
  <c r="M21" i="24"/>
  <c r="M20" i="24"/>
  <c r="M19" i="24"/>
  <c r="I60" i="25" l="1"/>
  <c r="E60" i="16"/>
  <c r="I56" i="25"/>
  <c r="I58" i="25"/>
  <c r="E60" i="25"/>
  <c r="I62" i="25"/>
  <c r="I40" i="25"/>
  <c r="I35" i="25"/>
  <c r="I33" i="25"/>
  <c r="I28" i="25"/>
  <c r="I20" i="25"/>
  <c r="I37" i="25"/>
  <c r="M64" i="24"/>
  <c r="I39" i="25"/>
  <c r="I27" i="25"/>
  <c r="I24" i="25"/>
  <c r="M60" i="24"/>
  <c r="I19" i="16"/>
  <c r="I20" i="16"/>
  <c r="M19" i="15"/>
  <c r="F56" i="25"/>
  <c r="E56" i="25" s="1"/>
  <c r="E64" i="16"/>
  <c r="I18" i="16"/>
  <c r="I25" i="25"/>
  <c r="I36" i="25"/>
  <c r="I23" i="25"/>
  <c r="E63" i="16"/>
  <c r="I29" i="25"/>
  <c r="F59" i="16"/>
  <c r="E59" i="16" s="1"/>
  <c r="I41" i="25"/>
  <c r="F61" i="16"/>
  <c r="E61" i="16" s="1"/>
  <c r="E65" i="16"/>
  <c r="J15" i="25"/>
  <c r="K15" i="25"/>
  <c r="J16" i="25"/>
  <c r="K16" i="25"/>
  <c r="F57" i="25"/>
  <c r="E57" i="25" s="1"/>
  <c r="E61" i="25"/>
  <c r="I21" i="25"/>
  <c r="J17" i="25"/>
  <c r="K17" i="25"/>
  <c r="N16" i="24"/>
  <c r="N17" i="24"/>
  <c r="M49" i="24"/>
  <c r="M28" i="24"/>
  <c r="M16" i="24" s="1"/>
  <c r="O16" i="24"/>
  <c r="M41" i="24"/>
  <c r="M39" i="24"/>
  <c r="N15" i="24"/>
  <c r="O15" i="24"/>
  <c r="O17" i="24"/>
  <c r="M15" i="24" l="1"/>
  <c r="M17" i="24"/>
  <c r="I15" i="25"/>
  <c r="I16" i="25"/>
  <c r="I17" i="25"/>
  <c r="E45" i="34" l="1"/>
  <c r="E44" i="34"/>
  <c r="E43" i="34"/>
  <c r="E41" i="34"/>
  <c r="E40" i="34"/>
  <c r="E37" i="34"/>
  <c r="E36" i="34"/>
  <c r="E35" i="34"/>
  <c r="E33" i="34"/>
  <c r="E32" i="34"/>
  <c r="E31" i="34"/>
  <c r="E29" i="34"/>
  <c r="E28" i="34"/>
  <c r="E27" i="34"/>
  <c r="E25" i="34"/>
  <c r="E24" i="34"/>
  <c r="I85" i="33"/>
  <c r="E85" i="33"/>
  <c r="I84" i="33"/>
  <c r="E84" i="33"/>
  <c r="E83" i="33"/>
  <c r="I80" i="33"/>
  <c r="E80" i="33"/>
  <c r="I77" i="33"/>
  <c r="E77" i="33"/>
  <c r="I76" i="33"/>
  <c r="E76" i="33"/>
  <c r="I75" i="33"/>
  <c r="E75" i="33"/>
  <c r="I73" i="33"/>
  <c r="E73" i="33"/>
  <c r="I72" i="33"/>
  <c r="E72" i="33"/>
  <c r="I71" i="33"/>
  <c r="E71" i="33"/>
  <c r="I69" i="33"/>
  <c r="E69" i="33"/>
  <c r="I68" i="33"/>
  <c r="E68" i="33"/>
  <c r="I67" i="33"/>
  <c r="E67" i="33"/>
  <c r="I65" i="33"/>
  <c r="E65" i="33"/>
  <c r="E64" i="33"/>
  <c r="I63" i="33"/>
  <c r="I61" i="33"/>
  <c r="E61" i="33"/>
  <c r="I60" i="33"/>
  <c r="E60" i="33"/>
  <c r="I59" i="33"/>
  <c r="E59" i="33"/>
  <c r="I57" i="33"/>
  <c r="I56" i="33"/>
  <c r="E56" i="33"/>
  <c r="I53" i="33"/>
  <c r="E53" i="33"/>
  <c r="I51" i="33"/>
  <c r="I49" i="33"/>
  <c r="E49" i="33"/>
  <c r="I48" i="33"/>
  <c r="E47" i="33"/>
  <c r="I45" i="33"/>
  <c r="E45" i="33"/>
  <c r="E44" i="33"/>
  <c r="I43" i="33"/>
  <c r="E43" i="33"/>
  <c r="I41" i="33"/>
  <c r="I40" i="33"/>
  <c r="I37" i="33"/>
  <c r="I36" i="33"/>
  <c r="E36" i="33"/>
  <c r="I35" i="33"/>
  <c r="I32" i="33"/>
  <c r="E32" i="33"/>
  <c r="I31" i="33"/>
  <c r="I29" i="33"/>
  <c r="E29" i="33"/>
  <c r="I28" i="33"/>
  <c r="E27" i="33"/>
  <c r="E19" i="33" s="1"/>
  <c r="K21" i="33"/>
  <c r="J21" i="33"/>
  <c r="E25" i="33"/>
  <c r="K20" i="33"/>
  <c r="J20" i="33"/>
  <c r="I24" i="33"/>
  <c r="E24" i="33"/>
  <c r="K19" i="33"/>
  <c r="J19" i="33"/>
  <c r="I23" i="33"/>
  <c r="G21" i="33"/>
  <c r="F21" i="33"/>
  <c r="G20" i="33"/>
  <c r="F20" i="33"/>
  <c r="G19" i="33"/>
  <c r="F19" i="33"/>
  <c r="E45" i="31"/>
  <c r="E44" i="31"/>
  <c r="E40" i="31"/>
  <c r="E37" i="31"/>
  <c r="E36" i="31"/>
  <c r="E32" i="31"/>
  <c r="E31" i="31"/>
  <c r="E29" i="31"/>
  <c r="E28" i="31"/>
  <c r="E27" i="31"/>
  <c r="E24" i="31"/>
  <c r="I83" i="30"/>
  <c r="E83" i="30"/>
  <c r="E81" i="30"/>
  <c r="E80" i="30"/>
  <c r="I77" i="30"/>
  <c r="E77" i="30"/>
  <c r="I76" i="30"/>
  <c r="E76" i="30"/>
  <c r="I75" i="30"/>
  <c r="E75" i="30"/>
  <c r="E73" i="30"/>
  <c r="I72" i="30"/>
  <c r="E72" i="30"/>
  <c r="E71" i="30"/>
  <c r="E69" i="30"/>
  <c r="E67" i="30"/>
  <c r="E65" i="30"/>
  <c r="E64" i="30"/>
  <c r="I61" i="30"/>
  <c r="E61" i="30"/>
  <c r="I60" i="30"/>
  <c r="E60" i="30"/>
  <c r="E59" i="30"/>
  <c r="E57" i="30"/>
  <c r="I56" i="30"/>
  <c r="E56" i="30"/>
  <c r="E53" i="30"/>
  <c r="I52" i="30"/>
  <c r="E51" i="30"/>
  <c r="E47" i="30"/>
  <c r="E45" i="30"/>
  <c r="E44" i="30"/>
  <c r="K19" i="30"/>
  <c r="E41" i="30"/>
  <c r="E40" i="30"/>
  <c r="E39" i="30"/>
  <c r="E37" i="30"/>
  <c r="E35" i="30"/>
  <c r="E33" i="30"/>
  <c r="E29" i="30"/>
  <c r="K20" i="30"/>
  <c r="J20" i="30"/>
  <c r="I28" i="30"/>
  <c r="E28" i="30"/>
  <c r="I27" i="30"/>
  <c r="E27" i="30"/>
  <c r="J21" i="30"/>
  <c r="E25" i="30"/>
  <c r="I24" i="30"/>
  <c r="E24" i="30"/>
  <c r="E20" i="30" s="1"/>
  <c r="E23" i="30"/>
  <c r="G21" i="30"/>
  <c r="F21" i="30"/>
  <c r="G20" i="30"/>
  <c r="F20" i="30"/>
  <c r="G19" i="30"/>
  <c r="F19" i="30"/>
  <c r="E21" i="30" l="1"/>
  <c r="E21" i="33"/>
  <c r="E20" i="33"/>
  <c r="E19" i="30"/>
  <c r="I20" i="33"/>
  <c r="I19" i="33"/>
  <c r="I21" i="33"/>
  <c r="E23" i="34"/>
  <c r="I20" i="30"/>
  <c r="E33" i="31"/>
  <c r="K21" i="30"/>
  <c r="I19" i="30"/>
  <c r="J19" i="30"/>
  <c r="I33" i="30"/>
  <c r="I25" i="30"/>
  <c r="I21" i="30" l="1"/>
  <c r="E81" i="24" l="1"/>
  <c r="E80" i="24"/>
  <c r="E79" i="24"/>
  <c r="E77" i="24"/>
  <c r="E76" i="24"/>
  <c r="E75" i="24"/>
  <c r="E73" i="24"/>
  <c r="E72" i="24"/>
  <c r="E71" i="24"/>
  <c r="E69" i="24"/>
  <c r="E68" i="24"/>
  <c r="E67" i="24"/>
  <c r="E65" i="24"/>
  <c r="E64" i="24"/>
  <c r="E63" i="24"/>
  <c r="E61" i="24"/>
  <c r="E60" i="24"/>
  <c r="E59" i="24"/>
  <c r="E57" i="24"/>
  <c r="E56" i="24"/>
  <c r="E55" i="24"/>
  <c r="E53" i="24"/>
  <c r="E52" i="24"/>
  <c r="E51" i="24"/>
  <c r="E49" i="24"/>
  <c r="E48" i="24"/>
  <c r="E47" i="24"/>
  <c r="E45" i="24"/>
  <c r="E44" i="24"/>
  <c r="E43" i="24"/>
  <c r="E41" i="24"/>
  <c r="E40" i="24"/>
  <c r="E39" i="24"/>
  <c r="E37" i="24"/>
  <c r="E36" i="24"/>
  <c r="E35" i="24"/>
  <c r="E33" i="24"/>
  <c r="E32" i="24"/>
  <c r="E31" i="24"/>
  <c r="E29" i="24"/>
  <c r="E28" i="24"/>
  <c r="E27" i="24"/>
  <c r="E25" i="24"/>
  <c r="E24" i="24"/>
  <c r="E23" i="24"/>
  <c r="E21" i="24"/>
  <c r="E20" i="24"/>
  <c r="E19" i="24"/>
  <c r="G17" i="24"/>
  <c r="F17" i="24"/>
  <c r="G16" i="24"/>
  <c r="F16" i="24"/>
  <c r="G15" i="24"/>
  <c r="F15" i="24"/>
  <c r="E44" i="19"/>
  <c r="E43" i="19"/>
  <c r="E42" i="19"/>
  <c r="E40" i="19"/>
  <c r="E39" i="19"/>
  <c r="E38" i="19"/>
  <c r="E36" i="19"/>
  <c r="E35" i="19"/>
  <c r="E34" i="19"/>
  <c r="E32" i="19"/>
  <c r="E31" i="19"/>
  <c r="E30" i="19"/>
  <c r="E28" i="19"/>
  <c r="E27" i="19"/>
  <c r="E26" i="19"/>
  <c r="E23" i="19"/>
  <c r="E22" i="19"/>
  <c r="I84" i="18"/>
  <c r="E84" i="18"/>
  <c r="E83" i="18"/>
  <c r="E82" i="18"/>
  <c r="I80" i="18"/>
  <c r="E80" i="18"/>
  <c r="I79" i="18"/>
  <c r="I78" i="18"/>
  <c r="E78" i="18"/>
  <c r="I76" i="18"/>
  <c r="E76" i="18"/>
  <c r="I75" i="18"/>
  <c r="E75" i="18"/>
  <c r="I74" i="18"/>
  <c r="E74" i="18"/>
  <c r="I72" i="18"/>
  <c r="E72" i="18"/>
  <c r="I71" i="18"/>
  <c r="E71" i="18"/>
  <c r="I70" i="18"/>
  <c r="E70" i="18"/>
  <c r="I68" i="18"/>
  <c r="E68" i="18"/>
  <c r="E67" i="18"/>
  <c r="I66" i="18"/>
  <c r="E66" i="18"/>
  <c r="I64" i="18"/>
  <c r="E64" i="18"/>
  <c r="I63" i="18"/>
  <c r="E63" i="18"/>
  <c r="I62" i="18"/>
  <c r="E62" i="18"/>
  <c r="I60" i="18"/>
  <c r="E60" i="18"/>
  <c r="I59" i="18"/>
  <c r="E59" i="18"/>
  <c r="I58" i="18"/>
  <c r="E58" i="18"/>
  <c r="I56" i="18"/>
  <c r="E56" i="18"/>
  <c r="I55" i="18"/>
  <c r="E55" i="18"/>
  <c r="I54" i="18"/>
  <c r="E54" i="18"/>
  <c r="I52" i="18"/>
  <c r="E52" i="18"/>
  <c r="I51" i="18"/>
  <c r="E51" i="18"/>
  <c r="I50" i="18"/>
  <c r="E50" i="18"/>
  <c r="I48" i="18"/>
  <c r="E48" i="18"/>
  <c r="I47" i="18"/>
  <c r="E47" i="18"/>
  <c r="I46" i="18"/>
  <c r="E46" i="18"/>
  <c r="I44" i="18"/>
  <c r="E44" i="18"/>
  <c r="I43" i="18"/>
  <c r="E43" i="18"/>
  <c r="I42" i="18"/>
  <c r="E42" i="18"/>
  <c r="I40" i="18"/>
  <c r="E40" i="18"/>
  <c r="I39" i="18"/>
  <c r="E39" i="18"/>
  <c r="I38" i="18"/>
  <c r="E38" i="18"/>
  <c r="I36" i="18"/>
  <c r="E36" i="18"/>
  <c r="I35" i="18"/>
  <c r="E35" i="18"/>
  <c r="E34" i="18"/>
  <c r="E32" i="18"/>
  <c r="I31" i="18"/>
  <c r="E31" i="18"/>
  <c r="I28" i="18"/>
  <c r="E28" i="18"/>
  <c r="I27" i="18"/>
  <c r="E27" i="18"/>
  <c r="I26" i="18"/>
  <c r="E26" i="18"/>
  <c r="K20" i="18"/>
  <c r="J20" i="18"/>
  <c r="E24" i="18"/>
  <c r="K19" i="18"/>
  <c r="J19" i="18"/>
  <c r="I23" i="18"/>
  <c r="E23" i="18"/>
  <c r="K18" i="18"/>
  <c r="J18" i="18"/>
  <c r="I22" i="18"/>
  <c r="E22" i="18"/>
  <c r="G20" i="18"/>
  <c r="F20" i="18"/>
  <c r="G19" i="18"/>
  <c r="F19" i="18"/>
  <c r="G18" i="18"/>
  <c r="F18" i="18"/>
  <c r="G44" i="16"/>
  <c r="F44" i="16"/>
  <c r="G43" i="16"/>
  <c r="F43" i="16"/>
  <c r="F42" i="16"/>
  <c r="F40" i="16"/>
  <c r="G39" i="16"/>
  <c r="F39" i="16"/>
  <c r="G38" i="16"/>
  <c r="F38" i="16"/>
  <c r="G36" i="16"/>
  <c r="F36" i="16"/>
  <c r="G35" i="16"/>
  <c r="F35" i="16"/>
  <c r="G34" i="16"/>
  <c r="F34" i="16"/>
  <c r="G32" i="16"/>
  <c r="F32" i="16"/>
  <c r="G31" i="16"/>
  <c r="F31" i="16"/>
  <c r="G30" i="16"/>
  <c r="F30" i="16"/>
  <c r="G28" i="16"/>
  <c r="F28" i="16"/>
  <c r="G27" i="16"/>
  <c r="F27" i="16"/>
  <c r="G26" i="16"/>
  <c r="F26" i="16"/>
  <c r="F23" i="16"/>
  <c r="G23" i="16"/>
  <c r="F24" i="16"/>
  <c r="G24" i="16"/>
  <c r="G22" i="16"/>
  <c r="F22" i="16"/>
  <c r="I79" i="15"/>
  <c r="I78" i="15"/>
  <c r="I75" i="15"/>
  <c r="I71" i="15"/>
  <c r="I67" i="15"/>
  <c r="I66" i="15"/>
  <c r="I63" i="15"/>
  <c r="I62" i="15"/>
  <c r="I59" i="15"/>
  <c r="I55" i="24"/>
  <c r="I47" i="15"/>
  <c r="I42" i="15"/>
  <c r="I33" i="24"/>
  <c r="I28" i="24"/>
  <c r="I30" i="15"/>
  <c r="I23" i="24"/>
  <c r="E84" i="15"/>
  <c r="E83" i="15"/>
  <c r="E82" i="15"/>
  <c r="E80" i="15"/>
  <c r="E79" i="15"/>
  <c r="E78" i="15"/>
  <c r="E76" i="15"/>
  <c r="E75" i="15"/>
  <c r="E74" i="15"/>
  <c r="E72" i="15"/>
  <c r="E71" i="15"/>
  <c r="E70" i="15"/>
  <c r="E68" i="15"/>
  <c r="E67" i="15"/>
  <c r="E66" i="15"/>
  <c r="E64" i="15"/>
  <c r="E63" i="15"/>
  <c r="E62" i="15"/>
  <c r="E60" i="15"/>
  <c r="E59" i="15"/>
  <c r="E58" i="15"/>
  <c r="E56" i="15"/>
  <c r="E55" i="15"/>
  <c r="E54" i="15"/>
  <c r="E52" i="15"/>
  <c r="E51" i="15"/>
  <c r="E48" i="15"/>
  <c r="E47" i="15"/>
  <c r="E46" i="15"/>
  <c r="E44" i="15"/>
  <c r="E43" i="15"/>
  <c r="E42" i="15"/>
  <c r="E40" i="15"/>
  <c r="E39" i="15"/>
  <c r="E38" i="15"/>
  <c r="E36" i="15"/>
  <c r="E35" i="15"/>
  <c r="E34" i="15"/>
  <c r="E32" i="15"/>
  <c r="E31" i="15"/>
  <c r="E30" i="15"/>
  <c r="E28" i="15"/>
  <c r="E27" i="15"/>
  <c r="E26" i="15"/>
  <c r="E24" i="15"/>
  <c r="E23" i="15"/>
  <c r="E22" i="15"/>
  <c r="G20" i="15"/>
  <c r="F20" i="15"/>
  <c r="G19" i="15"/>
  <c r="F19" i="15"/>
  <c r="G18" i="15"/>
  <c r="F18" i="15"/>
  <c r="E47" i="13"/>
  <c r="E46" i="13"/>
  <c r="E45" i="13"/>
  <c r="E43" i="13"/>
  <c r="E42" i="13"/>
  <c r="E41" i="13"/>
  <c r="E39" i="13"/>
  <c r="E38" i="13"/>
  <c r="E37" i="13"/>
  <c r="E35" i="13"/>
  <c r="E34" i="13"/>
  <c r="E33" i="13"/>
  <c r="E31" i="13"/>
  <c r="E30" i="13"/>
  <c r="E29" i="13"/>
  <c r="E27" i="13"/>
  <c r="E26" i="13"/>
  <c r="E25" i="13"/>
  <c r="I86" i="12"/>
  <c r="E86" i="12"/>
  <c r="I85" i="12"/>
  <c r="E85" i="12"/>
  <c r="I84" i="12"/>
  <c r="E84" i="12"/>
  <c r="I82" i="12"/>
  <c r="E82" i="12"/>
  <c r="I81" i="12"/>
  <c r="E81" i="12"/>
  <c r="I80" i="12"/>
  <c r="E80" i="12"/>
  <c r="I78" i="12"/>
  <c r="E78" i="12"/>
  <c r="I77" i="12"/>
  <c r="E77" i="12"/>
  <c r="I76" i="12"/>
  <c r="E76" i="12"/>
  <c r="I74" i="12"/>
  <c r="E74" i="12"/>
  <c r="I73" i="12"/>
  <c r="E73" i="12"/>
  <c r="I72" i="12"/>
  <c r="E72" i="12"/>
  <c r="I70" i="12"/>
  <c r="E70" i="12"/>
  <c r="I69" i="12"/>
  <c r="E69" i="12"/>
  <c r="I68" i="12"/>
  <c r="E68" i="12"/>
  <c r="I66" i="12"/>
  <c r="E66" i="12"/>
  <c r="I65" i="12"/>
  <c r="E65" i="12"/>
  <c r="I64" i="12"/>
  <c r="E64" i="12"/>
  <c r="I62" i="12"/>
  <c r="E62" i="12"/>
  <c r="I61" i="12"/>
  <c r="E61" i="12"/>
  <c r="I60" i="12"/>
  <c r="E60" i="12"/>
  <c r="I58" i="12"/>
  <c r="E58" i="12"/>
  <c r="I57" i="12"/>
  <c r="E57" i="12"/>
  <c r="I56" i="12"/>
  <c r="E56" i="12"/>
  <c r="I54" i="12"/>
  <c r="E54" i="12"/>
  <c r="I53" i="12"/>
  <c r="E53" i="12"/>
  <c r="I50" i="12"/>
  <c r="E50" i="12"/>
  <c r="I49" i="12"/>
  <c r="E49" i="12"/>
  <c r="I48" i="12"/>
  <c r="E48" i="12"/>
  <c r="I46" i="12"/>
  <c r="E46" i="12"/>
  <c r="I45" i="12"/>
  <c r="E45" i="12"/>
  <c r="I44" i="12"/>
  <c r="E44" i="12"/>
  <c r="I42" i="12"/>
  <c r="E42" i="12"/>
  <c r="I41" i="12"/>
  <c r="E41" i="12"/>
  <c r="I40" i="12"/>
  <c r="E40" i="12"/>
  <c r="I38" i="12"/>
  <c r="E38" i="12"/>
  <c r="I37" i="12"/>
  <c r="E37" i="12"/>
  <c r="I36" i="12"/>
  <c r="E36" i="12"/>
  <c r="I34" i="12"/>
  <c r="E34" i="12"/>
  <c r="I33" i="12"/>
  <c r="E33" i="12"/>
  <c r="I32" i="12"/>
  <c r="E32" i="12"/>
  <c r="I30" i="12"/>
  <c r="E30" i="12"/>
  <c r="I29" i="12"/>
  <c r="E29" i="12"/>
  <c r="I28" i="12"/>
  <c r="E28" i="12"/>
  <c r="I26" i="12"/>
  <c r="E26" i="12"/>
  <c r="I25" i="12"/>
  <c r="E25" i="12"/>
  <c r="I24" i="12"/>
  <c r="E24" i="12"/>
  <c r="K22" i="12"/>
  <c r="J22" i="12"/>
  <c r="G22" i="12"/>
  <c r="F22" i="12"/>
  <c r="K21" i="12"/>
  <c r="J21" i="12"/>
  <c r="G21" i="12"/>
  <c r="F21" i="12"/>
  <c r="K20" i="12"/>
  <c r="J20" i="12"/>
  <c r="G20" i="12"/>
  <c r="F20" i="12"/>
  <c r="K22" i="7"/>
  <c r="J22" i="7"/>
  <c r="K21" i="7"/>
  <c r="J21" i="7"/>
  <c r="K20" i="7"/>
  <c r="J20" i="7"/>
  <c r="G20" i="7"/>
  <c r="G21" i="7"/>
  <c r="G22" i="7"/>
  <c r="F21" i="7"/>
  <c r="F22" i="7"/>
  <c r="F20" i="7"/>
  <c r="I86" i="7"/>
  <c r="E86" i="7"/>
  <c r="I85" i="7"/>
  <c r="E85" i="7"/>
  <c r="I84" i="7"/>
  <c r="E84" i="7"/>
  <c r="I80" i="7"/>
  <c r="E80" i="7"/>
  <c r="E47" i="10"/>
  <c r="E46" i="10"/>
  <c r="E45" i="10"/>
  <c r="E43" i="10"/>
  <c r="E42" i="10"/>
  <c r="E41" i="10"/>
  <c r="E39" i="10"/>
  <c r="E38" i="10"/>
  <c r="E37" i="10"/>
  <c r="E35" i="10"/>
  <c r="E34" i="10"/>
  <c r="E33" i="10"/>
  <c r="E31" i="10"/>
  <c r="E30" i="10"/>
  <c r="E29" i="10"/>
  <c r="E27" i="10"/>
  <c r="E26" i="10"/>
  <c r="E25" i="10"/>
  <c r="I78" i="7"/>
  <c r="E78" i="7"/>
  <c r="I77" i="7"/>
  <c r="E77" i="7"/>
  <c r="I76" i="7"/>
  <c r="E76" i="7"/>
  <c r="I74" i="7"/>
  <c r="E74" i="7"/>
  <c r="I73" i="7"/>
  <c r="E73" i="7"/>
  <c r="I72" i="7"/>
  <c r="E72" i="7"/>
  <c r="I70" i="7"/>
  <c r="E70" i="7"/>
  <c r="I69" i="7"/>
  <c r="E69" i="7"/>
  <c r="I68" i="7"/>
  <c r="E68" i="7"/>
  <c r="I66" i="7"/>
  <c r="E66" i="7"/>
  <c r="I64" i="7"/>
  <c r="E64" i="7"/>
  <c r="I62" i="7"/>
  <c r="E62" i="7"/>
  <c r="I61" i="7"/>
  <c r="E61" i="7"/>
  <c r="I60" i="7"/>
  <c r="E60" i="7"/>
  <c r="I58" i="7"/>
  <c r="E58" i="7"/>
  <c r="I57" i="7"/>
  <c r="E57" i="7"/>
  <c r="I56" i="7"/>
  <c r="E56" i="7"/>
  <c r="I54" i="7"/>
  <c r="E54" i="7"/>
  <c r="I53" i="7"/>
  <c r="E53" i="7"/>
  <c r="I50" i="7"/>
  <c r="E50" i="7"/>
  <c r="I49" i="7"/>
  <c r="E49" i="7"/>
  <c r="I48" i="7"/>
  <c r="E48" i="7"/>
  <c r="I46" i="7"/>
  <c r="E46" i="7"/>
  <c r="I45" i="7"/>
  <c r="E45" i="7"/>
  <c r="I44" i="7"/>
  <c r="E44" i="7"/>
  <c r="I42" i="7"/>
  <c r="E42" i="7"/>
  <c r="I41" i="7"/>
  <c r="E41" i="7"/>
  <c r="I40" i="7"/>
  <c r="E40" i="7"/>
  <c r="I38" i="7"/>
  <c r="E38" i="7"/>
  <c r="I37" i="7"/>
  <c r="E37" i="7"/>
  <c r="I36" i="7"/>
  <c r="E36" i="7"/>
  <c r="I34" i="7"/>
  <c r="E34" i="7"/>
  <c r="I33" i="7"/>
  <c r="E33" i="7"/>
  <c r="E32" i="7"/>
  <c r="I30" i="7"/>
  <c r="E30" i="7"/>
  <c r="I29" i="7"/>
  <c r="E29" i="7"/>
  <c r="I28" i="7"/>
  <c r="E28" i="7"/>
  <c r="I26" i="7"/>
  <c r="E26" i="7"/>
  <c r="I25" i="7"/>
  <c r="E25" i="7"/>
  <c r="I24" i="7"/>
  <c r="E24" i="7"/>
  <c r="E36" i="16" l="1"/>
  <c r="E22" i="7"/>
  <c r="E20" i="7"/>
  <c r="E21" i="12"/>
  <c r="E21" i="7"/>
  <c r="I32" i="24"/>
  <c r="I48" i="24"/>
  <c r="E19" i="18"/>
  <c r="E18" i="18"/>
  <c r="E20" i="18"/>
  <c r="I22" i="12"/>
  <c r="E22" i="12"/>
  <c r="E20" i="12"/>
  <c r="I34" i="15"/>
  <c r="I82" i="15"/>
  <c r="I35" i="24"/>
  <c r="I39" i="15"/>
  <c r="I22" i="7"/>
  <c r="I52" i="24"/>
  <c r="I36" i="24"/>
  <c r="I43" i="24"/>
  <c r="I49" i="24"/>
  <c r="I65" i="24"/>
  <c r="I20" i="24"/>
  <c r="E35" i="16"/>
  <c r="I39" i="24"/>
  <c r="I32" i="15"/>
  <c r="I48" i="15"/>
  <c r="I31" i="24"/>
  <c r="I63" i="24"/>
  <c r="I64" i="24"/>
  <c r="I40" i="15"/>
  <c r="I56" i="15"/>
  <c r="I72" i="15"/>
  <c r="E31" i="16"/>
  <c r="E39" i="16"/>
  <c r="E34" i="16"/>
  <c r="I19" i="24"/>
  <c r="I67" i="24"/>
  <c r="I36" i="15"/>
  <c r="I68" i="15"/>
  <c r="I68" i="24"/>
  <c r="I22" i="15"/>
  <c r="I38" i="15"/>
  <c r="I54" i="15"/>
  <c r="I70" i="15"/>
  <c r="I51" i="24"/>
  <c r="I27" i="15"/>
  <c r="I43" i="15"/>
  <c r="I47" i="24"/>
  <c r="I25" i="24"/>
  <c r="I41" i="24"/>
  <c r="E44" i="16"/>
  <c r="E43" i="16"/>
  <c r="F18" i="16"/>
  <c r="G18" i="16"/>
  <c r="G17" i="25"/>
  <c r="G20" i="16"/>
  <c r="E24" i="16"/>
  <c r="F20" i="16"/>
  <c r="G19" i="16"/>
  <c r="E40" i="16"/>
  <c r="F19" i="16"/>
  <c r="E28" i="16"/>
  <c r="E22" i="16"/>
  <c r="E38" i="16"/>
  <c r="E31" i="25"/>
  <c r="E32" i="25"/>
  <c r="E33" i="25"/>
  <c r="E35" i="25"/>
  <c r="E42" i="16"/>
  <c r="E27" i="16"/>
  <c r="E36" i="25"/>
  <c r="E37" i="25"/>
  <c r="E30" i="16"/>
  <c r="E32" i="16"/>
  <c r="E24" i="25"/>
  <c r="E39" i="25"/>
  <c r="E25" i="25"/>
  <c r="E27" i="25"/>
  <c r="E28" i="25"/>
  <c r="E23" i="16"/>
  <c r="E26" i="16"/>
  <c r="I24" i="24"/>
  <c r="I40" i="24"/>
  <c r="I56" i="24"/>
  <c r="I84" i="15"/>
  <c r="I60" i="15"/>
  <c r="I27" i="24"/>
  <c r="I59" i="24"/>
  <c r="I76" i="15"/>
  <c r="I44" i="24"/>
  <c r="I60" i="24"/>
  <c r="I58" i="15"/>
  <c r="I74" i="15"/>
  <c r="I45" i="24"/>
  <c r="I28" i="15"/>
  <c r="E23" i="25"/>
  <c r="E29" i="25"/>
  <c r="E41" i="25"/>
  <c r="I61" i="24"/>
  <c r="I53" i="24"/>
  <c r="K15" i="24"/>
  <c r="E16" i="24"/>
  <c r="I37" i="24"/>
  <c r="E17" i="24"/>
  <c r="I57" i="24"/>
  <c r="E15" i="24"/>
  <c r="K16" i="24"/>
  <c r="K17" i="24"/>
  <c r="I21" i="24"/>
  <c r="I18" i="18"/>
  <c r="I19" i="18"/>
  <c r="I20" i="18"/>
  <c r="E24" i="19"/>
  <c r="I20" i="7"/>
  <c r="I21" i="7"/>
  <c r="I24" i="15"/>
  <c r="I44" i="15"/>
  <c r="I46" i="15"/>
  <c r="I55" i="15"/>
  <c r="I23" i="15"/>
  <c r="I64" i="15"/>
  <c r="I35" i="15"/>
  <c r="I51" i="15"/>
  <c r="I83" i="15"/>
  <c r="E18" i="15"/>
  <c r="E19" i="15"/>
  <c r="E20" i="15"/>
  <c r="I52" i="15"/>
  <c r="I80" i="15"/>
  <c r="J19" i="15"/>
  <c r="K20" i="15"/>
  <c r="J20" i="15"/>
  <c r="K19" i="15"/>
  <c r="J18" i="15"/>
  <c r="I31" i="15"/>
  <c r="K18" i="15"/>
  <c r="I26" i="15"/>
  <c r="I21" i="12"/>
  <c r="I20" i="12"/>
  <c r="E40" i="25" l="1"/>
  <c r="E21" i="25"/>
  <c r="I18" i="15"/>
  <c r="I15" i="24"/>
  <c r="E20" i="25"/>
  <c r="E16" i="25" s="1"/>
  <c r="E19" i="25"/>
  <c r="E19" i="16"/>
  <c r="I16" i="24"/>
  <c r="J15" i="24"/>
  <c r="J17" i="24"/>
  <c r="G16" i="25"/>
  <c r="E18" i="16"/>
  <c r="E20" i="16"/>
  <c r="E17" i="25"/>
  <c r="E15" i="25"/>
  <c r="G15" i="25"/>
  <c r="F15" i="25"/>
  <c r="F16" i="25"/>
  <c r="F17" i="25"/>
  <c r="J16" i="24"/>
  <c r="I29" i="24"/>
  <c r="I17" i="24" s="1"/>
  <c r="I20" i="15"/>
  <c r="I19" i="15"/>
  <c r="L18" i="6" l="1"/>
  <c r="L17" i="6"/>
  <c r="L16" i="6"/>
  <c r="K18" i="6"/>
  <c r="K17" i="6"/>
  <c r="K16" i="6"/>
  <c r="I17" i="6"/>
  <c r="I16" i="6"/>
  <c r="H18" i="6"/>
  <c r="H17" i="6"/>
  <c r="H16" i="6"/>
  <c r="G18" i="6"/>
  <c r="G17" i="6"/>
  <c r="G16" i="6"/>
  <c r="F17" i="6"/>
  <c r="F18" i="6"/>
  <c r="E82" i="6"/>
  <c r="E81" i="6"/>
  <c r="E78" i="6"/>
  <c r="E77" i="6"/>
  <c r="E76" i="6"/>
  <c r="E74" i="6"/>
  <c r="E73" i="6"/>
  <c r="E72" i="6"/>
  <c r="E70" i="6"/>
  <c r="E69" i="6"/>
  <c r="E68" i="6"/>
  <c r="E66" i="6"/>
  <c r="E65" i="6"/>
  <c r="E64" i="6"/>
  <c r="E62" i="6"/>
  <c r="E61" i="6"/>
  <c r="E60" i="6"/>
  <c r="E58" i="6"/>
  <c r="E57" i="6"/>
  <c r="E56" i="6"/>
  <c r="E54" i="6"/>
  <c r="E53" i="6"/>
  <c r="E52" i="6"/>
  <c r="E50" i="6"/>
  <c r="E49" i="6"/>
  <c r="E48" i="6"/>
  <c r="E46" i="6"/>
  <c r="E45" i="6"/>
  <c r="E44" i="6"/>
  <c r="E42" i="6"/>
  <c r="E41" i="6"/>
  <c r="E40" i="6"/>
  <c r="E38" i="6"/>
  <c r="E37" i="6"/>
  <c r="E36" i="6"/>
  <c r="E34" i="6"/>
  <c r="E33" i="6"/>
  <c r="E32" i="6"/>
  <c r="E30" i="6"/>
  <c r="E29" i="6"/>
  <c r="E28" i="6"/>
  <c r="E26" i="6"/>
  <c r="E25" i="6"/>
  <c r="E24" i="6"/>
  <c r="E21" i="6"/>
  <c r="E17" i="6" s="1"/>
  <c r="E22" i="6"/>
  <c r="E18" i="6" s="1"/>
  <c r="E20" i="6"/>
  <c r="F86" i="3"/>
  <c r="E86" i="3"/>
  <c r="F85" i="3"/>
  <c r="E85" i="3"/>
  <c r="F84" i="3"/>
  <c r="E84" i="3"/>
  <c r="F81" i="3"/>
  <c r="E81" i="3"/>
  <c r="F80" i="3"/>
  <c r="E80" i="3"/>
  <c r="F78" i="3"/>
  <c r="E78" i="3"/>
  <c r="F77" i="3"/>
  <c r="E77" i="3"/>
  <c r="F76" i="3"/>
  <c r="E76" i="3"/>
  <c r="F74" i="3"/>
  <c r="E74" i="3"/>
  <c r="F73" i="3"/>
  <c r="E73" i="3"/>
  <c r="F72" i="3"/>
  <c r="E72" i="3"/>
  <c r="F70" i="3"/>
  <c r="E70" i="3"/>
  <c r="F69" i="3"/>
  <c r="E69" i="3"/>
  <c r="F68" i="3"/>
  <c r="E68" i="3"/>
  <c r="F66" i="3"/>
  <c r="E66" i="3"/>
  <c r="F65" i="3"/>
  <c r="E65" i="3"/>
  <c r="F64" i="3"/>
  <c r="E64" i="3"/>
  <c r="F62" i="3"/>
  <c r="E62" i="3"/>
  <c r="F61" i="3"/>
  <c r="E61" i="3"/>
  <c r="F60" i="3"/>
  <c r="E60" i="3"/>
  <c r="F58" i="3"/>
  <c r="E58" i="3"/>
  <c r="F57" i="3"/>
  <c r="E57" i="3"/>
  <c r="F56" i="3"/>
  <c r="E56" i="3"/>
  <c r="F54" i="3"/>
  <c r="E54" i="3"/>
  <c r="F53" i="3"/>
  <c r="E53" i="3"/>
  <c r="F52" i="3"/>
  <c r="E52" i="3"/>
  <c r="F50" i="3"/>
  <c r="E50" i="3"/>
  <c r="F49" i="3"/>
  <c r="E49" i="3"/>
  <c r="F48" i="3"/>
  <c r="E48" i="3"/>
  <c r="F46" i="3"/>
  <c r="E46" i="3"/>
  <c r="F45" i="3"/>
  <c r="E45" i="3"/>
  <c r="F44" i="3"/>
  <c r="E44" i="3"/>
  <c r="F42" i="3"/>
  <c r="E42" i="3"/>
  <c r="F41" i="3"/>
  <c r="E41" i="3"/>
  <c r="F40" i="3"/>
  <c r="E40" i="3"/>
  <c r="F38" i="3"/>
  <c r="E38" i="3"/>
  <c r="F37" i="3"/>
  <c r="E37" i="3"/>
  <c r="F36" i="3"/>
  <c r="E36" i="3"/>
  <c r="F34" i="3"/>
  <c r="E34" i="3"/>
  <c r="F33" i="3"/>
  <c r="E33" i="3"/>
  <c r="F32" i="3"/>
  <c r="E32" i="3"/>
  <c r="F30" i="3"/>
  <c r="E30" i="3"/>
  <c r="F29" i="3"/>
  <c r="E29" i="3"/>
  <c r="F28" i="3"/>
  <c r="E28" i="3"/>
  <c r="F24" i="3"/>
  <c r="F25" i="3"/>
  <c r="F26" i="3"/>
  <c r="E25" i="3"/>
  <c r="E26" i="3"/>
  <c r="E24" i="3"/>
  <c r="H20" i="3"/>
  <c r="F84" i="1"/>
  <c r="E84" i="1"/>
  <c r="F83" i="1"/>
  <c r="E83" i="1"/>
  <c r="F82" i="1"/>
  <c r="E82" i="1"/>
  <c r="F76" i="1"/>
  <c r="E76" i="1"/>
  <c r="F75" i="1"/>
  <c r="E75" i="1"/>
  <c r="F74" i="1"/>
  <c r="E74" i="1"/>
  <c r="F68" i="1"/>
  <c r="E68" i="1"/>
  <c r="F67" i="1"/>
  <c r="E67" i="1"/>
  <c r="F66" i="1"/>
  <c r="E66" i="1"/>
  <c r="F62" i="1"/>
  <c r="E62" i="1"/>
  <c r="F56" i="1"/>
  <c r="E56" i="1"/>
  <c r="F55" i="1"/>
  <c r="E55" i="1"/>
  <c r="F54" i="1"/>
  <c r="E54" i="1"/>
  <c r="F46" i="1"/>
  <c r="E46" i="1"/>
  <c r="F36" i="1"/>
  <c r="E36" i="1"/>
  <c r="F35" i="1"/>
  <c r="E35" i="1"/>
  <c r="F34" i="1"/>
  <c r="E34" i="1"/>
  <c r="F28" i="1"/>
  <c r="E28" i="1"/>
  <c r="F27" i="1"/>
  <c r="E27" i="1"/>
  <c r="F26" i="1"/>
  <c r="E26" i="1"/>
  <c r="F24" i="1"/>
  <c r="E24" i="1"/>
  <c r="F23" i="1"/>
  <c r="E23" i="1"/>
  <c r="F22" i="1"/>
  <c r="E22" i="1"/>
  <c r="F20" i="3"/>
  <c r="H18" i="1"/>
  <c r="F18" i="1" s="1"/>
  <c r="H20" i="1"/>
  <c r="F20" i="1" s="1"/>
  <c r="E20" i="3"/>
  <c r="G20" i="1"/>
  <c r="G19" i="1"/>
  <c r="E19" i="1" s="1"/>
  <c r="F19" i="1" l="1"/>
  <c r="E21" i="3"/>
  <c r="F21" i="3"/>
  <c r="E20" i="1"/>
  <c r="E22" i="3"/>
  <c r="F22" i="3"/>
  <c r="E18" i="1"/>
</calcChain>
</file>

<file path=xl/sharedStrings.xml><?xml version="1.0" encoding="utf-8"?>
<sst xmlns="http://schemas.openxmlformats.org/spreadsheetml/2006/main" count="10843" uniqueCount="484">
  <si>
    <t>Negeri</t>
  </si>
  <si>
    <t>Tahun</t>
  </si>
  <si>
    <t>Bilangan tangkapan</t>
  </si>
  <si>
    <t>State</t>
  </si>
  <si>
    <t>Year</t>
  </si>
  <si>
    <t>Malaysia</t>
  </si>
  <si>
    <t>Johor</t>
  </si>
  <si>
    <t>Kelantan</t>
  </si>
  <si>
    <t>-</t>
  </si>
  <si>
    <t>Negeri Sembilan</t>
  </si>
  <si>
    <t>Pahang</t>
  </si>
  <si>
    <t>Perak</t>
  </si>
  <si>
    <t>Perlis</t>
  </si>
  <si>
    <t>Pulau Pinang</t>
  </si>
  <si>
    <t>Sarawak</t>
  </si>
  <si>
    <t>Selangor</t>
  </si>
  <si>
    <t>Terengganu</t>
  </si>
  <si>
    <t>Kedah</t>
  </si>
  <si>
    <t>Melaka</t>
  </si>
  <si>
    <t>Sabah</t>
  </si>
  <si>
    <t>W.P. Kuala Lumpur</t>
  </si>
  <si>
    <t>W.P. Labuan</t>
  </si>
  <si>
    <t>W.P. Putrajaya</t>
  </si>
  <si>
    <t>APD 2011</t>
  </si>
  <si>
    <t>(RM)</t>
  </si>
  <si>
    <t>AHC 1987</t>
  </si>
  <si>
    <t>ACO 2000</t>
  </si>
  <si>
    <t>Sumber: Kementerian Perdagangan Dalam Negeri dan Kos Sara Hidup</t>
  </si>
  <si>
    <t>Source: Ministry of Domestic Trade and Cost of Living</t>
  </si>
  <si>
    <r>
      <t xml:space="preserve">Jumlah/ </t>
    </r>
    <r>
      <rPr>
        <i/>
        <sz val="11"/>
        <color theme="0"/>
        <rFont val="Century Gothic"/>
        <family val="2"/>
      </rPr>
      <t>Total</t>
    </r>
  </si>
  <si>
    <r>
      <t xml:space="preserve">Kes
</t>
    </r>
    <r>
      <rPr>
        <i/>
        <sz val="11"/>
        <color theme="0"/>
        <rFont val="Century Gothic"/>
        <family val="2"/>
      </rPr>
      <t>Case</t>
    </r>
  </si>
  <si>
    <r>
      <rPr>
        <b/>
        <sz val="9"/>
        <rFont val="Century Gothic"/>
        <family val="2"/>
      </rPr>
      <t>Nota/</t>
    </r>
    <r>
      <rPr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>Notes</t>
    </r>
    <r>
      <rPr>
        <sz val="9"/>
        <rFont val="Century Gothic"/>
        <family val="2"/>
      </rPr>
      <t>:</t>
    </r>
  </si>
  <si>
    <r>
      <t>APD 2011 : Akta Perihal Dagangan 2011 (Akta 730)/</t>
    </r>
    <r>
      <rPr>
        <i/>
        <sz val="9"/>
        <rFont val="Century Gothic"/>
        <family val="2"/>
      </rPr>
      <t xml:space="preserve"> Trade Descriptions Act 2011 (Act 730)</t>
    </r>
  </si>
  <si>
    <r>
      <t xml:space="preserve">AHC 1987 : Akta Hak Cipta 1987 (Akta 332)/ </t>
    </r>
    <r>
      <rPr>
        <i/>
        <sz val="9"/>
        <rFont val="Century Gothic"/>
        <family val="2"/>
      </rPr>
      <t>Copyright Act 1987 (Act 332)</t>
    </r>
  </si>
  <si>
    <r>
      <t xml:space="preserve">ACO 2000 : Akta Cakera Optik 2000 (Akta 606)/ </t>
    </r>
    <r>
      <rPr>
        <i/>
        <sz val="9"/>
        <rFont val="Century Gothic"/>
        <family val="2"/>
      </rPr>
      <t>Optical Discs Act 2000 (Act 606)</t>
    </r>
  </si>
  <si>
    <t>Nilai 
rampasan</t>
  </si>
  <si>
    <t>Jumlah</t>
  </si>
  <si>
    <t>Total</t>
  </si>
  <si>
    <t xml:space="preserve">: Seizures under fraud-related acts by act, value of seizures and state, Malaysia, 2022–2024 (cont'd)
                  </t>
  </si>
  <si>
    <t xml:space="preserve">: Seizures under fraud-related acts by act, value of seizures and state, Malaysia, 2022–2024
                  </t>
  </si>
  <si>
    <t xml:space="preserve">: Counterfeit product offences by category of goods, value of seizures and state, Malaysia, 2022–2024
                  </t>
  </si>
  <si>
    <t>Alat ganti kenderaan</t>
  </si>
  <si>
    <t>Vehicle spare parts</t>
  </si>
  <si>
    <t>Alat Komunikasi</t>
  </si>
  <si>
    <t>Communication Devices</t>
  </si>
  <si>
    <t>Alkohol</t>
  </si>
  <si>
    <t>Alcohol</t>
  </si>
  <si>
    <t>Barangan Elektrik</t>
  </si>
  <si>
    <t>Electrical goods</t>
  </si>
  <si>
    <t>Barangan kesihatan</t>
  </si>
  <si>
    <t>Health Products</t>
  </si>
  <si>
    <t>Barangan Kulit</t>
  </si>
  <si>
    <t>Leather Goods</t>
  </si>
  <si>
    <t>Kasut</t>
  </si>
  <si>
    <t>Shoe</t>
  </si>
  <si>
    <t>Kosmetik</t>
  </si>
  <si>
    <t>Cosmetics</t>
  </si>
  <si>
    <t>Minuman</t>
  </si>
  <si>
    <t>Beverages</t>
  </si>
  <si>
    <t>Pakaian</t>
  </si>
  <si>
    <t>Clothing</t>
  </si>
  <si>
    <t>Perkakasan komputer</t>
  </si>
  <si>
    <t>Computer hardware</t>
  </si>
  <si>
    <t>Petroleum</t>
  </si>
  <si>
    <t>Tembakau</t>
  </si>
  <si>
    <t>Tabbaco</t>
  </si>
  <si>
    <t>Lain-lain</t>
  </si>
  <si>
    <t>Others</t>
  </si>
  <si>
    <t xml:space="preserve">: Counterfeit product offences by category of goods, value of seizures and state, Malaysia, 2022–2024 (cont'd)
                  </t>
  </si>
  <si>
    <t>AKB</t>
  </si>
  <si>
    <t>APD</t>
  </si>
  <si>
    <t>ACD</t>
  </si>
  <si>
    <t>AJLSAP</t>
  </si>
  <si>
    <t>ACO</t>
  </si>
  <si>
    <t>APP</t>
  </si>
  <si>
    <t>AHC</t>
  </si>
  <si>
    <r>
      <t xml:space="preserve">ACO 2000: Akta Cakera Optik 2000 (Akta 606)/ </t>
    </r>
    <r>
      <rPr>
        <i/>
        <sz val="9"/>
        <rFont val="Century Gothic"/>
        <family val="2"/>
      </rPr>
      <t>Optical Discs Act 2000 (Act 606)</t>
    </r>
  </si>
  <si>
    <r>
      <t>APD: Akta Perihal Dagangan 2011 (Akta 730)/</t>
    </r>
    <r>
      <rPr>
        <i/>
        <sz val="9"/>
        <rFont val="Century Gothic"/>
        <family val="2"/>
      </rPr>
      <t xml:space="preserve"> Trade Descriptions Act 2011 (Act 730)</t>
    </r>
  </si>
  <si>
    <r>
      <t xml:space="preserve">AKB: Akta Kawalan Bekalan 1961 (Akta 122)/ </t>
    </r>
    <r>
      <rPr>
        <i/>
        <sz val="9"/>
        <rFont val="Century Gothic"/>
        <family val="2"/>
      </rPr>
      <t>Supply Control Act 1961 (Act 122)</t>
    </r>
  </si>
  <si>
    <r>
      <t xml:space="preserve">ACD: Akta Cap Dagangan 2019 (Akta 815)/ </t>
    </r>
    <r>
      <rPr>
        <i/>
        <sz val="9"/>
        <rFont val="Century Gothic"/>
        <family val="2"/>
      </rPr>
      <t>Trade Marks Act 2019 (Act 815)</t>
    </r>
  </si>
  <si>
    <r>
      <t xml:space="preserve">APP: Akta Perlindungan Pengguna 1999 (Akta 599)/ </t>
    </r>
    <r>
      <rPr>
        <i/>
        <sz val="9"/>
        <rFont val="Century Gothic"/>
        <family val="2"/>
      </rPr>
      <t>Consumer Protection Act 1999 (Act 599)</t>
    </r>
  </si>
  <si>
    <t>Kumpulan umur</t>
  </si>
  <si>
    <t>Age group</t>
  </si>
  <si>
    <t>Lelaki</t>
  </si>
  <si>
    <t>Perempuan</t>
  </si>
  <si>
    <t>Male</t>
  </si>
  <si>
    <t>Female</t>
  </si>
  <si>
    <r>
      <t xml:space="preserve">18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</si>
  <si>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18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</si>
  <si>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t xml:space="preserve">31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40 tahun</t>
    </r>
  </si>
  <si>
    <r>
      <t xml:space="preserve">31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40 years</t>
    </r>
  </si>
  <si>
    <r>
      <t xml:space="preserve">41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50 tahun</t>
    </r>
  </si>
  <si>
    <r>
      <t xml:space="preserve">41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50 years</t>
    </r>
  </si>
  <si>
    <r>
      <t xml:space="preserve">51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60 tahun</t>
    </r>
  </si>
  <si>
    <r>
      <t xml:space="preserve">51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60 years</t>
    </r>
  </si>
  <si>
    <r>
      <t xml:space="preserve">61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64 tahun</t>
    </r>
  </si>
  <si>
    <r>
      <t xml:space="preserve">61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64 years</t>
    </r>
  </si>
  <si>
    <t>Kumpulan etnik</t>
  </si>
  <si>
    <t>Ethnic group</t>
  </si>
  <si>
    <t>Warganegara</t>
  </si>
  <si>
    <t>Citizens</t>
  </si>
  <si>
    <t>Bumiputera</t>
  </si>
  <si>
    <t>Cina</t>
  </si>
  <si>
    <t>Chinese</t>
  </si>
  <si>
    <t>India</t>
  </si>
  <si>
    <t>Bukan warganegara</t>
  </si>
  <si>
    <t>Non-citizens</t>
  </si>
  <si>
    <t>Bilangan kertas siasatan</t>
  </si>
  <si>
    <t>Number of investigation papers</t>
  </si>
  <si>
    <t xml:space="preserve">: Active bribery by sex and state, Malaysia, 2022–2024
                  </t>
  </si>
  <si>
    <t>Sumber: Suruhanjaya Pencegahan Rasuah Malaysia</t>
  </si>
  <si>
    <t>Source: Malaysian Anti-Corruption Commission</t>
  </si>
  <si>
    <t xml:space="preserve">: Active bribery by age group and sex, Malaysia, 2022–2024
                  </t>
  </si>
  <si>
    <t xml:space="preserve">: Active bribery by ethnic group and sex, Malaysia, 2022–2024
                  </t>
  </si>
  <si>
    <t xml:space="preserve">: Passive bribery by sex and state, Malaysia, 2022–2024
                  </t>
  </si>
  <si>
    <t xml:space="preserve">: Passive bribery by age group and sex, Malaysia, 2022–2024
                  </t>
  </si>
  <si>
    <t xml:space="preserve">: Passive bribery by ethnic group and sex, Malaysia, 2022–2024
                  </t>
  </si>
  <si>
    <t xml:space="preserve">: Bribery by sex and state, Malaysia, 2022–2024
                  </t>
  </si>
  <si>
    <t xml:space="preserve">: Bribery by ethnic group and sex, Malaysia, 2022–2024
                  </t>
  </si>
  <si>
    <t xml:space="preserve">: Abuse of functions by sex and state, Malaysia, 2022–2024
                  </t>
  </si>
  <si>
    <t xml:space="preserve">: Abuse of functions by age group and sex, Malaysia, 2022–2024
                  </t>
  </si>
  <si>
    <t xml:space="preserve">: Abuse of functions by ethnic group and sex, Malaysia, 2022–2024
                  </t>
  </si>
  <si>
    <t xml:space="preserve">: False alarm by age group and sex, Malaysia, 2022–2024
                  </t>
  </si>
  <si>
    <t xml:space="preserve">: False alarm by ethnic group and sex, Malaysia, 2022–2024
                  </t>
  </si>
  <si>
    <t xml:space="preserve">: Corruption by sex and state, Malaysia, 2022–2024
                  </t>
  </si>
  <si>
    <t>Jadual 7.3</t>
  </si>
  <si>
    <t>Table 7.3</t>
  </si>
  <si>
    <t>Jadual 7.3a</t>
  </si>
  <si>
    <t>Table 7.3a</t>
  </si>
  <si>
    <t xml:space="preserve">: Corruption by age group and sex, Malaysia, 2022–2024
                  </t>
  </si>
  <si>
    <t xml:space="preserve">: Corruption by ethnic group and sex, Malaysia, 2022–2024
                  </t>
  </si>
  <si>
    <t>Jadual 7.9</t>
  </si>
  <si>
    <t>Table 7.9</t>
  </si>
  <si>
    <t xml:space="preserve">: Other corruption-related offences by sex and state, Malaysia, 2022–2024
                  </t>
  </si>
  <si>
    <t>Jadual 7.9a</t>
  </si>
  <si>
    <t>Table 7.9a</t>
  </si>
  <si>
    <t xml:space="preserve">: Other corruption-related offences by age group and sex, Malaysia, 2022–2024
                  </t>
  </si>
  <si>
    <t xml:space="preserve">: Other corruption-related offences by ethnic group and sex, Malaysia, 2022–2024
                  </t>
  </si>
  <si>
    <t>Jadual 7.9b</t>
  </si>
  <si>
    <t>Table 7.9b</t>
  </si>
  <si>
    <t>65 tahun dan lebih</t>
  </si>
  <si>
    <t>Bilangan pertuduhan</t>
  </si>
  <si>
    <t>Indians</t>
  </si>
  <si>
    <t>: Rampasan di bawah akta penipuan mengikut akta, nilai rampasan dan negeri, Malaysia, 2022 ̶ 2024</t>
  </si>
  <si>
    <t>: Lain kesalahan berkaitan rasuah mengikut kumpulan umur dan jantina, Malaysia, 2022 ̶ 2024</t>
  </si>
  <si>
    <t>: Lain kesalahan berkaitan rasuah mengikut kumpulan etnik dan jantina, Malaysia, 2022 ̶ 2024</t>
  </si>
  <si>
    <t>: Rampasan di bawah akta penipuan mengikut akta, nilai rampasan dan negeri, Malaysia, 2022 ̶ 2024 (samb.)</t>
  </si>
  <si>
    <t>: Kesalahan pemalsuan produk mengikut kategori barangan, nilai rampasan dan negeri, Malaysia, 2022 ̶ 2024 (samb.)</t>
  </si>
  <si>
    <t>: Kesalahan pemalsuan produk mengikut kategori barangan, nilai rampasan dan negeri, Malaysia, 2022 ̶ 2024</t>
  </si>
  <si>
    <t>: Rasuah mengikut jantina dan negeri, Malaysia, 2022 ̶ 2024</t>
  </si>
  <si>
    <t>: Rasuah mengikut kumpulan umur dan jantina, Malaysia, 2022 ̶ 2024</t>
  </si>
  <si>
    <t>: Rasuah mengikut kumpulan etnik dan jantina, Malaysia, 2022 ̶ 2024</t>
  </si>
  <si>
    <t>: Penyalahgunaan kuasa mengikut kumpulan umur dan jantina, Malaysia, 2022 ̶ 2024</t>
  </si>
  <si>
    <t>: Penyalahgunaan kuasa mengikut kumpulan etnik dan jantina, Malaysia, 2022 ̶ 2024</t>
  </si>
  <si>
    <t>: Penyalahgunaan kuasa mengikut jantina dan negeri, Malaysia, 2022 ̶ 2024</t>
  </si>
  <si>
    <t>: penerima suapan mengikut kumpulan umur dan jantina, Malaysia, 2022 ̶ 2024</t>
  </si>
  <si>
    <t>: Penerima suapan mengikut kumpulan etnik dan jantina, Malaysia, 2022 ̶ 2024</t>
  </si>
  <si>
    <t>: Lain kesalahan berkaitan rasuah mengikut jantina dan negeri, Malaysia, 2022 ̶ 2024</t>
  </si>
  <si>
    <t>: Tuntutan palsu mengikut kumpulan umur dan jantina, Malaysia, 2022 ̶ 2024</t>
  </si>
  <si>
    <t>: Tuntutan palsu mengikut kumpulan etnik dan jantina, Malaysia, 2022 ̶ 2024</t>
  </si>
  <si>
    <t>: Penerima suapan mengikut jantina dan negeri, Malaysia, 2022 ̶ 2024</t>
  </si>
  <si>
    <t>: Pemberi suapan mengikut kumpulan umur dan jantina, Malaysia, 2022 ̶ 2024</t>
  </si>
  <si>
    <t>: Pemberi suapan mengikut kumpulan etnik dan jantina, Malaysia, 2022 ̶ 2024</t>
  </si>
  <si>
    <t>: Pemberi suapan mengikut jantina dan negeri, Malaysia, 2022 ̶ 2024</t>
  </si>
  <si>
    <t>: Suapan mengikut kumpulan etnik dan jantina, Malaysia, 2022 ̶ 2024</t>
  </si>
  <si>
    <t>: Suapan mengikut jantina dan negeri, Malaysia, 2022 ̶ 2024</t>
  </si>
  <si>
    <t>Luar negara</t>
  </si>
  <si>
    <t>Oversea</t>
  </si>
  <si>
    <t>: Pengubahan wang haram mengikut jantina dan negeri, Malaysia, 2022 ̶ 2024</t>
  </si>
  <si>
    <t xml:space="preserve">: Money laundering by sex and state, Malaysia, 2022–2024
                  </t>
  </si>
  <si>
    <t>: Pengubahan wang haram mengikut kumpulan umur dan jantina, Malaysia, 2022 ̶ 2024</t>
  </si>
  <si>
    <t xml:space="preserve">: Money laundering by age group and sex, Malaysia, 2022–2024
                  </t>
  </si>
  <si>
    <t>: Pengubahan wang haram mengikut kumpulan etnik dan jantina, Malaysia, 2022 ̶ 2024</t>
  </si>
  <si>
    <t xml:space="preserve">: Money laundering by ethnic group, Malaysia and sex, 2022–2024
                  </t>
  </si>
  <si>
    <t>Jadual 7.3b</t>
  </si>
  <si>
    <t>Table 7.3b</t>
  </si>
  <si>
    <t>Number of arrests</t>
  </si>
  <si>
    <t>Number of charges</t>
  </si>
  <si>
    <t>Value of seizures</t>
  </si>
  <si>
    <t>Jadual 7.1</t>
  </si>
  <si>
    <t>Table 7.1</t>
  </si>
  <si>
    <t>Jadual 7.2</t>
  </si>
  <si>
    <t>Table 7.2</t>
  </si>
  <si>
    <t>Jadual 7.4</t>
  </si>
  <si>
    <t>Table 7.4</t>
  </si>
  <si>
    <t>Jadual 7.4a</t>
  </si>
  <si>
    <t>Table 7.4a</t>
  </si>
  <si>
    <t>Jadual 7.5</t>
  </si>
  <si>
    <t>Table 7.5</t>
  </si>
  <si>
    <t>Jadual 7.6</t>
  </si>
  <si>
    <t>Table 7.6</t>
  </si>
  <si>
    <t>Jadual 7.7</t>
  </si>
  <si>
    <t>Table 7.7</t>
  </si>
  <si>
    <t>Jadual 7.7a</t>
  </si>
  <si>
    <t>Table 7.7a</t>
  </si>
  <si>
    <t>Jadual 7.7b</t>
  </si>
  <si>
    <t>Table 7.7b</t>
  </si>
  <si>
    <t>Jadual 7.8</t>
  </si>
  <si>
    <t>Table 7.8</t>
  </si>
  <si>
    <t>Jadual 7.10</t>
  </si>
  <si>
    <t>Table 7.10</t>
  </si>
  <si>
    <t>Jadual 7.11</t>
  </si>
  <si>
    <t>Table 7.11</t>
  </si>
  <si>
    <t>Jadual 7.4b</t>
  </si>
  <si>
    <t>: Suapan mengikut kumpulan umur dan jantina, Malaysia, 2022 ̶ 2024</t>
  </si>
  <si>
    <t xml:space="preserve">: Bribery by age group and sex, Malaysia, 2022–2024
                  </t>
  </si>
  <si>
    <t>Table 7.4b</t>
  </si>
  <si>
    <t>Jadual 7.5a</t>
  </si>
  <si>
    <t>Table 7.5a</t>
  </si>
  <si>
    <t>Table 7.5b</t>
  </si>
  <si>
    <t>Jadual 7.5b</t>
  </si>
  <si>
    <t>Jadual 7.6a</t>
  </si>
  <si>
    <t>Table 7.6a</t>
  </si>
  <si>
    <t>65 years and over</t>
  </si>
  <si>
    <r>
      <t>Sabah</t>
    </r>
    <r>
      <rPr>
        <vertAlign val="superscript"/>
        <sz val="10"/>
        <rFont val="Century Gothic"/>
        <family val="2"/>
      </rPr>
      <t>a</t>
    </r>
  </si>
  <si>
    <r>
      <t>W.P. Kuala Lumpur</t>
    </r>
    <r>
      <rPr>
        <vertAlign val="superscript"/>
        <sz val="10"/>
        <rFont val="Century Gothic"/>
        <family val="2"/>
      </rPr>
      <t>b</t>
    </r>
  </si>
  <si>
    <t>Sumber: Polis Diraja Malaysia</t>
  </si>
  <si>
    <r>
      <rPr>
        <b/>
        <sz val="8"/>
        <rFont val="Century Gothic"/>
        <family val="2"/>
      </rPr>
      <t>Nota/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Notes</t>
    </r>
    <r>
      <rPr>
        <sz val="8"/>
        <rFont val="Century Gothic"/>
        <family val="2"/>
      </rPr>
      <t xml:space="preserve">: </t>
    </r>
  </si>
  <si>
    <t>Source: Royal Malaysia Police</t>
  </si>
  <si>
    <r>
      <rPr>
        <b/>
        <vertAlign val="superscript"/>
        <sz val="8"/>
        <rFont val="Century Gothic"/>
        <family val="2"/>
      </rPr>
      <t>a</t>
    </r>
    <r>
      <rPr>
        <b/>
        <sz val="8"/>
        <rFont val="Century Gothic"/>
        <family val="2"/>
      </rPr>
      <t xml:space="preserve"> Termasuk W.P. Labuan/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Labuan</t>
    </r>
  </si>
  <si>
    <r>
      <rPr>
        <b/>
        <vertAlign val="superscript"/>
        <sz val="8"/>
        <rFont val="Century Gothic"/>
        <family val="2"/>
      </rPr>
      <t>b</t>
    </r>
    <r>
      <rPr>
        <b/>
        <sz val="8"/>
        <rFont val="Century Gothic"/>
        <family val="2"/>
      </rPr>
      <t xml:space="preserve"> Termasuk W.P. Putajaya/</t>
    </r>
    <r>
      <rPr>
        <sz val="8"/>
        <rFont val="Century Gothic"/>
        <family val="2"/>
      </rPr>
      <t xml:space="preserve"> </t>
    </r>
    <r>
      <rPr>
        <i/>
        <sz val="8"/>
        <rFont val="Century Gothic"/>
        <family val="2"/>
      </rPr>
      <t>Includes W.P. Putrajaya</t>
    </r>
  </si>
  <si>
    <t>Bilangan kes</t>
  </si>
  <si>
    <t>Number of cases</t>
  </si>
  <si>
    <t>Nilai kerugian</t>
  </si>
  <si>
    <t>Value of losses</t>
  </si>
  <si>
    <t>: Penipuan kewangan mengikut negeri, nilai kerugian dan jantina, Malaysia, 2022 ̶ 2024</t>
  </si>
  <si>
    <t>: Financial fraud by state, value of losses and sex, Malaysia, 2022–2024</t>
  </si>
  <si>
    <t>Bilangan mangsa</t>
  </si>
  <si>
    <t>Number of victims</t>
  </si>
  <si>
    <r>
      <t xml:space="preserve">15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20 tahun</t>
    </r>
  </si>
  <si>
    <r>
      <t xml:space="preserve">15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20 years</t>
    </r>
  </si>
  <si>
    <r>
      <t xml:space="preserve">21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30 tahun</t>
    </r>
  </si>
  <si>
    <r>
      <t xml:space="preserve">21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30 years</t>
    </r>
  </si>
  <si>
    <r>
      <t xml:space="preserve">31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40 tahun</t>
    </r>
  </si>
  <si>
    <r>
      <t xml:space="preserve">31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40 years</t>
    </r>
  </si>
  <si>
    <r>
      <t xml:space="preserve">41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50 tahun</t>
    </r>
  </si>
  <si>
    <r>
      <t xml:space="preserve">41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50 years</t>
    </r>
  </si>
  <si>
    <r>
      <t xml:space="preserve">51 </t>
    </r>
    <r>
      <rPr>
        <b/>
        <sz val="10"/>
        <color theme="0"/>
        <rFont val="Calibri"/>
        <family val="2"/>
      </rPr>
      <t>̶</t>
    </r>
    <r>
      <rPr>
        <b/>
        <sz val="10"/>
        <color theme="0"/>
        <rFont val="Century Gothic"/>
        <family val="2"/>
      </rPr>
      <t xml:space="preserve"> 60 tahun</t>
    </r>
  </si>
  <si>
    <r>
      <t xml:space="preserve">51 </t>
    </r>
    <r>
      <rPr>
        <i/>
        <sz val="10"/>
        <color theme="0"/>
        <rFont val="Calibri"/>
        <family val="2"/>
      </rPr>
      <t>̶</t>
    </r>
    <r>
      <rPr>
        <i/>
        <sz val="10"/>
        <color theme="0"/>
        <rFont val="Century Gothic"/>
        <family val="2"/>
      </rPr>
      <t xml:space="preserve"> 60 years</t>
    </r>
  </si>
  <si>
    <t>61 years and over</t>
  </si>
  <si>
    <t>61 tahun dan lebih</t>
  </si>
  <si>
    <t>Jadual 7.1a</t>
  </si>
  <si>
    <t>Table 7.1a</t>
  </si>
  <si>
    <t>: Financial fraud by state and age group, Malaysia, 2022–2024</t>
  </si>
  <si>
    <t>: Penipuan kewangan mengikut negeri dan kumpulan umur, Malaysia, 2022 ̶ 2024</t>
  </si>
  <si>
    <r>
      <rPr>
        <b/>
        <sz val="10"/>
        <color theme="0"/>
        <rFont val="Century Gothic"/>
        <family val="2"/>
      </rPr>
      <t>Kumpulan umur mangsa/</t>
    </r>
    <r>
      <rPr>
        <sz val="10"/>
        <color theme="0"/>
        <rFont val="Century Gothic"/>
        <family val="2"/>
      </rPr>
      <t xml:space="preserve"> </t>
    </r>
    <r>
      <rPr>
        <i/>
        <sz val="10"/>
        <color theme="0"/>
        <rFont val="Century Gothic"/>
        <family val="2"/>
      </rPr>
      <t>Age group of victims</t>
    </r>
  </si>
  <si>
    <t>: Penipuan kewangan mengikut negeri dan kumpulan etnik, Malaysia, 2022 ̶ 2024</t>
  </si>
  <si>
    <t>: Financial fraud by state and ethnic group, Malaysia, 2022–2024</t>
  </si>
  <si>
    <t>Jadual 7.1b</t>
  </si>
  <si>
    <t>Table 7.1b</t>
  </si>
  <si>
    <t>: Penipuan secara bersemuka mengikut negeri, nilai kerugian dan jantina, Malaysia, 2022 ̶ 2024</t>
  </si>
  <si>
    <t>Jadual 7.2a</t>
  </si>
  <si>
    <t>Table 7.2a</t>
  </si>
  <si>
    <t>: Penipuan secara bersemuka mengikut negeri dan kumpulan umur, Malaysia, 2022 ̶ 2024</t>
  </si>
  <si>
    <t>: Penipuan secara bersemuka mengikut negeri dan kumpulan etnik, Malaysia, 2022 ̶ 2024</t>
  </si>
  <si>
    <t>Jadual 7.2b</t>
  </si>
  <si>
    <t>Table 7.2b</t>
  </si>
  <si>
    <t>: Penipuan secara atas talian mengikut negeri, nilai kerugian dan jantina, Malaysia, 2022 ̶ 2024</t>
  </si>
  <si>
    <t>: Penipuan secara atas talian mengikut negeri dan kumpulan umur, Malaysia, 2022 ̶ 2024</t>
  </si>
  <si>
    <t>: Online fraud by state and age group, Malaysia, 2022–2024</t>
  </si>
  <si>
    <t>: Face to face fraud by state, value of losses and sex, Malaysia, 2022–2024</t>
  </si>
  <si>
    <t>: Face to face fraud by state and age group, Malaysia, 2022–2024</t>
  </si>
  <si>
    <t>: Face to face fraud by state and ethnic group, Malaysia, 2022–2024</t>
  </si>
  <si>
    <t>: Penipuan secara atas talian mengikut negeri dan kumpulan etnik, Malaysia, 2022 ̶ 2024</t>
  </si>
  <si>
    <t>: Online fraud by state and ethnic group, Malaysia, 2022–2024</t>
  </si>
  <si>
    <t>: Penipuan pinjaman perumahan mengikut negeri, nilai kerugian dan jantina, Malaysia, 2022 ̶ 2024</t>
  </si>
  <si>
    <t>: Online fraud by state, value of losses and sex, Malaysia, 2022–2024</t>
  </si>
  <si>
    <t>: Housing loan fraud by state, value of losses and sex, Malaysia, 2022–2024</t>
  </si>
  <si>
    <t>: Penipuan pinjaman perumahan mengikut negeri dan kumpulan umur, Malaysia, 2022 ̶ 2024</t>
  </si>
  <si>
    <t>: Housing loan fraud by state and age group, Malaysia, 2022–2024</t>
  </si>
  <si>
    <t>: Penipuan pinjaman perumahan mengikut negeri dan kumpulan etnik, Malaysia, 2022 ̶ 2024</t>
  </si>
  <si>
    <t>: Housing loan fraud by state and ethnic group, Malaysia, 2022–2024</t>
  </si>
  <si>
    <t> -</t>
  </si>
  <si>
    <t>: Penipuan pelaburan tidak wujud mengikut negeri dan nilai kerugian, Malaysia, 2022 ̶ 2024</t>
  </si>
  <si>
    <r>
      <t xml:space="preserve">15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20 tahun</t>
    </r>
  </si>
  <si>
    <r>
      <t xml:space="preserve">15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20 years</t>
    </r>
  </si>
  <si>
    <r>
      <t xml:space="preserve">21 </t>
    </r>
    <r>
      <rPr>
        <b/>
        <sz val="10"/>
        <rFont val="Calibri"/>
        <family val="2"/>
      </rPr>
      <t>̶</t>
    </r>
    <r>
      <rPr>
        <b/>
        <sz val="10"/>
        <rFont val="Century Gothic"/>
        <family val="2"/>
      </rPr>
      <t xml:space="preserve"> 30 tahun</t>
    </r>
  </si>
  <si>
    <r>
      <t xml:space="preserve">21 </t>
    </r>
    <r>
      <rPr>
        <i/>
        <sz val="10"/>
        <rFont val="Calibri"/>
        <family val="2"/>
      </rPr>
      <t>̶</t>
    </r>
    <r>
      <rPr>
        <i/>
        <sz val="10"/>
        <rFont val="Century Gothic"/>
        <family val="2"/>
      </rPr>
      <t xml:space="preserve"> 30 years</t>
    </r>
  </si>
  <si>
    <r>
      <rPr>
        <b/>
        <u/>
        <sz val="10"/>
        <rFont val="Century Gothic"/>
        <family val="2"/>
      </rPr>
      <t>Perempuan/</t>
    </r>
    <r>
      <rPr>
        <u/>
        <sz val="10"/>
        <rFont val="Century Gothic"/>
        <family val="2"/>
      </rPr>
      <t xml:space="preserve"> Fem</t>
    </r>
    <r>
      <rPr>
        <i/>
        <u/>
        <sz val="10"/>
        <rFont val="Century Gothic"/>
        <family val="2"/>
      </rPr>
      <t>ale</t>
    </r>
  </si>
  <si>
    <t>: Penipuan pelaburan tidak wujud mengikut kumpulan umur, Malaysia, 2022 ̶ 2024</t>
  </si>
  <si>
    <r>
      <t xml:space="preserve">Jumlah/ </t>
    </r>
    <r>
      <rPr>
        <i/>
        <u/>
        <sz val="10"/>
        <rFont val="Century Gothic"/>
        <family val="2"/>
      </rPr>
      <t>Total</t>
    </r>
  </si>
  <si>
    <r>
      <t xml:space="preserve">Cina/ </t>
    </r>
    <r>
      <rPr>
        <i/>
        <sz val="10"/>
        <rFont val="Century Gothic"/>
        <family val="2"/>
      </rPr>
      <t>Chinese</t>
    </r>
  </si>
  <si>
    <r>
      <t xml:space="preserve">India/ </t>
    </r>
    <r>
      <rPr>
        <i/>
        <sz val="10"/>
        <rFont val="Century Gothic"/>
        <family val="2"/>
      </rPr>
      <t>Indians</t>
    </r>
  </si>
  <si>
    <r>
      <t xml:space="preserve">Lain-lain/ </t>
    </r>
    <r>
      <rPr>
        <i/>
        <sz val="10"/>
        <rFont val="Century Gothic"/>
        <family val="2"/>
      </rPr>
      <t>Others</t>
    </r>
  </si>
  <si>
    <r>
      <t xml:space="preserve">Lelaki/ </t>
    </r>
    <r>
      <rPr>
        <i/>
        <u/>
        <sz val="10"/>
        <rFont val="Century Gothic"/>
        <family val="2"/>
      </rPr>
      <t>Male</t>
    </r>
  </si>
  <si>
    <t>: Penipuan pelaburan tidak wujud mengikut kumpulan etnik dan jantina, Malaysia, 2022 ̶ 2024</t>
  </si>
  <si>
    <t>: Penipuan cek mengikut kumpulan umur, Malaysia, 2022 ̶ 2024</t>
  </si>
  <si>
    <t>: Cheque fraud by age group, Malaysia, 2022–2024</t>
  </si>
  <si>
    <t>: Penipuan cek mengikut negeri dan nilai kerugian, Malaysia, 2022 ̶ 2024</t>
  </si>
  <si>
    <t>: Cheque fraud by state, value of losses and sex, Malaysia, 2022–2024</t>
  </si>
  <si>
    <t>: Penipuan cek mengikut kumpulan etnik dan jantina, Malaysia, 2022 ̶ 2024</t>
  </si>
  <si>
    <t>: Cheque fraud by ethnic group and sex, Malaysia, 2022–2024</t>
  </si>
  <si>
    <t>: Non-existent investment fraud by ethnic group and sex, Malaysia, 2022–2024</t>
  </si>
  <si>
    <t>: Non-existent investment fraud by age group, Malaysia, 2022–2024</t>
  </si>
  <si>
    <t>: Non-existent investment fraud by state, value of losses and sex, Malaysia, 2022–2024</t>
  </si>
  <si>
    <r>
      <rPr>
        <b/>
        <sz val="10"/>
        <color theme="0"/>
        <rFont val="Century Gothic"/>
        <family val="2"/>
      </rPr>
      <t>Kumpulan etnik mangsa/</t>
    </r>
    <r>
      <rPr>
        <i/>
        <sz val="10"/>
        <color theme="0"/>
        <rFont val="Century Gothic"/>
        <family val="2"/>
      </rPr>
      <t xml:space="preserve"> Ethnic group of victims</t>
    </r>
  </si>
  <si>
    <t>: Penipuan kad kredit mengikut negeri dan nilai kerugian, Malaysia, 2022 ̶ 2024</t>
  </si>
  <si>
    <t>: Credit card fraud by state, value of losses and sex, Malaysia, 2022–2024</t>
  </si>
  <si>
    <t>: Penipuan kad kredit mengikut kumpulan umur, Malaysia, 2022 ̶ 2024</t>
  </si>
  <si>
    <t>: Credit card fraud by age group, Malaysia, 2022–2024</t>
  </si>
  <si>
    <t>: Penipuan kad kredit mengikut kumpulan etnik dan jantina, Malaysia, 2022 ̶ 2024</t>
  </si>
  <si>
    <t>: Credit card fraud by ethnic group and sex, Malaysia, 2022–2024</t>
  </si>
  <si>
    <t>: Penipuan kad debit mengikut negeri dan nilai kerugian, Malaysia, 2022 ̶ 2024</t>
  </si>
  <si>
    <t>: Debit card fraud by state, value of losses and sex, Malaysia, 2022–2024</t>
  </si>
  <si>
    <t>: Penipuan insurans mengikut negeri, nilai kerugian dan jantina, Malaysia, 2022 ̶ 2024</t>
  </si>
  <si>
    <t>: Insurance fraud by state, value of losses and sex, Malaysia, 2022–2024</t>
  </si>
  <si>
    <t>: Penipuan insurans mengikut negeri dan kumpulan umur, Malaysia, 2022 ̶ 2024</t>
  </si>
  <si>
    <t>: Insurance fraud by state and age group, Malaysia, 2022–2024</t>
  </si>
  <si>
    <t>: Penipuan insurans mengikut negeri dan kumpulan etnik, Malaysia, 2022 ̶ 2024</t>
  </si>
  <si>
    <t>: Insurance fraud by state and ethnic group, Malaysia, 2022–2024</t>
  </si>
  <si>
    <t>: Kes doktor palsu mengikut negeri, nilai kerugian dan jantina, Malaysia, 2022 ̶ 2024</t>
  </si>
  <si>
    <t>: Fake doctor case by state, value of losses and sex, Malaysia, 2022–2024</t>
  </si>
  <si>
    <t>: Fake doctor case by state and age group, Malaysia, 2022–2024</t>
  </si>
  <si>
    <t>: Fake doctor case by state and ethnic group, Malaysia, 2022–2024</t>
  </si>
  <si>
    <t>Jadual 7.10a</t>
  </si>
  <si>
    <t>Table 7.10a</t>
  </si>
  <si>
    <t>Jadual 7.10b</t>
  </si>
  <si>
    <t>Table 7.10b</t>
  </si>
  <si>
    <t>: Impersonation of individuals by state, value of losses and sex, Malaysia, 2022–2024</t>
  </si>
  <si>
    <t>: Kes penyamaran perseorangan mengikut negeri, nilai kerugian dan jantina, Malaysia, 2022 ̶ 2024</t>
  </si>
  <si>
    <t>Perseorangan termasuk orang kenamaan, perniagaan, korporat, ahli politik, artis dan lain-lain</t>
  </si>
  <si>
    <t>Individuals includes prominent persons, business entities, corporations, politicians, artists, and other parties</t>
  </si>
  <si>
    <t>: Kes penyamaran perseorangan mengikut negeri dan kumpulan umur, Malaysia, 2022 ̶ 2024</t>
  </si>
  <si>
    <t>: Kes penyamaran perseorangan mengikut negeri dan kumpulan etnik, Malaysia, 2022 ̶ 2024</t>
  </si>
  <si>
    <t>: Impersonation of individuals by state and age group, Malaysia, 2022–2024</t>
  </si>
  <si>
    <t>: Impersonation of individuals by state and ethnic group, Malaysia, 2022–2024</t>
  </si>
  <si>
    <t>Jadual 7.12</t>
  </si>
  <si>
    <t>Table 7.12</t>
  </si>
  <si>
    <t>Jadual 7.13</t>
  </si>
  <si>
    <t>Table 7.13</t>
  </si>
  <si>
    <t>: Kes bayaran palsu mengikut negeri, nilai kerugian dan jantina, Malaysia, 2022 ̶ 2024</t>
  </si>
  <si>
    <t>: Cases of false payment by state, value of losses and sex, Malaysia, 2022–2024</t>
  </si>
  <si>
    <t>: Kes bayaran palsu mengikut negeri dan kumpulan umur, Malaysia, 2022 ̶ 2024</t>
  </si>
  <si>
    <t>: Cases of false payment by state and age group, Malaysia, 2022–2024</t>
  </si>
  <si>
    <t>Jadual 7.13a</t>
  </si>
  <si>
    <t>Table 7.13a</t>
  </si>
  <si>
    <t>: Kes bayaran palsu mengikut negeri dan kumpulan etnik, Malaysia, 2022 ̶ 2024</t>
  </si>
  <si>
    <t>Jadual 7.13b</t>
  </si>
  <si>
    <t>Table 7.13b</t>
  </si>
  <si>
    <t>: Cases of false payment by state and ethnic group, Malaysia, 2022–2024</t>
  </si>
  <si>
    <t>Jadual 7.14</t>
  </si>
  <si>
    <t>Table 7.14</t>
  </si>
  <si>
    <t>: Kes memiliki produk tiruan mengikut negeri dan nilai kerugian, Malaysia, 2022 ̶ 2024</t>
  </si>
  <si>
    <t>: Cases of possession of counterfeit products by state, value of losses and sex, Malaysia, 2022–2024</t>
  </si>
  <si>
    <t>Jadual 7.15</t>
  </si>
  <si>
    <t>Tiada kes dilaporkan pada tahun 2022 hingga 2024</t>
  </si>
  <si>
    <t>No cases were reported from 2022 to 2024</t>
  </si>
  <si>
    <t>Jadual 7.16</t>
  </si>
  <si>
    <t>Table 7.16</t>
  </si>
  <si>
    <t>: Kes perolehan palsu mengikut negeri, nilai kerugian dan jantina, Malaysia, 2022 ̶ 2024</t>
  </si>
  <si>
    <t>: Cases of false procurement by state, value of losses and sex, Malaysia, 2022–2024</t>
  </si>
  <si>
    <t>: Kes perolehan palsu mengikut negeri dan kumpulan umur, Malaysia, 2022 ̶ 2024</t>
  </si>
  <si>
    <t>: Cases of false procurement by state and age group, Malaysia, 2022–2024</t>
  </si>
  <si>
    <t>: Cases of false procurement by state and ethnic group, Malaysia, 2022–2024</t>
  </si>
  <si>
    <t>: Kes perolehan palsu mengikut negeri dan kumpulan etnik, Malaysia, 2022 ̶ 2024</t>
  </si>
  <si>
    <t>: Kes pemalsuan dokumen mengikut negeri, nilai kerugian dan jantina, Malaysia, 2022 ̶ 2024</t>
  </si>
  <si>
    <t>: Cases of document forgery by state, value of losses and sex, Malaysia, 2022–2024</t>
  </si>
  <si>
    <t>Jadual 7.17</t>
  </si>
  <si>
    <t>Table 7.17</t>
  </si>
  <si>
    <t>: Kes pemalsuan dokumen mengikut negeri dan kumpulan umur, Malaysia, 2022 ̶ 2024</t>
  </si>
  <si>
    <t>: Cases of document forgery by state and age group, Malaysia, 2022–2024</t>
  </si>
  <si>
    <t>0 </t>
  </si>
  <si>
    <t>: Kes pemalsuan dokumen mengikut negeri dan kumpulan etnik, Malaysia, 2022 ̶ 2024</t>
  </si>
  <si>
    <t>: Cases of document forgery by state and ethnic group, Malaysia, 2022–2024</t>
  </si>
  <si>
    <t>: Kes pemalsuan tandatangan mengikut negeri, nilai kerugian dan jantina, Malaysia, 2022 ̶ 2024</t>
  </si>
  <si>
    <t>: Cases of signature forgery by state, value of losses and sex, Malaysia, 2022–2024</t>
  </si>
  <si>
    <t>Jadual 7.18</t>
  </si>
  <si>
    <t>Table 7.18</t>
  </si>
  <si>
    <t>: Kes pemalsuan tandatangan mengikut negeri dan kumpulan umur, Malaysia, 2022 ̶ 2024</t>
  </si>
  <si>
    <t>: Cases of signature forgery by state and age group, Malaysia, 2022–2024</t>
  </si>
  <si>
    <t>: Cases of signature forgery by state and ethnic group, Malaysia, 2022–2024</t>
  </si>
  <si>
    <t>: Kes pemalsuan tandatangan mengikut negeri dan kumpulan etnik, Malaysia, 2022 ̶ 2024</t>
  </si>
  <si>
    <t>Jadual 7.19</t>
  </si>
  <si>
    <t>Table 7.19</t>
  </si>
  <si>
    <t>Jadual 7.20a</t>
  </si>
  <si>
    <t>Table 7.20a</t>
  </si>
  <si>
    <t>Jadual 7.20b</t>
  </si>
  <si>
    <t>Table 7.20b</t>
  </si>
  <si>
    <t>Jadual 7.21</t>
  </si>
  <si>
    <t>Table 7.21</t>
  </si>
  <si>
    <t>Jadual 7.21a</t>
  </si>
  <si>
    <t>Table 7.21a</t>
  </si>
  <si>
    <t>Jadual 7.21b</t>
  </si>
  <si>
    <t>Table 7.21b</t>
  </si>
  <si>
    <t>Jadual 7.22</t>
  </si>
  <si>
    <t>Table 7.22</t>
  </si>
  <si>
    <t>Jadual 7.22a</t>
  </si>
  <si>
    <t>Table 7.22a</t>
  </si>
  <si>
    <t>Jadual 7.22b</t>
  </si>
  <si>
    <t>Table 7.22b</t>
  </si>
  <si>
    <t>Jadual 7.23</t>
  </si>
  <si>
    <t>Table 7.23</t>
  </si>
  <si>
    <t>: Pecah amanah jenayah mengikut negeri dan sektor pekerjaan, Malaysia, 2022 ̶ 2024</t>
  </si>
  <si>
    <t>: Criminal breach of trust by state and employment sector, Malaysia, 2022–2024</t>
  </si>
  <si>
    <t>Penjawat awam</t>
  </si>
  <si>
    <t>Government servant</t>
  </si>
  <si>
    <t>Swasta</t>
  </si>
  <si>
    <t>Private</t>
  </si>
  <si>
    <t>Jadual 7.24</t>
  </si>
  <si>
    <t>Table 7.24</t>
  </si>
  <si>
    <t>Jadual 7.25</t>
  </si>
  <si>
    <t>Table 7.25</t>
  </si>
  <si>
    <t>Jadual 7.26</t>
  </si>
  <si>
    <t>Table 7.26</t>
  </si>
  <si>
    <t>Jadual 7.27</t>
  </si>
  <si>
    <t>Table 7.27</t>
  </si>
  <si>
    <t>: Kes wang palsu mengikut negeri dan nilai kerugian, Malaysia, 2022 ̶ 2024</t>
  </si>
  <si>
    <t>: Counterfeit money cases by state, value of losses and sex, Malaysia, 2022–2024</t>
  </si>
  <si>
    <t>: Counterfeit money cases by state and age group, Malaysia, 2022–2024</t>
  </si>
  <si>
    <t>: Counterfeit money cases by state and ethnic group, Malaysia, 2022–2024</t>
  </si>
  <si>
    <t>: Kes wang palsu mengikut negeri dan kumpulan umur, Malaysia, 2022 ̶ 2024</t>
  </si>
  <si>
    <t>: Kes wang palsu mengikut negeri dan kumpulan etnik, Malaysia, 2022 ̶ 2024</t>
  </si>
  <si>
    <t>- </t>
  </si>
  <si>
    <t>Number of  arrests</t>
  </si>
  <si>
    <t>Jadual 7.23b</t>
  </si>
  <si>
    <t>Table 7.23b</t>
  </si>
  <si>
    <t>Jadual 7.23a</t>
  </si>
  <si>
    <t>Table 7.23a</t>
  </si>
  <si>
    <t>Jadual 7.27a</t>
  </si>
  <si>
    <t>Table 7.27a</t>
  </si>
  <si>
    <t>Jadual 7.27b</t>
  </si>
  <si>
    <t>Table 7.27b</t>
  </si>
  <si>
    <t>Jadual 7.28</t>
  </si>
  <si>
    <t>Table 7.28</t>
  </si>
  <si>
    <t>Jadual 7.29</t>
  </si>
  <si>
    <t>Table 7.29</t>
  </si>
  <si>
    <t>Jadual 7.30</t>
  </si>
  <si>
    <t>Table 7.30</t>
  </si>
  <si>
    <t>: Kes salah guna harta di bawah Seksyen 411 Kanun keseksaan mengikut negeri, Malaysia, 2022 ̶ 2024</t>
  </si>
  <si>
    <t>: Cases of possession of stolen property under Section 411 of the Penal Code by state, Malaysia, 2022–2024</t>
  </si>
  <si>
    <r>
      <rPr>
        <b/>
        <sz val="10"/>
        <rFont val="Century Gothic"/>
        <family val="2"/>
      </rPr>
      <t>Mangsa/</t>
    </r>
    <r>
      <rPr>
        <sz val="10"/>
        <rFont val="Century Gothic"/>
        <family val="2"/>
      </rPr>
      <t xml:space="preserve"> </t>
    </r>
    <r>
      <rPr>
        <i/>
        <sz val="10"/>
        <rFont val="Century Gothic"/>
        <family val="2"/>
      </rPr>
      <t>Victim</t>
    </r>
  </si>
  <si>
    <t>: Kes doktor palsu mengikut negeri dan kumpulan umur, Malaysia, 2022 ̶ 2024</t>
  </si>
  <si>
    <t>:Kes doktor palsu mengikut negeri dan kumpulan etnik, Malaysia, 2022 ̶ 2024</t>
  </si>
  <si>
    <t>Jadual 7.8a</t>
  </si>
  <si>
    <t>Table 7.8a</t>
  </si>
  <si>
    <t>Jadual 7.8b</t>
  </si>
  <si>
    <t>Table 7.8b</t>
  </si>
  <si>
    <t>Jadual 7.14a</t>
  </si>
  <si>
    <t>Table 7.14a</t>
  </si>
  <si>
    <t>Jadual 7.14b</t>
  </si>
  <si>
    <t>Table 7.14b</t>
  </si>
  <si>
    <t>Jadual 7.24a</t>
  </si>
  <si>
    <t>Table 7.24a</t>
  </si>
  <si>
    <t>: Love scam by state, value of losses and sex, Malaysia, 2022–2024</t>
  </si>
  <si>
    <t>: Penipuan cinta mengikut negeri, nilai kerugian dan jantina, Malaysia, 2022 ̶ 2024</t>
  </si>
  <si>
    <t>: Penipuan cinta mengikut negeri dan kumpulan umur, Malaysia, 2022 ̶ 2024</t>
  </si>
  <si>
    <t>: Love scam by state and age group, Malaysia, 2022–2024</t>
  </si>
  <si>
    <t>Jadual 7.11a</t>
  </si>
  <si>
    <t>Table 7.11a</t>
  </si>
  <si>
    <t>Jadual 7.11b</t>
  </si>
  <si>
    <t>Table 7.11b</t>
  </si>
  <si>
    <t>Table 7.15</t>
  </si>
  <si>
    <t>Jadual 7.15a</t>
  </si>
  <si>
    <t>Table 7.15a</t>
  </si>
  <si>
    <t>Jadual 7.15b</t>
  </si>
  <si>
    <t>Table 7.15b</t>
  </si>
  <si>
    <t>Jadual 7.17a</t>
  </si>
  <si>
    <t>Table 7.17a</t>
  </si>
  <si>
    <t>Jadual 7.17b</t>
  </si>
  <si>
    <t>Table 7.17b</t>
  </si>
  <si>
    <t>Jadual 7.20</t>
  </si>
  <si>
    <t>Table 7.20</t>
  </si>
  <si>
    <t>Jadual 7.24b</t>
  </si>
  <si>
    <t>Table 7.24b</t>
  </si>
  <si>
    <t>Jadual 7.25a</t>
  </si>
  <si>
    <t>Table 7.25a</t>
  </si>
  <si>
    <t>Jadual 7.25b</t>
  </si>
  <si>
    <t>Table 7.25b</t>
  </si>
  <si>
    <t>Jadual 7.28b</t>
  </si>
  <si>
    <t>Table 7.28b</t>
  </si>
  <si>
    <t>Jadual 7.28a</t>
  </si>
  <si>
    <t>Table 7.28a</t>
  </si>
  <si>
    <t>Jadual 7.31</t>
  </si>
  <si>
    <t>Table 7.31</t>
  </si>
  <si>
    <t>Jadual 7.31a</t>
  </si>
  <si>
    <t>Table 7.31a</t>
  </si>
  <si>
    <t>Jadual 7.31b</t>
  </si>
  <si>
    <t>Table 7.31b</t>
  </si>
  <si>
    <t>: Tuntutan palsu mengikut negeri dan jantina, Malaysia, 2022 ̶ 2024</t>
  </si>
  <si>
    <t xml:space="preserve">: False alarm by state and sex, Malaysia, 2022–2024
                  </t>
  </si>
  <si>
    <t>: Pengubahan wang haram mengikut negeri dan akta, Malaysia, 2022 ̶ 2024</t>
  </si>
  <si>
    <t xml:space="preserve">: Money laundering by state and acts , Malaysia, 2022–2024
                  </t>
  </si>
  <si>
    <r>
      <rPr>
        <b/>
        <sz val="9"/>
        <rFont val="Century Gothic"/>
        <family val="2"/>
      </rPr>
      <t>Nota/</t>
    </r>
    <r>
      <rPr>
        <sz val="9"/>
        <rFont val="Century Gothic"/>
        <family val="2"/>
      </rPr>
      <t xml:space="preserve"> </t>
    </r>
    <r>
      <rPr>
        <i/>
        <sz val="9"/>
        <rFont val="Century Gothic"/>
        <family val="2"/>
      </rPr>
      <t xml:space="preserve">Note: </t>
    </r>
    <r>
      <rPr>
        <b/>
        <sz val="9"/>
        <rFont val="Century Gothic"/>
        <family val="2"/>
      </rPr>
      <t>Data seperti pada 31 Disember 2024/</t>
    </r>
    <r>
      <rPr>
        <i/>
        <sz val="9"/>
        <rFont val="Century Gothic"/>
        <family val="2"/>
      </rPr>
      <t xml:space="preserve"> Data as at 31</t>
    </r>
    <r>
      <rPr>
        <i/>
        <vertAlign val="superscript"/>
        <sz val="9"/>
        <rFont val="Century Gothic"/>
        <family val="2"/>
      </rPr>
      <t>st</t>
    </r>
    <r>
      <rPr>
        <i/>
        <sz val="9"/>
        <rFont val="Century Gothic"/>
        <family val="2"/>
      </rPr>
      <t xml:space="preserve"> Disember 2024</t>
    </r>
  </si>
  <si>
    <r>
      <rPr>
        <b/>
        <sz val="9"/>
        <rFont val="Century Gothic"/>
        <family val="2"/>
      </rPr>
      <t>Data seperti pada 31 Disember 2024/</t>
    </r>
    <r>
      <rPr>
        <i/>
        <sz val="9"/>
        <rFont val="Century Gothic"/>
        <family val="2"/>
      </rPr>
      <t xml:space="preserve"> Data as at 31</t>
    </r>
    <r>
      <rPr>
        <i/>
        <vertAlign val="superscript"/>
        <sz val="9"/>
        <rFont val="Century Gothic"/>
        <family val="2"/>
      </rPr>
      <t>st</t>
    </r>
    <r>
      <rPr>
        <i/>
        <sz val="9"/>
        <rFont val="Century Gothic"/>
        <family val="2"/>
      </rPr>
      <t xml:space="preserve"> Disember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</si>
</sst>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0;\-0;&quot;-&quot;"/>
    <numFmt numFmtId="167" formatCode="#,##0.0"/>
    <numFmt numFmtId="168" formatCode="0;0;&quot;-&quot;"/>
    <numFmt numFmtId="172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color rgb="FFA2B62A"/>
      <name val="Century Gothic"/>
      <family val="2"/>
    </font>
    <font>
      <b/>
      <sz val="12"/>
      <color theme="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sz val="10"/>
      <color theme="0"/>
      <name val="Century Gothic"/>
      <family val="2"/>
    </font>
    <font>
      <b/>
      <sz val="10"/>
      <color theme="0"/>
      <name val="Century Gothic"/>
      <family val="2"/>
    </font>
    <font>
      <i/>
      <sz val="10"/>
      <color theme="0"/>
      <name val="Century Gothic"/>
      <family val="2"/>
    </font>
    <font>
      <b/>
      <i/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i/>
      <sz val="8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i/>
      <sz val="11"/>
      <color theme="0"/>
      <name val="Century Gothic"/>
      <family val="2"/>
    </font>
    <font>
      <b/>
      <sz val="11"/>
      <name val="Century Gothic"/>
      <family val="2"/>
    </font>
    <font>
      <b/>
      <i/>
      <sz val="11"/>
      <name val="Century Gothic"/>
      <family val="2"/>
    </font>
    <font>
      <sz val="11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i/>
      <sz val="9"/>
      <name val="Century Gothic"/>
      <family val="2"/>
    </font>
    <font>
      <i/>
      <sz val="11"/>
      <name val="Century Gothic"/>
      <family val="2"/>
    </font>
    <font>
      <b/>
      <sz val="10"/>
      <name val="Calibri"/>
      <family val="2"/>
    </font>
    <font>
      <i/>
      <sz val="10"/>
      <name val="Calibri"/>
      <family val="2"/>
    </font>
    <font>
      <vertAlign val="superscript"/>
      <sz val="10"/>
      <name val="Century Gothic"/>
      <family val="2"/>
    </font>
    <font>
      <b/>
      <vertAlign val="superscript"/>
      <sz val="8"/>
      <name val="Century Gothic"/>
      <family val="2"/>
    </font>
    <font>
      <b/>
      <sz val="10"/>
      <color theme="0"/>
      <name val="Calibri"/>
      <family val="2"/>
    </font>
    <font>
      <i/>
      <sz val="10"/>
      <color theme="0"/>
      <name val="Calibri"/>
      <family val="2"/>
    </font>
    <font>
      <u/>
      <sz val="10"/>
      <name val="Century Gothic"/>
      <family val="2"/>
    </font>
    <font>
      <b/>
      <u/>
      <sz val="10"/>
      <name val="Century Gothic"/>
      <family val="2"/>
    </font>
    <font>
      <i/>
      <u/>
      <sz val="10"/>
      <name val="Century Gothic"/>
      <family val="2"/>
    </font>
    <font>
      <sz val="10.5"/>
      <name val="Century Gothic"/>
      <family val="2"/>
    </font>
    <font>
      <b/>
      <sz val="10.5"/>
      <name val="Century Gothic"/>
      <family val="2"/>
    </font>
    <font>
      <i/>
      <sz val="10.5"/>
      <name val="Century Gothic"/>
      <family val="2"/>
    </font>
    <font>
      <sz val="10.5"/>
      <color theme="0"/>
      <name val="Century Gothic"/>
      <family val="2"/>
    </font>
    <font>
      <i/>
      <vertAlign val="superscript"/>
      <sz val="9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11A51"/>
        <bgColor indexed="64"/>
      </patternFill>
    </fill>
    <fill>
      <patternFill patternType="solid">
        <fgColor rgb="FFA2B62A"/>
        <bgColor indexed="64"/>
      </patternFill>
    </fill>
    <fill>
      <patternFill patternType="solid">
        <fgColor rgb="FFA81139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</cellStyleXfs>
  <cellXfs count="193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2" applyFont="1" applyFill="1" applyAlignment="1">
      <alignment horizontal="right" vertical="center" wrapText="1"/>
    </xf>
    <xf numFmtId="0" fontId="4" fillId="0" borderId="0" xfId="2" applyFont="1" applyFill="1" applyAlignment="1">
      <alignment vertical="center" wrapText="1"/>
    </xf>
    <xf numFmtId="0" fontId="2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3" fontId="2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5" fontId="2" fillId="0" borderId="0" xfId="1" applyNumberFormat="1" applyFont="1" applyFill="1" applyBorder="1" applyAlignment="1">
      <alignment horizontal="right" vertical="center"/>
    </xf>
    <xf numFmtId="165" fontId="2" fillId="0" borderId="0" xfId="1" quotePrefix="1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right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Border="1" applyAlignment="1">
      <alignment horizontal="right" vertical="top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 wrapText="1" indent="1"/>
    </xf>
    <xf numFmtId="0" fontId="7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top"/>
    </xf>
    <xf numFmtId="0" fontId="16" fillId="2" borderId="0" xfId="0" applyFont="1" applyFill="1" applyBorder="1" applyAlignment="1">
      <alignment horizontal="center" vertical="top"/>
    </xf>
    <xf numFmtId="0" fontId="14" fillId="2" borderId="0" xfId="0" applyFont="1" applyFill="1" applyBorder="1" applyAlignment="1">
      <alignment horizontal="right" wrapText="1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left" vertical="center" wrapText="1" indent="1"/>
    </xf>
    <xf numFmtId="0" fontId="14" fillId="2" borderId="2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center" vertical="center"/>
    </xf>
    <xf numFmtId="3" fontId="17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3" fontId="17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3" fontId="19" fillId="0" borderId="0" xfId="0" applyNumberFormat="1" applyFont="1" applyFill="1" applyAlignment="1">
      <alignment horizontal="right" vertical="center"/>
    </xf>
    <xf numFmtId="3" fontId="19" fillId="0" borderId="0" xfId="0" quotePrefix="1" applyNumberFormat="1" applyFont="1" applyFill="1" applyAlignment="1">
      <alignment horizontal="right" vertical="center"/>
    </xf>
    <xf numFmtId="0" fontId="19" fillId="0" borderId="0" xfId="0" applyFont="1" applyFill="1" applyBorder="1" applyAlignment="1">
      <alignment horizontal="center" vertical="center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right"/>
    </xf>
    <xf numFmtId="0" fontId="21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Fill="1" applyBorder="1" applyAlignment="1">
      <alignment horizontal="right" vertical="top"/>
    </xf>
    <xf numFmtId="0" fontId="21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right" vertical="top"/>
    </xf>
    <xf numFmtId="0" fontId="17" fillId="0" borderId="0" xfId="0" applyFont="1" applyFill="1" applyAlignment="1">
      <alignment vertical="top"/>
    </xf>
    <xf numFmtId="0" fontId="23" fillId="0" borderId="0" xfId="0" applyFont="1" applyFill="1" applyAlignment="1">
      <alignment horizontal="right" vertical="top"/>
    </xf>
    <xf numFmtId="0" fontId="23" fillId="0" borderId="0" xfId="0" applyFont="1" applyFill="1" applyAlignment="1">
      <alignment horizontal="left" vertical="top"/>
    </xf>
    <xf numFmtId="3" fontId="17" fillId="0" borderId="0" xfId="0" quotePrefix="1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right" vertical="center"/>
    </xf>
    <xf numFmtId="0" fontId="4" fillId="3" borderId="0" xfId="2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vertical="center" indent="1"/>
    </xf>
    <xf numFmtId="0" fontId="8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0" xfId="0" quotePrefix="1" applyFont="1" applyFill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5" fillId="0" borderId="0" xfId="0" quotePrefix="1" applyNumberFormat="1" applyFont="1" applyFill="1" applyAlignment="1">
      <alignment horizontal="right" vertical="center"/>
    </xf>
    <xf numFmtId="0" fontId="11" fillId="0" borderId="0" xfId="0" quotePrefix="1" applyFont="1" applyFill="1" applyAlignment="1">
      <alignment horizontal="center" vertical="center"/>
    </xf>
    <xf numFmtId="0" fontId="2" fillId="0" borderId="0" xfId="0" quotePrefix="1" applyFont="1" applyFill="1" applyAlignment="1">
      <alignment horizontal="center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0" xfId="0" quotePrefix="1" applyNumberFormat="1" applyFont="1" applyFill="1" applyAlignment="1">
      <alignment horizontal="right" vertical="center"/>
    </xf>
    <xf numFmtId="166" fontId="2" fillId="0" borderId="0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vertical="center"/>
    </xf>
    <xf numFmtId="0" fontId="12" fillId="0" borderId="5" xfId="0" applyFont="1" applyFill="1" applyBorder="1" applyAlignment="1">
      <alignment horizontal="right"/>
    </xf>
    <xf numFmtId="167" fontId="2" fillId="0" borderId="0" xfId="0" applyNumberFormat="1" applyFont="1" applyFill="1" applyAlignment="1">
      <alignment horizontal="right" vertical="center"/>
    </xf>
    <xf numFmtId="167" fontId="2" fillId="0" borderId="0" xfId="0" applyNumberFormat="1" applyFont="1" applyFill="1" applyBorder="1" applyAlignment="1">
      <alignment horizontal="right" vertical="center"/>
    </xf>
    <xf numFmtId="167" fontId="5" fillId="0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167" fontId="2" fillId="0" borderId="0" xfId="0" quotePrefix="1" applyNumberFormat="1" applyFont="1" applyFill="1" applyAlignment="1">
      <alignment horizontal="right" vertical="center"/>
    </xf>
    <xf numFmtId="0" fontId="2" fillId="0" borderId="0" xfId="0" quotePrefix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left" vertical="center" indent="12"/>
    </xf>
    <xf numFmtId="3" fontId="2" fillId="0" borderId="0" xfId="0" applyNumberFormat="1" applyFont="1" applyFill="1" applyBorder="1" applyAlignment="1">
      <alignment horizontal="left" vertical="center" indent="12"/>
    </xf>
    <xf numFmtId="3" fontId="2" fillId="0" borderId="0" xfId="0" quotePrefix="1" applyNumberFormat="1" applyFont="1" applyFill="1" applyAlignment="1">
      <alignment horizontal="left" vertical="center" indent="12"/>
    </xf>
    <xf numFmtId="3" fontId="2" fillId="0" borderId="0" xfId="0" quotePrefix="1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 indent="12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0" fontId="31" fillId="0" borderId="0" xfId="0" applyFont="1" applyFill="1" applyBorder="1" applyAlignment="1">
      <alignment vertical="center"/>
    </xf>
    <xf numFmtId="0" fontId="33" fillId="0" borderId="0" xfId="0" applyFont="1" applyFill="1" applyAlignment="1">
      <alignment vertical="top"/>
    </xf>
    <xf numFmtId="0" fontId="34" fillId="0" borderId="0" xfId="0" applyFont="1" applyFill="1" applyAlignment="1">
      <alignment vertical="top"/>
    </xf>
    <xf numFmtId="0" fontId="34" fillId="0" borderId="0" xfId="0" applyFont="1" applyFill="1" applyAlignment="1">
      <alignment horizontal="center" vertical="top"/>
    </xf>
    <xf numFmtId="0" fontId="35" fillId="0" borderId="0" xfId="0" applyFont="1" applyFill="1" applyAlignment="1">
      <alignment vertical="top"/>
    </xf>
    <xf numFmtId="0" fontId="35" fillId="0" borderId="0" xfId="0" applyFont="1" applyFill="1" applyAlignment="1">
      <alignment horizontal="left" vertical="top" wrapText="1"/>
    </xf>
    <xf numFmtId="0" fontId="33" fillId="0" borderId="0" xfId="0" applyFont="1" applyFill="1" applyAlignment="1">
      <alignment vertical="center"/>
    </xf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center" vertical="center"/>
    </xf>
    <xf numFmtId="0" fontId="36" fillId="2" borderId="1" xfId="0" applyFont="1" applyFill="1" applyBorder="1" applyAlignment="1">
      <alignment vertical="center"/>
    </xf>
    <xf numFmtId="0" fontId="36" fillId="2" borderId="1" xfId="0" applyFont="1" applyFill="1" applyBorder="1" applyAlignment="1">
      <alignment horizontal="left" vertical="center"/>
    </xf>
    <xf numFmtId="0" fontId="36" fillId="2" borderId="1" xfId="0" applyFont="1" applyFill="1" applyBorder="1" applyAlignment="1">
      <alignment horizontal="center" vertical="center"/>
    </xf>
    <xf numFmtId="0" fontId="36" fillId="2" borderId="0" xfId="0" applyFont="1" applyFill="1" applyBorder="1" applyAlignment="1">
      <alignment vertical="center"/>
    </xf>
    <xf numFmtId="0" fontId="36" fillId="2" borderId="2" xfId="0" applyFont="1" applyFill="1" applyBorder="1" applyAlignment="1">
      <alignment horizontal="left" vertical="center" wrapText="1" indent="1"/>
    </xf>
    <xf numFmtId="0" fontId="33" fillId="0" borderId="0" xfId="0" applyFont="1" applyFill="1" applyBorder="1" applyAlignment="1">
      <alignment vertical="center"/>
    </xf>
    <xf numFmtId="164" fontId="33" fillId="0" borderId="0" xfId="0" applyNumberFormat="1" applyFont="1" applyFill="1" applyAlignment="1">
      <alignment vertical="center"/>
    </xf>
    <xf numFmtId="3" fontId="34" fillId="0" borderId="0" xfId="0" applyNumberFormat="1" applyFont="1" applyFill="1" applyAlignment="1">
      <alignment horizontal="right" vertical="center"/>
    </xf>
    <xf numFmtId="3" fontId="33" fillId="0" borderId="0" xfId="0" applyNumberFormat="1" applyFont="1" applyFill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3" fontId="5" fillId="0" borderId="0" xfId="0" quotePrefix="1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 indent="12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2" fillId="0" borderId="0" xfId="0" quotePrefix="1" applyFont="1" applyFill="1" applyAlignment="1">
      <alignment vertical="center"/>
    </xf>
    <xf numFmtId="0" fontId="2" fillId="0" borderId="0" xfId="0" applyFont="1" applyFill="1" applyAlignment="1">
      <alignment horizontal="right" vertical="center" indent="12"/>
    </xf>
    <xf numFmtId="3" fontId="5" fillId="0" borderId="0" xfId="0" applyNumberFormat="1" applyFont="1" applyFill="1" applyAlignment="1">
      <alignment horizontal="right" vertical="center" indent="12"/>
    </xf>
    <xf numFmtId="3" fontId="2" fillId="0" borderId="0" xfId="0" applyNumberFormat="1" applyFont="1" applyFill="1" applyBorder="1" applyAlignment="1">
      <alignment horizontal="right" vertical="center" indent="12"/>
    </xf>
    <xf numFmtId="3" fontId="2" fillId="0" borderId="0" xfId="0" quotePrefix="1" applyNumberFormat="1" applyFont="1" applyFill="1" applyAlignment="1">
      <alignment horizontal="right" vertical="center" indent="12"/>
    </xf>
    <xf numFmtId="0" fontId="6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center"/>
    </xf>
    <xf numFmtId="168" fontId="2" fillId="0" borderId="0" xfId="0" applyNumberFormat="1" applyFont="1" applyFill="1" applyAlignment="1">
      <alignment horizontal="center" vertical="center"/>
    </xf>
    <xf numFmtId="168" fontId="2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left" vertical="center"/>
    </xf>
    <xf numFmtId="167" fontId="5" fillId="0" borderId="0" xfId="0" quotePrefix="1" applyNumberFormat="1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top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/>
    </xf>
  </cellXfs>
  <cellStyles count="4">
    <cellStyle name="Comma" xfId="1" builtinId="3"/>
    <cellStyle name="Comma 2" xfId="3" xr:uid="{00000000-0005-0000-0000-000030000000}"/>
    <cellStyle name="Normal" xfId="0" builtinId="0"/>
    <cellStyle name="Normal 2" xfId="2" xr:uid="{1E9B11F5-B3C9-4246-A598-A2109ECC9012}"/>
  </cellStyles>
  <dxfs count="0"/>
  <tableStyles count="0" defaultTableStyle="TableStyleMedium2" defaultPivotStyle="PivotStyleLight16"/>
  <colors>
    <mruColors>
      <color rgb="FF911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465667</xdr:colOff>
      <xdr:row>0</xdr:row>
      <xdr:rowOff>42333</xdr:rowOff>
    </xdr:from>
    <xdr:to>
      <xdr:col>10</xdr:col>
      <xdr:colOff>108159</xdr:colOff>
      <xdr:row>3</xdr:row>
      <xdr:rowOff>26457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2476B0D2-DA3C-4CEA-955C-35B96487D585}"/>
            </a:ext>
          </a:extLst>
        </xdr:cNvPr>
        <xdr:cNvSpPr/>
      </xdr:nvSpPr>
      <xdr:spPr>
        <a:xfrm>
          <a:off x="5164667" y="42333"/>
          <a:ext cx="2753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459832</xdr:colOff>
      <xdr:row>3</xdr:row>
      <xdr:rowOff>68792</xdr:rowOff>
    </xdr:from>
    <xdr:to>
      <xdr:col>10</xdr:col>
      <xdr:colOff>108155</xdr:colOff>
      <xdr:row>6</xdr:row>
      <xdr:rowOff>44449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A147C32-10A2-4E7A-BDB2-08FC487D7010}"/>
            </a:ext>
          </a:extLst>
        </xdr:cNvPr>
        <xdr:cNvSpPr/>
      </xdr:nvSpPr>
      <xdr:spPr>
        <a:xfrm>
          <a:off x="5158832" y="513292"/>
          <a:ext cx="2759823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477823</xdr:colOff>
      <xdr:row>6</xdr:row>
      <xdr:rowOff>89958</xdr:rowOff>
    </xdr:from>
    <xdr:to>
      <xdr:col>10</xdr:col>
      <xdr:colOff>126146</xdr:colOff>
      <xdr:row>10</xdr:row>
      <xdr:rowOff>63500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AA62DB47-E5A7-4AA5-ADDC-50BCAA33A253}"/>
            </a:ext>
          </a:extLst>
        </xdr:cNvPr>
        <xdr:cNvSpPr/>
      </xdr:nvSpPr>
      <xdr:spPr>
        <a:xfrm>
          <a:off x="5176823" y="978958"/>
          <a:ext cx="2759823" cy="56620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kerajaan/ negara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the State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211667</xdr:colOff>
      <xdr:row>6</xdr:row>
      <xdr:rowOff>89958</xdr:rowOff>
    </xdr:from>
    <xdr:to>
      <xdr:col>11</xdr:col>
      <xdr:colOff>44655</xdr:colOff>
      <xdr:row>11</xdr:row>
      <xdr:rowOff>15874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9BAD2877-AC83-40CC-8EC0-D9AC94026362}"/>
            </a:ext>
          </a:extLst>
        </xdr:cNvPr>
        <xdr:cNvSpPr/>
      </xdr:nvSpPr>
      <xdr:spPr>
        <a:xfrm>
          <a:off x="4635500" y="978958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219254</xdr:colOff>
      <xdr:row>0</xdr:row>
      <xdr:rowOff>42333</xdr:rowOff>
    </xdr:from>
    <xdr:to>
      <xdr:col>11</xdr:col>
      <xdr:colOff>44657</xdr:colOff>
      <xdr:row>3</xdr:row>
      <xdr:rowOff>26457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67F3FFEF-4C06-4695-8DA4-C408F24F7B72}"/>
            </a:ext>
          </a:extLst>
        </xdr:cNvPr>
        <xdr:cNvSpPr/>
      </xdr:nvSpPr>
      <xdr:spPr>
        <a:xfrm>
          <a:off x="4643087" y="4233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211666</xdr:colOff>
      <xdr:row>3</xdr:row>
      <xdr:rowOff>68792</xdr:rowOff>
    </xdr:from>
    <xdr:to>
      <xdr:col>11</xdr:col>
      <xdr:colOff>44654</xdr:colOff>
      <xdr:row>6</xdr:row>
      <xdr:rowOff>44449</xdr:rowOff>
    </xdr:to>
    <xdr:sp macro="" textlink="">
      <xdr:nvSpPr>
        <xdr:cNvPr id="11" name="Rectangle: Rounded Corners 10">
          <a:extLst>
            <a:ext uri="{FF2B5EF4-FFF2-40B4-BE49-F238E27FC236}">
              <a16:creationId xmlns:a16="http://schemas.microsoft.com/office/drawing/2014/main" id="{A65158C7-9491-436C-B331-7F0F6FB8C88D}"/>
            </a:ext>
          </a:extLst>
        </xdr:cNvPr>
        <xdr:cNvSpPr/>
      </xdr:nvSpPr>
      <xdr:spPr>
        <a:xfrm>
          <a:off x="4635499" y="51329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31749</xdr:colOff>
      <xdr:row>6</xdr:row>
      <xdr:rowOff>5291</xdr:rowOff>
    </xdr:from>
    <xdr:to>
      <xdr:col>10</xdr:col>
      <xdr:colOff>108155</xdr:colOff>
      <xdr:row>10</xdr:row>
      <xdr:rowOff>79374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B024D40-2FA9-4C3F-AC8D-FCDFF5B26714}"/>
            </a:ext>
          </a:extLst>
        </xdr:cNvPr>
        <xdr:cNvSpPr/>
      </xdr:nvSpPr>
      <xdr:spPr>
        <a:xfrm>
          <a:off x="3450166" y="978958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49921</xdr:colOff>
      <xdr:row>0</xdr:row>
      <xdr:rowOff>42333</xdr:rowOff>
    </xdr:from>
    <xdr:to>
      <xdr:col>10</xdr:col>
      <xdr:colOff>118742</xdr:colOff>
      <xdr:row>2</xdr:row>
      <xdr:rowOff>132290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5D1C5B05-95AC-471F-A1EA-0BF6EAC4FB6F}"/>
            </a:ext>
          </a:extLst>
        </xdr:cNvPr>
        <xdr:cNvSpPr/>
      </xdr:nvSpPr>
      <xdr:spPr>
        <a:xfrm>
          <a:off x="3468338" y="4233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42333</xdr:colOff>
      <xdr:row>3</xdr:row>
      <xdr:rowOff>5292</xdr:rowOff>
    </xdr:from>
    <xdr:to>
      <xdr:col>10</xdr:col>
      <xdr:colOff>118739</xdr:colOff>
      <xdr:row>5</xdr:row>
      <xdr:rowOff>107949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E97B3BA5-7A5D-4CDF-ADFF-60069B8EA959}"/>
            </a:ext>
          </a:extLst>
        </xdr:cNvPr>
        <xdr:cNvSpPr/>
      </xdr:nvSpPr>
      <xdr:spPr>
        <a:xfrm>
          <a:off x="3460750" y="51329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836083</xdr:colOff>
      <xdr:row>6</xdr:row>
      <xdr:rowOff>89958</xdr:rowOff>
    </xdr:from>
    <xdr:to>
      <xdr:col>10</xdr:col>
      <xdr:colOff>129322</xdr:colOff>
      <xdr:row>11</xdr:row>
      <xdr:rowOff>15874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ACD3CA50-10B2-45DC-A4F3-884E05B42F8B}"/>
            </a:ext>
          </a:extLst>
        </xdr:cNvPr>
        <xdr:cNvSpPr/>
      </xdr:nvSpPr>
      <xdr:spPr>
        <a:xfrm>
          <a:off x="4349750" y="978958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854254</xdr:colOff>
      <xdr:row>0</xdr:row>
      <xdr:rowOff>31750</xdr:rowOff>
    </xdr:from>
    <xdr:to>
      <xdr:col>10</xdr:col>
      <xdr:colOff>139908</xdr:colOff>
      <xdr:row>3</xdr:row>
      <xdr:rowOff>15874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7E23BB71-4C9F-473A-B806-22BF0E3613A5}"/>
            </a:ext>
          </a:extLst>
        </xdr:cNvPr>
        <xdr:cNvSpPr/>
      </xdr:nvSpPr>
      <xdr:spPr>
        <a:xfrm>
          <a:off x="4367921" y="31750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846666</xdr:colOff>
      <xdr:row>3</xdr:row>
      <xdr:rowOff>58209</xdr:rowOff>
    </xdr:from>
    <xdr:to>
      <xdr:col>10</xdr:col>
      <xdr:colOff>139905</xdr:colOff>
      <xdr:row>6</xdr:row>
      <xdr:rowOff>33866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334063E3-BBF9-416A-A4CD-76990683E0E6}"/>
            </a:ext>
          </a:extLst>
        </xdr:cNvPr>
        <xdr:cNvSpPr/>
      </xdr:nvSpPr>
      <xdr:spPr>
        <a:xfrm>
          <a:off x="4360333" y="502709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211667</xdr:colOff>
      <xdr:row>6</xdr:row>
      <xdr:rowOff>47624</xdr:rowOff>
    </xdr:from>
    <xdr:to>
      <xdr:col>11</xdr:col>
      <xdr:colOff>44655</xdr:colOff>
      <xdr:row>10</xdr:row>
      <xdr:rowOff>121706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091B3624-1049-4A38-8B31-765411F01882}"/>
            </a:ext>
          </a:extLst>
        </xdr:cNvPr>
        <xdr:cNvSpPr/>
      </xdr:nvSpPr>
      <xdr:spPr>
        <a:xfrm>
          <a:off x="4635500" y="936624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219254</xdr:colOff>
      <xdr:row>0</xdr:row>
      <xdr:rowOff>21166</xdr:rowOff>
    </xdr:from>
    <xdr:to>
      <xdr:col>11</xdr:col>
      <xdr:colOff>44657</xdr:colOff>
      <xdr:row>3</xdr:row>
      <xdr:rowOff>5290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7D964A55-15E1-4640-B7AA-363A2D086E2B}"/>
            </a:ext>
          </a:extLst>
        </xdr:cNvPr>
        <xdr:cNvSpPr/>
      </xdr:nvSpPr>
      <xdr:spPr>
        <a:xfrm>
          <a:off x="4643087" y="21166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211666</xdr:colOff>
      <xdr:row>3</xdr:row>
      <xdr:rowOff>47625</xdr:rowOff>
    </xdr:from>
    <xdr:to>
      <xdr:col>11</xdr:col>
      <xdr:colOff>44654</xdr:colOff>
      <xdr:row>6</xdr:row>
      <xdr:rowOff>23282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8C401F34-4195-4281-A322-2ECF6147B425}"/>
            </a:ext>
          </a:extLst>
        </xdr:cNvPr>
        <xdr:cNvSpPr/>
      </xdr:nvSpPr>
      <xdr:spPr>
        <a:xfrm>
          <a:off x="4635499" y="492125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31749</xdr:colOff>
      <xdr:row>6</xdr:row>
      <xdr:rowOff>15875</xdr:rowOff>
    </xdr:from>
    <xdr:to>
      <xdr:col>10</xdr:col>
      <xdr:colOff>108155</xdr:colOff>
      <xdr:row>10</xdr:row>
      <xdr:rowOff>89958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AA5F76E1-9865-4C1D-B8B3-67F8280946AC}"/>
            </a:ext>
          </a:extLst>
        </xdr:cNvPr>
        <xdr:cNvSpPr/>
      </xdr:nvSpPr>
      <xdr:spPr>
        <a:xfrm>
          <a:off x="3450166" y="989542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39338</xdr:colOff>
      <xdr:row>0</xdr:row>
      <xdr:rowOff>42333</xdr:rowOff>
    </xdr:from>
    <xdr:to>
      <xdr:col>10</xdr:col>
      <xdr:colOff>108159</xdr:colOff>
      <xdr:row>2</xdr:row>
      <xdr:rowOff>132290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854D09A9-7BC6-4DBC-A63A-0D3C255C13AB}"/>
            </a:ext>
          </a:extLst>
        </xdr:cNvPr>
        <xdr:cNvSpPr/>
      </xdr:nvSpPr>
      <xdr:spPr>
        <a:xfrm>
          <a:off x="3457755" y="4233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31750</xdr:colOff>
      <xdr:row>3</xdr:row>
      <xdr:rowOff>5292</xdr:rowOff>
    </xdr:from>
    <xdr:to>
      <xdr:col>10</xdr:col>
      <xdr:colOff>108156</xdr:colOff>
      <xdr:row>5</xdr:row>
      <xdr:rowOff>107949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F41E240F-60F9-4195-AFBB-975E602ADAA0}"/>
            </a:ext>
          </a:extLst>
        </xdr:cNvPr>
        <xdr:cNvSpPr/>
      </xdr:nvSpPr>
      <xdr:spPr>
        <a:xfrm>
          <a:off x="3450167" y="51329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455085</xdr:colOff>
      <xdr:row>6</xdr:row>
      <xdr:rowOff>68791</xdr:rowOff>
    </xdr:from>
    <xdr:to>
      <xdr:col>6</xdr:col>
      <xdr:colOff>129324</xdr:colOff>
      <xdr:row>10</xdr:row>
      <xdr:rowOff>142873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9EFF4BC6-CF5B-4E84-BEC4-A33C54F43CF9}"/>
            </a:ext>
          </a:extLst>
        </xdr:cNvPr>
        <xdr:cNvSpPr/>
      </xdr:nvSpPr>
      <xdr:spPr>
        <a:xfrm>
          <a:off x="4201585" y="957791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473256</xdr:colOff>
      <xdr:row>0</xdr:row>
      <xdr:rowOff>10583</xdr:rowOff>
    </xdr:from>
    <xdr:to>
      <xdr:col>6</xdr:col>
      <xdr:colOff>139910</xdr:colOff>
      <xdr:row>2</xdr:row>
      <xdr:rowOff>142874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D81513B-3EEC-47EE-9C28-42540470FC85}"/>
            </a:ext>
          </a:extLst>
        </xdr:cNvPr>
        <xdr:cNvSpPr/>
      </xdr:nvSpPr>
      <xdr:spPr>
        <a:xfrm>
          <a:off x="4219756" y="1058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465668</xdr:colOff>
      <xdr:row>3</xdr:row>
      <xdr:rowOff>37042</xdr:rowOff>
    </xdr:from>
    <xdr:to>
      <xdr:col>6</xdr:col>
      <xdr:colOff>139907</xdr:colOff>
      <xdr:row>6</xdr:row>
      <xdr:rowOff>12699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9DE2DA65-FB68-4E8C-99D9-1BCC87393996}"/>
            </a:ext>
          </a:extLst>
        </xdr:cNvPr>
        <xdr:cNvSpPr/>
      </xdr:nvSpPr>
      <xdr:spPr>
        <a:xfrm>
          <a:off x="4212168" y="48154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211667</xdr:colOff>
      <xdr:row>6</xdr:row>
      <xdr:rowOff>47624</xdr:rowOff>
    </xdr:from>
    <xdr:to>
      <xdr:col>11</xdr:col>
      <xdr:colOff>44655</xdr:colOff>
      <xdr:row>10</xdr:row>
      <xdr:rowOff>121706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B5C58FF9-D06A-4F29-9153-9CD01F3BC657}"/>
            </a:ext>
          </a:extLst>
        </xdr:cNvPr>
        <xdr:cNvSpPr/>
      </xdr:nvSpPr>
      <xdr:spPr>
        <a:xfrm>
          <a:off x="4621742" y="962024"/>
          <a:ext cx="3585838" cy="6836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219254</xdr:colOff>
      <xdr:row>0</xdr:row>
      <xdr:rowOff>21166</xdr:rowOff>
    </xdr:from>
    <xdr:to>
      <xdr:col>11</xdr:col>
      <xdr:colOff>44657</xdr:colOff>
      <xdr:row>3</xdr:row>
      <xdr:rowOff>5290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8DA2E0F-7619-4EDF-9D6C-AB6E8792711E}"/>
            </a:ext>
          </a:extLst>
        </xdr:cNvPr>
        <xdr:cNvSpPr/>
      </xdr:nvSpPr>
      <xdr:spPr>
        <a:xfrm>
          <a:off x="4629329" y="21166"/>
          <a:ext cx="3578253" cy="4413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211666</xdr:colOff>
      <xdr:row>3</xdr:row>
      <xdr:rowOff>47625</xdr:rowOff>
    </xdr:from>
    <xdr:to>
      <xdr:col>11</xdr:col>
      <xdr:colOff>44654</xdr:colOff>
      <xdr:row>6</xdr:row>
      <xdr:rowOff>23282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4201B0C-09DB-4F1B-9FE8-4FF466EFEB92}"/>
            </a:ext>
          </a:extLst>
        </xdr:cNvPr>
        <xdr:cNvSpPr/>
      </xdr:nvSpPr>
      <xdr:spPr>
        <a:xfrm>
          <a:off x="4621741" y="504825"/>
          <a:ext cx="3585838" cy="4328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846847</xdr:colOff>
      <xdr:row>0</xdr:row>
      <xdr:rowOff>52917</xdr:rowOff>
    </xdr:from>
    <xdr:to>
      <xdr:col>10</xdr:col>
      <xdr:colOff>132501</xdr:colOff>
      <xdr:row>3</xdr:row>
      <xdr:rowOff>37041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0CF8CF7-3ADC-4A35-AF39-2649F7AB4ABA}"/>
            </a:ext>
          </a:extLst>
        </xdr:cNvPr>
        <xdr:cNvSpPr/>
      </xdr:nvSpPr>
      <xdr:spPr>
        <a:xfrm>
          <a:off x="4360514" y="52917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839259</xdr:colOff>
      <xdr:row>3</xdr:row>
      <xdr:rowOff>79376</xdr:rowOff>
    </xdr:from>
    <xdr:to>
      <xdr:col>10</xdr:col>
      <xdr:colOff>132498</xdr:colOff>
      <xdr:row>6</xdr:row>
      <xdr:rowOff>55033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164C83F-3195-46F3-9CBC-1A58F7800449}"/>
            </a:ext>
          </a:extLst>
        </xdr:cNvPr>
        <xdr:cNvSpPr/>
      </xdr:nvSpPr>
      <xdr:spPr>
        <a:xfrm>
          <a:off x="4352926" y="523876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836084</xdr:colOff>
      <xdr:row>6</xdr:row>
      <xdr:rowOff>100542</xdr:rowOff>
    </xdr:from>
    <xdr:to>
      <xdr:col>10</xdr:col>
      <xdr:colOff>129323</xdr:colOff>
      <xdr:row>11</xdr:row>
      <xdr:rowOff>26458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13037FEE-1E62-48A0-9FF5-A8670272CD21}"/>
            </a:ext>
          </a:extLst>
        </xdr:cNvPr>
        <xdr:cNvSpPr/>
      </xdr:nvSpPr>
      <xdr:spPr>
        <a:xfrm>
          <a:off x="4349751" y="989542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233013</xdr:colOff>
      <xdr:row>0</xdr:row>
      <xdr:rowOff>42333</xdr:rowOff>
    </xdr:from>
    <xdr:to>
      <xdr:col>11</xdr:col>
      <xdr:colOff>58416</xdr:colOff>
      <xdr:row>3</xdr:row>
      <xdr:rowOff>26457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DB014A22-CCD4-4202-BA2C-4432CF846E0E}"/>
            </a:ext>
          </a:extLst>
        </xdr:cNvPr>
        <xdr:cNvSpPr/>
      </xdr:nvSpPr>
      <xdr:spPr>
        <a:xfrm>
          <a:off x="4656846" y="4233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225425</xdr:colOff>
      <xdr:row>3</xdr:row>
      <xdr:rowOff>68792</xdr:rowOff>
    </xdr:from>
    <xdr:to>
      <xdr:col>11</xdr:col>
      <xdr:colOff>58413</xdr:colOff>
      <xdr:row>6</xdr:row>
      <xdr:rowOff>44449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44F429F-678E-41A6-9B7D-D97A7234CEEF}"/>
            </a:ext>
          </a:extLst>
        </xdr:cNvPr>
        <xdr:cNvSpPr/>
      </xdr:nvSpPr>
      <xdr:spPr>
        <a:xfrm>
          <a:off x="4649258" y="51329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222250</xdr:colOff>
      <xdr:row>6</xdr:row>
      <xdr:rowOff>89958</xdr:rowOff>
    </xdr:from>
    <xdr:to>
      <xdr:col>11</xdr:col>
      <xdr:colOff>55238</xdr:colOff>
      <xdr:row>11</xdr:row>
      <xdr:rowOff>15874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9FDF926-E673-45ED-BC68-80B934F42578}"/>
            </a:ext>
          </a:extLst>
        </xdr:cNvPr>
        <xdr:cNvSpPr/>
      </xdr:nvSpPr>
      <xdr:spPr>
        <a:xfrm>
          <a:off x="4646083" y="978958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53096</xdr:colOff>
      <xdr:row>0</xdr:row>
      <xdr:rowOff>42333</xdr:rowOff>
    </xdr:from>
    <xdr:to>
      <xdr:col>10</xdr:col>
      <xdr:colOff>121917</xdr:colOff>
      <xdr:row>2</xdr:row>
      <xdr:rowOff>132290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E71D0AB4-433D-4F1E-8156-660E93753498}"/>
            </a:ext>
          </a:extLst>
        </xdr:cNvPr>
        <xdr:cNvSpPr/>
      </xdr:nvSpPr>
      <xdr:spPr>
        <a:xfrm>
          <a:off x="3471513" y="42333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45508</xdr:colOff>
      <xdr:row>3</xdr:row>
      <xdr:rowOff>5292</xdr:rowOff>
    </xdr:from>
    <xdr:to>
      <xdr:col>10</xdr:col>
      <xdr:colOff>121914</xdr:colOff>
      <xdr:row>5</xdr:row>
      <xdr:rowOff>107949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24F2318-2348-4155-BCBC-452B3272894C}"/>
            </a:ext>
          </a:extLst>
        </xdr:cNvPr>
        <xdr:cNvSpPr/>
      </xdr:nvSpPr>
      <xdr:spPr>
        <a:xfrm>
          <a:off x="3463925" y="513292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42333</xdr:colOff>
      <xdr:row>6</xdr:row>
      <xdr:rowOff>5291</xdr:rowOff>
    </xdr:from>
    <xdr:to>
      <xdr:col>10</xdr:col>
      <xdr:colOff>118739</xdr:colOff>
      <xdr:row>10</xdr:row>
      <xdr:rowOff>79374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F014A66-B8F3-4C1E-9CBF-BF36FAAEF112}"/>
            </a:ext>
          </a:extLst>
        </xdr:cNvPr>
        <xdr:cNvSpPr/>
      </xdr:nvSpPr>
      <xdr:spPr>
        <a:xfrm>
          <a:off x="3460750" y="978958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196335</xdr:colOff>
      <xdr:row>0</xdr:row>
      <xdr:rowOff>10584</xdr:rowOff>
    </xdr:from>
    <xdr:to>
      <xdr:col>11</xdr:col>
      <xdr:colOff>50493</xdr:colOff>
      <xdr:row>2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C2A0BEF-15B0-45AE-9408-9A68808BF4E9}"/>
            </a:ext>
          </a:extLst>
        </xdr:cNvPr>
        <xdr:cNvSpPr/>
      </xdr:nvSpPr>
      <xdr:spPr>
        <a:xfrm>
          <a:off x="5477418" y="10584"/>
          <a:ext cx="2753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190500</xdr:colOff>
      <xdr:row>3</xdr:row>
      <xdr:rowOff>37043</xdr:rowOff>
    </xdr:from>
    <xdr:to>
      <xdr:col>11</xdr:col>
      <xdr:colOff>50489</xdr:colOff>
      <xdr:row>6</xdr:row>
      <xdr:rowOff>12700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C6F4D793-4192-4493-800A-2833E0F03047}"/>
            </a:ext>
          </a:extLst>
        </xdr:cNvPr>
        <xdr:cNvSpPr/>
      </xdr:nvSpPr>
      <xdr:spPr>
        <a:xfrm>
          <a:off x="5471583" y="481543"/>
          <a:ext cx="2759823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8</xdr:col>
      <xdr:colOff>208491</xdr:colOff>
      <xdr:row>6</xdr:row>
      <xdr:rowOff>58210</xdr:rowOff>
    </xdr:from>
    <xdr:to>
      <xdr:col>11</xdr:col>
      <xdr:colOff>68480</xdr:colOff>
      <xdr:row>10</xdr:row>
      <xdr:rowOff>21167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324895D-5216-4B01-8601-D4B6C4B31F4F}"/>
            </a:ext>
          </a:extLst>
        </xdr:cNvPr>
        <xdr:cNvSpPr/>
      </xdr:nvSpPr>
      <xdr:spPr>
        <a:xfrm>
          <a:off x="5489574" y="947210"/>
          <a:ext cx="2759823" cy="555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kerajaan/ negara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the State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772763</xdr:colOff>
      <xdr:row>0</xdr:row>
      <xdr:rowOff>63500</xdr:rowOff>
    </xdr:from>
    <xdr:to>
      <xdr:col>6</xdr:col>
      <xdr:colOff>143083</xdr:colOff>
      <xdr:row>3</xdr:row>
      <xdr:rowOff>47624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4A6DBA9-3DE4-435D-9340-D55D178DBB31}"/>
            </a:ext>
          </a:extLst>
        </xdr:cNvPr>
        <xdr:cNvSpPr/>
      </xdr:nvSpPr>
      <xdr:spPr>
        <a:xfrm>
          <a:off x="3958346" y="63500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765175</xdr:colOff>
      <xdr:row>3</xdr:row>
      <xdr:rowOff>89959</xdr:rowOff>
    </xdr:from>
    <xdr:to>
      <xdr:col>6</xdr:col>
      <xdr:colOff>143080</xdr:colOff>
      <xdr:row>6</xdr:row>
      <xdr:rowOff>65616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EC97287-00FA-4E31-945F-79D8C696A8CF}"/>
            </a:ext>
          </a:extLst>
        </xdr:cNvPr>
        <xdr:cNvSpPr/>
      </xdr:nvSpPr>
      <xdr:spPr>
        <a:xfrm>
          <a:off x="3950758" y="534459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762000</xdr:colOff>
      <xdr:row>6</xdr:row>
      <xdr:rowOff>111125</xdr:rowOff>
    </xdr:from>
    <xdr:to>
      <xdr:col>6</xdr:col>
      <xdr:colOff>139905</xdr:colOff>
      <xdr:row>11</xdr:row>
      <xdr:rowOff>37041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D8F34F5-8B46-4DAD-BFE5-29C34E7A76DE}"/>
            </a:ext>
          </a:extLst>
        </xdr:cNvPr>
        <xdr:cNvSpPr/>
      </xdr:nvSpPr>
      <xdr:spPr>
        <a:xfrm>
          <a:off x="3947583" y="1000125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1100667</xdr:colOff>
      <xdr:row>0</xdr:row>
      <xdr:rowOff>31750</xdr:rowOff>
    </xdr:from>
    <xdr:to>
      <xdr:col>6</xdr:col>
      <xdr:colOff>69002</xdr:colOff>
      <xdr:row>3</xdr:row>
      <xdr:rowOff>15874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5BD0B57-41EE-43C9-932E-64B184B0C917}"/>
            </a:ext>
          </a:extLst>
        </xdr:cNvPr>
        <xdr:cNvSpPr/>
      </xdr:nvSpPr>
      <xdr:spPr>
        <a:xfrm>
          <a:off x="3354917" y="31750"/>
          <a:ext cx="4270585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5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5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5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50" b="1">
              <a:latin typeface="Century Gothic" panose="020B0502020202020204" pitchFamily="34" charset="0"/>
            </a:rPr>
            <a:t>enipuan/ </a:t>
          </a:r>
          <a:r>
            <a:rPr lang="en-MY" sz="85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5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1091623</xdr:colOff>
      <xdr:row>3</xdr:row>
      <xdr:rowOff>47626</xdr:rowOff>
    </xdr:from>
    <xdr:to>
      <xdr:col>6</xdr:col>
      <xdr:colOff>69000</xdr:colOff>
      <xdr:row>6</xdr:row>
      <xdr:rowOff>23283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C70B8C2-AD87-4CD2-8614-BD074EBA6422}"/>
            </a:ext>
          </a:extLst>
        </xdr:cNvPr>
        <xdr:cNvSpPr/>
      </xdr:nvSpPr>
      <xdr:spPr>
        <a:xfrm>
          <a:off x="3345873" y="492126"/>
          <a:ext cx="4279627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50" b="1" i="0">
              <a:latin typeface="Century Gothic" panose="020B0502020202020204" pitchFamily="34" charset="0"/>
            </a:rPr>
            <a:t>ICCS</a:t>
          </a:r>
          <a:r>
            <a:rPr lang="en-MY" sz="850" b="1" i="0" baseline="0">
              <a:latin typeface="Century Gothic" panose="020B0502020202020204" pitchFamily="34" charset="0"/>
            </a:rPr>
            <a:t> </a:t>
          </a:r>
          <a:r>
            <a:rPr lang="en-MY" sz="850" b="1" i="0">
              <a:latin typeface="Century Gothic" panose="020B0502020202020204" pitchFamily="34" charset="0"/>
            </a:rPr>
            <a:t>07011</a:t>
          </a:r>
          <a:r>
            <a:rPr lang="en-MY" sz="85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50" b="1" i="0">
              <a:latin typeface="Century Gothic" panose="020B0502020202020204" pitchFamily="34" charset="0"/>
            </a:rPr>
            <a:t>Penipuan kewangan/ </a:t>
          </a:r>
          <a:r>
            <a:rPr lang="en-MY" sz="850" b="0" i="1">
              <a:latin typeface="Century Gothic" panose="020B0502020202020204" pitchFamily="34" charset="0"/>
            </a:rPr>
            <a:t>Financial fraud</a:t>
          </a:r>
        </a:p>
      </xdr:txBody>
    </xdr:sp>
    <xdr:clientData/>
  </xdr:twoCellAnchor>
  <xdr:twoCellAnchor>
    <xdr:from>
      <xdr:col>3</xdr:col>
      <xdr:colOff>1088448</xdr:colOff>
      <xdr:row>6</xdr:row>
      <xdr:rowOff>47626</xdr:rowOff>
    </xdr:from>
    <xdr:to>
      <xdr:col>6</xdr:col>
      <xdr:colOff>65825</xdr:colOff>
      <xdr:row>10</xdr:row>
      <xdr:rowOff>121708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2EBDB7E-E29B-44D3-8018-5FFE0F89632E}"/>
            </a:ext>
          </a:extLst>
        </xdr:cNvPr>
        <xdr:cNvSpPr/>
      </xdr:nvSpPr>
      <xdr:spPr>
        <a:xfrm>
          <a:off x="3342698" y="936626"/>
          <a:ext cx="4279627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50" b="1" i="0">
              <a:latin typeface="Century Gothic" panose="020B0502020202020204" pitchFamily="34" charset="0"/>
            </a:rPr>
            <a:t>ICCS</a:t>
          </a:r>
          <a:r>
            <a:rPr lang="en-MY" sz="850" b="1" i="0" baseline="0">
              <a:latin typeface="Century Gothic" panose="020B0502020202020204" pitchFamily="34" charset="0"/>
            </a:rPr>
            <a:t> </a:t>
          </a:r>
          <a:r>
            <a:rPr lang="en-MY" sz="850" b="1" i="0">
              <a:latin typeface="Century Gothic" panose="020B0502020202020204" pitchFamily="34" charset="0"/>
            </a:rPr>
            <a:t>070112</a:t>
          </a:r>
          <a:r>
            <a:rPr lang="en-MY" sz="85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5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50" b="0" i="1">
              <a:latin typeface="Century Gothic" panose="020B0502020202020204" pitchFamily="34" charset="0"/>
            </a:rPr>
            <a:t>Financial fraud against natural or legal persons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1016001</xdr:colOff>
      <xdr:row>0</xdr:row>
      <xdr:rowOff>42334</xdr:rowOff>
    </xdr:from>
    <xdr:to>
      <xdr:col>10</xdr:col>
      <xdr:colOff>141821</xdr:colOff>
      <xdr:row>3</xdr:row>
      <xdr:rowOff>21697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C249EC9-232B-4EAF-8DD7-3F8855A4254C}"/>
            </a:ext>
          </a:extLst>
        </xdr:cNvPr>
        <xdr:cNvSpPr/>
      </xdr:nvSpPr>
      <xdr:spPr>
        <a:xfrm>
          <a:off x="5715001" y="42334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1016001</xdr:colOff>
      <xdr:row>3</xdr:row>
      <xdr:rowOff>62176</xdr:rowOff>
    </xdr:from>
    <xdr:to>
      <xdr:col>10</xdr:col>
      <xdr:colOff>141821</xdr:colOff>
      <xdr:row>7</xdr:row>
      <xdr:rowOff>68791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34638E68-5B1F-4D8B-81D4-88F13DB398C9}"/>
            </a:ext>
          </a:extLst>
        </xdr:cNvPr>
        <xdr:cNvSpPr/>
      </xdr:nvSpPr>
      <xdr:spPr>
        <a:xfrm>
          <a:off x="5715001" y="506676"/>
          <a:ext cx="2237320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719667</xdr:colOff>
      <xdr:row>0</xdr:row>
      <xdr:rowOff>31749</xdr:rowOff>
    </xdr:from>
    <xdr:to>
      <xdr:col>11</xdr:col>
      <xdr:colOff>57153</xdr:colOff>
      <xdr:row>3</xdr:row>
      <xdr:rowOff>11112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D620BF03-E86C-4EE9-BCC9-2F886CE2B50B}"/>
            </a:ext>
          </a:extLst>
        </xdr:cNvPr>
        <xdr:cNvSpPr/>
      </xdr:nvSpPr>
      <xdr:spPr>
        <a:xfrm>
          <a:off x="6000750" y="31749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719667</xdr:colOff>
      <xdr:row>3</xdr:row>
      <xdr:rowOff>51591</xdr:rowOff>
    </xdr:from>
    <xdr:to>
      <xdr:col>11</xdr:col>
      <xdr:colOff>57153</xdr:colOff>
      <xdr:row>7</xdr:row>
      <xdr:rowOff>58206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709EE9ED-ADAA-4A0D-983A-946308D2E4F5}"/>
            </a:ext>
          </a:extLst>
        </xdr:cNvPr>
        <xdr:cNvSpPr/>
      </xdr:nvSpPr>
      <xdr:spPr>
        <a:xfrm>
          <a:off x="6000750" y="496091"/>
          <a:ext cx="2237320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529167</xdr:colOff>
      <xdr:row>0</xdr:row>
      <xdr:rowOff>31749</xdr:rowOff>
    </xdr:from>
    <xdr:to>
      <xdr:col>10</xdr:col>
      <xdr:colOff>131237</xdr:colOff>
      <xdr:row>2</xdr:row>
      <xdr:rowOff>116945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70164498-6FD7-4CEC-9E32-BC6332A77DF9}"/>
            </a:ext>
          </a:extLst>
        </xdr:cNvPr>
        <xdr:cNvSpPr/>
      </xdr:nvSpPr>
      <xdr:spPr>
        <a:xfrm>
          <a:off x="4826000" y="31749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529167</xdr:colOff>
      <xdr:row>2</xdr:row>
      <xdr:rowOff>157424</xdr:rowOff>
    </xdr:from>
    <xdr:to>
      <xdr:col>10</xdr:col>
      <xdr:colOff>131237</xdr:colOff>
      <xdr:row>6</xdr:row>
      <xdr:rowOff>105833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14B2516-5C75-4D25-A771-232F43DC6200}"/>
            </a:ext>
          </a:extLst>
        </xdr:cNvPr>
        <xdr:cNvSpPr/>
      </xdr:nvSpPr>
      <xdr:spPr>
        <a:xfrm>
          <a:off x="4826000" y="496091"/>
          <a:ext cx="2237320" cy="58340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1016001</xdr:colOff>
      <xdr:row>0</xdr:row>
      <xdr:rowOff>42333</xdr:rowOff>
    </xdr:from>
    <xdr:to>
      <xdr:col>10</xdr:col>
      <xdr:colOff>141821</xdr:colOff>
      <xdr:row>3</xdr:row>
      <xdr:rowOff>21696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03D9C11-6FD7-479B-AB6E-18AAE6897C38}"/>
            </a:ext>
          </a:extLst>
        </xdr:cNvPr>
        <xdr:cNvSpPr/>
      </xdr:nvSpPr>
      <xdr:spPr>
        <a:xfrm>
          <a:off x="5715001" y="42333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1016001</xdr:colOff>
      <xdr:row>3</xdr:row>
      <xdr:rowOff>62175</xdr:rowOff>
    </xdr:from>
    <xdr:to>
      <xdr:col>10</xdr:col>
      <xdr:colOff>141821</xdr:colOff>
      <xdr:row>7</xdr:row>
      <xdr:rowOff>68790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B512BC8E-B4DC-41B7-BF2D-79F5AF17A435}"/>
            </a:ext>
          </a:extLst>
        </xdr:cNvPr>
        <xdr:cNvSpPr/>
      </xdr:nvSpPr>
      <xdr:spPr>
        <a:xfrm>
          <a:off x="5715001" y="506675"/>
          <a:ext cx="2237320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719667</xdr:colOff>
      <xdr:row>0</xdr:row>
      <xdr:rowOff>21167</xdr:rowOff>
    </xdr:from>
    <xdr:to>
      <xdr:col>11</xdr:col>
      <xdr:colOff>57153</xdr:colOff>
      <xdr:row>3</xdr:row>
      <xdr:rowOff>530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E37C2B2-71E7-4799-9170-9F363EC16DB8}"/>
            </a:ext>
          </a:extLst>
        </xdr:cNvPr>
        <xdr:cNvSpPr/>
      </xdr:nvSpPr>
      <xdr:spPr>
        <a:xfrm>
          <a:off x="6000750" y="21167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719667</xdr:colOff>
      <xdr:row>3</xdr:row>
      <xdr:rowOff>41009</xdr:rowOff>
    </xdr:from>
    <xdr:to>
      <xdr:col>11</xdr:col>
      <xdr:colOff>57153</xdr:colOff>
      <xdr:row>7</xdr:row>
      <xdr:rowOff>47624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3AB090D4-BDDD-43B5-8F93-E6951624792D}"/>
            </a:ext>
          </a:extLst>
        </xdr:cNvPr>
        <xdr:cNvSpPr/>
      </xdr:nvSpPr>
      <xdr:spPr>
        <a:xfrm>
          <a:off x="6000750" y="485509"/>
          <a:ext cx="2237320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539751</xdr:colOff>
      <xdr:row>0</xdr:row>
      <xdr:rowOff>31749</xdr:rowOff>
    </xdr:from>
    <xdr:to>
      <xdr:col>10</xdr:col>
      <xdr:colOff>141821</xdr:colOff>
      <xdr:row>2</xdr:row>
      <xdr:rowOff>116945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6647F35-8632-4C76-86B2-C3094DAEC9B5}"/>
            </a:ext>
          </a:extLst>
        </xdr:cNvPr>
        <xdr:cNvSpPr/>
      </xdr:nvSpPr>
      <xdr:spPr>
        <a:xfrm>
          <a:off x="4836584" y="31749"/>
          <a:ext cx="2237320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539751</xdr:colOff>
      <xdr:row>2</xdr:row>
      <xdr:rowOff>157424</xdr:rowOff>
    </xdr:from>
    <xdr:to>
      <xdr:col>10</xdr:col>
      <xdr:colOff>141821</xdr:colOff>
      <xdr:row>6</xdr:row>
      <xdr:rowOff>121706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6A8F807C-CD3E-4946-BF80-F9B64D21C932}"/>
            </a:ext>
          </a:extLst>
        </xdr:cNvPr>
        <xdr:cNvSpPr/>
      </xdr:nvSpPr>
      <xdr:spPr>
        <a:xfrm>
          <a:off x="4836584" y="496091"/>
          <a:ext cx="2237320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1016001</xdr:colOff>
      <xdr:row>0</xdr:row>
      <xdr:rowOff>42333</xdr:rowOff>
    </xdr:from>
    <xdr:to>
      <xdr:col>10</xdr:col>
      <xdr:colOff>141821</xdr:colOff>
      <xdr:row>3</xdr:row>
      <xdr:rowOff>21696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FC62382-EB73-4B60-AAD0-F0BDF50CE7FB}"/>
            </a:ext>
          </a:extLst>
        </xdr:cNvPr>
        <xdr:cNvSpPr/>
      </xdr:nvSpPr>
      <xdr:spPr>
        <a:xfrm>
          <a:off x="5702301" y="42333"/>
          <a:ext cx="2240495" cy="4365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1016001</xdr:colOff>
      <xdr:row>3</xdr:row>
      <xdr:rowOff>62175</xdr:rowOff>
    </xdr:from>
    <xdr:to>
      <xdr:col>10</xdr:col>
      <xdr:colOff>141821</xdr:colOff>
      <xdr:row>7</xdr:row>
      <xdr:rowOff>68790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F68844F-E7A2-4692-A9DB-9A7303D1D4C8}"/>
            </a:ext>
          </a:extLst>
        </xdr:cNvPr>
        <xdr:cNvSpPr/>
      </xdr:nvSpPr>
      <xdr:spPr>
        <a:xfrm>
          <a:off x="5702301" y="519375"/>
          <a:ext cx="2240495" cy="61621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719667</xdr:colOff>
      <xdr:row>0</xdr:row>
      <xdr:rowOff>21167</xdr:rowOff>
    </xdr:from>
    <xdr:to>
      <xdr:col>11</xdr:col>
      <xdr:colOff>57153</xdr:colOff>
      <xdr:row>3</xdr:row>
      <xdr:rowOff>530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8A2BAE22-817C-4F26-A4E3-AED206C60504}"/>
            </a:ext>
          </a:extLst>
        </xdr:cNvPr>
        <xdr:cNvSpPr/>
      </xdr:nvSpPr>
      <xdr:spPr>
        <a:xfrm>
          <a:off x="5986992" y="21167"/>
          <a:ext cx="2233086" cy="4365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719667</xdr:colOff>
      <xdr:row>3</xdr:row>
      <xdr:rowOff>41009</xdr:rowOff>
    </xdr:from>
    <xdr:to>
      <xdr:col>11</xdr:col>
      <xdr:colOff>57153</xdr:colOff>
      <xdr:row>7</xdr:row>
      <xdr:rowOff>47624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0681441-FCB2-46B9-8F83-84270F92558E}"/>
            </a:ext>
          </a:extLst>
        </xdr:cNvPr>
        <xdr:cNvSpPr/>
      </xdr:nvSpPr>
      <xdr:spPr>
        <a:xfrm>
          <a:off x="5986992" y="498209"/>
          <a:ext cx="2233086" cy="61621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873669</xdr:colOff>
      <xdr:row>0</xdr:row>
      <xdr:rowOff>31750</xdr:rowOff>
    </xdr:from>
    <xdr:to>
      <xdr:col>10</xdr:col>
      <xdr:colOff>113995</xdr:colOff>
      <xdr:row>2</xdr:row>
      <xdr:rowOff>121707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6C050E73-10C3-48A8-986D-7B1A4220C6A6}"/>
            </a:ext>
          </a:extLst>
        </xdr:cNvPr>
        <xdr:cNvSpPr/>
      </xdr:nvSpPr>
      <xdr:spPr>
        <a:xfrm>
          <a:off x="4292086" y="31750"/>
          <a:ext cx="2753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867834</xdr:colOff>
      <xdr:row>2</xdr:row>
      <xdr:rowOff>164042</xdr:rowOff>
    </xdr:from>
    <xdr:to>
      <xdr:col>10</xdr:col>
      <xdr:colOff>113991</xdr:colOff>
      <xdr:row>5</xdr:row>
      <xdr:rowOff>76199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B4C49DF-271A-49F1-AFF8-159F9838B17C}"/>
            </a:ext>
          </a:extLst>
        </xdr:cNvPr>
        <xdr:cNvSpPr/>
      </xdr:nvSpPr>
      <xdr:spPr>
        <a:xfrm>
          <a:off x="4286251" y="502709"/>
          <a:ext cx="2759823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7409</xdr:colOff>
      <xdr:row>5</xdr:row>
      <xdr:rowOff>121708</xdr:rowOff>
    </xdr:from>
    <xdr:to>
      <xdr:col>10</xdr:col>
      <xdr:colOff>131982</xdr:colOff>
      <xdr:row>9</xdr:row>
      <xdr:rowOff>52917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D51524BA-6A80-4A0A-AC77-B0B98BDA6729}"/>
            </a:ext>
          </a:extLst>
        </xdr:cNvPr>
        <xdr:cNvSpPr/>
      </xdr:nvSpPr>
      <xdr:spPr>
        <a:xfrm>
          <a:off x="4304242" y="968375"/>
          <a:ext cx="2759823" cy="58737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kerajaan/ negara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the State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539751</xdr:colOff>
      <xdr:row>0</xdr:row>
      <xdr:rowOff>31749</xdr:rowOff>
    </xdr:from>
    <xdr:to>
      <xdr:col>10</xdr:col>
      <xdr:colOff>141821</xdr:colOff>
      <xdr:row>2</xdr:row>
      <xdr:rowOff>116945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62BA2E92-1008-46C5-90DD-38EAFB526121}"/>
            </a:ext>
          </a:extLst>
        </xdr:cNvPr>
        <xdr:cNvSpPr/>
      </xdr:nvSpPr>
      <xdr:spPr>
        <a:xfrm>
          <a:off x="4816476" y="31749"/>
          <a:ext cx="2230970" cy="42809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539751</xdr:colOff>
      <xdr:row>2</xdr:row>
      <xdr:rowOff>157424</xdr:rowOff>
    </xdr:from>
    <xdr:to>
      <xdr:col>10</xdr:col>
      <xdr:colOff>141821</xdr:colOff>
      <xdr:row>6</xdr:row>
      <xdr:rowOff>121706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01B314F3-8D93-4610-8CCE-62D47F99D2FB}"/>
            </a:ext>
          </a:extLst>
        </xdr:cNvPr>
        <xdr:cNvSpPr/>
      </xdr:nvSpPr>
      <xdr:spPr>
        <a:xfrm>
          <a:off x="4816476" y="500324"/>
          <a:ext cx="2230970" cy="6119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74083</xdr:colOff>
      <xdr:row>0</xdr:row>
      <xdr:rowOff>31750</xdr:rowOff>
    </xdr:from>
    <xdr:to>
      <xdr:col>8</xdr:col>
      <xdr:colOff>131236</xdr:colOff>
      <xdr:row>3</xdr:row>
      <xdr:rowOff>11113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168AE1B-B9E2-4D02-8663-E9FEACCC977D}"/>
            </a:ext>
          </a:extLst>
        </xdr:cNvPr>
        <xdr:cNvSpPr/>
      </xdr:nvSpPr>
      <xdr:spPr>
        <a:xfrm>
          <a:off x="5418666" y="31750"/>
          <a:ext cx="2406653" cy="42386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74083</xdr:colOff>
      <xdr:row>3</xdr:row>
      <xdr:rowOff>51592</xdr:rowOff>
    </xdr:from>
    <xdr:to>
      <xdr:col>8</xdr:col>
      <xdr:colOff>131236</xdr:colOff>
      <xdr:row>6</xdr:row>
      <xdr:rowOff>15874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EFCC333D-8AF7-400D-A10B-8A4ACED7D0A2}"/>
            </a:ext>
          </a:extLst>
        </xdr:cNvPr>
        <xdr:cNvSpPr/>
      </xdr:nvSpPr>
      <xdr:spPr>
        <a:xfrm>
          <a:off x="5418666" y="496092"/>
          <a:ext cx="2406653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42334</xdr:colOff>
      <xdr:row>0</xdr:row>
      <xdr:rowOff>31751</xdr:rowOff>
    </xdr:from>
    <xdr:to>
      <xdr:col>9</xdr:col>
      <xdr:colOff>115362</xdr:colOff>
      <xdr:row>3</xdr:row>
      <xdr:rowOff>47625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38C9A21-5C75-4232-816B-569A0CFD5286}"/>
            </a:ext>
          </a:extLst>
        </xdr:cNvPr>
        <xdr:cNvSpPr/>
      </xdr:nvSpPr>
      <xdr:spPr>
        <a:xfrm>
          <a:off x="5519209" y="31751"/>
          <a:ext cx="2406653" cy="48021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Penipuan/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42334</xdr:colOff>
      <xdr:row>3</xdr:row>
      <xdr:rowOff>67466</xdr:rowOff>
    </xdr:from>
    <xdr:to>
      <xdr:col>9</xdr:col>
      <xdr:colOff>115362</xdr:colOff>
      <xdr:row>6</xdr:row>
      <xdr:rowOff>59530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08DA82E-E3CA-464F-AC53-D585F5DE0560}"/>
            </a:ext>
          </a:extLst>
        </xdr:cNvPr>
        <xdr:cNvSpPr/>
      </xdr:nvSpPr>
      <xdr:spPr>
        <a:xfrm>
          <a:off x="5566834" y="531810"/>
          <a:ext cx="2430466" cy="635001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07019: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Akta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lain berkaitan penipuan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Other acts of fraud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1185334</xdr:colOff>
      <xdr:row>0</xdr:row>
      <xdr:rowOff>31749</xdr:rowOff>
    </xdr:from>
    <xdr:to>
      <xdr:col>7</xdr:col>
      <xdr:colOff>120653</xdr:colOff>
      <xdr:row>3</xdr:row>
      <xdr:rowOff>116417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CFFFE3F-22FC-4180-9AA4-E8AA1E47CAB7}"/>
            </a:ext>
          </a:extLst>
        </xdr:cNvPr>
        <xdr:cNvSpPr/>
      </xdr:nvSpPr>
      <xdr:spPr>
        <a:xfrm>
          <a:off x="5281084" y="31749"/>
          <a:ext cx="2194986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1185332</xdr:colOff>
      <xdr:row>3</xdr:row>
      <xdr:rowOff>148166</xdr:rowOff>
    </xdr:from>
    <xdr:to>
      <xdr:col>7</xdr:col>
      <xdr:colOff>111330</xdr:colOff>
      <xdr:row>7</xdr:row>
      <xdr:rowOff>74085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7830500-1F90-42BA-AD98-779F1A6DEC20}"/>
            </a:ext>
          </a:extLst>
        </xdr:cNvPr>
        <xdr:cNvSpPr/>
      </xdr:nvSpPr>
      <xdr:spPr>
        <a:xfrm>
          <a:off x="5281082" y="592666"/>
          <a:ext cx="2185665" cy="51858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1195917</xdr:colOff>
      <xdr:row>7</xdr:row>
      <xdr:rowOff>116417</xdr:rowOff>
    </xdr:from>
    <xdr:to>
      <xdr:col>7</xdr:col>
      <xdr:colOff>129322</xdr:colOff>
      <xdr:row>11</xdr:row>
      <xdr:rowOff>95253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396A979-9BD6-467A-B380-7D55D92F1DDA}"/>
            </a:ext>
          </a:extLst>
        </xdr:cNvPr>
        <xdr:cNvSpPr/>
      </xdr:nvSpPr>
      <xdr:spPr>
        <a:xfrm>
          <a:off x="5291667" y="1153584"/>
          <a:ext cx="2193072" cy="57150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751418</xdr:colOff>
      <xdr:row>0</xdr:row>
      <xdr:rowOff>21165</xdr:rowOff>
    </xdr:from>
    <xdr:to>
      <xdr:col>11</xdr:col>
      <xdr:colOff>46570</xdr:colOff>
      <xdr:row>2</xdr:row>
      <xdr:rowOff>169333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2655D9BE-3AFD-4507-803A-616CE014AC02}"/>
            </a:ext>
          </a:extLst>
        </xdr:cNvPr>
        <xdr:cNvSpPr/>
      </xdr:nvSpPr>
      <xdr:spPr>
        <a:xfrm>
          <a:off x="6032501" y="21165"/>
          <a:ext cx="2194986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751416</xdr:colOff>
      <xdr:row>3</xdr:row>
      <xdr:rowOff>10582</xdr:rowOff>
    </xdr:from>
    <xdr:to>
      <xdr:col>11</xdr:col>
      <xdr:colOff>37247</xdr:colOff>
      <xdr:row>5</xdr:row>
      <xdr:rowOff>148168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93D7DE3-FE40-40EE-87B2-DBC9637890E7}"/>
            </a:ext>
          </a:extLst>
        </xdr:cNvPr>
        <xdr:cNvSpPr/>
      </xdr:nvSpPr>
      <xdr:spPr>
        <a:xfrm>
          <a:off x="6032499" y="582082"/>
          <a:ext cx="2185665" cy="51858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8</xdr:col>
      <xdr:colOff>762001</xdr:colOff>
      <xdr:row>6</xdr:row>
      <xdr:rowOff>0</xdr:rowOff>
    </xdr:from>
    <xdr:to>
      <xdr:col>11</xdr:col>
      <xdr:colOff>55239</xdr:colOff>
      <xdr:row>9</xdr:row>
      <xdr:rowOff>2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B99CAF3-55C6-4116-852B-3FBD9048B01E}"/>
            </a:ext>
          </a:extLst>
        </xdr:cNvPr>
        <xdr:cNvSpPr/>
      </xdr:nvSpPr>
      <xdr:spPr>
        <a:xfrm>
          <a:off x="6043084" y="1143000"/>
          <a:ext cx="2193072" cy="57150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560919</xdr:colOff>
      <xdr:row>0</xdr:row>
      <xdr:rowOff>31750</xdr:rowOff>
    </xdr:from>
    <xdr:to>
      <xdr:col>10</xdr:col>
      <xdr:colOff>120655</xdr:colOff>
      <xdr:row>3</xdr:row>
      <xdr:rowOff>52918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C51B851-E9AE-4924-8F7C-248471807658}"/>
            </a:ext>
          </a:extLst>
        </xdr:cNvPr>
        <xdr:cNvSpPr/>
      </xdr:nvSpPr>
      <xdr:spPr>
        <a:xfrm>
          <a:off x="4857752" y="31750"/>
          <a:ext cx="2194986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560917</xdr:colOff>
      <xdr:row>3</xdr:row>
      <xdr:rowOff>84667</xdr:rowOff>
    </xdr:from>
    <xdr:to>
      <xdr:col>10</xdr:col>
      <xdr:colOff>111332</xdr:colOff>
      <xdr:row>6</xdr:row>
      <xdr:rowOff>95253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4A4F0C3-0BAF-43DE-92E5-BBE66D349C4A}"/>
            </a:ext>
          </a:extLst>
        </xdr:cNvPr>
        <xdr:cNvSpPr/>
      </xdr:nvSpPr>
      <xdr:spPr>
        <a:xfrm>
          <a:off x="4857750" y="592667"/>
          <a:ext cx="2185665" cy="51858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571502</xdr:colOff>
      <xdr:row>6</xdr:row>
      <xdr:rowOff>137585</xdr:rowOff>
    </xdr:from>
    <xdr:to>
      <xdr:col>10</xdr:col>
      <xdr:colOff>129324</xdr:colOff>
      <xdr:row>10</xdr:row>
      <xdr:rowOff>42334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6FBDE4E-1EA6-4794-83CA-F22632A5B19E}"/>
            </a:ext>
          </a:extLst>
        </xdr:cNvPr>
        <xdr:cNvSpPr/>
      </xdr:nvSpPr>
      <xdr:spPr>
        <a:xfrm>
          <a:off x="4868335" y="1153585"/>
          <a:ext cx="2193072" cy="5820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963084</xdr:colOff>
      <xdr:row>0</xdr:row>
      <xdr:rowOff>31750</xdr:rowOff>
    </xdr:from>
    <xdr:to>
      <xdr:col>7</xdr:col>
      <xdr:colOff>120656</xdr:colOff>
      <xdr:row>3</xdr:row>
      <xdr:rowOff>116418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2E77E50-5980-4677-9789-EBE18D25F889}"/>
            </a:ext>
          </a:extLst>
        </xdr:cNvPr>
        <xdr:cNvSpPr/>
      </xdr:nvSpPr>
      <xdr:spPr>
        <a:xfrm>
          <a:off x="5450417" y="31750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964206</xdr:colOff>
      <xdr:row>4</xdr:row>
      <xdr:rowOff>0</xdr:rowOff>
    </xdr:from>
    <xdr:to>
      <xdr:col>7</xdr:col>
      <xdr:colOff>111333</xdr:colOff>
      <xdr:row>7</xdr:row>
      <xdr:rowOff>74086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F6BCEBBF-212E-4E87-9B65-9A5197AE02FB}"/>
            </a:ext>
          </a:extLst>
        </xdr:cNvPr>
        <xdr:cNvSpPr/>
      </xdr:nvSpPr>
      <xdr:spPr>
        <a:xfrm>
          <a:off x="5451539" y="592667"/>
          <a:ext cx="2449127" cy="51858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973898</xdr:colOff>
      <xdr:row>7</xdr:row>
      <xdr:rowOff>116418</xdr:rowOff>
    </xdr:from>
    <xdr:to>
      <xdr:col>7</xdr:col>
      <xdr:colOff>129325</xdr:colOff>
      <xdr:row>11</xdr:row>
      <xdr:rowOff>105834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7FFF68DA-0376-4831-94C5-994139961300}"/>
            </a:ext>
          </a:extLst>
        </xdr:cNvPr>
        <xdr:cNvSpPr/>
      </xdr:nvSpPr>
      <xdr:spPr>
        <a:xfrm>
          <a:off x="5461231" y="1153585"/>
          <a:ext cx="2457427" cy="5820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1132417</xdr:colOff>
      <xdr:row>0</xdr:row>
      <xdr:rowOff>10584</xdr:rowOff>
    </xdr:from>
    <xdr:to>
      <xdr:col>6</xdr:col>
      <xdr:colOff>57156</xdr:colOff>
      <xdr:row>3</xdr:row>
      <xdr:rowOff>95252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BBFCF7D-67C8-40A6-A1FB-300A15A41DF4}"/>
            </a:ext>
          </a:extLst>
        </xdr:cNvPr>
        <xdr:cNvSpPr/>
      </xdr:nvSpPr>
      <xdr:spPr>
        <a:xfrm>
          <a:off x="5281084" y="10584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1133539</xdr:colOff>
      <xdr:row>3</xdr:row>
      <xdr:rowOff>127001</xdr:rowOff>
    </xdr:from>
    <xdr:to>
      <xdr:col>6</xdr:col>
      <xdr:colOff>47833</xdr:colOff>
      <xdr:row>7</xdr:row>
      <xdr:rowOff>52919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551C42C4-4D2F-48CD-900B-F6B01C4E05CB}"/>
            </a:ext>
          </a:extLst>
        </xdr:cNvPr>
        <xdr:cNvSpPr/>
      </xdr:nvSpPr>
      <xdr:spPr>
        <a:xfrm>
          <a:off x="5282206" y="571501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1143231</xdr:colOff>
      <xdr:row>7</xdr:row>
      <xdr:rowOff>95251</xdr:rowOff>
    </xdr:from>
    <xdr:to>
      <xdr:col>6</xdr:col>
      <xdr:colOff>65825</xdr:colOff>
      <xdr:row>11</xdr:row>
      <xdr:rowOff>84668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665C0790-615E-4AE5-BFE4-F2F0E20236BF}"/>
            </a:ext>
          </a:extLst>
        </xdr:cNvPr>
        <xdr:cNvSpPr/>
      </xdr:nvSpPr>
      <xdr:spPr>
        <a:xfrm>
          <a:off x="5291898" y="1132418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963085</xdr:colOff>
      <xdr:row>0</xdr:row>
      <xdr:rowOff>31750</xdr:rowOff>
    </xdr:from>
    <xdr:to>
      <xdr:col>7</xdr:col>
      <xdr:colOff>120657</xdr:colOff>
      <xdr:row>3</xdr:row>
      <xdr:rowOff>116418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68401D94-ED3E-4C23-888F-06AEB852C175}"/>
            </a:ext>
          </a:extLst>
        </xdr:cNvPr>
        <xdr:cNvSpPr/>
      </xdr:nvSpPr>
      <xdr:spPr>
        <a:xfrm>
          <a:off x="5450418" y="31750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964207</xdr:colOff>
      <xdr:row>4</xdr:row>
      <xdr:rowOff>0</xdr:rowOff>
    </xdr:from>
    <xdr:to>
      <xdr:col>7</xdr:col>
      <xdr:colOff>111334</xdr:colOff>
      <xdr:row>7</xdr:row>
      <xdr:rowOff>74085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1CF92A6F-847E-4B09-8901-E56743FE9185}"/>
            </a:ext>
          </a:extLst>
        </xdr:cNvPr>
        <xdr:cNvSpPr/>
      </xdr:nvSpPr>
      <xdr:spPr>
        <a:xfrm>
          <a:off x="5451540" y="592667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973899</xdr:colOff>
      <xdr:row>7</xdr:row>
      <xdr:rowOff>116417</xdr:rowOff>
    </xdr:from>
    <xdr:to>
      <xdr:col>7</xdr:col>
      <xdr:colOff>129326</xdr:colOff>
      <xdr:row>11</xdr:row>
      <xdr:rowOff>105834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6342672-6E7F-4122-BB46-A2040466BF91}"/>
            </a:ext>
          </a:extLst>
        </xdr:cNvPr>
        <xdr:cNvSpPr/>
      </xdr:nvSpPr>
      <xdr:spPr>
        <a:xfrm>
          <a:off x="5461232" y="1153584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1132419</xdr:colOff>
      <xdr:row>0</xdr:row>
      <xdr:rowOff>21167</xdr:rowOff>
    </xdr:from>
    <xdr:to>
      <xdr:col>6</xdr:col>
      <xdr:colOff>57157</xdr:colOff>
      <xdr:row>2</xdr:row>
      <xdr:rowOff>169336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14A8F72-29D6-4E6F-A0BC-D02D9E16AF6D}"/>
            </a:ext>
          </a:extLst>
        </xdr:cNvPr>
        <xdr:cNvSpPr/>
      </xdr:nvSpPr>
      <xdr:spPr>
        <a:xfrm>
          <a:off x="5238752" y="592667"/>
          <a:ext cx="2459572" cy="52916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1133541</xdr:colOff>
      <xdr:row>3</xdr:row>
      <xdr:rowOff>10585</xdr:rowOff>
    </xdr:from>
    <xdr:to>
      <xdr:col>6</xdr:col>
      <xdr:colOff>47834</xdr:colOff>
      <xdr:row>5</xdr:row>
      <xdr:rowOff>148170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C1ABF70C-A69F-448E-89C5-13FB86D55A0D}"/>
            </a:ext>
          </a:extLst>
        </xdr:cNvPr>
        <xdr:cNvSpPr/>
      </xdr:nvSpPr>
      <xdr:spPr>
        <a:xfrm>
          <a:off x="5239874" y="1153585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1143233</xdr:colOff>
      <xdr:row>6</xdr:row>
      <xdr:rowOff>3</xdr:rowOff>
    </xdr:from>
    <xdr:to>
      <xdr:col>6</xdr:col>
      <xdr:colOff>65826</xdr:colOff>
      <xdr:row>8</xdr:row>
      <xdr:rowOff>179917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2406493-DB4E-4DD9-84ED-D0F8237E6902}"/>
            </a:ext>
          </a:extLst>
        </xdr:cNvPr>
        <xdr:cNvSpPr/>
      </xdr:nvSpPr>
      <xdr:spPr>
        <a:xfrm>
          <a:off x="5249566" y="1714503"/>
          <a:ext cx="2457427" cy="56091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196335</xdr:colOff>
      <xdr:row>0</xdr:row>
      <xdr:rowOff>19050</xdr:rowOff>
    </xdr:from>
    <xdr:to>
      <xdr:col>15</xdr:col>
      <xdr:colOff>121402</xdr:colOff>
      <xdr:row>2</xdr:row>
      <xdr:rowOff>142874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AC2D977F-1293-4117-AAE5-4B418626364F}"/>
            </a:ext>
          </a:extLst>
        </xdr:cNvPr>
        <xdr:cNvSpPr/>
      </xdr:nvSpPr>
      <xdr:spPr>
        <a:xfrm>
          <a:off x="5216010" y="19050"/>
          <a:ext cx="2753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190500</xdr:colOff>
      <xdr:row>3</xdr:row>
      <xdr:rowOff>32809</xdr:rowOff>
    </xdr:from>
    <xdr:to>
      <xdr:col>15</xdr:col>
      <xdr:colOff>121398</xdr:colOff>
      <xdr:row>5</xdr:row>
      <xdr:rowOff>148166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EDB38DA-B880-494B-824F-DB500A383478}"/>
            </a:ext>
          </a:extLst>
        </xdr:cNvPr>
        <xdr:cNvSpPr/>
      </xdr:nvSpPr>
      <xdr:spPr>
        <a:xfrm>
          <a:off x="5210175" y="490009"/>
          <a:ext cx="2759823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10</xdr:col>
      <xdr:colOff>208491</xdr:colOff>
      <xdr:row>6</xdr:row>
      <xdr:rowOff>41276</xdr:rowOff>
    </xdr:from>
    <xdr:to>
      <xdr:col>15</xdr:col>
      <xdr:colOff>139389</xdr:colOff>
      <xdr:row>9</xdr:row>
      <xdr:rowOff>142876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87894C8C-1E4E-4E90-8A76-2CB2EF29E53D}"/>
            </a:ext>
          </a:extLst>
        </xdr:cNvPr>
        <xdr:cNvSpPr/>
      </xdr:nvSpPr>
      <xdr:spPr>
        <a:xfrm>
          <a:off x="5228166" y="955676"/>
          <a:ext cx="2759823" cy="5588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kerajaan/ negara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the State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963083</xdr:colOff>
      <xdr:row>0</xdr:row>
      <xdr:rowOff>42333</xdr:rowOff>
    </xdr:from>
    <xdr:to>
      <xdr:col>7</xdr:col>
      <xdr:colOff>120655</xdr:colOff>
      <xdr:row>3</xdr:row>
      <xdr:rowOff>127001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0F59A7C-2FD3-4EB7-93BA-4753FF97479A}"/>
            </a:ext>
          </a:extLst>
        </xdr:cNvPr>
        <xdr:cNvSpPr/>
      </xdr:nvSpPr>
      <xdr:spPr>
        <a:xfrm>
          <a:off x="5450416" y="42333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964205</xdr:colOff>
      <xdr:row>4</xdr:row>
      <xdr:rowOff>10583</xdr:rowOff>
    </xdr:from>
    <xdr:to>
      <xdr:col>7</xdr:col>
      <xdr:colOff>111332</xdr:colOff>
      <xdr:row>7</xdr:row>
      <xdr:rowOff>84668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976C3E2C-B6EF-498C-8CEF-FEF987F8FD9F}"/>
            </a:ext>
          </a:extLst>
        </xdr:cNvPr>
        <xdr:cNvSpPr/>
      </xdr:nvSpPr>
      <xdr:spPr>
        <a:xfrm>
          <a:off x="5451538" y="603250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973897</xdr:colOff>
      <xdr:row>7</xdr:row>
      <xdr:rowOff>127000</xdr:rowOff>
    </xdr:from>
    <xdr:to>
      <xdr:col>7</xdr:col>
      <xdr:colOff>129324</xdr:colOff>
      <xdr:row>11</xdr:row>
      <xdr:rowOff>116417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3250FDAE-F273-4EEB-A4CC-0280D0DF7D2B}"/>
            </a:ext>
          </a:extLst>
        </xdr:cNvPr>
        <xdr:cNvSpPr/>
      </xdr:nvSpPr>
      <xdr:spPr>
        <a:xfrm>
          <a:off x="5461230" y="1164167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772584</xdr:colOff>
      <xdr:row>0</xdr:row>
      <xdr:rowOff>10583</xdr:rowOff>
    </xdr:from>
    <xdr:to>
      <xdr:col>10</xdr:col>
      <xdr:colOff>120656</xdr:colOff>
      <xdr:row>3</xdr:row>
      <xdr:rowOff>95251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1958503E-03B6-4407-849C-39BFC9BE4F4A}"/>
            </a:ext>
          </a:extLst>
        </xdr:cNvPr>
        <xdr:cNvSpPr/>
      </xdr:nvSpPr>
      <xdr:spPr>
        <a:xfrm>
          <a:off x="5471584" y="10583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773706</xdr:colOff>
      <xdr:row>3</xdr:row>
      <xdr:rowOff>127000</xdr:rowOff>
    </xdr:from>
    <xdr:to>
      <xdr:col>10</xdr:col>
      <xdr:colOff>111333</xdr:colOff>
      <xdr:row>7</xdr:row>
      <xdr:rowOff>52918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20C85D6D-4A2A-4055-8029-B4D1F1E9F3B1}"/>
            </a:ext>
          </a:extLst>
        </xdr:cNvPr>
        <xdr:cNvSpPr/>
      </xdr:nvSpPr>
      <xdr:spPr>
        <a:xfrm>
          <a:off x="5472706" y="571500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783398</xdr:colOff>
      <xdr:row>7</xdr:row>
      <xdr:rowOff>95250</xdr:rowOff>
    </xdr:from>
    <xdr:to>
      <xdr:col>10</xdr:col>
      <xdr:colOff>129325</xdr:colOff>
      <xdr:row>11</xdr:row>
      <xdr:rowOff>84667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1556C693-5804-4049-9D42-8A81E08FA3AC}"/>
            </a:ext>
          </a:extLst>
        </xdr:cNvPr>
        <xdr:cNvSpPr/>
      </xdr:nvSpPr>
      <xdr:spPr>
        <a:xfrm>
          <a:off x="5482398" y="1132417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497417</xdr:colOff>
      <xdr:row>0</xdr:row>
      <xdr:rowOff>21167</xdr:rowOff>
    </xdr:from>
    <xdr:to>
      <xdr:col>11</xdr:col>
      <xdr:colOff>57155</xdr:colOff>
      <xdr:row>3</xdr:row>
      <xdr:rowOff>105835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8EBD8AC-BB1E-4907-96A1-4398992AF493}"/>
            </a:ext>
          </a:extLst>
        </xdr:cNvPr>
        <xdr:cNvSpPr/>
      </xdr:nvSpPr>
      <xdr:spPr>
        <a:xfrm>
          <a:off x="5778500" y="21167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498539</xdr:colOff>
      <xdr:row>3</xdr:row>
      <xdr:rowOff>137584</xdr:rowOff>
    </xdr:from>
    <xdr:to>
      <xdr:col>11</xdr:col>
      <xdr:colOff>47832</xdr:colOff>
      <xdr:row>7</xdr:row>
      <xdr:rowOff>63502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3CC913ED-290B-4768-A4A7-24D697D561B3}"/>
            </a:ext>
          </a:extLst>
        </xdr:cNvPr>
        <xdr:cNvSpPr/>
      </xdr:nvSpPr>
      <xdr:spPr>
        <a:xfrm>
          <a:off x="5779622" y="582084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8</xdr:col>
      <xdr:colOff>508231</xdr:colOff>
      <xdr:row>7</xdr:row>
      <xdr:rowOff>105834</xdr:rowOff>
    </xdr:from>
    <xdr:to>
      <xdr:col>11</xdr:col>
      <xdr:colOff>65824</xdr:colOff>
      <xdr:row>11</xdr:row>
      <xdr:rowOff>95251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09F3B99C-6A56-4527-9ECD-D58B4D8647E9}"/>
            </a:ext>
          </a:extLst>
        </xdr:cNvPr>
        <xdr:cNvSpPr/>
      </xdr:nvSpPr>
      <xdr:spPr>
        <a:xfrm>
          <a:off x="5789314" y="1143001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306917</xdr:colOff>
      <xdr:row>0</xdr:row>
      <xdr:rowOff>31750</xdr:rowOff>
    </xdr:from>
    <xdr:to>
      <xdr:col>10</xdr:col>
      <xdr:colOff>131239</xdr:colOff>
      <xdr:row>3</xdr:row>
      <xdr:rowOff>52918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E277F8F-524C-441F-8266-F955905B2922}"/>
            </a:ext>
          </a:extLst>
        </xdr:cNvPr>
        <xdr:cNvSpPr/>
      </xdr:nvSpPr>
      <xdr:spPr>
        <a:xfrm>
          <a:off x="4603750" y="31750"/>
          <a:ext cx="2459572" cy="529168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308039</xdr:colOff>
      <xdr:row>3</xdr:row>
      <xdr:rowOff>84667</xdr:rowOff>
    </xdr:from>
    <xdr:to>
      <xdr:col>10</xdr:col>
      <xdr:colOff>121916</xdr:colOff>
      <xdr:row>6</xdr:row>
      <xdr:rowOff>95252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85BFC5F-5C49-4396-AF91-7AE9C01414ED}"/>
            </a:ext>
          </a:extLst>
        </xdr:cNvPr>
        <xdr:cNvSpPr/>
      </xdr:nvSpPr>
      <xdr:spPr>
        <a:xfrm>
          <a:off x="4604872" y="592667"/>
          <a:ext cx="2449127" cy="51858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 </a:t>
          </a:r>
          <a:r>
            <a:rPr lang="en-MY" sz="800" b="0" i="1">
              <a:latin typeface="Century Gothic" panose="020B0502020202020204" pitchFamily="34" charset="0"/>
            </a:rPr>
            <a:t>Counterfeiting means of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317731</xdr:colOff>
      <xdr:row>6</xdr:row>
      <xdr:rowOff>137584</xdr:rowOff>
    </xdr:from>
    <xdr:to>
      <xdr:col>10</xdr:col>
      <xdr:colOff>139908</xdr:colOff>
      <xdr:row>10</xdr:row>
      <xdr:rowOff>84667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BA22E2A8-9689-4F35-AF6C-B52130A9CCB7}"/>
            </a:ext>
          </a:extLst>
        </xdr:cNvPr>
        <xdr:cNvSpPr/>
      </xdr:nvSpPr>
      <xdr:spPr>
        <a:xfrm>
          <a:off x="4614564" y="1153584"/>
          <a:ext cx="2457427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070212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Pemalsuan alat pembayaran bukan tunai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Counterfeiting means of non-cash payment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222245</xdr:colOff>
      <xdr:row>0</xdr:row>
      <xdr:rowOff>31749</xdr:rowOff>
    </xdr:from>
    <xdr:to>
      <xdr:col>18</xdr:col>
      <xdr:colOff>110062</xdr:colOff>
      <xdr:row>4</xdr:row>
      <xdr:rowOff>21166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1A3448E-321F-4397-A277-37061539ED19}"/>
            </a:ext>
          </a:extLst>
        </xdr:cNvPr>
        <xdr:cNvSpPr/>
      </xdr:nvSpPr>
      <xdr:spPr>
        <a:xfrm>
          <a:off x="7683495" y="31749"/>
          <a:ext cx="2067984" cy="64558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9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232826</xdr:colOff>
      <xdr:row>4</xdr:row>
      <xdr:rowOff>62176</xdr:rowOff>
    </xdr:from>
    <xdr:to>
      <xdr:col>18</xdr:col>
      <xdr:colOff>120643</xdr:colOff>
      <xdr:row>6</xdr:row>
      <xdr:rowOff>238125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F9FC63A-A1B8-4138-B163-94FA9B5F0B60}"/>
            </a:ext>
          </a:extLst>
        </xdr:cNvPr>
        <xdr:cNvSpPr/>
      </xdr:nvSpPr>
      <xdr:spPr>
        <a:xfrm>
          <a:off x="7694076" y="718343"/>
          <a:ext cx="206798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Kesalahan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pemalsuan produk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Counterfeit product offences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232833</xdr:colOff>
      <xdr:row>0</xdr:row>
      <xdr:rowOff>31750</xdr:rowOff>
    </xdr:from>
    <xdr:to>
      <xdr:col>18</xdr:col>
      <xdr:colOff>120650</xdr:colOff>
      <xdr:row>4</xdr:row>
      <xdr:rowOff>21167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3F93DFF3-F3EC-44A7-950D-71F30F9C07CC}"/>
            </a:ext>
          </a:extLst>
        </xdr:cNvPr>
        <xdr:cNvSpPr/>
      </xdr:nvSpPr>
      <xdr:spPr>
        <a:xfrm>
          <a:off x="7694083" y="31750"/>
          <a:ext cx="2067984" cy="64558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9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243414</xdr:colOff>
      <xdr:row>4</xdr:row>
      <xdr:rowOff>62178</xdr:rowOff>
    </xdr:from>
    <xdr:to>
      <xdr:col>18</xdr:col>
      <xdr:colOff>131231</xdr:colOff>
      <xdr:row>7</xdr:row>
      <xdr:rowOff>111127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CFE76FA-D470-430E-8E3E-6DE7F5CD3B24}"/>
            </a:ext>
          </a:extLst>
        </xdr:cNvPr>
        <xdr:cNvSpPr/>
      </xdr:nvSpPr>
      <xdr:spPr>
        <a:xfrm>
          <a:off x="7704664" y="718345"/>
          <a:ext cx="206798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Kesalahan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pemalsuan produk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Counterfeit product offences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243417</xdr:colOff>
      <xdr:row>0</xdr:row>
      <xdr:rowOff>42334</xdr:rowOff>
    </xdr:from>
    <xdr:to>
      <xdr:col>18</xdr:col>
      <xdr:colOff>131234</xdr:colOff>
      <xdr:row>4</xdr:row>
      <xdr:rowOff>31751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F9002172-442E-4033-A323-88B347B8FB1B}"/>
            </a:ext>
          </a:extLst>
        </xdr:cNvPr>
        <xdr:cNvSpPr/>
      </xdr:nvSpPr>
      <xdr:spPr>
        <a:xfrm>
          <a:off x="7429500" y="42334"/>
          <a:ext cx="2067984" cy="64558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9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253998</xdr:colOff>
      <xdr:row>4</xdr:row>
      <xdr:rowOff>72761</xdr:rowOff>
    </xdr:from>
    <xdr:to>
      <xdr:col>18</xdr:col>
      <xdr:colOff>141815</xdr:colOff>
      <xdr:row>7</xdr:row>
      <xdr:rowOff>37043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01929E5A-9BD1-4970-8738-996BC15817CA}"/>
            </a:ext>
          </a:extLst>
        </xdr:cNvPr>
        <xdr:cNvSpPr/>
      </xdr:nvSpPr>
      <xdr:spPr>
        <a:xfrm>
          <a:off x="7440081" y="728928"/>
          <a:ext cx="206798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Kesalahan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pemalsuan produk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Counterfeit product offences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560918</xdr:colOff>
      <xdr:row>0</xdr:row>
      <xdr:rowOff>31750</xdr:rowOff>
    </xdr:from>
    <xdr:to>
      <xdr:col>5</xdr:col>
      <xdr:colOff>120652</xdr:colOff>
      <xdr:row>4</xdr:row>
      <xdr:rowOff>84667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E5319A28-3BDF-48EF-AA1E-2768EAAB0B53}"/>
            </a:ext>
          </a:extLst>
        </xdr:cNvPr>
        <xdr:cNvSpPr/>
      </xdr:nvSpPr>
      <xdr:spPr>
        <a:xfrm>
          <a:off x="5196418" y="31750"/>
          <a:ext cx="2067984" cy="64558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9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571499</xdr:colOff>
      <xdr:row>4</xdr:row>
      <xdr:rowOff>125677</xdr:rowOff>
    </xdr:from>
    <xdr:to>
      <xdr:col>5</xdr:col>
      <xdr:colOff>131233</xdr:colOff>
      <xdr:row>8</xdr:row>
      <xdr:rowOff>132293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5518C747-1090-41DB-864C-43E3E8F2F32D}"/>
            </a:ext>
          </a:extLst>
        </xdr:cNvPr>
        <xdr:cNvSpPr/>
      </xdr:nvSpPr>
      <xdr:spPr>
        <a:xfrm>
          <a:off x="5206999" y="718344"/>
          <a:ext cx="206798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07022: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Kesalahan</a:t>
          </a:r>
          <a:r>
            <a:rPr lang="en-MY" sz="900" b="1" i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pemalsuan produk</a:t>
          </a:r>
        </a:p>
        <a:p>
          <a:pPr marL="0" indent="0" algn="r"/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Counterfeit product offences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730251</xdr:colOff>
      <xdr:row>0</xdr:row>
      <xdr:rowOff>31750</xdr:rowOff>
    </xdr:from>
    <xdr:to>
      <xdr:col>10</xdr:col>
      <xdr:colOff>110069</xdr:colOff>
      <xdr:row>3</xdr:row>
      <xdr:rowOff>127000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95B426E-E20C-4BE7-B301-7A5B6011D496}"/>
            </a:ext>
          </a:extLst>
        </xdr:cNvPr>
        <xdr:cNvSpPr/>
      </xdr:nvSpPr>
      <xdr:spPr>
        <a:xfrm>
          <a:off x="5429251" y="31750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730251</xdr:colOff>
      <xdr:row>4</xdr:row>
      <xdr:rowOff>31753</xdr:rowOff>
    </xdr:from>
    <xdr:to>
      <xdr:col>10</xdr:col>
      <xdr:colOff>120655</xdr:colOff>
      <xdr:row>8</xdr:row>
      <xdr:rowOff>38369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6225013C-A905-4323-A316-1EAE02BCEDA3}"/>
            </a:ext>
          </a:extLst>
        </xdr:cNvPr>
        <xdr:cNvSpPr/>
      </xdr:nvSpPr>
      <xdr:spPr>
        <a:xfrm>
          <a:off x="5429251" y="624420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444500</xdr:colOff>
      <xdr:row>0</xdr:row>
      <xdr:rowOff>31750</xdr:rowOff>
    </xdr:from>
    <xdr:to>
      <xdr:col>11</xdr:col>
      <xdr:colOff>35984</xdr:colOff>
      <xdr:row>3</xdr:row>
      <xdr:rowOff>127000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142C484A-D8FA-4DFF-AEE8-E723ABDDAC8A}"/>
            </a:ext>
          </a:extLst>
        </xdr:cNvPr>
        <xdr:cNvSpPr/>
      </xdr:nvSpPr>
      <xdr:spPr>
        <a:xfrm>
          <a:off x="5725583" y="31750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444500</xdr:colOff>
      <xdr:row>4</xdr:row>
      <xdr:rowOff>31753</xdr:rowOff>
    </xdr:from>
    <xdr:to>
      <xdr:col>11</xdr:col>
      <xdr:colOff>46570</xdr:colOff>
      <xdr:row>8</xdr:row>
      <xdr:rowOff>38369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7277C9A2-43F6-42FC-AB10-8DF408775276}"/>
            </a:ext>
          </a:extLst>
        </xdr:cNvPr>
        <xdr:cNvSpPr/>
      </xdr:nvSpPr>
      <xdr:spPr>
        <a:xfrm>
          <a:off x="5725583" y="624420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15360</xdr:colOff>
      <xdr:row>0</xdr:row>
      <xdr:rowOff>9525</xdr:rowOff>
    </xdr:from>
    <xdr:to>
      <xdr:col>11</xdr:col>
      <xdr:colOff>111877</xdr:colOff>
      <xdr:row>2</xdr:row>
      <xdr:rowOff>57149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F8D1644-F565-4F38-8816-543E9A4ABDCA}"/>
            </a:ext>
          </a:extLst>
        </xdr:cNvPr>
        <xdr:cNvSpPr/>
      </xdr:nvSpPr>
      <xdr:spPr>
        <a:xfrm>
          <a:off x="4977885" y="9525"/>
          <a:ext cx="2753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9525</xdr:colOff>
      <xdr:row>2</xdr:row>
      <xdr:rowOff>99484</xdr:rowOff>
    </xdr:from>
    <xdr:to>
      <xdr:col>11</xdr:col>
      <xdr:colOff>111873</xdr:colOff>
      <xdr:row>4</xdr:row>
      <xdr:rowOff>138641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147138B4-C10F-42FD-B7D0-90192623E318}"/>
            </a:ext>
          </a:extLst>
        </xdr:cNvPr>
        <xdr:cNvSpPr/>
      </xdr:nvSpPr>
      <xdr:spPr>
        <a:xfrm>
          <a:off x="4972050" y="480484"/>
          <a:ext cx="2759823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8</xdr:col>
      <xdr:colOff>27516</xdr:colOff>
      <xdr:row>4</xdr:row>
      <xdr:rowOff>184151</xdr:rowOff>
    </xdr:from>
    <xdr:to>
      <xdr:col>11</xdr:col>
      <xdr:colOff>129864</xdr:colOff>
      <xdr:row>8</xdr:row>
      <xdr:rowOff>1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B6ECDCF4-BA83-480F-BEA8-E4F108C59F09}"/>
            </a:ext>
          </a:extLst>
        </xdr:cNvPr>
        <xdr:cNvSpPr/>
      </xdr:nvSpPr>
      <xdr:spPr>
        <a:xfrm>
          <a:off x="4990041" y="946151"/>
          <a:ext cx="2759823" cy="5778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kerajaan/ negara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the State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275168</xdr:colOff>
      <xdr:row>0</xdr:row>
      <xdr:rowOff>63501</xdr:rowOff>
    </xdr:from>
    <xdr:to>
      <xdr:col>10</xdr:col>
      <xdr:colOff>131236</xdr:colOff>
      <xdr:row>3</xdr:row>
      <xdr:rowOff>95251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DC8ED998-12CC-4FA1-9061-DAD710509917}"/>
            </a:ext>
          </a:extLst>
        </xdr:cNvPr>
        <xdr:cNvSpPr/>
      </xdr:nvSpPr>
      <xdr:spPr>
        <a:xfrm>
          <a:off x="4572001" y="63501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275168</xdr:colOff>
      <xdr:row>3</xdr:row>
      <xdr:rowOff>148171</xdr:rowOff>
    </xdr:from>
    <xdr:to>
      <xdr:col>10</xdr:col>
      <xdr:colOff>141822</xdr:colOff>
      <xdr:row>7</xdr:row>
      <xdr:rowOff>133620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54E8BF2B-A8A3-447B-8B61-5FBF842405C2}"/>
            </a:ext>
          </a:extLst>
        </xdr:cNvPr>
        <xdr:cNvSpPr/>
      </xdr:nvSpPr>
      <xdr:spPr>
        <a:xfrm>
          <a:off x="4572001" y="656171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751416</xdr:colOff>
      <xdr:row>0</xdr:row>
      <xdr:rowOff>10583</xdr:rowOff>
    </xdr:from>
    <xdr:to>
      <xdr:col>10</xdr:col>
      <xdr:colOff>131234</xdr:colOff>
      <xdr:row>3</xdr:row>
      <xdr:rowOff>105833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65338C3-B4CB-48D8-AC81-739C13E6A5B6}"/>
            </a:ext>
          </a:extLst>
        </xdr:cNvPr>
        <xdr:cNvSpPr/>
      </xdr:nvSpPr>
      <xdr:spPr>
        <a:xfrm>
          <a:off x="5450416" y="10583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751416</xdr:colOff>
      <xdr:row>4</xdr:row>
      <xdr:rowOff>10586</xdr:rowOff>
    </xdr:from>
    <xdr:to>
      <xdr:col>10</xdr:col>
      <xdr:colOff>141820</xdr:colOff>
      <xdr:row>8</xdr:row>
      <xdr:rowOff>17202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791CF957-9357-4F2A-8186-1AE3B47A4B99}"/>
            </a:ext>
          </a:extLst>
        </xdr:cNvPr>
        <xdr:cNvSpPr/>
      </xdr:nvSpPr>
      <xdr:spPr>
        <a:xfrm>
          <a:off x="5450416" y="603253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465667</xdr:colOff>
      <xdr:row>0</xdr:row>
      <xdr:rowOff>31750</xdr:rowOff>
    </xdr:from>
    <xdr:to>
      <xdr:col>11</xdr:col>
      <xdr:colOff>57151</xdr:colOff>
      <xdr:row>3</xdr:row>
      <xdr:rowOff>127000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558AACC7-4D95-4654-9B3D-6D5EF3B4E009}"/>
            </a:ext>
          </a:extLst>
        </xdr:cNvPr>
        <xdr:cNvSpPr/>
      </xdr:nvSpPr>
      <xdr:spPr>
        <a:xfrm>
          <a:off x="5746750" y="31750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465667</xdr:colOff>
      <xdr:row>4</xdr:row>
      <xdr:rowOff>31753</xdr:rowOff>
    </xdr:from>
    <xdr:to>
      <xdr:col>11</xdr:col>
      <xdr:colOff>67737</xdr:colOff>
      <xdr:row>8</xdr:row>
      <xdr:rowOff>38369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6A8E6E0-31D4-4A0B-B1F2-EA7857534790}"/>
            </a:ext>
          </a:extLst>
        </xdr:cNvPr>
        <xdr:cNvSpPr/>
      </xdr:nvSpPr>
      <xdr:spPr>
        <a:xfrm>
          <a:off x="5746750" y="624420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275168</xdr:colOff>
      <xdr:row>0</xdr:row>
      <xdr:rowOff>42333</xdr:rowOff>
    </xdr:from>
    <xdr:to>
      <xdr:col>10</xdr:col>
      <xdr:colOff>131236</xdr:colOff>
      <xdr:row>3</xdr:row>
      <xdr:rowOff>74083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100D69CD-5258-4046-A5AE-B7D286BC7A3D}"/>
            </a:ext>
          </a:extLst>
        </xdr:cNvPr>
        <xdr:cNvSpPr/>
      </xdr:nvSpPr>
      <xdr:spPr>
        <a:xfrm>
          <a:off x="4572001" y="42333"/>
          <a:ext cx="2491318" cy="5397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Pemalsuan / Peniruan </a:t>
          </a: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Forgery/ counterfeiting</a:t>
          </a:r>
        </a:p>
        <a:p>
          <a:pPr marL="0" indent="0" algn="r"/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275168</xdr:colOff>
      <xdr:row>3</xdr:row>
      <xdr:rowOff>127003</xdr:rowOff>
    </xdr:from>
    <xdr:to>
      <xdr:col>10</xdr:col>
      <xdr:colOff>141822</xdr:colOff>
      <xdr:row>7</xdr:row>
      <xdr:rowOff>112452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F222FE43-562E-4D97-913A-9E7DF1A726DE}"/>
            </a:ext>
          </a:extLst>
        </xdr:cNvPr>
        <xdr:cNvSpPr/>
      </xdr:nvSpPr>
      <xdr:spPr>
        <a:xfrm>
          <a:off x="4572001" y="635003"/>
          <a:ext cx="2501904" cy="59928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07023: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pemalsuan / peniruan dokumen</a:t>
          </a:r>
          <a:endParaRPr lang="en-MY" sz="800" b="1" i="0" baseline="0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  <a:p>
          <a:pPr marL="0" indent="0" algn="r"/>
          <a:r>
            <a:rPr lang="en-MY" sz="800" b="0" i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of forgery/ counterfeiting documents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28575</xdr:rowOff>
    </xdr:from>
    <xdr:to>
      <xdr:col>15</xdr:col>
      <xdr:colOff>135567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8167DE80-FC55-42AC-9FAA-0EB4A80C845D}"/>
            </a:ext>
          </a:extLst>
        </xdr:cNvPr>
        <xdr:cNvSpPr/>
      </xdr:nvSpPr>
      <xdr:spPr>
        <a:xfrm>
          <a:off x="6162675" y="28575"/>
          <a:ext cx="1992942" cy="40957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762000</xdr:colOff>
      <xdr:row>0</xdr:row>
      <xdr:rowOff>28575</xdr:rowOff>
    </xdr:from>
    <xdr:to>
      <xdr:col>11</xdr:col>
      <xdr:colOff>126042</xdr:colOff>
      <xdr:row>2</xdr:row>
      <xdr:rowOff>133350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F169F66-AA3A-4037-9652-C426150EEFA6}"/>
            </a:ext>
          </a:extLst>
        </xdr:cNvPr>
        <xdr:cNvSpPr/>
      </xdr:nvSpPr>
      <xdr:spPr>
        <a:xfrm>
          <a:off x="5724525" y="28575"/>
          <a:ext cx="1992942" cy="409575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76200</xdr:colOff>
      <xdr:row>0</xdr:row>
      <xdr:rowOff>38100</xdr:rowOff>
    </xdr:from>
    <xdr:to>
      <xdr:col>15</xdr:col>
      <xdr:colOff>126042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AF2A2EE-149A-482D-9943-1089FE9E4E8F}"/>
            </a:ext>
          </a:extLst>
        </xdr:cNvPr>
        <xdr:cNvSpPr/>
      </xdr:nvSpPr>
      <xdr:spPr>
        <a:xfrm>
          <a:off x="6134100" y="38100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70877</xdr:colOff>
      <xdr:row>3</xdr:row>
      <xdr:rowOff>38100</xdr:rowOff>
    </xdr:from>
    <xdr:to>
      <xdr:col>15</xdr:col>
      <xdr:colOff>116514</xdr:colOff>
      <xdr:row>6</xdr:row>
      <xdr:rowOff>19049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6551D19-64CD-469E-9E4D-BA601441FFD5}"/>
            </a:ext>
          </a:extLst>
        </xdr:cNvPr>
        <xdr:cNvSpPr/>
      </xdr:nvSpPr>
      <xdr:spPr>
        <a:xfrm>
          <a:off x="6128777" y="495300"/>
          <a:ext cx="1988737" cy="4381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853048</xdr:colOff>
      <xdr:row>0</xdr:row>
      <xdr:rowOff>28575</xdr:rowOff>
    </xdr:from>
    <xdr:to>
      <xdr:col>11</xdr:col>
      <xdr:colOff>131365</xdr:colOff>
      <xdr:row>2</xdr:row>
      <xdr:rowOff>142875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B35C651-3599-41AA-BD63-66696E6BF694}"/>
            </a:ext>
          </a:extLst>
        </xdr:cNvPr>
        <xdr:cNvSpPr/>
      </xdr:nvSpPr>
      <xdr:spPr>
        <a:xfrm>
          <a:off x="5834623" y="28575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847725</xdr:colOff>
      <xdr:row>3</xdr:row>
      <xdr:rowOff>28576</xdr:rowOff>
    </xdr:from>
    <xdr:to>
      <xdr:col>11</xdr:col>
      <xdr:colOff>121837</xdr:colOff>
      <xdr:row>6</xdr:row>
      <xdr:rowOff>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8B521CC5-FA61-4415-A5F1-3853E119C965}"/>
            </a:ext>
          </a:extLst>
        </xdr:cNvPr>
        <xdr:cNvSpPr/>
      </xdr:nvSpPr>
      <xdr:spPr>
        <a:xfrm>
          <a:off x="5829300" y="485776"/>
          <a:ext cx="198873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47625</xdr:colOff>
      <xdr:row>0</xdr:row>
      <xdr:rowOff>19050</xdr:rowOff>
    </xdr:from>
    <xdr:to>
      <xdr:col>15</xdr:col>
      <xdr:colOff>135567</xdr:colOff>
      <xdr:row>2</xdr:row>
      <xdr:rowOff>133350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04A30DE-630C-44E1-B21A-85CAC6D4F67E}"/>
            </a:ext>
          </a:extLst>
        </xdr:cNvPr>
        <xdr:cNvSpPr/>
      </xdr:nvSpPr>
      <xdr:spPr>
        <a:xfrm>
          <a:off x="6076950" y="19050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42302</xdr:colOff>
      <xdr:row>3</xdr:row>
      <xdr:rowOff>19051</xdr:rowOff>
    </xdr:from>
    <xdr:to>
      <xdr:col>15</xdr:col>
      <xdr:colOff>126039</xdr:colOff>
      <xdr:row>5</xdr:row>
      <xdr:rowOff>104777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B2DE5E53-57CE-4E93-BA09-5D2EA96AABD1}"/>
            </a:ext>
          </a:extLst>
        </xdr:cNvPr>
        <xdr:cNvSpPr/>
      </xdr:nvSpPr>
      <xdr:spPr>
        <a:xfrm>
          <a:off x="6071627" y="476251"/>
          <a:ext cx="1988737" cy="39052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38100</xdr:colOff>
      <xdr:row>5</xdr:row>
      <xdr:rowOff>133350</xdr:rowOff>
    </xdr:from>
    <xdr:to>
      <xdr:col>15</xdr:col>
      <xdr:colOff>121837</xdr:colOff>
      <xdr:row>8</xdr:row>
      <xdr:rowOff>95250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2B16A8A-A816-4260-B265-834616AC3499}"/>
            </a:ext>
          </a:extLst>
        </xdr:cNvPr>
        <xdr:cNvSpPr/>
      </xdr:nvSpPr>
      <xdr:spPr>
        <a:xfrm>
          <a:off x="6067425" y="933450"/>
          <a:ext cx="1988737" cy="4000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Pemberi</a:t>
          </a:r>
          <a:r>
            <a:rPr lang="en-MY" sz="800" b="1" i="0" baseline="0">
              <a:latin typeface="Century Gothic" panose="020B0502020202020204" pitchFamily="34" charset="0"/>
            </a:rPr>
            <a:t> suapan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Active 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771525</xdr:colOff>
      <xdr:row>0</xdr:row>
      <xdr:rowOff>19050</xdr:rowOff>
    </xdr:from>
    <xdr:to>
      <xdr:col>11</xdr:col>
      <xdr:colOff>135567</xdr:colOff>
      <xdr:row>2</xdr:row>
      <xdr:rowOff>133350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941CCB60-7115-4E50-99A8-401A7C0E8A35}"/>
            </a:ext>
          </a:extLst>
        </xdr:cNvPr>
        <xdr:cNvSpPr/>
      </xdr:nvSpPr>
      <xdr:spPr>
        <a:xfrm>
          <a:off x="5772150" y="19050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766202</xdr:colOff>
      <xdr:row>3</xdr:row>
      <xdr:rowOff>19051</xdr:rowOff>
    </xdr:from>
    <xdr:to>
      <xdr:col>11</xdr:col>
      <xdr:colOff>126039</xdr:colOff>
      <xdr:row>5</xdr:row>
      <xdr:rowOff>104777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74B8B730-ACDF-48C7-A9C5-F4932A90B653}"/>
            </a:ext>
          </a:extLst>
        </xdr:cNvPr>
        <xdr:cNvSpPr/>
      </xdr:nvSpPr>
      <xdr:spPr>
        <a:xfrm>
          <a:off x="5766827" y="476251"/>
          <a:ext cx="1988737" cy="39052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8</xdr:col>
      <xdr:colOff>762000</xdr:colOff>
      <xdr:row>5</xdr:row>
      <xdr:rowOff>133350</xdr:rowOff>
    </xdr:from>
    <xdr:to>
      <xdr:col>11</xdr:col>
      <xdr:colOff>121837</xdr:colOff>
      <xdr:row>8</xdr:row>
      <xdr:rowOff>85726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0E1FDD79-69DD-43CF-9397-E43DC6FE194E}"/>
            </a:ext>
          </a:extLst>
        </xdr:cNvPr>
        <xdr:cNvSpPr/>
      </xdr:nvSpPr>
      <xdr:spPr>
        <a:xfrm>
          <a:off x="5762625" y="895350"/>
          <a:ext cx="1988737" cy="39052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Pemberi</a:t>
          </a:r>
          <a:r>
            <a:rPr lang="en-MY" sz="800" b="1" i="0" baseline="0">
              <a:latin typeface="Century Gothic" panose="020B0502020202020204" pitchFamily="34" charset="0"/>
            </a:rPr>
            <a:t> suapan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Active 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814916</xdr:colOff>
      <xdr:row>0</xdr:row>
      <xdr:rowOff>26459</xdr:rowOff>
    </xdr:from>
    <xdr:to>
      <xdr:col>10</xdr:col>
      <xdr:colOff>100570</xdr:colOff>
      <xdr:row>3</xdr:row>
      <xdr:rowOff>10583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5D63FB6F-A112-475B-9472-24BE7ABB3B50}"/>
            </a:ext>
          </a:extLst>
        </xdr:cNvPr>
        <xdr:cNvSpPr/>
      </xdr:nvSpPr>
      <xdr:spPr>
        <a:xfrm>
          <a:off x="4328583" y="26459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807328</xdr:colOff>
      <xdr:row>3</xdr:row>
      <xdr:rowOff>52918</xdr:rowOff>
    </xdr:from>
    <xdr:to>
      <xdr:col>10</xdr:col>
      <xdr:colOff>100567</xdr:colOff>
      <xdr:row>6</xdr:row>
      <xdr:rowOff>28575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79C97E7B-C788-4B46-B16C-01E514F9BC10}"/>
            </a:ext>
          </a:extLst>
        </xdr:cNvPr>
        <xdr:cNvSpPr/>
      </xdr:nvSpPr>
      <xdr:spPr>
        <a:xfrm>
          <a:off x="4320995" y="497418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825319</xdr:colOff>
      <xdr:row>6</xdr:row>
      <xdr:rowOff>74084</xdr:rowOff>
    </xdr:from>
    <xdr:to>
      <xdr:col>10</xdr:col>
      <xdr:colOff>118558</xdr:colOff>
      <xdr:row>11</xdr:row>
      <xdr:rowOff>0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DA5E358-0B83-43E1-94D9-C5F67736DCD6}"/>
            </a:ext>
          </a:extLst>
        </xdr:cNvPr>
        <xdr:cNvSpPr/>
      </xdr:nvSpPr>
      <xdr:spPr>
        <a:xfrm>
          <a:off x="4338986" y="963084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0</xdr:row>
      <xdr:rowOff>38100</xdr:rowOff>
    </xdr:from>
    <xdr:to>
      <xdr:col>15</xdr:col>
      <xdr:colOff>135567</xdr:colOff>
      <xdr:row>3</xdr:row>
      <xdr:rowOff>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CDEDA989-E792-44A0-BA85-DFBF90239C32}"/>
            </a:ext>
          </a:extLst>
        </xdr:cNvPr>
        <xdr:cNvSpPr/>
      </xdr:nvSpPr>
      <xdr:spPr>
        <a:xfrm>
          <a:off x="6200775" y="38100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89927</xdr:colOff>
      <xdr:row>3</xdr:row>
      <xdr:rowOff>38100</xdr:rowOff>
    </xdr:from>
    <xdr:to>
      <xdr:col>15</xdr:col>
      <xdr:colOff>126039</xdr:colOff>
      <xdr:row>5</xdr:row>
      <xdr:rowOff>152399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FF095345-D8ED-4926-992D-0CF50B741072}"/>
            </a:ext>
          </a:extLst>
        </xdr:cNvPr>
        <xdr:cNvSpPr/>
      </xdr:nvSpPr>
      <xdr:spPr>
        <a:xfrm>
          <a:off x="6195452" y="495300"/>
          <a:ext cx="1988737" cy="41909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12</xdr:col>
      <xdr:colOff>76200</xdr:colOff>
      <xdr:row>6</xdr:row>
      <xdr:rowOff>38100</xdr:rowOff>
    </xdr:from>
    <xdr:to>
      <xdr:col>15</xdr:col>
      <xdr:colOff>112312</xdr:colOff>
      <xdr:row>9</xdr:row>
      <xdr:rowOff>47625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46E9F258-6DE0-42AA-A20D-DB26B6D3E899}"/>
            </a:ext>
          </a:extLst>
        </xdr:cNvPr>
        <xdr:cNvSpPr/>
      </xdr:nvSpPr>
      <xdr:spPr>
        <a:xfrm>
          <a:off x="6181725" y="952500"/>
          <a:ext cx="1988737" cy="4381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Penerima</a:t>
          </a:r>
          <a:r>
            <a:rPr lang="en-MY" sz="800" b="1" i="0" baseline="0">
              <a:latin typeface="Century Gothic" panose="020B0502020202020204" pitchFamily="34" charset="0"/>
            </a:rPr>
            <a:t> suapan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Passive 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0</xdr:row>
      <xdr:rowOff>28575</xdr:rowOff>
    </xdr:from>
    <xdr:to>
      <xdr:col>11</xdr:col>
      <xdr:colOff>135567</xdr:colOff>
      <xdr:row>2</xdr:row>
      <xdr:rowOff>142875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31033DE-93B6-414D-9603-1C25D5CCB22D}"/>
            </a:ext>
          </a:extLst>
        </xdr:cNvPr>
        <xdr:cNvSpPr/>
      </xdr:nvSpPr>
      <xdr:spPr>
        <a:xfrm>
          <a:off x="6448425" y="28575"/>
          <a:ext cx="19929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61352</xdr:colOff>
      <xdr:row>3</xdr:row>
      <xdr:rowOff>28575</xdr:rowOff>
    </xdr:from>
    <xdr:to>
      <xdr:col>11</xdr:col>
      <xdr:colOff>126039</xdr:colOff>
      <xdr:row>5</xdr:row>
      <xdr:rowOff>142874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DE1E3B6F-94A7-45B2-9B43-2092F2DE1F6B}"/>
            </a:ext>
          </a:extLst>
        </xdr:cNvPr>
        <xdr:cNvSpPr/>
      </xdr:nvSpPr>
      <xdr:spPr>
        <a:xfrm>
          <a:off x="6443102" y="485775"/>
          <a:ext cx="1988737" cy="41909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Suapan/ </a:t>
          </a:r>
          <a:r>
            <a:rPr lang="en-MY" sz="800" b="0" i="1">
              <a:latin typeface="Century Gothic" panose="020B0502020202020204" pitchFamily="34" charset="0"/>
            </a:rPr>
            <a:t>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9</xdr:col>
      <xdr:colOff>47625</xdr:colOff>
      <xdr:row>6</xdr:row>
      <xdr:rowOff>28575</xdr:rowOff>
    </xdr:from>
    <xdr:to>
      <xdr:col>11</xdr:col>
      <xdr:colOff>112312</xdr:colOff>
      <xdr:row>9</xdr:row>
      <xdr:rowOff>38100</xdr:rowOff>
    </xdr:to>
    <xdr:sp macro="" textlink="">
      <xdr:nvSpPr>
        <xdr:cNvPr id="10" name="Rectangle: Rounded Corners 9">
          <a:extLst>
            <a:ext uri="{FF2B5EF4-FFF2-40B4-BE49-F238E27FC236}">
              <a16:creationId xmlns:a16="http://schemas.microsoft.com/office/drawing/2014/main" id="{38857724-90BB-4006-A682-8A604BCF25C0}"/>
            </a:ext>
          </a:extLst>
        </xdr:cNvPr>
        <xdr:cNvSpPr/>
      </xdr:nvSpPr>
      <xdr:spPr>
        <a:xfrm>
          <a:off x="6429375" y="942975"/>
          <a:ext cx="1988737" cy="4381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070312: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Penerima</a:t>
          </a:r>
          <a:r>
            <a:rPr lang="en-MY" sz="800" b="1" i="0" baseline="0">
              <a:latin typeface="Century Gothic" panose="020B0502020202020204" pitchFamily="34" charset="0"/>
            </a:rPr>
            <a:t> suapan</a:t>
          </a:r>
          <a:r>
            <a:rPr lang="en-MY" sz="800" b="1" i="0">
              <a:latin typeface="Century Gothic" panose="020B0502020202020204" pitchFamily="34" charset="0"/>
            </a:rPr>
            <a:t>/ </a:t>
          </a:r>
          <a:r>
            <a:rPr lang="en-MY" sz="800" b="0" i="1">
              <a:latin typeface="Century Gothic" panose="020B0502020202020204" pitchFamily="34" charset="0"/>
            </a:rPr>
            <a:t>Passive bribery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1714501</xdr:colOff>
      <xdr:row>0</xdr:row>
      <xdr:rowOff>52916</xdr:rowOff>
    </xdr:from>
    <xdr:to>
      <xdr:col>6</xdr:col>
      <xdr:colOff>138783</xdr:colOff>
      <xdr:row>3</xdr:row>
      <xdr:rowOff>84666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0A61D530-3ACE-4C12-9539-6643D58EFED6}"/>
            </a:ext>
          </a:extLst>
        </xdr:cNvPr>
        <xdr:cNvSpPr/>
      </xdr:nvSpPr>
      <xdr:spPr>
        <a:xfrm>
          <a:off x="4783668" y="52916"/>
          <a:ext cx="2890448" cy="47625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9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9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9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1703825</xdr:colOff>
      <xdr:row>4</xdr:row>
      <xdr:rowOff>2113</xdr:rowOff>
    </xdr:from>
    <xdr:to>
      <xdr:col>6</xdr:col>
      <xdr:colOff>129215</xdr:colOff>
      <xdr:row>8</xdr:row>
      <xdr:rowOff>10583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23571410-8739-4F55-8C96-F7AC21142782}"/>
            </a:ext>
          </a:extLst>
        </xdr:cNvPr>
        <xdr:cNvSpPr/>
      </xdr:nvSpPr>
      <xdr:spPr>
        <a:xfrm>
          <a:off x="4772992" y="594780"/>
          <a:ext cx="2891556" cy="601136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900" b="1" i="0">
              <a:latin typeface="Century Gothic" panose="020B0502020202020204" pitchFamily="34" charset="0"/>
            </a:rPr>
            <a:t>ICCS 07032: </a:t>
          </a:r>
        </a:p>
        <a:p>
          <a:pPr algn="r"/>
          <a:r>
            <a:rPr lang="en-MY" sz="900" b="1" i="0">
              <a:latin typeface="Century Gothic" panose="020B0502020202020204" pitchFamily="34" charset="0"/>
            </a:rPr>
            <a:t>Penyelewengan wang/ penyelewengan harta </a:t>
          </a:r>
          <a:r>
            <a:rPr lang="en-MY" sz="900" b="0" i="1">
              <a:latin typeface="Century Gothic" panose="020B0502020202020204" pitchFamily="34" charset="0"/>
            </a:rPr>
            <a:t>Embezzlement</a:t>
          </a:r>
          <a:endParaRPr lang="en-MY" sz="8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0</xdr:row>
      <xdr:rowOff>28575</xdr:rowOff>
    </xdr:from>
    <xdr:to>
      <xdr:col>15</xdr:col>
      <xdr:colOff>135567</xdr:colOff>
      <xdr:row>2</xdr:row>
      <xdr:rowOff>142875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F7092AAE-19EB-4E67-8070-F7BBA9B512AC}"/>
            </a:ext>
          </a:extLst>
        </xdr:cNvPr>
        <xdr:cNvSpPr/>
      </xdr:nvSpPr>
      <xdr:spPr>
        <a:xfrm>
          <a:off x="5686425" y="28575"/>
          <a:ext cx="24882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529123</xdr:colOff>
      <xdr:row>3</xdr:row>
      <xdr:rowOff>28576</xdr:rowOff>
    </xdr:from>
    <xdr:to>
      <xdr:col>15</xdr:col>
      <xdr:colOff>126040</xdr:colOff>
      <xdr:row>6</xdr:row>
      <xdr:rowOff>0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A9B6E6C6-D659-42D0-90DF-997F50E2EE46}"/>
            </a:ext>
          </a:extLst>
        </xdr:cNvPr>
        <xdr:cNvSpPr/>
      </xdr:nvSpPr>
      <xdr:spPr>
        <a:xfrm>
          <a:off x="5682148" y="485776"/>
          <a:ext cx="2482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Penyalahgunaan kuasa/ </a:t>
          </a:r>
          <a:r>
            <a:rPr lang="en-MY" sz="800" b="0" i="1">
              <a:latin typeface="Century Gothic" panose="020B0502020202020204" pitchFamily="34" charset="0"/>
            </a:rPr>
            <a:t>Abuse of functions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585302</xdr:colOff>
      <xdr:row>0</xdr:row>
      <xdr:rowOff>47625</xdr:rowOff>
    </xdr:from>
    <xdr:to>
      <xdr:col>11</xdr:col>
      <xdr:colOff>130319</xdr:colOff>
      <xdr:row>3</xdr:row>
      <xdr:rowOff>9525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5C3E8681-4D8E-4039-B087-4AA47A058942}"/>
            </a:ext>
          </a:extLst>
        </xdr:cNvPr>
        <xdr:cNvSpPr/>
      </xdr:nvSpPr>
      <xdr:spPr>
        <a:xfrm>
          <a:off x="5709752" y="47625"/>
          <a:ext cx="2488242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581025</xdr:colOff>
      <xdr:row>3</xdr:row>
      <xdr:rowOff>47626</xdr:rowOff>
    </xdr:from>
    <xdr:to>
      <xdr:col>11</xdr:col>
      <xdr:colOff>120792</xdr:colOff>
      <xdr:row>6</xdr:row>
      <xdr:rowOff>19050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86E90261-21CE-44FC-A4B4-BA154BC55970}"/>
            </a:ext>
          </a:extLst>
        </xdr:cNvPr>
        <xdr:cNvSpPr/>
      </xdr:nvSpPr>
      <xdr:spPr>
        <a:xfrm>
          <a:off x="5705475" y="504826"/>
          <a:ext cx="2482992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07033: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Penyalahgunaan kuasa/ </a:t>
          </a:r>
          <a:r>
            <a:rPr lang="en-MY" sz="800" b="0" i="1">
              <a:latin typeface="Century Gothic" panose="020B0502020202020204" pitchFamily="34" charset="0"/>
            </a:rPr>
            <a:t>Abuse of functions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589434</xdr:colOff>
      <xdr:row>0</xdr:row>
      <xdr:rowOff>47625</xdr:rowOff>
    </xdr:from>
    <xdr:to>
      <xdr:col>15</xdr:col>
      <xdr:colOff>124926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67D54E97-FEB0-4152-BFA4-AECC252DE3F3}"/>
            </a:ext>
          </a:extLst>
        </xdr:cNvPr>
        <xdr:cNvSpPr/>
      </xdr:nvSpPr>
      <xdr:spPr>
        <a:xfrm>
          <a:off x="5780559" y="47625"/>
          <a:ext cx="2440617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571500</xdr:colOff>
      <xdr:row>3</xdr:row>
      <xdr:rowOff>47625</xdr:rowOff>
    </xdr:from>
    <xdr:to>
      <xdr:col>15</xdr:col>
      <xdr:colOff>115399</xdr:colOff>
      <xdr:row>7</xdr:row>
      <xdr:rowOff>47625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83E1BE87-C2B5-4EE3-B486-6F952A9E59A1}"/>
            </a:ext>
          </a:extLst>
        </xdr:cNvPr>
        <xdr:cNvSpPr/>
      </xdr:nvSpPr>
      <xdr:spPr>
        <a:xfrm>
          <a:off x="5762625" y="504825"/>
          <a:ext cx="2449024" cy="6096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07039: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Perbuatan lain berkaitan rasuah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Other acts of corruption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179859</xdr:colOff>
      <xdr:row>0</xdr:row>
      <xdr:rowOff>47625</xdr:rowOff>
    </xdr:from>
    <xdr:to>
      <xdr:col>11</xdr:col>
      <xdr:colOff>134451</xdr:colOff>
      <xdr:row>3</xdr:row>
      <xdr:rowOff>9525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D5CA032A-C649-4B27-8413-9F270DD32525}"/>
            </a:ext>
          </a:extLst>
        </xdr:cNvPr>
        <xdr:cNvSpPr/>
      </xdr:nvSpPr>
      <xdr:spPr>
        <a:xfrm>
          <a:off x="4951884" y="47625"/>
          <a:ext cx="2440617" cy="4191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0703: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Rasuah/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Corruption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161925</xdr:colOff>
      <xdr:row>3</xdr:row>
      <xdr:rowOff>47625</xdr:rowOff>
    </xdr:from>
    <xdr:to>
      <xdr:col>11</xdr:col>
      <xdr:colOff>124924</xdr:colOff>
      <xdr:row>7</xdr:row>
      <xdr:rowOff>28575</xdr:rowOff>
    </xdr:to>
    <xdr:sp macro="" textlink="">
      <xdr:nvSpPr>
        <xdr:cNvPr id="4" name="Rectangle: Rounded Corners 3">
          <a:extLst>
            <a:ext uri="{FF2B5EF4-FFF2-40B4-BE49-F238E27FC236}">
              <a16:creationId xmlns:a16="http://schemas.microsoft.com/office/drawing/2014/main" id="{716A3E68-9DFD-44A8-9601-46476FC6ED53}"/>
            </a:ext>
          </a:extLst>
        </xdr:cNvPr>
        <xdr:cNvSpPr/>
      </xdr:nvSpPr>
      <xdr:spPr>
        <a:xfrm>
          <a:off x="4933950" y="504825"/>
          <a:ext cx="2449024" cy="6096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 07039: </a:t>
          </a:r>
        </a:p>
        <a:p>
          <a:pPr algn="r"/>
          <a:r>
            <a:rPr lang="en-MY" sz="800" b="1" i="0">
              <a:latin typeface="Century Gothic" panose="020B0502020202020204" pitchFamily="34" charset="0"/>
            </a:rPr>
            <a:t>Perbuatan lain berkaitan rasuah</a:t>
          </a:r>
        </a:p>
        <a:p>
          <a:pPr algn="r"/>
          <a:r>
            <a:rPr lang="en-MY" sz="800" b="0" i="1">
              <a:latin typeface="Century Gothic" panose="020B0502020202020204" pitchFamily="34" charset="0"/>
            </a:rPr>
            <a:t>Other acts of corruption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1915584</xdr:colOff>
      <xdr:row>0</xdr:row>
      <xdr:rowOff>31750</xdr:rowOff>
    </xdr:from>
    <xdr:to>
      <xdr:col>5</xdr:col>
      <xdr:colOff>131236</xdr:colOff>
      <xdr:row>4</xdr:row>
      <xdr:rowOff>21166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B83AFD66-9212-4F8B-8B5A-5060BB50405D}"/>
            </a:ext>
          </a:extLst>
        </xdr:cNvPr>
        <xdr:cNvSpPr/>
      </xdr:nvSpPr>
      <xdr:spPr>
        <a:xfrm>
          <a:off x="4191001" y="31750"/>
          <a:ext cx="3020485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hasil daripada jenayah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proceeds of crime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74083</xdr:colOff>
      <xdr:row>0</xdr:row>
      <xdr:rowOff>31750</xdr:rowOff>
    </xdr:from>
    <xdr:to>
      <xdr:col>12</xdr:col>
      <xdr:colOff>131235</xdr:colOff>
      <xdr:row>3</xdr:row>
      <xdr:rowOff>169333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2BCF375B-FBEB-413F-A791-6619FB848535}"/>
            </a:ext>
          </a:extLst>
        </xdr:cNvPr>
        <xdr:cNvSpPr/>
      </xdr:nvSpPr>
      <xdr:spPr>
        <a:xfrm>
          <a:off x="5058833" y="31750"/>
          <a:ext cx="3020485" cy="582083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hasil daripada jenayah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proceeds of crime</a:t>
          </a:r>
          <a:endParaRPr lang="en-MY" sz="9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63501</xdr:colOff>
      <xdr:row>3</xdr:row>
      <xdr:rowOff>199758</xdr:rowOff>
    </xdr:from>
    <xdr:to>
      <xdr:col>12</xdr:col>
      <xdr:colOff>131236</xdr:colOff>
      <xdr:row>6</xdr:row>
      <xdr:rowOff>31749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F48AF77-665A-4267-B962-88955B343E80}"/>
            </a:ext>
          </a:extLst>
        </xdr:cNvPr>
        <xdr:cNvSpPr/>
      </xdr:nvSpPr>
      <xdr:spPr>
        <a:xfrm>
          <a:off x="5048251" y="644258"/>
          <a:ext cx="3031068" cy="466991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07041: </a:t>
          </a:r>
          <a:br>
            <a:rPr lang="en-MY" sz="9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9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Pengubahan wang haram/  </a:t>
          </a:r>
          <a:r>
            <a:rPr lang="en-MY" sz="9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Money laundering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28575</xdr:rowOff>
    </xdr:from>
    <xdr:to>
      <xdr:col>15</xdr:col>
      <xdr:colOff>125942</xdr:colOff>
      <xdr:row>3</xdr:row>
      <xdr:rowOff>142875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426BA70-C163-467D-989F-55255BBE6106}"/>
            </a:ext>
          </a:extLst>
        </xdr:cNvPr>
        <xdr:cNvSpPr/>
      </xdr:nvSpPr>
      <xdr:spPr>
        <a:xfrm>
          <a:off x="5610225" y="28575"/>
          <a:ext cx="2831042" cy="5715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hasil daripada jenayah </a:t>
          </a:r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proceeds of crime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247256</xdr:colOff>
      <xdr:row>4</xdr:row>
      <xdr:rowOff>21958</xdr:rowOff>
    </xdr:from>
    <xdr:to>
      <xdr:col>15</xdr:col>
      <xdr:colOff>125942</xdr:colOff>
      <xdr:row>7</xdr:row>
      <xdr:rowOff>38100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F3A2743-4773-47B1-9D7E-1B76E73C15E3}"/>
            </a:ext>
          </a:extLst>
        </xdr:cNvPr>
        <xdr:cNvSpPr/>
      </xdr:nvSpPr>
      <xdr:spPr>
        <a:xfrm>
          <a:off x="5600306" y="631558"/>
          <a:ext cx="2840961" cy="47334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Pengubahan wang haram/  </a:t>
          </a:r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Money laundering</a:t>
          </a:r>
          <a:endParaRPr lang="en-MY" sz="7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229838</xdr:colOff>
      <xdr:row>0</xdr:row>
      <xdr:rowOff>31750</xdr:rowOff>
    </xdr:from>
    <xdr:to>
      <xdr:col>11</xdr:col>
      <xdr:colOff>55241</xdr:colOff>
      <xdr:row>3</xdr:row>
      <xdr:rowOff>15874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842F2EFA-B9CD-4A8B-B0E7-C7A66A3EF96C}"/>
            </a:ext>
          </a:extLst>
        </xdr:cNvPr>
        <xdr:cNvSpPr/>
      </xdr:nvSpPr>
      <xdr:spPr>
        <a:xfrm>
          <a:off x="4653671" y="31750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222250</xdr:colOff>
      <xdr:row>3</xdr:row>
      <xdr:rowOff>58209</xdr:rowOff>
    </xdr:from>
    <xdr:to>
      <xdr:col>11</xdr:col>
      <xdr:colOff>55238</xdr:colOff>
      <xdr:row>6</xdr:row>
      <xdr:rowOff>33866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B5027EAB-B0AE-41AE-8431-B1CD5629C679}"/>
            </a:ext>
          </a:extLst>
        </xdr:cNvPr>
        <xdr:cNvSpPr/>
      </xdr:nvSpPr>
      <xdr:spPr>
        <a:xfrm>
          <a:off x="4646083" y="502709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7</xdr:col>
      <xdr:colOff>219075</xdr:colOff>
      <xdr:row>6</xdr:row>
      <xdr:rowOff>68792</xdr:rowOff>
    </xdr:from>
    <xdr:to>
      <xdr:col>11</xdr:col>
      <xdr:colOff>52063</xdr:colOff>
      <xdr:row>10</xdr:row>
      <xdr:rowOff>142874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C43A3C00-901A-407A-9048-DCA187CB34A1}"/>
            </a:ext>
          </a:extLst>
        </xdr:cNvPr>
        <xdr:cNvSpPr/>
      </xdr:nvSpPr>
      <xdr:spPr>
        <a:xfrm>
          <a:off x="4642908" y="957792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394</xdr:colOff>
      <xdr:row>0</xdr:row>
      <xdr:rowOff>28575</xdr:rowOff>
    </xdr:from>
    <xdr:to>
      <xdr:col>11</xdr:col>
      <xdr:colOff>116811</xdr:colOff>
      <xdr:row>3</xdr:row>
      <xdr:rowOff>142875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219FAADD-0966-4A5E-9CFF-27B420CD71A6}"/>
            </a:ext>
          </a:extLst>
        </xdr:cNvPr>
        <xdr:cNvSpPr/>
      </xdr:nvSpPr>
      <xdr:spPr>
        <a:xfrm>
          <a:off x="4743844" y="28575"/>
          <a:ext cx="2831042" cy="571500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Perbuatan melibatkan hasil daripada jenayah </a:t>
          </a:r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Acts involving the proceeds of crime</a:t>
          </a:r>
          <a:endParaRPr lang="en-MY" sz="8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847725</xdr:colOff>
      <xdr:row>4</xdr:row>
      <xdr:rowOff>21958</xdr:rowOff>
    </xdr:from>
    <xdr:to>
      <xdr:col>11</xdr:col>
      <xdr:colOff>116811</xdr:colOff>
      <xdr:row>7</xdr:row>
      <xdr:rowOff>38100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7FB6D15B-1588-4ABE-90E6-5FE1BB5B2C2A}"/>
            </a:ext>
          </a:extLst>
        </xdr:cNvPr>
        <xdr:cNvSpPr/>
      </xdr:nvSpPr>
      <xdr:spPr>
        <a:xfrm>
          <a:off x="4733925" y="631558"/>
          <a:ext cx="2840961" cy="473342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ICCS 07041: </a:t>
          </a:r>
          <a:br>
            <a:rPr lang="en-MY" sz="800" b="1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 i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Pengubahan wang haram/  </a:t>
          </a:r>
          <a:r>
            <a:rPr lang="en-MY" sz="800" b="0" i="1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rPr>
            <a:t>Money laundering</a:t>
          </a:r>
          <a:endParaRPr lang="en-MY" sz="700" b="0" i="1">
            <a:solidFill>
              <a:schemeClr val="bg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39157</xdr:colOff>
      <xdr:row>5</xdr:row>
      <xdr:rowOff>142875</xdr:rowOff>
    </xdr:from>
    <xdr:to>
      <xdr:col>10</xdr:col>
      <xdr:colOff>115563</xdr:colOff>
      <xdr:row>10</xdr:row>
      <xdr:rowOff>68791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379D11A5-85FD-479D-97C7-D931DD2248BD}"/>
            </a:ext>
          </a:extLst>
        </xdr:cNvPr>
        <xdr:cNvSpPr/>
      </xdr:nvSpPr>
      <xdr:spPr>
        <a:xfrm>
          <a:off x="3457574" y="968375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6</xdr:col>
      <xdr:colOff>71088</xdr:colOff>
      <xdr:row>0</xdr:row>
      <xdr:rowOff>52916</xdr:rowOff>
    </xdr:from>
    <xdr:to>
      <xdr:col>10</xdr:col>
      <xdr:colOff>139909</xdr:colOff>
      <xdr:row>2</xdr:row>
      <xdr:rowOff>142873</xdr:rowOff>
    </xdr:to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4F67272C-B192-494F-9F1D-E1CBFD4684DC}"/>
            </a:ext>
          </a:extLst>
        </xdr:cNvPr>
        <xdr:cNvSpPr/>
      </xdr:nvSpPr>
      <xdr:spPr>
        <a:xfrm>
          <a:off x="3489505" y="52916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63500</xdr:colOff>
      <xdr:row>3</xdr:row>
      <xdr:rowOff>15875</xdr:rowOff>
    </xdr:from>
    <xdr:to>
      <xdr:col>10</xdr:col>
      <xdr:colOff>139906</xdr:colOff>
      <xdr:row>5</xdr:row>
      <xdr:rowOff>118532</xdr:rowOff>
    </xdr:to>
    <xdr:sp macro="" textlink="">
      <xdr:nvSpPr>
        <xdr:cNvPr id="6" name="Rectangle: Rounded Corners 5">
          <a:extLst>
            <a:ext uri="{FF2B5EF4-FFF2-40B4-BE49-F238E27FC236}">
              <a16:creationId xmlns:a16="http://schemas.microsoft.com/office/drawing/2014/main" id="{E6D4B460-7914-4474-9694-E81BBD670010}"/>
            </a:ext>
          </a:extLst>
        </xdr:cNvPr>
        <xdr:cNvSpPr/>
      </xdr:nvSpPr>
      <xdr:spPr>
        <a:xfrm>
          <a:off x="3481917" y="523875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825499</xdr:colOff>
      <xdr:row>6</xdr:row>
      <xdr:rowOff>79374</xdr:rowOff>
    </xdr:from>
    <xdr:to>
      <xdr:col>10</xdr:col>
      <xdr:colOff>118738</xdr:colOff>
      <xdr:row>11</xdr:row>
      <xdr:rowOff>5290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66B66A7E-106F-44C9-A2F1-F4086BC071EA}"/>
            </a:ext>
          </a:extLst>
        </xdr:cNvPr>
        <xdr:cNvSpPr/>
      </xdr:nvSpPr>
      <xdr:spPr>
        <a:xfrm>
          <a:off x="4339166" y="968374"/>
          <a:ext cx="3590072" cy="666749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070112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 terhadap orang perseorangan atau entiti perundangan</a:t>
          </a:r>
        </a:p>
        <a:p>
          <a:pPr marL="0" indent="0" algn="r"/>
          <a:r>
            <a:rPr lang="en-MY" sz="800" b="0" i="1">
              <a:latin typeface="Century Gothic" panose="020B0502020202020204" pitchFamily="34" charset="0"/>
            </a:rPr>
            <a:t>Financial fraud against natural or legal persons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5</xdr:col>
      <xdr:colOff>833087</xdr:colOff>
      <xdr:row>0</xdr:row>
      <xdr:rowOff>21166</xdr:rowOff>
    </xdr:from>
    <xdr:to>
      <xdr:col>10</xdr:col>
      <xdr:colOff>118741</xdr:colOff>
      <xdr:row>3</xdr:row>
      <xdr:rowOff>5290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DC459852-D231-42E0-B3BE-BC6DC02D4B8B}"/>
            </a:ext>
          </a:extLst>
        </xdr:cNvPr>
        <xdr:cNvSpPr/>
      </xdr:nvSpPr>
      <xdr:spPr>
        <a:xfrm>
          <a:off x="4346754" y="21166"/>
          <a:ext cx="3582487" cy="428624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r"/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ICCS 0701: </a:t>
          </a:r>
          <a:b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</a:br>
          <a:r>
            <a:rPr lang="en-MY" sz="800" b="1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P</a:t>
          </a:r>
          <a:r>
            <a:rPr lang="en-MY" sz="800" b="1">
              <a:latin typeface="Century Gothic" panose="020B0502020202020204" pitchFamily="34" charset="0"/>
            </a:rPr>
            <a:t>enipuan/ </a:t>
          </a:r>
          <a:r>
            <a:rPr lang="en-MY" sz="800" b="0" i="1" baseline="0">
              <a:solidFill>
                <a:schemeClr val="lt1"/>
              </a:solidFill>
              <a:latin typeface="Century Gothic" panose="020B0502020202020204" pitchFamily="34" charset="0"/>
              <a:ea typeface="+mn-ea"/>
              <a:cs typeface="+mn-cs"/>
            </a:rPr>
            <a:t>Fraud</a:t>
          </a:r>
          <a:endParaRPr lang="en-MY" sz="800" b="0" i="1">
            <a:solidFill>
              <a:schemeClr val="lt1"/>
            </a:solidFill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825499</xdr:colOff>
      <xdr:row>3</xdr:row>
      <xdr:rowOff>47625</xdr:rowOff>
    </xdr:from>
    <xdr:to>
      <xdr:col>10</xdr:col>
      <xdr:colOff>118738</xdr:colOff>
      <xdr:row>6</xdr:row>
      <xdr:rowOff>23282</xdr:rowOff>
    </xdr:to>
    <xdr:sp macro="" textlink="">
      <xdr:nvSpPr>
        <xdr:cNvPr id="9" name="Rectangle: Rounded Corners 8">
          <a:extLst>
            <a:ext uri="{FF2B5EF4-FFF2-40B4-BE49-F238E27FC236}">
              <a16:creationId xmlns:a16="http://schemas.microsoft.com/office/drawing/2014/main" id="{37989AF4-B3A2-4AEF-8602-076A9D6FE4DB}"/>
            </a:ext>
          </a:extLst>
        </xdr:cNvPr>
        <xdr:cNvSpPr/>
      </xdr:nvSpPr>
      <xdr:spPr>
        <a:xfrm>
          <a:off x="4339166" y="492125"/>
          <a:ext cx="3590072" cy="420157"/>
        </a:xfrm>
        <a:prstGeom prst="roundRect">
          <a:avLst/>
        </a:prstGeom>
        <a:solidFill>
          <a:srgbClr val="911A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MY" sz="800" b="1" i="0">
              <a:latin typeface="Century Gothic" panose="020B0502020202020204" pitchFamily="34" charset="0"/>
            </a:rPr>
            <a:t>ICCS</a:t>
          </a:r>
          <a:r>
            <a:rPr lang="en-MY" sz="800" b="1" i="0" baseline="0">
              <a:latin typeface="Century Gothic" panose="020B0502020202020204" pitchFamily="34" charset="0"/>
            </a:rPr>
            <a:t> </a:t>
          </a:r>
          <a:r>
            <a:rPr lang="en-MY" sz="800" b="1" i="0">
              <a:latin typeface="Century Gothic" panose="020B0502020202020204" pitchFamily="34" charset="0"/>
            </a:rPr>
            <a:t>07011</a:t>
          </a:r>
          <a:r>
            <a:rPr lang="en-MY" sz="800" b="0" i="1">
              <a:latin typeface="Century Gothic" panose="020B0502020202020204" pitchFamily="34" charset="0"/>
            </a:rPr>
            <a:t>: </a:t>
          </a:r>
        </a:p>
        <a:p>
          <a:pPr marL="0" indent="0" algn="r"/>
          <a:r>
            <a:rPr lang="en-MY" sz="800" b="1" i="0">
              <a:latin typeface="Century Gothic" panose="020B0502020202020204" pitchFamily="34" charset="0"/>
            </a:rPr>
            <a:t>Penipuan kewangan/ </a:t>
          </a:r>
          <a:r>
            <a:rPr lang="en-MY" sz="800" b="0" i="1">
              <a:latin typeface="Century Gothic" panose="020B0502020202020204" pitchFamily="34" charset="0"/>
            </a:rPr>
            <a:t>Financial fraud</a:t>
          </a:r>
          <a:endParaRPr lang="en-MY" sz="700" b="0" i="1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F75F-6B57-4D59-91B4-11F57F9B3818}">
  <sheetPr>
    <tabColor rgb="FFFFC000"/>
  </sheetPr>
  <dimension ref="A1:O85"/>
  <sheetViews>
    <sheetView showGridLines="0" view="pageBreakPreview" zoomScale="90" zoomScaleNormal="90" zoomScaleSheetLayoutView="90" workbookViewId="0">
      <selection activeCell="E35" sqref="E35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s="6" customFormat="1" ht="15" customHeight="1" x14ac:dyDescent="0.25">
      <c r="B12" s="7" t="s">
        <v>179</v>
      </c>
      <c r="C12" s="8" t="s">
        <v>349</v>
      </c>
      <c r="D12" s="9"/>
      <c r="E12" s="9"/>
      <c r="F12" s="9"/>
      <c r="G12" s="9"/>
      <c r="H12" s="9"/>
      <c r="I12" s="9"/>
      <c r="J12" s="9"/>
      <c r="K12" s="8"/>
    </row>
    <row r="13" spans="1:11" s="10" customFormat="1" ht="16.5" customHeight="1" x14ac:dyDescent="0.25">
      <c r="B13" s="11" t="s">
        <v>180</v>
      </c>
      <c r="C13" s="12" t="s">
        <v>350</v>
      </c>
      <c r="D13" s="13"/>
      <c r="E13" s="13"/>
      <c r="F13" s="13"/>
      <c r="G13" s="13"/>
      <c r="H13" s="13"/>
      <c r="I13" s="13"/>
      <c r="J13" s="13"/>
    </row>
    <row r="14" spans="1:11" ht="8.1" customHeight="1" thickBot="1" x14ac:dyDescent="0.3"/>
    <row r="15" spans="1:11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1" ht="15" customHeight="1" x14ac:dyDescent="0.25">
      <c r="A16" s="43"/>
      <c r="B16" s="44" t="s">
        <v>0</v>
      </c>
      <c r="C16" s="45"/>
      <c r="D16" s="181" t="s">
        <v>1</v>
      </c>
      <c r="E16" s="47" t="s">
        <v>221</v>
      </c>
      <c r="F16" s="47" t="s">
        <v>223</v>
      </c>
      <c r="G16" s="181"/>
      <c r="H16" s="183" t="s">
        <v>227</v>
      </c>
      <c r="I16" s="183"/>
      <c r="J16" s="183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222</v>
      </c>
      <c r="F17" s="50" t="s">
        <v>224</v>
      </c>
      <c r="G17" s="49"/>
      <c r="H17" s="184" t="s">
        <v>228</v>
      </c>
      <c r="I17" s="184"/>
      <c r="J17" s="184"/>
      <c r="K17" s="43"/>
    </row>
    <row r="18" spans="1:14" ht="15" customHeight="1" x14ac:dyDescent="0.25">
      <c r="A18" s="43"/>
      <c r="B18" s="48"/>
      <c r="C18" s="45"/>
      <c r="D18" s="49"/>
      <c r="E18" s="49"/>
      <c r="F18" s="49"/>
      <c r="G18" s="49"/>
      <c r="H18" s="47" t="s">
        <v>36</v>
      </c>
      <c r="I18" s="47" t="s">
        <v>83</v>
      </c>
      <c r="J18" s="47" t="s">
        <v>84</v>
      </c>
      <c r="K18" s="43"/>
    </row>
    <row r="19" spans="1:14" ht="15" customHeight="1" x14ac:dyDescent="0.25">
      <c r="A19" s="43"/>
      <c r="B19" s="48"/>
      <c r="C19" s="45"/>
      <c r="D19" s="49"/>
      <c r="E19" s="49"/>
      <c r="F19" s="47" t="s">
        <v>24</v>
      </c>
      <c r="G19" s="49"/>
      <c r="H19" s="50" t="s">
        <v>37</v>
      </c>
      <c r="I19" s="50" t="s">
        <v>85</v>
      </c>
      <c r="J19" s="50" t="s">
        <v>86</v>
      </c>
      <c r="K19" s="43"/>
    </row>
    <row r="20" spans="1:14" s="14" customFormat="1" ht="8.1" customHeight="1" x14ac:dyDescent="0.25">
      <c r="A20" s="51"/>
      <c r="B20" s="52"/>
      <c r="C20" s="51"/>
      <c r="D20" s="53"/>
      <c r="E20" s="53"/>
      <c r="F20" s="53"/>
      <c r="G20" s="53"/>
      <c r="H20" s="53"/>
      <c r="I20" s="53"/>
      <c r="J20" s="53"/>
      <c r="K20" s="51"/>
    </row>
    <row r="21" spans="1:14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4"/>
      <c r="L21" s="17"/>
      <c r="M21" s="17"/>
      <c r="N21" s="17"/>
    </row>
    <row r="22" spans="1:14" ht="15" customHeight="1" x14ac:dyDescent="0.25">
      <c r="A22" s="14"/>
      <c r="B22" s="15" t="s">
        <v>5</v>
      </c>
      <c r="C22" s="18"/>
      <c r="D22" s="19">
        <v>2022</v>
      </c>
      <c r="E22" s="20">
        <f t="shared" ref="E22:F24" si="0">SUM(E26,E30,E34,E38,E42,E46,E50,E54,E58,E62,E66,E70,E74,E78)</f>
        <v>2</v>
      </c>
      <c r="F22" s="126">
        <f t="shared" si="0"/>
        <v>1049634.8500000001</v>
      </c>
      <c r="G22" s="19"/>
      <c r="H22" s="20">
        <f>SUM(H26,H30,H34,H38,H42,H46,H50,H54,H58,H62,H66,H70,H74,H78)</f>
        <v>2</v>
      </c>
      <c r="I22" s="20">
        <f t="shared" ref="I22:J24" si="1">SUM(I26,I30,I34,I38,I42,I46,I50,I54,I58,I62,I66,I70,I74,I78)</f>
        <v>1</v>
      </c>
      <c r="J22" s="20">
        <f t="shared" si="1"/>
        <v>1</v>
      </c>
      <c r="K22" s="14"/>
    </row>
    <row r="23" spans="1:14" ht="15" customHeight="1" x14ac:dyDescent="0.25">
      <c r="B23" s="21"/>
      <c r="C23" s="21"/>
      <c r="D23" s="19">
        <v>2023</v>
      </c>
      <c r="E23" s="20">
        <f t="shared" si="0"/>
        <v>2</v>
      </c>
      <c r="F23" s="126">
        <f t="shared" si="0"/>
        <v>722088</v>
      </c>
      <c r="G23" s="19"/>
      <c r="H23" s="20">
        <f t="shared" ref="H23:I24" si="2">SUM(H27,H31,H35,H39,H43,H47,H51,H55,H59,H63,H67,H71,H75,H79)</f>
        <v>2</v>
      </c>
      <c r="I23" s="20">
        <f t="shared" si="2"/>
        <v>2</v>
      </c>
      <c r="J23" s="20" t="s">
        <v>8</v>
      </c>
    </row>
    <row r="24" spans="1:14" ht="15" customHeight="1" x14ac:dyDescent="0.25">
      <c r="B24" s="21"/>
      <c r="C24" s="21"/>
      <c r="D24" s="19">
        <v>2024</v>
      </c>
      <c r="E24" s="20">
        <f t="shared" si="0"/>
        <v>2</v>
      </c>
      <c r="F24" s="180" t="s">
        <v>8</v>
      </c>
      <c r="G24" s="19"/>
      <c r="H24" s="20">
        <f>SUM(H28,H32,H36,H40,H44,H48,H52,H56,H60,H64,H68,H72,H76,H80)</f>
        <v>2</v>
      </c>
      <c r="I24" s="20">
        <f t="shared" si="2"/>
        <v>1</v>
      </c>
      <c r="J24" s="20">
        <f t="shared" si="1"/>
        <v>1</v>
      </c>
      <c r="L24" s="22"/>
    </row>
    <row r="25" spans="1:14" ht="8.1" customHeight="1" x14ac:dyDescent="0.25">
      <c r="D25" s="19"/>
      <c r="E25" s="19"/>
      <c r="F25" s="19"/>
      <c r="G25" s="19"/>
      <c r="H25" s="23"/>
      <c r="I25" s="23"/>
      <c r="J25" s="23"/>
      <c r="L25" s="22"/>
    </row>
    <row r="26" spans="1:14" ht="15" customHeight="1" x14ac:dyDescent="0.25">
      <c r="B26" s="2" t="s">
        <v>6</v>
      </c>
      <c r="D26" s="3">
        <v>2022</v>
      </c>
      <c r="E26" s="108" t="s">
        <v>8</v>
      </c>
      <c r="F26" s="130" t="s">
        <v>8</v>
      </c>
      <c r="H26" s="108" t="s">
        <v>8</v>
      </c>
      <c r="I26" s="108" t="s">
        <v>8</v>
      </c>
      <c r="J26" s="108" t="s">
        <v>8</v>
      </c>
      <c r="L26" s="22"/>
    </row>
    <row r="27" spans="1:14" ht="15" customHeight="1" x14ac:dyDescent="0.25">
      <c r="D27" s="3">
        <v>2023</v>
      </c>
      <c r="E27" s="108" t="s">
        <v>8</v>
      </c>
      <c r="F27" s="130" t="s">
        <v>8</v>
      </c>
      <c r="H27" s="108" t="s">
        <v>8</v>
      </c>
      <c r="I27" s="108" t="s">
        <v>8</v>
      </c>
      <c r="J27" s="108" t="s">
        <v>8</v>
      </c>
      <c r="L27" s="22"/>
    </row>
    <row r="28" spans="1:14" ht="15" customHeight="1" x14ac:dyDescent="0.25">
      <c r="D28" s="3">
        <v>2024</v>
      </c>
      <c r="E28" s="108" t="s">
        <v>8</v>
      </c>
      <c r="F28" s="130" t="s">
        <v>8</v>
      </c>
      <c r="H28" s="108" t="s">
        <v>8</v>
      </c>
      <c r="I28" s="108" t="s">
        <v>8</v>
      </c>
      <c r="J28" s="108" t="s">
        <v>8</v>
      </c>
      <c r="L28" s="22"/>
    </row>
    <row r="29" spans="1:14" ht="8.1" customHeight="1" x14ac:dyDescent="0.25">
      <c r="D29" s="26"/>
      <c r="E29" s="121"/>
      <c r="F29" s="125"/>
      <c r="G29" s="26"/>
      <c r="H29" s="27"/>
      <c r="I29" s="27"/>
      <c r="J29" s="27"/>
      <c r="L29" s="22"/>
    </row>
    <row r="30" spans="1:14" ht="15" customHeight="1" x14ac:dyDescent="0.25">
      <c r="B30" s="2" t="s">
        <v>17</v>
      </c>
      <c r="D30" s="3">
        <v>2022</v>
      </c>
      <c r="E30" s="108" t="s">
        <v>8</v>
      </c>
      <c r="F30" s="130" t="s">
        <v>8</v>
      </c>
      <c r="H30" s="108" t="s">
        <v>8</v>
      </c>
      <c r="I30" s="108" t="s">
        <v>8</v>
      </c>
      <c r="J30" s="108" t="s">
        <v>8</v>
      </c>
      <c r="L30" s="22"/>
    </row>
    <row r="31" spans="1:14" ht="15" customHeight="1" x14ac:dyDescent="0.25">
      <c r="D31" s="3">
        <v>2023</v>
      </c>
      <c r="E31" s="108" t="s">
        <v>8</v>
      </c>
      <c r="F31" s="130" t="s">
        <v>8</v>
      </c>
      <c r="H31" s="108" t="s">
        <v>8</v>
      </c>
      <c r="I31" s="108" t="s">
        <v>8</v>
      </c>
      <c r="J31" s="108" t="s">
        <v>8</v>
      </c>
      <c r="L31" s="22"/>
    </row>
    <row r="32" spans="1:14" ht="15" customHeight="1" x14ac:dyDescent="0.25">
      <c r="D32" s="3">
        <v>2024</v>
      </c>
      <c r="E32" s="108" t="s">
        <v>8</v>
      </c>
      <c r="F32" s="130" t="s">
        <v>8</v>
      </c>
      <c r="H32" s="108" t="s">
        <v>8</v>
      </c>
      <c r="I32" s="108" t="s">
        <v>8</v>
      </c>
      <c r="J32" s="108" t="s">
        <v>8</v>
      </c>
      <c r="L32" s="22"/>
    </row>
    <row r="33" spans="1:12" ht="8.1" customHeight="1" x14ac:dyDescent="0.25">
      <c r="D33" s="26"/>
      <c r="E33" s="121"/>
      <c r="F33" s="125"/>
      <c r="G33" s="26"/>
      <c r="H33" s="27"/>
      <c r="I33" s="27"/>
      <c r="J33" s="27"/>
      <c r="L33" s="22"/>
    </row>
    <row r="34" spans="1:12" ht="15" customHeight="1" x14ac:dyDescent="0.25">
      <c r="B34" s="2" t="s">
        <v>7</v>
      </c>
      <c r="D34" s="3">
        <v>2022</v>
      </c>
      <c r="E34" s="108" t="s">
        <v>8</v>
      </c>
      <c r="F34" s="130" t="s">
        <v>8</v>
      </c>
      <c r="H34" s="108" t="s">
        <v>8</v>
      </c>
      <c r="I34" s="108" t="s">
        <v>8</v>
      </c>
      <c r="J34" s="108" t="s">
        <v>8</v>
      </c>
      <c r="L34" s="22"/>
    </row>
    <row r="35" spans="1:12" ht="15" customHeight="1" x14ac:dyDescent="0.25">
      <c r="D35" s="3">
        <v>2023</v>
      </c>
      <c r="E35" s="108" t="s">
        <v>8</v>
      </c>
      <c r="F35" s="130" t="s">
        <v>8</v>
      </c>
      <c r="H35" s="108" t="s">
        <v>8</v>
      </c>
      <c r="I35" s="108" t="s">
        <v>8</v>
      </c>
      <c r="J35" s="108" t="s">
        <v>8</v>
      </c>
      <c r="L35" s="22"/>
    </row>
    <row r="36" spans="1:12" ht="15" customHeight="1" x14ac:dyDescent="0.25">
      <c r="D36" s="3">
        <v>2024</v>
      </c>
      <c r="E36" s="108" t="s">
        <v>8</v>
      </c>
      <c r="F36" s="130" t="s">
        <v>8</v>
      </c>
      <c r="H36" s="108" t="s">
        <v>8</v>
      </c>
      <c r="I36" s="108" t="s">
        <v>8</v>
      </c>
      <c r="J36" s="108" t="s">
        <v>8</v>
      </c>
      <c r="L36" s="22"/>
    </row>
    <row r="37" spans="1:12" ht="8.1" customHeight="1" x14ac:dyDescent="0.25">
      <c r="D37" s="26"/>
      <c r="E37" s="121"/>
      <c r="F37" s="125"/>
      <c r="G37" s="26"/>
      <c r="H37" s="27"/>
      <c r="I37" s="27"/>
      <c r="J37" s="27"/>
      <c r="L37" s="22"/>
    </row>
    <row r="38" spans="1:12" ht="15" customHeight="1" x14ac:dyDescent="0.25">
      <c r="B38" s="2" t="s">
        <v>18</v>
      </c>
      <c r="D38" s="3">
        <v>2022</v>
      </c>
      <c r="E38" s="108" t="s">
        <v>8</v>
      </c>
      <c r="F38" s="130" t="s">
        <v>8</v>
      </c>
      <c r="H38" s="108" t="s">
        <v>8</v>
      </c>
      <c r="I38" s="108" t="s">
        <v>8</v>
      </c>
      <c r="J38" s="108" t="s">
        <v>8</v>
      </c>
      <c r="L38" s="22"/>
    </row>
    <row r="39" spans="1:12" ht="15" customHeight="1" x14ac:dyDescent="0.25">
      <c r="D39" s="3">
        <v>2023</v>
      </c>
      <c r="E39" s="108" t="s">
        <v>8</v>
      </c>
      <c r="F39" s="130" t="s">
        <v>8</v>
      </c>
      <c r="H39" s="108" t="s">
        <v>8</v>
      </c>
      <c r="I39" s="108" t="s">
        <v>8</v>
      </c>
      <c r="J39" s="108" t="s">
        <v>8</v>
      </c>
      <c r="L39" s="22"/>
    </row>
    <row r="40" spans="1:12" s="2" customFormat="1" ht="15" customHeight="1" x14ac:dyDescent="0.25">
      <c r="A40" s="1"/>
      <c r="D40" s="3">
        <v>2024</v>
      </c>
      <c r="E40" s="108" t="s">
        <v>8</v>
      </c>
      <c r="F40" s="130" t="s">
        <v>8</v>
      </c>
      <c r="G40" s="3"/>
      <c r="H40" s="108" t="s">
        <v>8</v>
      </c>
      <c r="I40" s="108" t="s">
        <v>8</v>
      </c>
      <c r="J40" s="108" t="s">
        <v>8</v>
      </c>
      <c r="K40" s="1"/>
      <c r="L40" s="22"/>
    </row>
    <row r="41" spans="1:12" ht="8.1" customHeight="1" x14ac:dyDescent="0.25">
      <c r="D41" s="26"/>
      <c r="E41" s="121"/>
      <c r="F41" s="125"/>
      <c r="G41" s="26"/>
      <c r="H41" s="27"/>
      <c r="I41" s="27"/>
      <c r="J41" s="27"/>
      <c r="L41" s="22"/>
    </row>
    <row r="42" spans="1:12" ht="15" customHeight="1" x14ac:dyDescent="0.25">
      <c r="A42" s="2"/>
      <c r="B42" s="2" t="s">
        <v>9</v>
      </c>
      <c r="D42" s="3">
        <v>2022</v>
      </c>
      <c r="E42" s="108" t="s">
        <v>8</v>
      </c>
      <c r="F42" s="130" t="s">
        <v>8</v>
      </c>
      <c r="H42" s="108" t="s">
        <v>8</v>
      </c>
      <c r="I42" s="108" t="s">
        <v>8</v>
      </c>
      <c r="J42" s="108" t="s">
        <v>8</v>
      </c>
      <c r="L42" s="22"/>
    </row>
    <row r="43" spans="1:12" ht="15" customHeight="1" x14ac:dyDescent="0.25">
      <c r="D43" s="3">
        <v>2023</v>
      </c>
      <c r="E43" s="108" t="s">
        <v>8</v>
      </c>
      <c r="F43" s="130" t="s">
        <v>8</v>
      </c>
      <c r="H43" s="108" t="s">
        <v>8</v>
      </c>
      <c r="I43" s="108" t="s">
        <v>8</v>
      </c>
      <c r="J43" s="108" t="s">
        <v>8</v>
      </c>
      <c r="L43" s="22"/>
    </row>
    <row r="44" spans="1:12" ht="15" customHeight="1" x14ac:dyDescent="0.25">
      <c r="D44" s="3">
        <v>2024</v>
      </c>
      <c r="E44" s="108" t="s">
        <v>8</v>
      </c>
      <c r="F44" s="130" t="s">
        <v>8</v>
      </c>
      <c r="H44" s="108" t="s">
        <v>8</v>
      </c>
      <c r="I44" s="108" t="s">
        <v>8</v>
      </c>
      <c r="J44" s="108" t="s">
        <v>8</v>
      </c>
      <c r="L44" s="22"/>
    </row>
    <row r="45" spans="1:12" ht="8.1" customHeight="1" x14ac:dyDescent="0.25">
      <c r="D45" s="26"/>
      <c r="E45" s="121"/>
      <c r="F45" s="125"/>
      <c r="G45" s="26"/>
      <c r="H45" s="108"/>
      <c r="I45" s="27"/>
      <c r="J45" s="27"/>
      <c r="L45" s="22"/>
    </row>
    <row r="46" spans="1:12" ht="15" customHeight="1" x14ac:dyDescent="0.25">
      <c r="B46" s="2" t="s">
        <v>10</v>
      </c>
      <c r="D46" s="3">
        <v>2022</v>
      </c>
      <c r="E46" s="108" t="s">
        <v>8</v>
      </c>
      <c r="F46" s="130" t="s">
        <v>8</v>
      </c>
      <c r="H46" s="108" t="s">
        <v>8</v>
      </c>
      <c r="I46" s="108" t="s">
        <v>8</v>
      </c>
      <c r="J46" s="108" t="s">
        <v>8</v>
      </c>
      <c r="L46" s="22"/>
    </row>
    <row r="47" spans="1:12" ht="15" customHeight="1" x14ac:dyDescent="0.25">
      <c r="D47" s="3">
        <v>2023</v>
      </c>
      <c r="E47" s="108" t="s">
        <v>8</v>
      </c>
      <c r="F47" s="130" t="s">
        <v>8</v>
      </c>
      <c r="H47" s="108" t="s">
        <v>8</v>
      </c>
      <c r="I47" s="108" t="s">
        <v>8</v>
      </c>
      <c r="J47" s="108" t="s">
        <v>8</v>
      </c>
      <c r="L47" s="22"/>
    </row>
    <row r="48" spans="1:12" ht="15" customHeight="1" x14ac:dyDescent="0.25">
      <c r="D48" s="3">
        <v>2024</v>
      </c>
      <c r="E48" s="108" t="s">
        <v>8</v>
      </c>
      <c r="F48" s="130" t="s">
        <v>8</v>
      </c>
      <c r="H48" s="108" t="s">
        <v>8</v>
      </c>
      <c r="I48" s="108" t="s">
        <v>8</v>
      </c>
      <c r="J48" s="108" t="s">
        <v>8</v>
      </c>
      <c r="L48" s="22"/>
    </row>
    <row r="49" spans="2:15" ht="8.1" customHeight="1" x14ac:dyDescent="0.25">
      <c r="D49" s="26"/>
      <c r="E49" s="121"/>
      <c r="F49" s="125"/>
      <c r="G49" s="26"/>
      <c r="H49" s="27"/>
      <c r="I49" s="27"/>
      <c r="J49" s="27"/>
      <c r="L49" s="22"/>
    </row>
    <row r="50" spans="2:15" ht="15" customHeight="1" x14ac:dyDescent="0.25">
      <c r="B50" s="2" t="s">
        <v>11</v>
      </c>
      <c r="D50" s="3">
        <v>2022</v>
      </c>
      <c r="E50" s="108" t="s">
        <v>8</v>
      </c>
      <c r="F50" s="130" t="s">
        <v>8</v>
      </c>
      <c r="H50" s="108" t="s">
        <v>8</v>
      </c>
      <c r="I50" s="108" t="s">
        <v>8</v>
      </c>
      <c r="J50" s="108" t="s">
        <v>8</v>
      </c>
      <c r="L50" s="22"/>
    </row>
    <row r="51" spans="2:15" ht="15" customHeight="1" x14ac:dyDescent="0.25">
      <c r="D51" s="3">
        <v>2023</v>
      </c>
      <c r="E51" s="108" t="s">
        <v>8</v>
      </c>
      <c r="F51" s="130" t="s">
        <v>8</v>
      </c>
      <c r="H51" s="108" t="s">
        <v>8</v>
      </c>
      <c r="I51" s="108" t="s">
        <v>8</v>
      </c>
      <c r="J51" s="108" t="s">
        <v>8</v>
      </c>
      <c r="L51" s="22"/>
    </row>
    <row r="52" spans="2:15" ht="15" customHeight="1" x14ac:dyDescent="0.25">
      <c r="D52" s="3">
        <v>2024</v>
      </c>
      <c r="E52" s="108" t="s">
        <v>8</v>
      </c>
      <c r="F52" s="130" t="s">
        <v>8</v>
      </c>
      <c r="H52" s="108" t="s">
        <v>8</v>
      </c>
      <c r="I52" s="108" t="s">
        <v>8</v>
      </c>
      <c r="J52" s="25" t="s">
        <v>8</v>
      </c>
      <c r="L52" s="22"/>
    </row>
    <row r="53" spans="2:15" ht="8.1" customHeight="1" x14ac:dyDescent="0.25">
      <c r="D53" s="26"/>
      <c r="E53" s="121"/>
      <c r="F53" s="125"/>
      <c r="G53" s="26"/>
      <c r="H53" s="27"/>
      <c r="I53" s="27"/>
      <c r="J53" s="27"/>
      <c r="L53" s="22"/>
    </row>
    <row r="54" spans="2:15" ht="15" customHeight="1" x14ac:dyDescent="0.25">
      <c r="B54" s="2" t="s">
        <v>12</v>
      </c>
      <c r="D54" s="3">
        <v>2022</v>
      </c>
      <c r="E54" s="108" t="s">
        <v>8</v>
      </c>
      <c r="F54" s="130" t="s">
        <v>8</v>
      </c>
      <c r="H54" s="108" t="s">
        <v>8</v>
      </c>
      <c r="I54" s="108" t="s">
        <v>8</v>
      </c>
      <c r="J54" s="108" t="s">
        <v>8</v>
      </c>
      <c r="L54" s="22"/>
    </row>
    <row r="55" spans="2:15" ht="15" customHeight="1" x14ac:dyDescent="0.25">
      <c r="D55" s="3">
        <v>2023</v>
      </c>
      <c r="E55" s="108" t="s">
        <v>8</v>
      </c>
      <c r="F55" s="130" t="s">
        <v>8</v>
      </c>
      <c r="H55" s="108" t="s">
        <v>8</v>
      </c>
      <c r="I55" s="108" t="s">
        <v>8</v>
      </c>
      <c r="J55" s="108" t="s">
        <v>8</v>
      </c>
      <c r="L55" s="22"/>
    </row>
    <row r="56" spans="2:15" ht="15" customHeight="1" x14ac:dyDescent="0.25">
      <c r="D56" s="3">
        <v>2024</v>
      </c>
      <c r="E56" s="108" t="s">
        <v>8</v>
      </c>
      <c r="F56" s="130" t="s">
        <v>8</v>
      </c>
      <c r="H56" s="108" t="s">
        <v>8</v>
      </c>
      <c r="I56" s="108" t="s">
        <v>8</v>
      </c>
      <c r="J56" s="108" t="s">
        <v>8</v>
      </c>
      <c r="L56" s="22"/>
    </row>
    <row r="57" spans="2:15" ht="8.1" customHeight="1" x14ac:dyDescent="0.25">
      <c r="D57" s="26"/>
      <c r="E57" s="121"/>
      <c r="F57" s="125"/>
      <c r="G57" s="26"/>
      <c r="H57" s="27"/>
      <c r="I57" s="27"/>
      <c r="J57" s="27"/>
      <c r="L57" s="22"/>
    </row>
    <row r="58" spans="2:15" ht="15" customHeight="1" x14ac:dyDescent="0.25">
      <c r="B58" s="2" t="s">
        <v>13</v>
      </c>
      <c r="D58" s="3">
        <v>2022</v>
      </c>
      <c r="E58" s="108" t="s">
        <v>8</v>
      </c>
      <c r="F58" s="130" t="s">
        <v>8</v>
      </c>
      <c r="H58" s="108" t="s">
        <v>8</v>
      </c>
      <c r="I58" s="108" t="s">
        <v>8</v>
      </c>
      <c r="J58" s="108" t="s">
        <v>8</v>
      </c>
      <c r="L58" s="22"/>
    </row>
    <row r="59" spans="2:15" ht="15" customHeight="1" x14ac:dyDescent="0.25">
      <c r="D59" s="3">
        <v>2023</v>
      </c>
      <c r="E59" s="108" t="s">
        <v>8</v>
      </c>
      <c r="F59" s="130" t="s">
        <v>8</v>
      </c>
      <c r="H59" s="108" t="s">
        <v>8</v>
      </c>
      <c r="I59" s="108" t="s">
        <v>8</v>
      </c>
      <c r="J59" s="108" t="s">
        <v>8</v>
      </c>
      <c r="L59" s="22"/>
    </row>
    <row r="60" spans="2:15" ht="15" customHeight="1" x14ac:dyDescent="0.25">
      <c r="D60" s="3">
        <v>2024</v>
      </c>
      <c r="E60" s="108" t="s">
        <v>8</v>
      </c>
      <c r="F60" s="130" t="s">
        <v>8</v>
      </c>
      <c r="H60" s="108" t="s">
        <v>8</v>
      </c>
      <c r="I60" s="108" t="s">
        <v>8</v>
      </c>
      <c r="J60" s="108" t="s">
        <v>8</v>
      </c>
      <c r="L60" s="22"/>
    </row>
    <row r="61" spans="2:15" ht="8.1" customHeight="1" x14ac:dyDescent="0.25">
      <c r="D61" s="26"/>
      <c r="E61" s="121"/>
      <c r="F61" s="125"/>
      <c r="G61" s="26"/>
      <c r="H61" s="27"/>
      <c r="I61" s="27"/>
      <c r="J61" s="27"/>
      <c r="L61" s="22"/>
    </row>
    <row r="62" spans="2:15" ht="15" customHeight="1" x14ac:dyDescent="0.25">
      <c r="B62" s="2" t="s">
        <v>214</v>
      </c>
      <c r="D62" s="3">
        <v>2022</v>
      </c>
      <c r="E62" s="108">
        <v>1</v>
      </c>
      <c r="F62" s="130">
        <v>136434</v>
      </c>
      <c r="H62" s="108" t="s">
        <v>8</v>
      </c>
      <c r="I62" s="108" t="s">
        <v>8</v>
      </c>
      <c r="J62" s="108" t="s">
        <v>8</v>
      </c>
      <c r="L62" s="22"/>
      <c r="M62" s="27"/>
      <c r="N62" s="28"/>
      <c r="O62" s="29"/>
    </row>
    <row r="63" spans="2:15" ht="15" customHeight="1" x14ac:dyDescent="0.25">
      <c r="D63" s="3">
        <v>2023</v>
      </c>
      <c r="E63" s="108">
        <v>1</v>
      </c>
      <c r="F63" s="130">
        <v>722088</v>
      </c>
      <c r="H63" s="108">
        <f t="shared" ref="H63:H64" si="3">SUM(I63:J63)</f>
        <v>1</v>
      </c>
      <c r="I63" s="108">
        <v>1</v>
      </c>
      <c r="J63" s="108" t="s">
        <v>8</v>
      </c>
      <c r="L63" s="22"/>
      <c r="M63" s="27"/>
      <c r="N63" s="28"/>
      <c r="O63" s="28"/>
    </row>
    <row r="64" spans="2:15" ht="15" customHeight="1" x14ac:dyDescent="0.25">
      <c r="D64" s="3">
        <v>2024</v>
      </c>
      <c r="E64" s="108">
        <v>1</v>
      </c>
      <c r="F64" s="130" t="s">
        <v>8</v>
      </c>
      <c r="H64" s="108">
        <f t="shared" si="3"/>
        <v>1</v>
      </c>
      <c r="I64" s="108" t="s">
        <v>8</v>
      </c>
      <c r="J64" s="108">
        <v>1</v>
      </c>
      <c r="L64" s="22"/>
    </row>
    <row r="65" spans="1:12" ht="8.1" customHeight="1" x14ac:dyDescent="0.25">
      <c r="D65" s="26"/>
      <c r="E65" s="121"/>
      <c r="F65" s="125"/>
      <c r="G65" s="26"/>
      <c r="H65" s="27"/>
      <c r="I65" s="27"/>
      <c r="J65" s="27"/>
      <c r="L65" s="22"/>
    </row>
    <row r="66" spans="1:12" ht="15" customHeight="1" x14ac:dyDescent="0.25">
      <c r="B66" s="2" t="s">
        <v>14</v>
      </c>
      <c r="D66" s="3">
        <v>2022</v>
      </c>
      <c r="E66" s="108" t="s">
        <v>8</v>
      </c>
      <c r="F66" s="130" t="s">
        <v>8</v>
      </c>
      <c r="H66" s="25" t="s">
        <v>8</v>
      </c>
      <c r="I66" s="25" t="s">
        <v>8</v>
      </c>
      <c r="J66" s="108" t="s">
        <v>8</v>
      </c>
      <c r="L66" s="22"/>
    </row>
    <row r="67" spans="1:12" ht="15" customHeight="1" x14ac:dyDescent="0.25">
      <c r="D67" s="3">
        <v>2023</v>
      </c>
      <c r="E67" s="108" t="s">
        <v>8</v>
      </c>
      <c r="F67" s="130" t="s">
        <v>8</v>
      </c>
      <c r="H67" s="108" t="s">
        <v>8</v>
      </c>
      <c r="I67" s="108" t="s">
        <v>8</v>
      </c>
      <c r="J67" s="108" t="s">
        <v>8</v>
      </c>
      <c r="L67" s="22"/>
    </row>
    <row r="68" spans="1:12" ht="15" customHeight="1" x14ac:dyDescent="0.25">
      <c r="D68" s="3">
        <v>2024</v>
      </c>
      <c r="E68" s="108" t="s">
        <v>8</v>
      </c>
      <c r="F68" s="130" t="s">
        <v>8</v>
      </c>
      <c r="H68" s="108" t="s">
        <v>8</v>
      </c>
      <c r="I68" s="108" t="s">
        <v>8</v>
      </c>
      <c r="J68" s="108" t="s">
        <v>8</v>
      </c>
      <c r="L68" s="22"/>
    </row>
    <row r="69" spans="1:12" ht="8.1" customHeight="1" x14ac:dyDescent="0.25">
      <c r="D69" s="26"/>
      <c r="E69" s="121"/>
      <c r="F69" s="125"/>
      <c r="G69" s="26"/>
      <c r="H69" s="108"/>
      <c r="I69" s="27"/>
      <c r="J69" s="27"/>
      <c r="L69" s="22"/>
    </row>
    <row r="70" spans="1:12" ht="15" customHeight="1" x14ac:dyDescent="0.25">
      <c r="B70" s="2" t="s">
        <v>15</v>
      </c>
      <c r="D70" s="3">
        <v>2022</v>
      </c>
      <c r="E70" s="108">
        <v>1</v>
      </c>
      <c r="F70" s="130">
        <v>913200.85</v>
      </c>
      <c r="H70" s="108">
        <f t="shared" ref="H70" si="4">SUM(I70:J70)</f>
        <v>2</v>
      </c>
      <c r="I70" s="108">
        <v>1</v>
      </c>
      <c r="J70" s="108">
        <v>1</v>
      </c>
      <c r="L70" s="22"/>
    </row>
    <row r="71" spans="1:12" ht="15" customHeight="1" x14ac:dyDescent="0.25">
      <c r="D71" s="3">
        <v>2023</v>
      </c>
      <c r="E71" s="108" t="s">
        <v>8</v>
      </c>
      <c r="F71" s="130" t="s">
        <v>8</v>
      </c>
      <c r="H71" s="108" t="s">
        <v>8</v>
      </c>
      <c r="I71" s="108" t="s">
        <v>8</v>
      </c>
      <c r="J71" s="108" t="s">
        <v>8</v>
      </c>
      <c r="L71" s="22"/>
    </row>
    <row r="72" spans="1:12" ht="15" customHeight="1" x14ac:dyDescent="0.25">
      <c r="D72" s="3">
        <v>2024</v>
      </c>
      <c r="E72" s="108" t="s">
        <v>8</v>
      </c>
      <c r="F72" s="130" t="s">
        <v>8</v>
      </c>
      <c r="H72" s="108" t="s">
        <v>8</v>
      </c>
      <c r="I72" s="108" t="s">
        <v>8</v>
      </c>
      <c r="J72" s="108" t="s">
        <v>8</v>
      </c>
      <c r="L72" s="22"/>
    </row>
    <row r="73" spans="1:12" ht="8.1" customHeight="1" x14ac:dyDescent="0.25">
      <c r="D73" s="26"/>
      <c r="E73" s="121"/>
      <c r="F73" s="125"/>
      <c r="G73" s="26"/>
      <c r="H73" s="27"/>
      <c r="I73" s="27"/>
      <c r="J73" s="27"/>
      <c r="L73" s="22"/>
    </row>
    <row r="74" spans="1:12" ht="15" customHeight="1" x14ac:dyDescent="0.25">
      <c r="B74" s="2" t="s">
        <v>16</v>
      </c>
      <c r="D74" s="3">
        <v>2022</v>
      </c>
      <c r="E74" s="108" t="s">
        <v>8</v>
      </c>
      <c r="F74" s="130" t="s">
        <v>8</v>
      </c>
      <c r="H74" s="108" t="s">
        <v>8</v>
      </c>
      <c r="I74" s="108" t="s">
        <v>8</v>
      </c>
      <c r="J74" s="108" t="s">
        <v>8</v>
      </c>
      <c r="L74" s="22"/>
    </row>
    <row r="75" spans="1:12" ht="15" customHeight="1" x14ac:dyDescent="0.25">
      <c r="D75" s="3">
        <v>2023</v>
      </c>
      <c r="E75" s="108" t="s">
        <v>8</v>
      </c>
      <c r="F75" s="130" t="s">
        <v>8</v>
      </c>
      <c r="H75" s="108" t="s">
        <v>8</v>
      </c>
      <c r="I75" s="108" t="s">
        <v>8</v>
      </c>
      <c r="J75" s="108" t="s">
        <v>8</v>
      </c>
      <c r="L75" s="22"/>
    </row>
    <row r="76" spans="1:12" ht="15" customHeight="1" x14ac:dyDescent="0.25">
      <c r="D76" s="3">
        <v>2024</v>
      </c>
      <c r="E76" s="108" t="s">
        <v>8</v>
      </c>
      <c r="F76" s="130" t="s">
        <v>8</v>
      </c>
      <c r="H76" s="108" t="s">
        <v>8</v>
      </c>
      <c r="I76" s="108" t="s">
        <v>8</v>
      </c>
      <c r="J76" s="108" t="s">
        <v>8</v>
      </c>
      <c r="L76" s="22"/>
    </row>
    <row r="77" spans="1:12" ht="8.1" customHeight="1" x14ac:dyDescent="0.25">
      <c r="D77" s="26"/>
      <c r="E77" s="121"/>
      <c r="F77" s="125"/>
      <c r="G77" s="26"/>
      <c r="H77" s="27"/>
      <c r="I77" s="27"/>
      <c r="J77" s="27"/>
      <c r="L77" s="22"/>
    </row>
    <row r="78" spans="1:12" ht="15" customHeight="1" x14ac:dyDescent="0.25">
      <c r="B78" s="2" t="s">
        <v>215</v>
      </c>
      <c r="D78" s="3">
        <v>2022</v>
      </c>
      <c r="E78" s="108" t="s">
        <v>8</v>
      </c>
      <c r="F78" s="130" t="s">
        <v>8</v>
      </c>
      <c r="H78" s="108" t="s">
        <v>8</v>
      </c>
      <c r="I78" s="108" t="s">
        <v>8</v>
      </c>
      <c r="J78" s="108" t="s">
        <v>8</v>
      </c>
      <c r="L78" s="22"/>
    </row>
    <row r="79" spans="1:12" ht="15" customHeight="1" x14ac:dyDescent="0.25">
      <c r="D79" s="3">
        <v>2023</v>
      </c>
      <c r="E79" s="107">
        <v>1</v>
      </c>
      <c r="F79" s="130" t="s">
        <v>8</v>
      </c>
      <c r="H79" s="108">
        <f t="shared" ref="H79:H80" si="5">SUM(I79:J79)</f>
        <v>1</v>
      </c>
      <c r="I79" s="108">
        <v>1</v>
      </c>
      <c r="J79" s="25" t="s">
        <v>8</v>
      </c>
    </row>
    <row r="80" spans="1:12" ht="15" customHeight="1" x14ac:dyDescent="0.25">
      <c r="A80" s="14"/>
      <c r="B80" s="99"/>
      <c r="C80" s="99"/>
      <c r="D80" s="3">
        <v>2024</v>
      </c>
      <c r="E80" s="108">
        <v>1</v>
      </c>
      <c r="F80" s="130" t="s">
        <v>8</v>
      </c>
      <c r="H80" s="108">
        <f t="shared" si="5"/>
        <v>1</v>
      </c>
      <c r="I80" s="108">
        <v>1</v>
      </c>
      <c r="J80" s="108" t="s">
        <v>8</v>
      </c>
      <c r="K80" s="14"/>
    </row>
    <row r="81" spans="1:15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0"/>
    </row>
    <row r="82" spans="1:15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6" t="s">
        <v>216</v>
      </c>
    </row>
    <row r="83" spans="1:15" s="33" customFormat="1" x14ac:dyDescent="0.25">
      <c r="A83" s="34" t="s">
        <v>217</v>
      </c>
      <c r="C83" s="34"/>
      <c r="D83" s="35"/>
      <c r="E83" s="35"/>
      <c r="F83" s="35"/>
      <c r="G83" s="35"/>
      <c r="H83" s="35"/>
      <c r="I83" s="35"/>
      <c r="J83" s="35"/>
      <c r="K83" s="39" t="s">
        <v>218</v>
      </c>
    </row>
    <row r="84" spans="1:15" x14ac:dyDescent="0.25">
      <c r="A84" s="34" t="s">
        <v>219</v>
      </c>
      <c r="B84" s="1"/>
    </row>
    <row r="85" spans="1:15" s="2" customFormat="1" x14ac:dyDescent="0.25">
      <c r="A85" s="34" t="s">
        <v>220</v>
      </c>
      <c r="B85" s="1"/>
      <c r="D85" s="3"/>
      <c r="E85" s="3"/>
      <c r="F85" s="3"/>
      <c r="G85" s="3"/>
      <c r="H85" s="3"/>
      <c r="I85" s="3"/>
      <c r="J85" s="3"/>
      <c r="K85" s="1"/>
      <c r="L85" s="1"/>
      <c r="M85" s="1"/>
      <c r="N85" s="1"/>
      <c r="O85" s="1"/>
    </row>
  </sheetData>
  <mergeCells count="2">
    <mergeCell ref="H16:J16"/>
    <mergeCell ref="H17:J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B053-07F2-48DF-BDEA-4ABDB6797B31}">
  <sheetPr codeName="Sheet5"/>
  <dimension ref="A1:Q85"/>
  <sheetViews>
    <sheetView showGridLines="0" view="pageBreakPreview" topLeftCell="B4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ht="12" customHeight="1" x14ac:dyDescent="0.25"/>
    <row r="11" spans="1:15" ht="12" customHeight="1" x14ac:dyDescent="0.25"/>
    <row r="12" spans="1:15" ht="12" customHeight="1" x14ac:dyDescent="0.25"/>
    <row r="13" spans="1:15" s="6" customFormat="1" ht="15" customHeight="1" x14ac:dyDescent="0.25">
      <c r="B13" s="7" t="s">
        <v>185</v>
      </c>
      <c r="C13" s="8" t="s">
        <v>253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186</v>
      </c>
      <c r="C14" s="12" t="s">
        <v>261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118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119"/>
      <c r="B17" s="44" t="s">
        <v>0</v>
      </c>
      <c r="C17" s="45"/>
      <c r="D17" s="116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119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119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120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19</v>
      </c>
      <c r="F22" s="20">
        <f t="shared" ref="F22:H24" si="0">SUM(F26,F30,F34,F38,F42,F46,F50,F54,F58,F62,F66,F70,F74,F78)</f>
        <v>2</v>
      </c>
      <c r="G22" s="20">
        <f t="shared" si="0"/>
        <v>4</v>
      </c>
      <c r="H22" s="20">
        <f t="shared" si="0"/>
        <v>8</v>
      </c>
      <c r="I22" s="20">
        <f>SUM(I26,I30,I34,I38,I42,I46,I50,I54,I58,I62,I66,I70,I74,I78)</f>
        <v>5</v>
      </c>
      <c r="J22" s="20" t="s">
        <v>8</v>
      </c>
      <c r="K22" s="20" t="s">
        <v>8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K24" si="1">SUM(E27,E31,E35,E39,E43,E47,E51,E55,E59,E63,E67,E71,E75,E79)</f>
        <v>56</v>
      </c>
      <c r="F23" s="20">
        <f t="shared" si="0"/>
        <v>1</v>
      </c>
      <c r="G23" s="20">
        <f t="shared" si="0"/>
        <v>13</v>
      </c>
      <c r="H23" s="20">
        <f t="shared" si="0"/>
        <v>19</v>
      </c>
      <c r="I23" s="20">
        <f t="shared" si="1"/>
        <v>4</v>
      </c>
      <c r="J23" s="20">
        <f t="shared" si="1"/>
        <v>6</v>
      </c>
      <c r="K23" s="20">
        <f t="shared" si="1"/>
        <v>13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1"/>
        <v>4</v>
      </c>
      <c r="F24" s="20" t="s">
        <v>8</v>
      </c>
      <c r="G24" s="20" t="s">
        <v>8</v>
      </c>
      <c r="H24" s="20">
        <f t="shared" si="0"/>
        <v>3</v>
      </c>
      <c r="I24" s="20" t="s">
        <v>8</v>
      </c>
      <c r="J24" s="20" t="s">
        <v>8</v>
      </c>
      <c r="K24" s="20">
        <f t="shared" si="1"/>
        <v>1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>
        <f>SUM(F26:K26)</f>
        <v>1</v>
      </c>
      <c r="F26" s="25" t="s">
        <v>8</v>
      </c>
      <c r="G26" s="25" t="s">
        <v>8</v>
      </c>
      <c r="H26" s="25">
        <v>1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>
        <f t="shared" ref="E27:E28" si="2">SUM(F27:K27)</f>
        <v>6</v>
      </c>
      <c r="F27" s="25" t="s">
        <v>8</v>
      </c>
      <c r="G27" s="25">
        <v>1</v>
      </c>
      <c r="H27" s="25">
        <v>3</v>
      </c>
      <c r="I27" s="25" t="s">
        <v>8</v>
      </c>
      <c r="J27" s="25" t="s">
        <v>8</v>
      </c>
      <c r="K27" s="25">
        <v>2</v>
      </c>
      <c r="L27" s="25"/>
      <c r="N27" s="22"/>
    </row>
    <row r="28" spans="1:15" ht="15" customHeight="1" x14ac:dyDescent="0.25">
      <c r="D28" s="3">
        <v>2024</v>
      </c>
      <c r="E28" s="25">
        <f t="shared" si="2"/>
        <v>1</v>
      </c>
      <c r="F28" s="25" t="s">
        <v>8</v>
      </c>
      <c r="G28" s="25" t="s">
        <v>8</v>
      </c>
      <c r="H28" s="25">
        <v>1</v>
      </c>
      <c r="I28" s="25" t="s">
        <v>8</v>
      </c>
      <c r="J28" s="25" t="s">
        <v>8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2023</v>
      </c>
      <c r="E31" s="25">
        <f t="shared" ref="E31:E32" si="3">SUM(F31:K31)</f>
        <v>18</v>
      </c>
      <c r="F31" s="25">
        <v>1</v>
      </c>
      <c r="G31" s="25">
        <v>6</v>
      </c>
      <c r="H31" s="25">
        <v>3</v>
      </c>
      <c r="I31" s="25">
        <v>2</v>
      </c>
      <c r="J31" s="24">
        <v>3</v>
      </c>
      <c r="K31" s="25">
        <v>3</v>
      </c>
      <c r="L31" s="25"/>
      <c r="N31" s="22"/>
    </row>
    <row r="32" spans="1:15" ht="15" customHeight="1" x14ac:dyDescent="0.25">
      <c r="D32" s="3">
        <v>2024</v>
      </c>
      <c r="E32" s="25">
        <f t="shared" si="3"/>
        <v>1</v>
      </c>
      <c r="F32" s="25" t="s">
        <v>8</v>
      </c>
      <c r="G32" s="25" t="s">
        <v>8</v>
      </c>
      <c r="H32" s="25">
        <v>1</v>
      </c>
      <c r="I32" s="25" t="s">
        <v>8</v>
      </c>
      <c r="J32" s="25" t="s">
        <v>8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>
        <f>SUM(F34:K34)</f>
        <v>5</v>
      </c>
      <c r="F34" s="25">
        <v>2</v>
      </c>
      <c r="G34" s="25">
        <v>1</v>
      </c>
      <c r="H34" s="25">
        <v>1</v>
      </c>
      <c r="I34" s="25">
        <v>1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>
        <f t="shared" ref="E35" si="4">SUM(F35:K35)</f>
        <v>2</v>
      </c>
      <c r="F35" s="25" t="s">
        <v>8</v>
      </c>
      <c r="G35" s="25" t="s">
        <v>8</v>
      </c>
      <c r="H35" s="25">
        <v>2</v>
      </c>
      <c r="I35" s="25" t="s">
        <v>8</v>
      </c>
      <c r="J35" s="25" t="s">
        <v>8</v>
      </c>
      <c r="K35" s="25" t="s">
        <v>8</v>
      </c>
      <c r="L35" s="25"/>
      <c r="N35" s="22"/>
    </row>
    <row r="36" spans="1:14" ht="15" customHeight="1" x14ac:dyDescent="0.25">
      <c r="D36" s="3">
        <v>2024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 t="s">
        <v>8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 t="s">
        <v>8</v>
      </c>
      <c r="L38" s="25"/>
      <c r="N38" s="22"/>
    </row>
    <row r="39" spans="1:14" ht="15" customHeight="1" x14ac:dyDescent="0.25">
      <c r="D39" s="3">
        <v>2023</v>
      </c>
      <c r="E39" s="25">
        <f t="shared" ref="E39" si="5">SUM(F39:K39)</f>
        <v>1</v>
      </c>
      <c r="F39" s="25" t="s">
        <v>8</v>
      </c>
      <c r="G39" s="25" t="s">
        <v>8</v>
      </c>
      <c r="H39" s="25">
        <v>1</v>
      </c>
      <c r="I39" s="25" t="s">
        <v>8</v>
      </c>
      <c r="J39" s="25" t="s">
        <v>8</v>
      </c>
      <c r="K39" s="25" t="s">
        <v>8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 t="s">
        <v>8</v>
      </c>
      <c r="F40" s="25" t="s">
        <v>8</v>
      </c>
      <c r="G40" s="25" t="s">
        <v>8</v>
      </c>
      <c r="H40" s="25" t="s">
        <v>8</v>
      </c>
      <c r="I40" s="25" t="s">
        <v>8</v>
      </c>
      <c r="J40" s="25" t="s">
        <v>8</v>
      </c>
      <c r="K40" s="25" t="s">
        <v>8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>
        <f>SUM(F42:K42)</f>
        <v>2</v>
      </c>
      <c r="F42" s="25" t="s">
        <v>8</v>
      </c>
      <c r="G42" s="25">
        <v>1</v>
      </c>
      <c r="H42" s="25" t="s">
        <v>8</v>
      </c>
      <c r="I42" s="25">
        <v>1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>
        <f t="shared" ref="E43" si="6">SUM(F43:K43)</f>
        <v>2</v>
      </c>
      <c r="F43" s="25" t="s">
        <v>8</v>
      </c>
      <c r="G43" s="25" t="s">
        <v>8</v>
      </c>
      <c r="H43" s="25">
        <v>2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2024</v>
      </c>
      <c r="E44" s="25" t="s">
        <v>8</v>
      </c>
      <c r="F44" s="25" t="s">
        <v>8</v>
      </c>
      <c r="G44" s="25" t="s">
        <v>8</v>
      </c>
      <c r="H44" s="25" t="s">
        <v>8</v>
      </c>
      <c r="I44" s="25" t="s">
        <v>8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>
        <f>SUM(F46:K46)</f>
        <v>1</v>
      </c>
      <c r="F46" s="25" t="s">
        <v>8</v>
      </c>
      <c r="G46" s="25" t="s">
        <v>8</v>
      </c>
      <c r="H46" s="25">
        <v>1</v>
      </c>
      <c r="I46" s="25" t="s">
        <v>8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2023</v>
      </c>
      <c r="E47" s="25">
        <f t="shared" ref="E47" si="7">SUM(F47:K47)</f>
        <v>2</v>
      </c>
      <c r="F47" s="25" t="s">
        <v>8</v>
      </c>
      <c r="G47" s="25" t="s">
        <v>8</v>
      </c>
      <c r="H47" s="25">
        <v>1</v>
      </c>
      <c r="I47" s="25" t="s">
        <v>8</v>
      </c>
      <c r="J47" s="25" t="s">
        <v>8</v>
      </c>
      <c r="K47" s="25">
        <v>1</v>
      </c>
      <c r="L47" s="25"/>
      <c r="N47" s="22"/>
    </row>
    <row r="48" spans="1:14" ht="15" customHeight="1" x14ac:dyDescent="0.25">
      <c r="D48" s="3">
        <v>2024</v>
      </c>
      <c r="E48" s="25" t="s">
        <v>8</v>
      </c>
      <c r="F48" s="25" t="s">
        <v>8</v>
      </c>
      <c r="G48" s="25" t="s">
        <v>8</v>
      </c>
      <c r="H48" s="25" t="s">
        <v>8</v>
      </c>
      <c r="I48" s="25" t="s">
        <v>8</v>
      </c>
      <c r="J48" s="25" t="s">
        <v>8</v>
      </c>
      <c r="K48" s="25" t="s">
        <v>8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>
        <f>SUM(F50:K50)</f>
        <v>3</v>
      </c>
      <c r="F50" s="25" t="s">
        <v>8</v>
      </c>
      <c r="G50" s="25" t="s">
        <v>8</v>
      </c>
      <c r="H50" s="25">
        <v>3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2023</v>
      </c>
      <c r="E51" s="25">
        <f t="shared" ref="E51" si="8">SUM(F51:K51)</f>
        <v>5</v>
      </c>
      <c r="F51" s="25" t="s">
        <v>8</v>
      </c>
      <c r="G51" s="25">
        <v>2</v>
      </c>
      <c r="H51" s="25" t="s">
        <v>8</v>
      </c>
      <c r="I51" s="25" t="s">
        <v>8</v>
      </c>
      <c r="J51" s="24">
        <v>1</v>
      </c>
      <c r="K51" s="25">
        <v>2</v>
      </c>
      <c r="L51" s="25"/>
      <c r="N51" s="22"/>
    </row>
    <row r="52" spans="2:17" ht="15" customHeight="1" x14ac:dyDescent="0.25">
      <c r="D52" s="3">
        <v>2024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 t="s">
        <v>8</v>
      </c>
      <c r="F55" s="25" t="s">
        <v>8</v>
      </c>
      <c r="G55" s="25" t="s">
        <v>8</v>
      </c>
      <c r="H55" s="25" t="s">
        <v>8</v>
      </c>
      <c r="I55" s="25" t="s">
        <v>8</v>
      </c>
      <c r="J55" s="25" t="s">
        <v>8</v>
      </c>
      <c r="K55" s="25" t="s">
        <v>8</v>
      </c>
      <c r="L55" s="25"/>
      <c r="N55" s="22"/>
    </row>
    <row r="56" spans="2:17" ht="15" customHeight="1" x14ac:dyDescent="0.25">
      <c r="D56" s="3">
        <v>2024</v>
      </c>
      <c r="E56" s="25" t="s">
        <v>8</v>
      </c>
      <c r="F56" s="25" t="s">
        <v>8</v>
      </c>
      <c r="G56" s="25" t="s">
        <v>8</v>
      </c>
      <c r="H56" s="25" t="s">
        <v>8</v>
      </c>
      <c r="I56" s="25" t="s">
        <v>8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 t="s">
        <v>8</v>
      </c>
      <c r="F58" s="25" t="s">
        <v>8</v>
      </c>
      <c r="G58" s="25" t="s">
        <v>8</v>
      </c>
      <c r="H58" s="25" t="s">
        <v>8</v>
      </c>
      <c r="I58" s="25" t="s">
        <v>8</v>
      </c>
      <c r="J58" s="25" t="s">
        <v>8</v>
      </c>
      <c r="K58" s="25" t="s">
        <v>8</v>
      </c>
      <c r="L58" s="25"/>
      <c r="N58" s="22"/>
    </row>
    <row r="59" spans="2:17" ht="15" customHeight="1" x14ac:dyDescent="0.25">
      <c r="D59" s="3">
        <v>2023</v>
      </c>
      <c r="E59" s="25">
        <f t="shared" ref="E59:E60" si="9">SUM(F59:K59)</f>
        <v>3</v>
      </c>
      <c r="F59" s="25" t="s">
        <v>8</v>
      </c>
      <c r="G59" s="25">
        <v>1</v>
      </c>
      <c r="H59" s="25">
        <v>1</v>
      </c>
      <c r="I59" s="25" t="s">
        <v>8</v>
      </c>
      <c r="J59" s="25" t="s">
        <v>8</v>
      </c>
      <c r="K59" s="25">
        <v>1</v>
      </c>
      <c r="L59" s="25"/>
      <c r="N59" s="22"/>
    </row>
    <row r="60" spans="2:17" ht="15" customHeight="1" x14ac:dyDescent="0.25">
      <c r="D60" s="3">
        <v>2024</v>
      </c>
      <c r="E60" s="25">
        <f t="shared" si="9"/>
        <v>1</v>
      </c>
      <c r="F60" s="25" t="s">
        <v>8</v>
      </c>
      <c r="G60" s="25" t="s">
        <v>8</v>
      </c>
      <c r="H60" s="25">
        <v>1</v>
      </c>
      <c r="I60" s="25" t="s">
        <v>8</v>
      </c>
      <c r="J60" s="25" t="s">
        <v>8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>
        <f>SUM(F62:K62)</f>
        <v>3</v>
      </c>
      <c r="F62" s="25" t="s">
        <v>8</v>
      </c>
      <c r="G62" s="25">
        <v>1</v>
      </c>
      <c r="H62" s="25" t="s">
        <v>8</v>
      </c>
      <c r="I62" s="25">
        <v>2</v>
      </c>
      <c r="J62" s="25" t="s">
        <v>8</v>
      </c>
      <c r="K62" s="25" t="s">
        <v>8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>
        <f t="shared" ref="E63" si="10">SUM(F63:K63)</f>
        <v>2</v>
      </c>
      <c r="F63" s="25" t="s">
        <v>8</v>
      </c>
      <c r="G63" s="25" t="s">
        <v>8</v>
      </c>
      <c r="H63" s="25">
        <v>1</v>
      </c>
      <c r="I63" s="25" t="s">
        <v>8</v>
      </c>
      <c r="J63" s="25" t="s">
        <v>8</v>
      </c>
      <c r="K63" s="25">
        <v>1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 t="s">
        <v>8</v>
      </c>
      <c r="F64" s="25" t="s">
        <v>8</v>
      </c>
      <c r="G64" s="25" t="s">
        <v>8</v>
      </c>
      <c r="H64" s="25" t="s">
        <v>8</v>
      </c>
      <c r="I64" s="25" t="s">
        <v>8</v>
      </c>
      <c r="J64" s="25" t="s">
        <v>8</v>
      </c>
      <c r="K64" s="25" t="s">
        <v>8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 t="s">
        <v>8</v>
      </c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5"/>
      <c r="N66" s="22"/>
    </row>
    <row r="67" spans="1:14" ht="15" customHeight="1" x14ac:dyDescent="0.25">
      <c r="D67" s="3">
        <v>2023</v>
      </c>
      <c r="E67" s="25">
        <f t="shared" ref="E67" si="11">SUM(F67:K67)</f>
        <v>2</v>
      </c>
      <c r="F67" s="25" t="s">
        <v>8</v>
      </c>
      <c r="G67" s="25" t="s">
        <v>8</v>
      </c>
      <c r="H67" s="25">
        <v>1</v>
      </c>
      <c r="I67" s="25" t="s">
        <v>8</v>
      </c>
      <c r="J67" s="25" t="s">
        <v>8</v>
      </c>
      <c r="K67" s="25">
        <v>1</v>
      </c>
      <c r="L67" s="25"/>
      <c r="N67" s="22"/>
    </row>
    <row r="68" spans="1:14" ht="15" customHeight="1" x14ac:dyDescent="0.25">
      <c r="D68" s="3">
        <v>2024</v>
      </c>
      <c r="E68" s="25" t="s">
        <v>8</v>
      </c>
      <c r="F68" s="25" t="s">
        <v>8</v>
      </c>
      <c r="G68" s="25" t="s">
        <v>8</v>
      </c>
      <c r="H68" s="25" t="s">
        <v>8</v>
      </c>
      <c r="I68" s="25" t="s">
        <v>8</v>
      </c>
      <c r="J68" s="25" t="s">
        <v>8</v>
      </c>
      <c r="K68" s="25" t="s">
        <v>8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>SUM(F70:K70)</f>
        <v>4</v>
      </c>
      <c r="F70" s="25" t="s">
        <v>8</v>
      </c>
      <c r="G70" s="25">
        <v>1</v>
      </c>
      <c r="H70" s="25">
        <v>2</v>
      </c>
      <c r="I70" s="25">
        <v>1</v>
      </c>
      <c r="J70" s="25" t="s">
        <v>8</v>
      </c>
      <c r="K70" s="25" t="s">
        <v>8</v>
      </c>
      <c r="L70" s="25"/>
      <c r="N70" s="22"/>
    </row>
    <row r="71" spans="1:14" ht="15" customHeight="1" x14ac:dyDescent="0.25">
      <c r="D71" s="3">
        <v>2023</v>
      </c>
      <c r="E71" s="25">
        <f t="shared" ref="E71:E72" si="12">SUM(F71:K71)</f>
        <v>5</v>
      </c>
      <c r="F71" s="25" t="s">
        <v>8</v>
      </c>
      <c r="G71" s="25">
        <v>1</v>
      </c>
      <c r="H71" s="25">
        <v>2</v>
      </c>
      <c r="I71" s="25">
        <v>1</v>
      </c>
      <c r="J71" s="25" t="s">
        <v>8</v>
      </c>
      <c r="K71" s="25">
        <v>1</v>
      </c>
      <c r="L71" s="25"/>
      <c r="N71" s="22"/>
    </row>
    <row r="72" spans="1:14" ht="15" customHeight="1" x14ac:dyDescent="0.25">
      <c r="D72" s="3">
        <v>2024</v>
      </c>
      <c r="E72" s="25">
        <f t="shared" si="12"/>
        <v>1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>
        <v>1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4" ht="15" customHeight="1" x14ac:dyDescent="0.25">
      <c r="D75" s="3">
        <v>2023</v>
      </c>
      <c r="E75" s="25" t="s">
        <v>8</v>
      </c>
      <c r="F75" s="25" t="s">
        <v>8</v>
      </c>
      <c r="G75" s="25" t="s">
        <v>8</v>
      </c>
      <c r="H75" s="25" t="s">
        <v>8</v>
      </c>
      <c r="I75" s="25" t="s">
        <v>8</v>
      </c>
      <c r="J75" s="25" t="s">
        <v>8</v>
      </c>
      <c r="K75" s="25" t="s">
        <v>8</v>
      </c>
      <c r="L75" s="25"/>
      <c r="N75" s="22"/>
    </row>
    <row r="76" spans="1:14" ht="15" customHeight="1" x14ac:dyDescent="0.25">
      <c r="D76" s="3">
        <v>2024</v>
      </c>
      <c r="E76" s="25" t="s">
        <v>8</v>
      </c>
      <c r="F76" s="25" t="s">
        <v>8</v>
      </c>
      <c r="G76" s="25" t="s">
        <v>8</v>
      </c>
      <c r="H76" s="25" t="s">
        <v>8</v>
      </c>
      <c r="I76" s="25" t="s">
        <v>8</v>
      </c>
      <c r="J76" s="25" t="s">
        <v>8</v>
      </c>
      <c r="K76" s="25" t="s">
        <v>8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 t="s">
        <v>8</v>
      </c>
      <c r="F78" s="25" t="s">
        <v>8</v>
      </c>
      <c r="G78" s="25" t="s">
        <v>8</v>
      </c>
      <c r="H78" s="25" t="s">
        <v>8</v>
      </c>
      <c r="I78" s="25" t="s">
        <v>8</v>
      </c>
      <c r="J78" s="25" t="s">
        <v>8</v>
      </c>
      <c r="K78" s="25" t="s">
        <v>8</v>
      </c>
      <c r="L78" s="25"/>
      <c r="N78" s="22"/>
    </row>
    <row r="79" spans="1:14" ht="15" customHeight="1" x14ac:dyDescent="0.25">
      <c r="D79" s="3">
        <v>2023</v>
      </c>
      <c r="E79" s="25">
        <f t="shared" ref="E79" si="13">SUM(F79:K79)</f>
        <v>8</v>
      </c>
      <c r="F79" s="25" t="s">
        <v>8</v>
      </c>
      <c r="G79" s="25">
        <v>2</v>
      </c>
      <c r="H79" s="25">
        <v>2</v>
      </c>
      <c r="I79" s="25">
        <v>1</v>
      </c>
      <c r="J79" s="24">
        <v>2</v>
      </c>
      <c r="K79" s="25">
        <v>1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 t="s">
        <v>8</v>
      </c>
      <c r="F80" s="25" t="s">
        <v>8</v>
      </c>
      <c r="G80" s="25" t="s">
        <v>8</v>
      </c>
      <c r="H80" s="25" t="s">
        <v>8</v>
      </c>
      <c r="I80" s="25" t="s">
        <v>8</v>
      </c>
      <c r="J80" s="25" t="s">
        <v>8</v>
      </c>
      <c r="K80" s="25" t="s">
        <v>8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D2954-23AE-4D91-AFC4-ABB8F2F8B731}">
  <sheetPr codeName="Sheet6"/>
  <dimension ref="A5:N84"/>
  <sheetViews>
    <sheetView showGridLines="0" view="pageBreakPreview" topLeftCell="A43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ht="12" customHeight="1" x14ac:dyDescent="0.25"/>
    <row r="9" spans="1:14" ht="12" customHeight="1" x14ac:dyDescent="0.25"/>
    <row r="10" spans="1:14" ht="12" customHeight="1" x14ac:dyDescent="0.25"/>
    <row r="11" spans="1:14" ht="14.25" customHeight="1" x14ac:dyDescent="0.25"/>
    <row r="12" spans="1:14" s="6" customFormat="1" ht="15" customHeight="1" x14ac:dyDescent="0.25">
      <c r="B12" s="7" t="s">
        <v>203</v>
      </c>
      <c r="C12" s="8" t="s">
        <v>254</v>
      </c>
      <c r="D12" s="9"/>
      <c r="E12" s="9"/>
      <c r="F12" s="9"/>
      <c r="G12" s="9"/>
      <c r="H12" s="9"/>
      <c r="I12" s="8"/>
    </row>
    <row r="13" spans="1:14" s="10" customFormat="1" ht="16.5" customHeight="1" x14ac:dyDescent="0.25">
      <c r="B13" s="11" t="s">
        <v>206</v>
      </c>
      <c r="C13" s="12" t="s">
        <v>262</v>
      </c>
      <c r="D13" s="13"/>
      <c r="E13" s="13"/>
      <c r="F13" s="13"/>
      <c r="G13" s="13"/>
      <c r="H13" s="13"/>
    </row>
    <row r="14" spans="1:14" ht="8.1" customHeight="1" thickBot="1" x14ac:dyDescent="0.3"/>
    <row r="15" spans="1:14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4" ht="15" customHeight="1" x14ac:dyDescent="0.25">
      <c r="A16" s="43"/>
      <c r="B16" s="44" t="s">
        <v>0</v>
      </c>
      <c r="C16" s="45"/>
      <c r="D16" s="116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19</v>
      </c>
      <c r="F21" s="20"/>
      <c r="G21" s="20">
        <f>SUM(G25,G29,G33,G37,G41,G45,G49,G53,G57,G61,G65,G69,G73,G77)</f>
        <v>12</v>
      </c>
      <c r="H21" s="20">
        <f>SUM(H25,H29,H33,H37,H41,H45,H49,H53,H57,H61,H65,H69,H73,H77)</f>
        <v>1</v>
      </c>
      <c r="I21" s="20">
        <f>SUM(I25,I29,I33,I37,I41,I45,I49,I53,I57,I61,I65,I69,I73,I77)</f>
        <v>3</v>
      </c>
      <c r="J21" s="20">
        <f>SUM(J25,J29,J33,J37,J41,J45,J49,J53,J57,J61,J65,J69,J73,J77)</f>
        <v>3</v>
      </c>
    </row>
    <row r="22" spans="1:14" ht="15" customHeight="1" x14ac:dyDescent="0.25">
      <c r="B22" s="21"/>
      <c r="C22" s="21"/>
      <c r="D22" s="19">
        <v>2023</v>
      </c>
      <c r="E22" s="20">
        <f t="shared" ref="E22:E23" si="0">SUM(E26,E30,E34,E38,E42,E46,E50,E54,E58,E62,E66,E70,E74,E78)</f>
        <v>56</v>
      </c>
      <c r="F22" s="20"/>
      <c r="G22" s="20">
        <f t="shared" ref="G22:J23" si="1">SUM(G26,G30,G34,G38,G42,G46,G50,G54,G58,G62,G66,G70,G74,G78)</f>
        <v>37</v>
      </c>
      <c r="H22" s="20">
        <f t="shared" si="1"/>
        <v>10</v>
      </c>
      <c r="I22" s="20">
        <f t="shared" si="1"/>
        <v>5</v>
      </c>
      <c r="J22" s="20">
        <f t="shared" si="1"/>
        <v>4</v>
      </c>
    </row>
    <row r="23" spans="1:14" ht="15" customHeight="1" x14ac:dyDescent="0.25">
      <c r="B23" s="21"/>
      <c r="C23" s="21"/>
      <c r="D23" s="19">
        <v>2024</v>
      </c>
      <c r="E23" s="20">
        <f t="shared" si="0"/>
        <v>4</v>
      </c>
      <c r="F23" s="20"/>
      <c r="G23" s="20">
        <f t="shared" si="1"/>
        <v>2</v>
      </c>
      <c r="H23" s="20">
        <f t="shared" si="1"/>
        <v>1</v>
      </c>
      <c r="I23" s="20">
        <f t="shared" si="1"/>
        <v>1</v>
      </c>
      <c r="J23" s="20" t="s">
        <v>8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>
        <f>SUM(F25:J25)</f>
        <v>1</v>
      </c>
      <c r="F25" s="25"/>
      <c r="G25" s="24">
        <v>1</v>
      </c>
      <c r="H25" s="25" t="s">
        <v>8</v>
      </c>
      <c r="I25" s="25" t="s">
        <v>8</v>
      </c>
      <c r="J25" s="108" t="s">
        <v>8</v>
      </c>
      <c r="K25" s="22"/>
    </row>
    <row r="26" spans="1:14" ht="15" customHeight="1" x14ac:dyDescent="0.25">
      <c r="D26" s="3">
        <v>2023</v>
      </c>
      <c r="E26" s="25">
        <f t="shared" ref="E26:E27" si="2">SUM(F26:J26)</f>
        <v>6</v>
      </c>
      <c r="F26" s="25"/>
      <c r="G26" s="24">
        <v>5</v>
      </c>
      <c r="H26" s="25">
        <v>1</v>
      </c>
      <c r="I26" s="25" t="s">
        <v>8</v>
      </c>
      <c r="J26" s="108" t="s">
        <v>8</v>
      </c>
      <c r="K26" s="22"/>
    </row>
    <row r="27" spans="1:14" ht="15" customHeight="1" x14ac:dyDescent="0.25">
      <c r="D27" s="3">
        <v>2024</v>
      </c>
      <c r="E27" s="25">
        <f t="shared" si="2"/>
        <v>1</v>
      </c>
      <c r="F27" s="25"/>
      <c r="G27" s="24">
        <v>1</v>
      </c>
      <c r="H27" s="25" t="s">
        <v>8</v>
      </c>
      <c r="I27" s="25" t="s">
        <v>8</v>
      </c>
      <c r="J27" s="108" t="s">
        <v>8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 t="s">
        <v>8</v>
      </c>
      <c r="F29" s="25"/>
      <c r="G29" s="25" t="s">
        <v>8</v>
      </c>
      <c r="H29" s="25" t="s">
        <v>8</v>
      </c>
      <c r="I29" s="25" t="s">
        <v>8</v>
      </c>
      <c r="J29" s="108" t="s">
        <v>8</v>
      </c>
      <c r="K29" s="22"/>
    </row>
    <row r="30" spans="1:14" ht="15" customHeight="1" x14ac:dyDescent="0.25">
      <c r="D30" s="3">
        <v>2023</v>
      </c>
      <c r="E30" s="25">
        <f t="shared" ref="E30:E31" si="3">SUM(F30:J30)</f>
        <v>18</v>
      </c>
      <c r="F30" s="25"/>
      <c r="G30" s="25">
        <v>17</v>
      </c>
      <c r="H30" s="25" t="s">
        <v>8</v>
      </c>
      <c r="I30" s="25">
        <v>1</v>
      </c>
      <c r="J30" s="108" t="s">
        <v>8</v>
      </c>
      <c r="K30" s="22"/>
    </row>
    <row r="31" spans="1:14" ht="15" customHeight="1" x14ac:dyDescent="0.25">
      <c r="D31" s="3">
        <v>2024</v>
      </c>
      <c r="E31" s="25">
        <f t="shared" si="3"/>
        <v>1</v>
      </c>
      <c r="F31" s="25"/>
      <c r="G31" s="24">
        <v>1</v>
      </c>
      <c r="H31" s="25" t="s">
        <v>8</v>
      </c>
      <c r="I31" s="25" t="s">
        <v>8</v>
      </c>
      <c r="J31" s="108" t="s">
        <v>8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>
        <f>SUM(F33:J33)</f>
        <v>5</v>
      </c>
      <c r="F33" s="25"/>
      <c r="G33" s="24">
        <v>5</v>
      </c>
      <c r="H33" s="25" t="s">
        <v>8</v>
      </c>
      <c r="I33" s="25" t="s">
        <v>8</v>
      </c>
      <c r="J33" s="108" t="s">
        <v>8</v>
      </c>
      <c r="K33" s="22"/>
    </row>
    <row r="34" spans="1:11" ht="15" customHeight="1" x14ac:dyDescent="0.25">
      <c r="D34" s="3">
        <v>2023</v>
      </c>
      <c r="E34" s="25">
        <f t="shared" ref="E34" si="4">SUM(F34:J34)</f>
        <v>2</v>
      </c>
      <c r="F34" s="25"/>
      <c r="G34" s="25">
        <v>2</v>
      </c>
      <c r="H34" s="25" t="s">
        <v>8</v>
      </c>
      <c r="I34" s="25" t="s">
        <v>8</v>
      </c>
      <c r="J34" s="108" t="s">
        <v>8</v>
      </c>
      <c r="K34" s="22"/>
    </row>
    <row r="35" spans="1:11" ht="15" customHeight="1" x14ac:dyDescent="0.25">
      <c r="D35" s="3">
        <v>2024</v>
      </c>
      <c r="E35" s="25" t="s">
        <v>8</v>
      </c>
      <c r="F35" s="25"/>
      <c r="G35" s="25" t="s">
        <v>8</v>
      </c>
      <c r="H35" s="25" t="s">
        <v>8</v>
      </c>
      <c r="I35" s="25" t="s">
        <v>8</v>
      </c>
      <c r="J35" s="108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 t="s">
        <v>8</v>
      </c>
      <c r="F37" s="25"/>
      <c r="G37" s="25" t="s">
        <v>8</v>
      </c>
      <c r="H37" s="25" t="s">
        <v>8</v>
      </c>
      <c r="I37" s="25" t="s">
        <v>8</v>
      </c>
      <c r="J37" s="108" t="s">
        <v>8</v>
      </c>
      <c r="K37" s="22"/>
    </row>
    <row r="38" spans="1:11" ht="15" customHeight="1" x14ac:dyDescent="0.25">
      <c r="D38" s="3">
        <v>2023</v>
      </c>
      <c r="E38" s="25">
        <f t="shared" ref="E38" si="5">SUM(F38:J38)</f>
        <v>1</v>
      </c>
      <c r="F38" s="25"/>
      <c r="G38" s="24">
        <v>1</v>
      </c>
      <c r="H38" s="25" t="s">
        <v>8</v>
      </c>
      <c r="I38" s="25" t="s">
        <v>8</v>
      </c>
      <c r="J38" s="108" t="s">
        <v>8</v>
      </c>
      <c r="K38" s="22"/>
    </row>
    <row r="39" spans="1:11" s="2" customFormat="1" ht="15" customHeight="1" x14ac:dyDescent="0.25">
      <c r="A39" s="1"/>
      <c r="D39" s="3">
        <v>2024</v>
      </c>
      <c r="E39" s="25" t="s">
        <v>8</v>
      </c>
      <c r="F39" s="25"/>
      <c r="G39" s="25" t="s">
        <v>8</v>
      </c>
      <c r="H39" s="25" t="s">
        <v>8</v>
      </c>
      <c r="I39" s="25" t="s">
        <v>8</v>
      </c>
      <c r="J39" s="108" t="s">
        <v>8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>
        <f>SUM(F41:J41)</f>
        <v>2</v>
      </c>
      <c r="F41" s="25"/>
      <c r="G41" s="25">
        <v>2</v>
      </c>
      <c r="H41" s="25" t="s">
        <v>8</v>
      </c>
      <c r="I41" s="25" t="s">
        <v>8</v>
      </c>
      <c r="J41" s="108" t="s">
        <v>8</v>
      </c>
      <c r="K41" s="22"/>
    </row>
    <row r="42" spans="1:11" ht="15" customHeight="1" x14ac:dyDescent="0.25">
      <c r="D42" s="3">
        <v>2023</v>
      </c>
      <c r="E42" s="25">
        <f t="shared" ref="E42" si="6">SUM(F42:J42)</f>
        <v>2</v>
      </c>
      <c r="F42" s="25"/>
      <c r="G42" s="24">
        <v>1</v>
      </c>
      <c r="H42" s="25" t="s">
        <v>8</v>
      </c>
      <c r="I42" s="25">
        <v>1</v>
      </c>
      <c r="J42" s="108" t="s">
        <v>8</v>
      </c>
      <c r="K42" s="22"/>
    </row>
    <row r="43" spans="1:11" ht="15" customHeight="1" x14ac:dyDescent="0.25">
      <c r="D43" s="3">
        <v>2024</v>
      </c>
      <c r="E43" s="25" t="s">
        <v>8</v>
      </c>
      <c r="F43" s="25"/>
      <c r="G43" s="25" t="s">
        <v>8</v>
      </c>
      <c r="H43" s="25" t="s">
        <v>8</v>
      </c>
      <c r="I43" s="25" t="s">
        <v>8</v>
      </c>
      <c r="J43" s="108" t="s">
        <v>8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>
        <f>SUM(F45:J45)</f>
        <v>1</v>
      </c>
      <c r="F45" s="25"/>
      <c r="G45" s="25" t="s">
        <v>8</v>
      </c>
      <c r="H45" s="25" t="s">
        <v>8</v>
      </c>
      <c r="I45" s="25" t="s">
        <v>8</v>
      </c>
      <c r="J45" s="108">
        <v>1</v>
      </c>
      <c r="K45" s="22"/>
    </row>
    <row r="46" spans="1:11" ht="15" customHeight="1" x14ac:dyDescent="0.25">
      <c r="D46" s="3">
        <v>2023</v>
      </c>
      <c r="E46" s="25">
        <f t="shared" ref="E46" si="7">SUM(F46:J46)</f>
        <v>2</v>
      </c>
      <c r="F46" s="25"/>
      <c r="G46" s="25" t="s">
        <v>8</v>
      </c>
      <c r="H46" s="25">
        <v>2</v>
      </c>
      <c r="I46" s="25" t="s">
        <v>8</v>
      </c>
      <c r="J46" s="108" t="s">
        <v>8</v>
      </c>
      <c r="K46" s="22"/>
    </row>
    <row r="47" spans="1:11" ht="15" customHeight="1" x14ac:dyDescent="0.25">
      <c r="D47" s="3">
        <v>2024</v>
      </c>
      <c r="E47" s="25" t="s">
        <v>8</v>
      </c>
      <c r="F47" s="25"/>
      <c r="G47" s="25" t="s">
        <v>8</v>
      </c>
      <c r="H47" s="25" t="s">
        <v>8</v>
      </c>
      <c r="I47" s="25" t="s">
        <v>8</v>
      </c>
      <c r="J47" s="108" t="s">
        <v>8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>
        <f>SUM(F49:J49)</f>
        <v>3</v>
      </c>
      <c r="F49" s="25"/>
      <c r="G49" s="24">
        <v>1</v>
      </c>
      <c r="H49" s="25" t="s">
        <v>8</v>
      </c>
      <c r="I49" s="25">
        <v>2</v>
      </c>
      <c r="J49" s="108" t="s">
        <v>8</v>
      </c>
      <c r="K49" s="22"/>
    </row>
    <row r="50" spans="2:14" ht="15" customHeight="1" x14ac:dyDescent="0.25">
      <c r="D50" s="3">
        <v>2023</v>
      </c>
      <c r="E50" s="25">
        <f t="shared" ref="E50" si="8">SUM(F50:J50)</f>
        <v>5</v>
      </c>
      <c r="F50" s="25"/>
      <c r="G50" s="24">
        <v>1</v>
      </c>
      <c r="H50" s="25">
        <v>4</v>
      </c>
      <c r="I50" s="25" t="s">
        <v>8</v>
      </c>
      <c r="J50" s="108" t="s">
        <v>8</v>
      </c>
      <c r="K50" s="22"/>
    </row>
    <row r="51" spans="2:14" ht="15" customHeight="1" x14ac:dyDescent="0.25">
      <c r="D51" s="3">
        <v>2024</v>
      </c>
      <c r="E51" s="25" t="s">
        <v>8</v>
      </c>
      <c r="F51" s="25"/>
      <c r="G51" s="25" t="s">
        <v>8</v>
      </c>
      <c r="H51" s="25" t="s">
        <v>8</v>
      </c>
      <c r="I51" s="25" t="s">
        <v>8</v>
      </c>
      <c r="J51" s="108" t="s">
        <v>8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 t="s">
        <v>8</v>
      </c>
      <c r="F53" s="25"/>
      <c r="G53" s="25" t="s">
        <v>8</v>
      </c>
      <c r="H53" s="25" t="s">
        <v>8</v>
      </c>
      <c r="I53" s="25" t="s">
        <v>8</v>
      </c>
      <c r="J53" s="108" t="s">
        <v>8</v>
      </c>
      <c r="K53" s="22"/>
    </row>
    <row r="54" spans="2:14" ht="15" customHeight="1" x14ac:dyDescent="0.25">
      <c r="D54" s="3">
        <v>2023</v>
      </c>
      <c r="E54" s="25" t="s">
        <v>8</v>
      </c>
      <c r="F54" s="25"/>
      <c r="G54" s="25" t="s">
        <v>8</v>
      </c>
      <c r="H54" s="25" t="s">
        <v>8</v>
      </c>
      <c r="I54" s="25" t="s">
        <v>8</v>
      </c>
      <c r="J54" s="108" t="s">
        <v>8</v>
      </c>
      <c r="K54" s="22"/>
    </row>
    <row r="55" spans="2:14" ht="15" customHeight="1" x14ac:dyDescent="0.25">
      <c r="D55" s="3">
        <v>2024</v>
      </c>
      <c r="E55" s="25" t="s">
        <v>8</v>
      </c>
      <c r="F55" s="25"/>
      <c r="G55" s="25" t="s">
        <v>8</v>
      </c>
      <c r="H55" s="25" t="s">
        <v>8</v>
      </c>
      <c r="I55" s="25" t="s">
        <v>8</v>
      </c>
      <c r="J55" s="108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 t="s">
        <v>8</v>
      </c>
      <c r="F57" s="25"/>
      <c r="G57" s="25" t="s">
        <v>8</v>
      </c>
      <c r="H57" s="25" t="s">
        <v>8</v>
      </c>
      <c r="I57" s="25" t="s">
        <v>8</v>
      </c>
      <c r="J57" s="108" t="s">
        <v>8</v>
      </c>
      <c r="K57" s="22"/>
    </row>
    <row r="58" spans="2:14" ht="15" customHeight="1" x14ac:dyDescent="0.25">
      <c r="D58" s="3">
        <v>2023</v>
      </c>
      <c r="E58" s="25">
        <f t="shared" ref="E58:E59" si="9">SUM(F58:J58)</f>
        <v>3</v>
      </c>
      <c r="F58" s="25"/>
      <c r="G58" s="24">
        <v>3</v>
      </c>
      <c r="H58" s="25" t="s">
        <v>8</v>
      </c>
      <c r="I58" s="25" t="s">
        <v>8</v>
      </c>
      <c r="J58" s="108" t="s">
        <v>8</v>
      </c>
      <c r="K58" s="22"/>
    </row>
    <row r="59" spans="2:14" ht="15" customHeight="1" x14ac:dyDescent="0.25">
      <c r="D59" s="3">
        <v>2024</v>
      </c>
      <c r="E59" s="25">
        <f t="shared" si="9"/>
        <v>1</v>
      </c>
      <c r="F59" s="25"/>
      <c r="G59" s="25" t="s">
        <v>8</v>
      </c>
      <c r="H59" s="25" t="s">
        <v>8</v>
      </c>
      <c r="I59" s="25">
        <v>1</v>
      </c>
      <c r="J59" s="108" t="s">
        <v>8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>
        <f>SUM(F61:J61)</f>
        <v>3</v>
      </c>
      <c r="F61" s="25"/>
      <c r="G61" s="25">
        <v>1</v>
      </c>
      <c r="H61" s="25" t="s">
        <v>8</v>
      </c>
      <c r="I61" s="25" t="s">
        <v>8</v>
      </c>
      <c r="J61" s="107">
        <v>2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>
        <f t="shared" ref="E62" si="10">SUM(F62:J62)</f>
        <v>2</v>
      </c>
      <c r="F62" s="25"/>
      <c r="G62" s="25" t="s">
        <v>8</v>
      </c>
      <c r="H62" s="25" t="s">
        <v>8</v>
      </c>
      <c r="I62" s="25" t="s">
        <v>8</v>
      </c>
      <c r="J62" s="107">
        <v>2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 t="s">
        <v>8</v>
      </c>
      <c r="F63" s="25"/>
      <c r="G63" s="25" t="s">
        <v>8</v>
      </c>
      <c r="H63" s="25" t="s">
        <v>8</v>
      </c>
      <c r="I63" s="25" t="s">
        <v>8</v>
      </c>
      <c r="J63" s="108" t="s">
        <v>8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 t="s">
        <v>8</v>
      </c>
      <c r="F65" s="25"/>
      <c r="G65" s="25" t="s">
        <v>8</v>
      </c>
      <c r="H65" s="25" t="s">
        <v>8</v>
      </c>
      <c r="I65" s="25" t="s">
        <v>8</v>
      </c>
      <c r="J65" s="108" t="s">
        <v>8</v>
      </c>
      <c r="K65" s="22"/>
    </row>
    <row r="66" spans="1:11" ht="15" customHeight="1" x14ac:dyDescent="0.25">
      <c r="D66" s="3">
        <v>2023</v>
      </c>
      <c r="E66" s="25">
        <f t="shared" ref="E66" si="11">SUM(F66:J66)</f>
        <v>2</v>
      </c>
      <c r="F66" s="25"/>
      <c r="G66" s="25">
        <v>1</v>
      </c>
      <c r="H66" s="25" t="s">
        <v>8</v>
      </c>
      <c r="I66" s="25" t="s">
        <v>8</v>
      </c>
      <c r="J66" s="107">
        <v>1</v>
      </c>
      <c r="K66" s="22"/>
    </row>
    <row r="67" spans="1:11" ht="15" customHeight="1" x14ac:dyDescent="0.25">
      <c r="D67" s="3">
        <v>2024</v>
      </c>
      <c r="E67" s="25" t="s">
        <v>8</v>
      </c>
      <c r="F67" s="25"/>
      <c r="G67" s="25" t="s">
        <v>8</v>
      </c>
      <c r="H67" s="25" t="s">
        <v>8</v>
      </c>
      <c r="I67" s="25" t="s">
        <v>8</v>
      </c>
      <c r="J67" s="108" t="s">
        <v>8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>SUM(F69:J69)</f>
        <v>4</v>
      </c>
      <c r="F69" s="25"/>
      <c r="G69" s="24">
        <v>2</v>
      </c>
      <c r="H69" s="25">
        <v>1</v>
      </c>
      <c r="I69" s="25">
        <v>1</v>
      </c>
      <c r="J69" s="108" t="s">
        <v>8</v>
      </c>
      <c r="K69" s="22"/>
    </row>
    <row r="70" spans="1:11" ht="15" customHeight="1" x14ac:dyDescent="0.25">
      <c r="D70" s="3">
        <v>2023</v>
      </c>
      <c r="E70" s="25">
        <f t="shared" ref="E70:E71" si="12">SUM(F70:J70)</f>
        <v>5</v>
      </c>
      <c r="F70" s="25"/>
      <c r="G70" s="24">
        <v>1</v>
      </c>
      <c r="H70" s="25">
        <v>2</v>
      </c>
      <c r="I70" s="25">
        <v>2</v>
      </c>
      <c r="J70" s="108" t="s">
        <v>8</v>
      </c>
      <c r="K70" s="22"/>
    </row>
    <row r="71" spans="1:11" ht="15" customHeight="1" x14ac:dyDescent="0.25">
      <c r="D71" s="3">
        <v>2024</v>
      </c>
      <c r="E71" s="25">
        <f t="shared" si="12"/>
        <v>1</v>
      </c>
      <c r="F71" s="25"/>
      <c r="G71" s="25" t="s">
        <v>8</v>
      </c>
      <c r="H71" s="25">
        <v>1</v>
      </c>
      <c r="I71" s="25" t="s">
        <v>8</v>
      </c>
      <c r="J71" s="108" t="s">
        <v>8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108" t="s">
        <v>8</v>
      </c>
      <c r="K73" s="22"/>
    </row>
    <row r="74" spans="1:11" ht="15" customHeight="1" x14ac:dyDescent="0.25">
      <c r="D74" s="3">
        <v>2023</v>
      </c>
      <c r="E74" s="25" t="s">
        <v>8</v>
      </c>
      <c r="F74" s="25"/>
      <c r="G74" s="25" t="s">
        <v>8</v>
      </c>
      <c r="H74" s="25" t="s">
        <v>8</v>
      </c>
      <c r="I74" s="25" t="s">
        <v>8</v>
      </c>
      <c r="J74" s="108" t="s">
        <v>8</v>
      </c>
      <c r="K74" s="22"/>
    </row>
    <row r="75" spans="1:11" ht="15" customHeight="1" x14ac:dyDescent="0.25">
      <c r="D75" s="3">
        <v>2024</v>
      </c>
      <c r="E75" s="25" t="s">
        <v>8</v>
      </c>
      <c r="F75" s="25"/>
      <c r="G75" s="25" t="s">
        <v>8</v>
      </c>
      <c r="H75" s="25" t="s">
        <v>8</v>
      </c>
      <c r="I75" s="25" t="s">
        <v>8</v>
      </c>
      <c r="J75" s="108" t="s">
        <v>8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 t="s">
        <v>8</v>
      </c>
      <c r="F77" s="25"/>
      <c r="G77" s="25" t="s">
        <v>8</v>
      </c>
      <c r="H77" s="25" t="s">
        <v>8</v>
      </c>
      <c r="I77" s="25" t="s">
        <v>8</v>
      </c>
      <c r="J77" s="108" t="s">
        <v>8</v>
      </c>
      <c r="K77" s="22"/>
    </row>
    <row r="78" spans="1:11" ht="15" customHeight="1" x14ac:dyDescent="0.25">
      <c r="D78" s="3">
        <v>2023</v>
      </c>
      <c r="E78" s="25">
        <f t="shared" ref="E78" si="13">SUM(F78:J78)</f>
        <v>8</v>
      </c>
      <c r="F78" s="25"/>
      <c r="G78" s="24">
        <v>5</v>
      </c>
      <c r="H78" s="25">
        <v>1</v>
      </c>
      <c r="I78" s="25">
        <v>1</v>
      </c>
      <c r="J78" s="107">
        <v>1</v>
      </c>
    </row>
    <row r="79" spans="1:11" ht="15" customHeight="1" x14ac:dyDescent="0.25">
      <c r="A79" s="14"/>
      <c r="B79" s="99"/>
      <c r="C79" s="99"/>
      <c r="D79" s="3">
        <v>2024</v>
      </c>
      <c r="E79" s="25" t="s">
        <v>8</v>
      </c>
      <c r="F79" s="25"/>
      <c r="G79" s="25" t="s">
        <v>8</v>
      </c>
      <c r="H79" s="25" t="s">
        <v>8</v>
      </c>
      <c r="I79" s="25" t="s">
        <v>8</v>
      </c>
      <c r="J79" s="131" t="s">
        <v>8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F64F-13CA-434D-AC2C-58394633E6CA}">
  <sheetPr codeName="Sheet7"/>
  <dimension ref="A1:O86"/>
  <sheetViews>
    <sheetView showGridLines="0" view="pageBreakPreview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ht="12" customHeight="1" x14ac:dyDescent="0.25"/>
    <row r="13" spans="1:11" s="6" customFormat="1" ht="15" customHeight="1" x14ac:dyDescent="0.25">
      <c r="B13" s="7" t="s">
        <v>187</v>
      </c>
      <c r="C13" s="8" t="s">
        <v>257</v>
      </c>
      <c r="D13" s="9"/>
      <c r="E13" s="9"/>
      <c r="F13" s="9"/>
      <c r="G13" s="9"/>
      <c r="H13" s="9"/>
      <c r="I13" s="9"/>
      <c r="J13" s="9"/>
      <c r="K13" s="8"/>
    </row>
    <row r="14" spans="1:11" s="10" customFormat="1" ht="16.5" customHeight="1" x14ac:dyDescent="0.25">
      <c r="B14" s="11" t="s">
        <v>188</v>
      </c>
      <c r="C14" s="12" t="s">
        <v>266</v>
      </c>
      <c r="D14" s="13"/>
      <c r="E14" s="13"/>
      <c r="F14" s="13"/>
      <c r="G14" s="13"/>
      <c r="H14" s="13"/>
      <c r="I14" s="13"/>
      <c r="J14" s="13"/>
    </row>
    <row r="15" spans="1:11" ht="8.1" customHeight="1" thickBot="1" x14ac:dyDescent="0.3"/>
    <row r="16" spans="1:11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0"/>
    </row>
    <row r="17" spans="1:14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116"/>
      <c r="H17" s="183" t="s">
        <v>227</v>
      </c>
      <c r="I17" s="183"/>
      <c r="J17" s="183"/>
      <c r="K17" s="43"/>
    </row>
    <row r="18" spans="1:14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9"/>
      <c r="H18" s="184" t="s">
        <v>228</v>
      </c>
      <c r="I18" s="184"/>
      <c r="J18" s="184"/>
      <c r="K18" s="43"/>
    </row>
    <row r="19" spans="1:14" ht="15" customHeight="1" x14ac:dyDescent="0.25">
      <c r="A19" s="43"/>
      <c r="B19" s="48"/>
      <c r="C19" s="45"/>
      <c r="D19" s="49"/>
      <c r="E19" s="49"/>
      <c r="F19" s="49"/>
      <c r="G19" s="49"/>
      <c r="H19" s="47" t="s">
        <v>36</v>
      </c>
      <c r="I19" s="47" t="s">
        <v>83</v>
      </c>
      <c r="J19" s="47" t="s">
        <v>84</v>
      </c>
      <c r="K19" s="43"/>
    </row>
    <row r="20" spans="1:14" ht="15" customHeight="1" x14ac:dyDescent="0.25">
      <c r="A20" s="43"/>
      <c r="B20" s="48"/>
      <c r="C20" s="45"/>
      <c r="D20" s="49"/>
      <c r="E20" s="49"/>
      <c r="F20" s="47" t="s">
        <v>24</v>
      </c>
      <c r="G20" s="49"/>
      <c r="H20" s="50" t="s">
        <v>37</v>
      </c>
      <c r="I20" s="50" t="s">
        <v>85</v>
      </c>
      <c r="J20" s="50" t="s">
        <v>86</v>
      </c>
      <c r="K20" s="43"/>
    </row>
    <row r="21" spans="1:14" s="14" customFormat="1" ht="8.1" customHeight="1" x14ac:dyDescent="0.25">
      <c r="A21" s="51"/>
      <c r="B21" s="52"/>
      <c r="C21" s="51"/>
      <c r="D21" s="53"/>
      <c r="E21" s="53"/>
      <c r="F21" s="53"/>
      <c r="G21" s="53"/>
      <c r="H21" s="53"/>
      <c r="I21" s="53"/>
      <c r="J21" s="53"/>
      <c r="K21" s="51"/>
    </row>
    <row r="22" spans="1:14" ht="8.1" customHeight="1" x14ac:dyDescent="0.25">
      <c r="A22" s="14"/>
      <c r="B22" s="15"/>
      <c r="C22" s="15"/>
      <c r="D22" s="16"/>
      <c r="E22" s="16"/>
      <c r="F22" s="16"/>
      <c r="G22" s="16"/>
      <c r="H22" s="16"/>
      <c r="I22" s="16"/>
      <c r="J22" s="16"/>
      <c r="K22" s="14"/>
      <c r="L22" s="17"/>
      <c r="M22" s="17"/>
      <c r="N22" s="17"/>
    </row>
    <row r="23" spans="1:14" ht="15" customHeight="1" x14ac:dyDescent="0.25">
      <c r="A23" s="14"/>
      <c r="B23" s="15" t="s">
        <v>5</v>
      </c>
      <c r="C23" s="18"/>
      <c r="D23" s="19">
        <v>2022</v>
      </c>
      <c r="E23" s="20">
        <f t="shared" ref="E23:F25" si="0">SUM(E27,E31,E35,E39,E43,E47,E51,E55,E59,E63,E67,E71,E75,E79)</f>
        <v>2633</v>
      </c>
      <c r="F23" s="126">
        <f t="shared" si="0"/>
        <v>94243413.270000011</v>
      </c>
      <c r="G23" s="19"/>
      <c r="H23" s="20">
        <f>SUM(H27,H31,H35,H39,H43,H47,H51,H55,H59,H63,H67,H71,H75,H79)</f>
        <v>2633</v>
      </c>
      <c r="I23" s="20">
        <f t="shared" ref="I23:J23" si="1">SUM(I27,I31,I35,I39,I43,I47,I51,I55,I59,I63,I67,I71,I75,I79)</f>
        <v>1336</v>
      </c>
      <c r="J23" s="20">
        <f t="shared" si="1"/>
        <v>1297</v>
      </c>
      <c r="K23" s="14"/>
    </row>
    <row r="24" spans="1:14" ht="15" customHeight="1" x14ac:dyDescent="0.25">
      <c r="B24" s="21"/>
      <c r="C24" s="21"/>
      <c r="D24" s="19">
        <v>2023</v>
      </c>
      <c r="E24" s="20">
        <f t="shared" si="0"/>
        <v>3522</v>
      </c>
      <c r="F24" s="126">
        <f t="shared" si="0"/>
        <v>123134438.7</v>
      </c>
      <c r="G24" s="19"/>
      <c r="H24" s="20">
        <f t="shared" ref="H24:J25" si="2">SUM(H28,H32,H36,H40,H44,H48,H52,H56,H60,H64,H68,H72,H76,H80)</f>
        <v>3495</v>
      </c>
      <c r="I24" s="20">
        <f t="shared" si="2"/>
        <v>1617</v>
      </c>
      <c r="J24" s="20">
        <f t="shared" si="2"/>
        <v>1878</v>
      </c>
    </row>
    <row r="25" spans="1:14" ht="15" customHeight="1" x14ac:dyDescent="0.25">
      <c r="B25" s="21"/>
      <c r="C25" s="21"/>
      <c r="D25" s="19">
        <v>2024</v>
      </c>
      <c r="E25" s="20">
        <f t="shared" si="0"/>
        <v>4253</v>
      </c>
      <c r="F25" s="126">
        <f t="shared" si="0"/>
        <v>130066493.15999998</v>
      </c>
      <c r="G25" s="19"/>
      <c r="H25" s="20">
        <f t="shared" si="2"/>
        <v>4280</v>
      </c>
      <c r="I25" s="20">
        <f t="shared" si="2"/>
        <v>2136</v>
      </c>
      <c r="J25" s="20">
        <f t="shared" si="2"/>
        <v>2144</v>
      </c>
      <c r="L25" s="22"/>
    </row>
    <row r="26" spans="1:14" ht="8.1" customHeight="1" x14ac:dyDescent="0.25">
      <c r="D26" s="19"/>
      <c r="E26" s="19"/>
      <c r="F26" s="19"/>
      <c r="G26" s="19"/>
      <c r="H26" s="23"/>
      <c r="I26" s="23"/>
      <c r="J26" s="23"/>
      <c r="L26" s="22"/>
    </row>
    <row r="27" spans="1:14" ht="15" customHeight="1" x14ac:dyDescent="0.25">
      <c r="B27" s="2" t="s">
        <v>6</v>
      </c>
      <c r="D27" s="3">
        <v>2022</v>
      </c>
      <c r="E27" s="107">
        <v>246</v>
      </c>
      <c r="F27" s="130">
        <v>7948093.8799999999</v>
      </c>
      <c r="H27" s="24">
        <f t="shared" ref="H27:H29" si="3">SUM(I27:J27)</f>
        <v>246</v>
      </c>
      <c r="I27" s="25">
        <v>123</v>
      </c>
      <c r="J27" s="25">
        <v>123</v>
      </c>
      <c r="L27" s="22"/>
    </row>
    <row r="28" spans="1:14" ht="15" customHeight="1" x14ac:dyDescent="0.25">
      <c r="D28" s="3">
        <v>2023</v>
      </c>
      <c r="E28" s="107">
        <v>391</v>
      </c>
      <c r="F28" s="124">
        <v>12213086.859999999</v>
      </c>
      <c r="H28" s="24">
        <f t="shared" si="3"/>
        <v>391</v>
      </c>
      <c r="I28" s="25">
        <v>199</v>
      </c>
      <c r="J28" s="25">
        <v>192</v>
      </c>
      <c r="L28" s="22"/>
    </row>
    <row r="29" spans="1:14" ht="15" customHeight="1" x14ac:dyDescent="0.25">
      <c r="D29" s="3">
        <v>2024</v>
      </c>
      <c r="E29" s="107">
        <v>538</v>
      </c>
      <c r="F29" s="130">
        <v>9432468.0500000007</v>
      </c>
      <c r="H29" s="24">
        <f t="shared" si="3"/>
        <v>538</v>
      </c>
      <c r="I29" s="25">
        <v>269</v>
      </c>
      <c r="J29" s="25">
        <v>269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17</v>
      </c>
      <c r="D31" s="3">
        <v>2022</v>
      </c>
      <c r="E31" s="108">
        <v>173</v>
      </c>
      <c r="F31" s="130">
        <v>7559263.6200000001</v>
      </c>
      <c r="H31" s="24">
        <f t="shared" ref="H31:H81" si="4">SUM(I31:J31)</f>
        <v>173</v>
      </c>
      <c r="I31" s="25">
        <v>100</v>
      </c>
      <c r="J31" s="25">
        <v>73</v>
      </c>
      <c r="L31" s="22"/>
    </row>
    <row r="32" spans="1:14" ht="15" customHeight="1" x14ac:dyDescent="0.25">
      <c r="D32" s="3">
        <v>2023</v>
      </c>
      <c r="E32" s="107">
        <v>226</v>
      </c>
      <c r="F32" s="124">
        <v>5892348.2699999996</v>
      </c>
      <c r="H32" s="24">
        <f t="shared" si="4"/>
        <v>226</v>
      </c>
      <c r="I32" s="25">
        <v>96</v>
      </c>
      <c r="J32" s="25">
        <v>130</v>
      </c>
      <c r="L32" s="22"/>
    </row>
    <row r="33" spans="1:12" ht="15" customHeight="1" x14ac:dyDescent="0.25">
      <c r="D33" s="3">
        <v>2024</v>
      </c>
      <c r="E33" s="107">
        <v>246</v>
      </c>
      <c r="F33" s="124">
        <v>6706591.8200000003</v>
      </c>
      <c r="H33" s="24">
        <f t="shared" si="4"/>
        <v>246</v>
      </c>
      <c r="I33" s="25">
        <v>116</v>
      </c>
      <c r="J33" s="25">
        <v>130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7</v>
      </c>
      <c r="D35" s="3">
        <v>2022</v>
      </c>
      <c r="E35" s="107">
        <v>41</v>
      </c>
      <c r="F35" s="124">
        <v>125437.61</v>
      </c>
      <c r="H35" s="24">
        <f t="shared" si="4"/>
        <v>41</v>
      </c>
      <c r="I35" s="25">
        <v>27</v>
      </c>
      <c r="J35" s="25">
        <v>14</v>
      </c>
      <c r="L35" s="22"/>
    </row>
    <row r="36" spans="1:12" ht="15" customHeight="1" x14ac:dyDescent="0.25">
      <c r="D36" s="3">
        <v>2023</v>
      </c>
      <c r="E36" s="107">
        <v>82</v>
      </c>
      <c r="F36" s="124">
        <v>2753583.54</v>
      </c>
      <c r="H36" s="24">
        <f t="shared" si="4"/>
        <v>82</v>
      </c>
      <c r="I36" s="25">
        <v>36</v>
      </c>
      <c r="J36" s="25">
        <v>46</v>
      </c>
      <c r="L36" s="22"/>
    </row>
    <row r="37" spans="1:12" ht="15" customHeight="1" x14ac:dyDescent="0.25">
      <c r="D37" s="3">
        <v>2024</v>
      </c>
      <c r="E37" s="108">
        <v>136</v>
      </c>
      <c r="F37" s="130">
        <v>3137005.3</v>
      </c>
      <c r="H37" s="24">
        <f t="shared" si="4"/>
        <v>136</v>
      </c>
      <c r="I37" s="25">
        <v>63</v>
      </c>
      <c r="J37" s="25">
        <v>73</v>
      </c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B39" s="2" t="s">
        <v>18</v>
      </c>
      <c r="D39" s="3">
        <v>2022</v>
      </c>
      <c r="E39" s="108">
        <v>88</v>
      </c>
      <c r="F39" s="130">
        <v>2309898.19</v>
      </c>
      <c r="H39" s="24">
        <f t="shared" si="4"/>
        <v>88</v>
      </c>
      <c r="I39" s="25">
        <v>50</v>
      </c>
      <c r="J39" s="25">
        <v>38</v>
      </c>
      <c r="L39" s="22"/>
    </row>
    <row r="40" spans="1:12" ht="15" customHeight="1" x14ac:dyDescent="0.25">
      <c r="D40" s="3">
        <v>2023</v>
      </c>
      <c r="E40" s="107">
        <v>83</v>
      </c>
      <c r="F40" s="124">
        <v>913136</v>
      </c>
      <c r="H40" s="24">
        <f t="shared" si="4"/>
        <v>83</v>
      </c>
      <c r="I40" s="25">
        <v>49</v>
      </c>
      <c r="J40" s="25">
        <v>34</v>
      </c>
      <c r="L40" s="22"/>
    </row>
    <row r="41" spans="1:12" s="2" customFormat="1" ht="15" customHeight="1" x14ac:dyDescent="0.25">
      <c r="A41" s="1"/>
      <c r="D41" s="3">
        <v>2024</v>
      </c>
      <c r="E41" s="108">
        <v>139</v>
      </c>
      <c r="F41" s="130">
        <v>4490032.43</v>
      </c>
      <c r="G41" s="3"/>
      <c r="H41" s="24">
        <f t="shared" si="4"/>
        <v>139</v>
      </c>
      <c r="I41" s="25">
        <v>71</v>
      </c>
      <c r="J41" s="25">
        <v>68</v>
      </c>
      <c r="K41" s="1"/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A43" s="2"/>
      <c r="B43" s="2" t="s">
        <v>9</v>
      </c>
      <c r="D43" s="3">
        <v>2022</v>
      </c>
      <c r="E43" s="107">
        <v>148</v>
      </c>
      <c r="F43" s="124">
        <v>1097109.21</v>
      </c>
      <c r="H43" s="24">
        <f t="shared" si="4"/>
        <v>148</v>
      </c>
      <c r="I43" s="25">
        <v>91</v>
      </c>
      <c r="J43" s="25">
        <v>57</v>
      </c>
      <c r="L43" s="22"/>
    </row>
    <row r="44" spans="1:12" ht="15" customHeight="1" x14ac:dyDescent="0.25">
      <c r="D44" s="3">
        <v>2023</v>
      </c>
      <c r="E44" s="107">
        <v>229</v>
      </c>
      <c r="F44" s="130">
        <v>2764597.33</v>
      </c>
      <c r="H44" s="24">
        <f t="shared" si="4"/>
        <v>229</v>
      </c>
      <c r="I44" s="25">
        <v>107</v>
      </c>
      <c r="J44" s="25">
        <v>122</v>
      </c>
      <c r="L44" s="22"/>
    </row>
    <row r="45" spans="1:12" ht="15" customHeight="1" x14ac:dyDescent="0.25">
      <c r="D45" s="3">
        <v>2024</v>
      </c>
      <c r="E45" s="108">
        <v>259</v>
      </c>
      <c r="F45" s="130">
        <v>3822034.01</v>
      </c>
      <c r="H45" s="24">
        <f t="shared" si="4"/>
        <v>259</v>
      </c>
      <c r="I45" s="25">
        <v>142</v>
      </c>
      <c r="J45" s="25">
        <v>117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10</v>
      </c>
      <c r="D47" s="3">
        <v>2022</v>
      </c>
      <c r="E47" s="107">
        <v>290</v>
      </c>
      <c r="F47" s="124">
        <v>6294963.5499999998</v>
      </c>
      <c r="H47" s="24">
        <f t="shared" si="4"/>
        <v>290</v>
      </c>
      <c r="I47" s="25">
        <v>138</v>
      </c>
      <c r="J47" s="25">
        <v>152</v>
      </c>
      <c r="L47" s="22"/>
    </row>
    <row r="48" spans="1:12" ht="15" customHeight="1" x14ac:dyDescent="0.25">
      <c r="D48" s="3">
        <v>2023</v>
      </c>
      <c r="E48" s="107">
        <v>280</v>
      </c>
      <c r="F48" s="124">
        <v>8736642.9499999993</v>
      </c>
      <c r="H48" s="24">
        <f t="shared" si="4"/>
        <v>280</v>
      </c>
      <c r="I48" s="25">
        <v>133</v>
      </c>
      <c r="J48" s="25">
        <v>147</v>
      </c>
      <c r="L48" s="22"/>
    </row>
    <row r="49" spans="2:15" ht="15" customHeight="1" x14ac:dyDescent="0.25">
      <c r="D49" s="3">
        <v>2024</v>
      </c>
      <c r="E49" s="108">
        <v>301</v>
      </c>
      <c r="F49" s="130">
        <v>8024752.7800000003</v>
      </c>
      <c r="H49" s="24">
        <f t="shared" si="4"/>
        <v>301</v>
      </c>
      <c r="I49" s="25">
        <v>148</v>
      </c>
      <c r="J49" s="25">
        <v>153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11</v>
      </c>
      <c r="D51" s="3">
        <v>2022</v>
      </c>
      <c r="E51" s="107">
        <v>214</v>
      </c>
      <c r="F51" s="124">
        <v>6421384.8200000003</v>
      </c>
      <c r="H51" s="24">
        <f t="shared" si="4"/>
        <v>214</v>
      </c>
      <c r="I51" s="25">
        <v>115</v>
      </c>
      <c r="J51" s="25">
        <v>99</v>
      </c>
      <c r="L51" s="22"/>
    </row>
    <row r="52" spans="2:15" ht="15" customHeight="1" x14ac:dyDescent="0.25">
      <c r="D52" s="3">
        <v>2023</v>
      </c>
      <c r="E52" s="107">
        <v>271</v>
      </c>
      <c r="F52" s="124">
        <v>8308443.1799999997</v>
      </c>
      <c r="H52" s="24">
        <f t="shared" si="4"/>
        <v>271</v>
      </c>
      <c r="I52" s="25">
        <v>121</v>
      </c>
      <c r="J52" s="25">
        <v>150</v>
      </c>
      <c r="L52" s="22"/>
    </row>
    <row r="53" spans="2:15" ht="15" customHeight="1" x14ac:dyDescent="0.25">
      <c r="D53" s="3">
        <v>2024</v>
      </c>
      <c r="E53" s="108">
        <v>382</v>
      </c>
      <c r="F53" s="130">
        <v>7476016.1799999997</v>
      </c>
      <c r="H53" s="24">
        <f t="shared" si="4"/>
        <v>382</v>
      </c>
      <c r="I53" s="25">
        <v>199</v>
      </c>
      <c r="J53" s="25">
        <v>183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12</v>
      </c>
      <c r="D55" s="3">
        <v>2022</v>
      </c>
      <c r="E55" s="108">
        <v>40</v>
      </c>
      <c r="F55" s="130">
        <v>986976.68</v>
      </c>
      <c r="H55" s="24">
        <f t="shared" si="4"/>
        <v>40</v>
      </c>
      <c r="I55" s="25">
        <v>17</v>
      </c>
      <c r="J55" s="25">
        <v>23</v>
      </c>
      <c r="L55" s="22"/>
    </row>
    <row r="56" spans="2:15" ht="15" customHeight="1" x14ac:dyDescent="0.25">
      <c r="D56" s="3">
        <v>2023</v>
      </c>
      <c r="E56" s="108">
        <v>94</v>
      </c>
      <c r="F56" s="130">
        <v>1782818.44</v>
      </c>
      <c r="H56" s="24">
        <f t="shared" si="4"/>
        <v>67</v>
      </c>
      <c r="I56" s="25">
        <v>25</v>
      </c>
      <c r="J56" s="25">
        <v>42</v>
      </c>
      <c r="L56" s="22"/>
    </row>
    <row r="57" spans="2:15" ht="15" customHeight="1" x14ac:dyDescent="0.25">
      <c r="D57" s="3">
        <v>2024</v>
      </c>
      <c r="E57" s="108">
        <v>67</v>
      </c>
      <c r="F57" s="130">
        <v>1026106.08</v>
      </c>
      <c r="H57" s="24">
        <f t="shared" si="4"/>
        <v>94</v>
      </c>
      <c r="I57" s="25">
        <v>47</v>
      </c>
      <c r="J57" s="25">
        <v>47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13</v>
      </c>
      <c r="D59" s="3">
        <v>2022</v>
      </c>
      <c r="E59" s="108">
        <v>266</v>
      </c>
      <c r="F59" s="130">
        <v>7272635.8600000003</v>
      </c>
      <c r="H59" s="24">
        <f t="shared" si="4"/>
        <v>266</v>
      </c>
      <c r="I59" s="25">
        <v>132</v>
      </c>
      <c r="J59" s="25">
        <v>134</v>
      </c>
      <c r="L59" s="22"/>
    </row>
    <row r="60" spans="2:15" ht="15" customHeight="1" x14ac:dyDescent="0.25">
      <c r="D60" s="3">
        <v>2023</v>
      </c>
      <c r="E60" s="107">
        <v>264</v>
      </c>
      <c r="F60" s="124">
        <v>8072299.25</v>
      </c>
      <c r="H60" s="24">
        <f t="shared" si="4"/>
        <v>264</v>
      </c>
      <c r="I60" s="25">
        <v>115</v>
      </c>
      <c r="J60" s="25">
        <v>149</v>
      </c>
      <c r="L60" s="22"/>
    </row>
    <row r="61" spans="2:15" ht="15" customHeight="1" x14ac:dyDescent="0.25">
      <c r="D61" s="3">
        <v>2024</v>
      </c>
      <c r="E61" s="107">
        <v>287</v>
      </c>
      <c r="F61" s="124">
        <v>8970723.9499999993</v>
      </c>
      <c r="H61" s="24">
        <f t="shared" si="4"/>
        <v>287</v>
      </c>
      <c r="I61" s="25">
        <v>138</v>
      </c>
      <c r="J61" s="25">
        <v>149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214</v>
      </c>
      <c r="D63" s="3">
        <v>2022</v>
      </c>
      <c r="E63" s="107">
        <v>107</v>
      </c>
      <c r="F63" s="124">
        <v>3975340.2</v>
      </c>
      <c r="H63" s="24">
        <f t="shared" si="4"/>
        <v>107</v>
      </c>
      <c r="I63" s="25">
        <v>51</v>
      </c>
      <c r="J63" s="25">
        <v>56</v>
      </c>
      <c r="L63" s="22"/>
      <c r="M63" s="27"/>
      <c r="N63" s="28"/>
      <c r="O63" s="29"/>
    </row>
    <row r="64" spans="2:15" ht="15" customHeight="1" x14ac:dyDescent="0.25">
      <c r="D64" s="3">
        <v>2023</v>
      </c>
      <c r="E64" s="107">
        <v>175</v>
      </c>
      <c r="F64" s="124">
        <v>3843387.14</v>
      </c>
      <c r="H64" s="24">
        <f t="shared" si="4"/>
        <v>175</v>
      </c>
      <c r="I64" s="25">
        <v>88</v>
      </c>
      <c r="J64" s="25">
        <v>87</v>
      </c>
      <c r="L64" s="22"/>
      <c r="M64" s="27"/>
      <c r="N64" s="28"/>
      <c r="O64" s="28"/>
    </row>
    <row r="65" spans="2:12" ht="15" customHeight="1" x14ac:dyDescent="0.25">
      <c r="D65" s="3">
        <v>2024</v>
      </c>
      <c r="E65" s="108">
        <v>210</v>
      </c>
      <c r="F65" s="130">
        <v>9276887.7699999996</v>
      </c>
      <c r="H65" s="24">
        <f t="shared" si="4"/>
        <v>210</v>
      </c>
      <c r="I65" s="25">
        <v>115</v>
      </c>
      <c r="J65" s="25">
        <v>95</v>
      </c>
      <c r="L65" s="22"/>
    </row>
    <row r="66" spans="2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2:12" ht="15" customHeight="1" x14ac:dyDescent="0.25">
      <c r="B67" s="2" t="s">
        <v>14</v>
      </c>
      <c r="D67" s="3">
        <v>2022</v>
      </c>
      <c r="E67" s="108">
        <v>225</v>
      </c>
      <c r="F67" s="130">
        <v>5809303.0499999998</v>
      </c>
      <c r="H67" s="24">
        <f t="shared" si="4"/>
        <v>225</v>
      </c>
      <c r="I67" s="25">
        <v>116</v>
      </c>
      <c r="J67" s="25">
        <v>109</v>
      </c>
      <c r="L67" s="22"/>
    </row>
    <row r="68" spans="2:12" ht="15" customHeight="1" x14ac:dyDescent="0.25">
      <c r="D68" s="3">
        <v>2023</v>
      </c>
      <c r="E68" s="107">
        <v>237</v>
      </c>
      <c r="F68" s="124">
        <v>10683931.85</v>
      </c>
      <c r="H68" s="24">
        <f t="shared" si="4"/>
        <v>237</v>
      </c>
      <c r="I68" s="25">
        <v>116</v>
      </c>
      <c r="J68" s="25">
        <v>121</v>
      </c>
      <c r="L68" s="22"/>
    </row>
    <row r="69" spans="2:12" ht="15" customHeight="1" x14ac:dyDescent="0.25">
      <c r="D69" s="3">
        <v>2024</v>
      </c>
      <c r="E69" s="108">
        <v>273</v>
      </c>
      <c r="F69" s="130">
        <v>7279324.8899999997</v>
      </c>
      <c r="H69" s="24">
        <f t="shared" si="4"/>
        <v>273</v>
      </c>
      <c r="I69" s="25">
        <v>126</v>
      </c>
      <c r="J69" s="25">
        <v>147</v>
      </c>
      <c r="L69" s="22"/>
    </row>
    <row r="70" spans="2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2:12" ht="15" customHeight="1" x14ac:dyDescent="0.25">
      <c r="B71" s="2" t="s">
        <v>15</v>
      </c>
      <c r="D71" s="3">
        <v>2022</v>
      </c>
      <c r="E71" s="107">
        <v>276</v>
      </c>
      <c r="F71" s="124">
        <v>14017435.539999999</v>
      </c>
      <c r="H71" s="24">
        <f t="shared" si="4"/>
        <v>276</v>
      </c>
      <c r="I71" s="25">
        <v>124</v>
      </c>
      <c r="J71" s="25">
        <v>152</v>
      </c>
      <c r="L71" s="22"/>
    </row>
    <row r="72" spans="2:12" ht="15" customHeight="1" x14ac:dyDescent="0.25">
      <c r="D72" s="3">
        <v>2023</v>
      </c>
      <c r="E72" s="107">
        <v>644</v>
      </c>
      <c r="F72" s="124">
        <v>32682634.5</v>
      </c>
      <c r="H72" s="24">
        <f t="shared" si="4"/>
        <v>644</v>
      </c>
      <c r="I72" s="25">
        <v>285</v>
      </c>
      <c r="J72" s="25">
        <v>359</v>
      </c>
      <c r="L72" s="22"/>
    </row>
    <row r="73" spans="2:12" ht="15" customHeight="1" x14ac:dyDescent="0.25">
      <c r="D73" s="3">
        <v>2024</v>
      </c>
      <c r="E73" s="107">
        <v>776</v>
      </c>
      <c r="F73" s="124">
        <v>34572631.289999999</v>
      </c>
      <c r="H73" s="24">
        <f t="shared" si="4"/>
        <v>776</v>
      </c>
      <c r="I73" s="25">
        <v>385</v>
      </c>
      <c r="J73" s="25">
        <v>391</v>
      </c>
      <c r="L73" s="22"/>
    </row>
    <row r="74" spans="2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2:12" ht="15" customHeight="1" x14ac:dyDescent="0.25">
      <c r="B75" s="2" t="s">
        <v>16</v>
      </c>
      <c r="D75" s="3">
        <v>2022</v>
      </c>
      <c r="E75" s="108">
        <v>116</v>
      </c>
      <c r="F75" s="130">
        <v>2813410.46</v>
      </c>
      <c r="H75" s="24">
        <f t="shared" si="4"/>
        <v>116</v>
      </c>
      <c r="I75" s="25">
        <v>63</v>
      </c>
      <c r="J75" s="25">
        <v>53</v>
      </c>
      <c r="L75" s="22"/>
    </row>
    <row r="76" spans="2:12" ht="15" customHeight="1" x14ac:dyDescent="0.25">
      <c r="D76" s="3">
        <v>2023</v>
      </c>
      <c r="E76" s="108">
        <v>86</v>
      </c>
      <c r="F76" s="130">
        <v>1978364.28</v>
      </c>
      <c r="H76" s="24">
        <f t="shared" si="4"/>
        <v>86</v>
      </c>
      <c r="I76" s="25">
        <v>45</v>
      </c>
      <c r="J76" s="25">
        <v>41</v>
      </c>
      <c r="L76" s="22"/>
    </row>
    <row r="77" spans="2:12" ht="15" customHeight="1" x14ac:dyDescent="0.25">
      <c r="D77" s="3">
        <v>2024</v>
      </c>
      <c r="E77" s="108">
        <v>136</v>
      </c>
      <c r="F77" s="130">
        <v>2545872.91</v>
      </c>
      <c r="H77" s="24">
        <f t="shared" si="4"/>
        <v>136</v>
      </c>
      <c r="I77" s="25">
        <v>83</v>
      </c>
      <c r="J77" s="25">
        <v>53</v>
      </c>
      <c r="L77" s="22"/>
    </row>
    <row r="78" spans="2:12" ht="8.1" customHeight="1" x14ac:dyDescent="0.25">
      <c r="D78" s="26"/>
      <c r="E78" s="121"/>
      <c r="F78" s="125"/>
      <c r="G78" s="26"/>
      <c r="H78" s="27"/>
      <c r="I78" s="27"/>
      <c r="J78" s="27"/>
      <c r="L78" s="22"/>
    </row>
    <row r="79" spans="2:12" ht="15" customHeight="1" x14ac:dyDescent="0.25">
      <c r="B79" s="2" t="s">
        <v>215</v>
      </c>
      <c r="D79" s="3">
        <v>2022</v>
      </c>
      <c r="E79" s="108">
        <v>403</v>
      </c>
      <c r="F79" s="130">
        <v>27612160.600000001</v>
      </c>
      <c r="H79" s="24">
        <f t="shared" si="4"/>
        <v>403</v>
      </c>
      <c r="I79" s="25">
        <v>189</v>
      </c>
      <c r="J79" s="25">
        <v>214</v>
      </c>
      <c r="L79" s="22"/>
    </row>
    <row r="80" spans="2:12" ht="15" customHeight="1" x14ac:dyDescent="0.25">
      <c r="D80" s="3">
        <v>2023</v>
      </c>
      <c r="E80" s="107">
        <v>460</v>
      </c>
      <c r="F80" s="124">
        <v>22509165.109999999</v>
      </c>
      <c r="H80" s="24">
        <f t="shared" si="4"/>
        <v>460</v>
      </c>
      <c r="I80" s="25">
        <v>202</v>
      </c>
      <c r="J80" s="25">
        <v>258</v>
      </c>
    </row>
    <row r="81" spans="1:15" ht="15" customHeight="1" x14ac:dyDescent="0.25">
      <c r="A81" s="14"/>
      <c r="B81" s="99"/>
      <c r="C81" s="99"/>
      <c r="D81" s="3">
        <v>2024</v>
      </c>
      <c r="E81" s="108">
        <v>503</v>
      </c>
      <c r="F81" s="130">
        <v>23306045.699999999</v>
      </c>
      <c r="H81" s="24">
        <f t="shared" si="4"/>
        <v>503</v>
      </c>
      <c r="I81" s="25">
        <v>234</v>
      </c>
      <c r="J81" s="25">
        <v>269</v>
      </c>
      <c r="K81" s="14"/>
    </row>
    <row r="82" spans="1:15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0"/>
    </row>
    <row r="83" spans="1:15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6" t="s">
        <v>216</v>
      </c>
    </row>
    <row r="84" spans="1:15" s="33" customFormat="1" x14ac:dyDescent="0.25">
      <c r="A84" s="34" t="s">
        <v>217</v>
      </c>
      <c r="C84" s="34"/>
      <c r="D84" s="35"/>
      <c r="E84" s="35"/>
      <c r="F84" s="35"/>
      <c r="G84" s="35"/>
      <c r="H84" s="35"/>
      <c r="I84" s="35"/>
      <c r="J84" s="35"/>
      <c r="K84" s="39" t="s">
        <v>218</v>
      </c>
    </row>
    <row r="85" spans="1:15" x14ac:dyDescent="0.25">
      <c r="A85" s="34" t="s">
        <v>219</v>
      </c>
      <c r="B85" s="1"/>
    </row>
    <row r="86" spans="1:15" s="2" customFormat="1" x14ac:dyDescent="0.25">
      <c r="A86" s="34" t="s">
        <v>220</v>
      </c>
      <c r="B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</sheetData>
  <mergeCells count="2">
    <mergeCell ref="H17:J17"/>
    <mergeCell ref="H18:J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0957-D6BB-4C75-987B-7EDE3680C439}">
  <sheetPr codeName="Sheet8"/>
  <dimension ref="A1:Q85"/>
  <sheetViews>
    <sheetView showGridLines="0" view="pageBreakPreview" topLeftCell="B4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ht="12" customHeight="1" x14ac:dyDescent="0.25"/>
    <row r="11" spans="1:15" ht="12" customHeight="1" x14ac:dyDescent="0.25"/>
    <row r="12" spans="1:15" ht="12" customHeight="1" x14ac:dyDescent="0.25"/>
    <row r="13" spans="1:15" s="6" customFormat="1" ht="15" customHeight="1" x14ac:dyDescent="0.25">
      <c r="B13" s="7" t="s">
        <v>207</v>
      </c>
      <c r="C13" s="8" t="s">
        <v>258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208</v>
      </c>
      <c r="C14" s="12" t="s">
        <v>259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118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119"/>
      <c r="B17" s="44" t="s">
        <v>0</v>
      </c>
      <c r="C17" s="45"/>
      <c r="D17" s="116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119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119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120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2633</v>
      </c>
      <c r="F22" s="20">
        <f t="shared" ref="F22:H24" si="0">SUM(F26,F30,F34,F38,F42,F46,F50,F54,F58,F62,F66,F70,F74,F78)</f>
        <v>65</v>
      </c>
      <c r="G22" s="20">
        <f t="shared" si="0"/>
        <v>615</v>
      </c>
      <c r="H22" s="20">
        <f t="shared" si="0"/>
        <v>619</v>
      </c>
      <c r="I22" s="20">
        <f>SUM(I26,I30,I34,I38,I42,I46,I50,I54,I58,I62,I66,I70,I74,I78)</f>
        <v>557</v>
      </c>
      <c r="J22" s="20">
        <f>SUM(J26,J30,J34,J38,J42,J46,J50,J54,J58,J62,J66,J70,J74,J78)</f>
        <v>456</v>
      </c>
      <c r="K22" s="20">
        <f t="shared" ref="K22" si="1">SUM(K26,K30,K34,K38,K42,K46,K50,K54,K58,K62,K66,K70,K74,K78)</f>
        <v>321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K24" si="2">SUM(E27,E31,E35,E39,E43,E47,E51,E55,E59,E63,E67,E71,E75,E79)</f>
        <v>3495</v>
      </c>
      <c r="F23" s="20">
        <f t="shared" si="0"/>
        <v>173</v>
      </c>
      <c r="G23" s="20">
        <f t="shared" si="0"/>
        <v>933</v>
      </c>
      <c r="H23" s="20">
        <f t="shared" si="0"/>
        <v>688</v>
      </c>
      <c r="I23" s="20">
        <f t="shared" si="2"/>
        <v>649</v>
      </c>
      <c r="J23" s="20">
        <f t="shared" si="2"/>
        <v>585</v>
      </c>
      <c r="K23" s="20">
        <f t="shared" si="2"/>
        <v>467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2"/>
        <v>4280</v>
      </c>
      <c r="F24" s="20">
        <f t="shared" si="0"/>
        <v>217</v>
      </c>
      <c r="G24" s="20">
        <f t="shared" si="0"/>
        <v>1165</v>
      </c>
      <c r="H24" s="20">
        <f t="shared" si="0"/>
        <v>805</v>
      </c>
      <c r="I24" s="20">
        <f t="shared" si="2"/>
        <v>771</v>
      </c>
      <c r="J24" s="20">
        <f t="shared" si="2"/>
        <v>728</v>
      </c>
      <c r="K24" s="20">
        <f t="shared" si="2"/>
        <v>594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>
        <f>SUM(F26:K26)</f>
        <v>246</v>
      </c>
      <c r="F26" s="25">
        <v>7</v>
      </c>
      <c r="G26" s="25">
        <v>48</v>
      </c>
      <c r="H26" s="25">
        <v>67</v>
      </c>
      <c r="I26" s="25">
        <v>55</v>
      </c>
      <c r="J26" s="25">
        <v>43</v>
      </c>
      <c r="K26" s="25">
        <v>26</v>
      </c>
      <c r="L26" s="25"/>
      <c r="N26" s="22"/>
    </row>
    <row r="27" spans="1:15" ht="15" customHeight="1" x14ac:dyDescent="0.25">
      <c r="D27" s="3">
        <v>2023</v>
      </c>
      <c r="E27" s="25">
        <f t="shared" ref="E27:E28" si="3">SUM(F27:K27)</f>
        <v>391</v>
      </c>
      <c r="F27" s="25">
        <v>13</v>
      </c>
      <c r="G27" s="25">
        <v>97</v>
      </c>
      <c r="H27" s="25">
        <v>92</v>
      </c>
      <c r="I27" s="25">
        <v>63</v>
      </c>
      <c r="J27" s="25">
        <v>72</v>
      </c>
      <c r="K27" s="25">
        <v>54</v>
      </c>
      <c r="L27" s="25"/>
      <c r="N27" s="22"/>
    </row>
    <row r="28" spans="1:15" ht="15" customHeight="1" x14ac:dyDescent="0.25">
      <c r="D28" s="3">
        <v>2024</v>
      </c>
      <c r="E28" s="25">
        <f t="shared" si="3"/>
        <v>538</v>
      </c>
      <c r="F28" s="25">
        <v>17</v>
      </c>
      <c r="G28" s="25">
        <v>122</v>
      </c>
      <c r="H28" s="25">
        <v>95</v>
      </c>
      <c r="I28" s="25">
        <v>108</v>
      </c>
      <c r="J28" s="25">
        <v>119</v>
      </c>
      <c r="K28" s="25">
        <v>77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>
        <f>SUM(F30:K30)</f>
        <v>173</v>
      </c>
      <c r="F30" s="25">
        <v>5</v>
      </c>
      <c r="G30" s="25">
        <v>31</v>
      </c>
      <c r="H30" s="25">
        <v>39</v>
      </c>
      <c r="I30" s="25">
        <v>39</v>
      </c>
      <c r="J30" s="25">
        <v>29</v>
      </c>
      <c r="K30" s="25">
        <v>30</v>
      </c>
      <c r="L30" s="25"/>
      <c r="N30" s="22"/>
    </row>
    <row r="31" spans="1:15" ht="15" customHeight="1" x14ac:dyDescent="0.25">
      <c r="D31" s="3">
        <v>2023</v>
      </c>
      <c r="E31" s="25">
        <f t="shared" ref="E31:E32" si="4">SUM(F31:K31)</f>
        <v>226</v>
      </c>
      <c r="F31" s="25">
        <v>13</v>
      </c>
      <c r="G31" s="25">
        <v>66</v>
      </c>
      <c r="H31" s="25">
        <v>40</v>
      </c>
      <c r="I31" s="25">
        <v>47</v>
      </c>
      <c r="J31" s="24">
        <v>37</v>
      </c>
      <c r="K31" s="25">
        <v>23</v>
      </c>
      <c r="L31" s="25"/>
      <c r="N31" s="22"/>
    </row>
    <row r="32" spans="1:15" ht="15" customHeight="1" x14ac:dyDescent="0.25">
      <c r="D32" s="3">
        <v>2024</v>
      </c>
      <c r="E32" s="25">
        <f t="shared" si="4"/>
        <v>246</v>
      </c>
      <c r="F32" s="25">
        <v>12</v>
      </c>
      <c r="G32" s="25">
        <v>77</v>
      </c>
      <c r="H32" s="25">
        <v>41</v>
      </c>
      <c r="I32" s="25">
        <v>44</v>
      </c>
      <c r="J32" s="25">
        <v>29</v>
      </c>
      <c r="K32" s="25">
        <v>43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>
        <f>SUM(F34:K34)</f>
        <v>41</v>
      </c>
      <c r="F34" s="25" t="s">
        <v>8</v>
      </c>
      <c r="G34" s="25">
        <v>1</v>
      </c>
      <c r="H34" s="25">
        <v>14</v>
      </c>
      <c r="I34" s="25">
        <v>18</v>
      </c>
      <c r="J34" s="25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>
        <f t="shared" ref="E35:E36" si="5">SUM(F35:K35)</f>
        <v>82</v>
      </c>
      <c r="F35" s="25">
        <v>4</v>
      </c>
      <c r="G35" s="25">
        <v>14</v>
      </c>
      <c r="H35" s="25">
        <v>19</v>
      </c>
      <c r="I35" s="25">
        <v>23</v>
      </c>
      <c r="J35" s="25">
        <v>14</v>
      </c>
      <c r="K35" s="25">
        <v>8</v>
      </c>
      <c r="L35" s="25"/>
      <c r="N35" s="22"/>
    </row>
    <row r="36" spans="1:14" ht="15" customHeight="1" x14ac:dyDescent="0.25">
      <c r="D36" s="3">
        <v>2024</v>
      </c>
      <c r="E36" s="25">
        <f t="shared" si="5"/>
        <v>136</v>
      </c>
      <c r="F36" s="25">
        <v>9</v>
      </c>
      <c r="G36" s="25">
        <v>32</v>
      </c>
      <c r="H36" s="25">
        <v>31</v>
      </c>
      <c r="I36" s="25">
        <v>29</v>
      </c>
      <c r="J36" s="25">
        <v>13</v>
      </c>
      <c r="K36" s="25">
        <v>22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>
        <f>SUM(F38:K38)</f>
        <v>88</v>
      </c>
      <c r="F38" s="25">
        <v>1</v>
      </c>
      <c r="G38" s="25">
        <v>18</v>
      </c>
      <c r="H38" s="25">
        <v>18</v>
      </c>
      <c r="I38" s="25">
        <v>17</v>
      </c>
      <c r="J38" s="25">
        <v>18</v>
      </c>
      <c r="K38" s="25">
        <v>16</v>
      </c>
      <c r="L38" s="25"/>
      <c r="N38" s="22"/>
    </row>
    <row r="39" spans="1:14" ht="15" customHeight="1" x14ac:dyDescent="0.25">
      <c r="D39" s="3">
        <v>2023</v>
      </c>
      <c r="E39" s="25">
        <f t="shared" ref="E39:E40" si="6">SUM(F39:K39)</f>
        <v>83</v>
      </c>
      <c r="F39" s="25">
        <v>5</v>
      </c>
      <c r="G39" s="25">
        <v>16</v>
      </c>
      <c r="H39" s="25">
        <v>18</v>
      </c>
      <c r="I39" s="25">
        <v>16</v>
      </c>
      <c r="J39" s="25">
        <v>23</v>
      </c>
      <c r="K39" s="25">
        <v>5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>
        <f t="shared" si="6"/>
        <v>139</v>
      </c>
      <c r="F40" s="25">
        <v>9</v>
      </c>
      <c r="G40" s="25">
        <v>32</v>
      </c>
      <c r="H40" s="25">
        <v>23</v>
      </c>
      <c r="I40" s="25">
        <v>28</v>
      </c>
      <c r="J40" s="25">
        <v>29</v>
      </c>
      <c r="K40" s="25">
        <v>18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>
        <f>SUM(F42:K42)</f>
        <v>148</v>
      </c>
      <c r="F42" s="25">
        <v>5</v>
      </c>
      <c r="G42" s="25">
        <v>23</v>
      </c>
      <c r="H42" s="25">
        <v>29</v>
      </c>
      <c r="I42" s="25">
        <v>38</v>
      </c>
      <c r="J42" s="25">
        <v>37</v>
      </c>
      <c r="K42" s="25">
        <v>16</v>
      </c>
      <c r="L42" s="25"/>
      <c r="N42" s="22"/>
    </row>
    <row r="43" spans="1:14" ht="15" customHeight="1" x14ac:dyDescent="0.25">
      <c r="D43" s="3">
        <v>2023</v>
      </c>
      <c r="E43" s="25">
        <f t="shared" ref="E43:E44" si="7">SUM(F43:K43)</f>
        <v>229</v>
      </c>
      <c r="F43" s="25">
        <v>13</v>
      </c>
      <c r="G43" s="25">
        <v>68</v>
      </c>
      <c r="H43" s="25">
        <v>34</v>
      </c>
      <c r="I43" s="25">
        <v>47</v>
      </c>
      <c r="J43" s="25">
        <v>37</v>
      </c>
      <c r="K43" s="25">
        <v>30</v>
      </c>
      <c r="L43" s="25"/>
      <c r="N43" s="22"/>
    </row>
    <row r="44" spans="1:14" ht="15" customHeight="1" x14ac:dyDescent="0.25">
      <c r="D44" s="3">
        <v>2024</v>
      </c>
      <c r="E44" s="25">
        <f t="shared" si="7"/>
        <v>259</v>
      </c>
      <c r="F44" s="25">
        <v>13</v>
      </c>
      <c r="G44" s="25">
        <v>46</v>
      </c>
      <c r="H44" s="25">
        <v>50</v>
      </c>
      <c r="I44" s="25">
        <v>49</v>
      </c>
      <c r="J44" s="25">
        <v>56</v>
      </c>
      <c r="K44" s="25">
        <v>45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>
        <f>SUM(F46:K46)</f>
        <v>290</v>
      </c>
      <c r="F46" s="25">
        <v>4</v>
      </c>
      <c r="G46" s="25">
        <v>90</v>
      </c>
      <c r="H46" s="25">
        <v>76</v>
      </c>
      <c r="I46" s="25">
        <v>52</v>
      </c>
      <c r="J46" s="25">
        <v>46</v>
      </c>
      <c r="K46" s="25">
        <v>22</v>
      </c>
      <c r="L46" s="25"/>
      <c r="N46" s="22"/>
    </row>
    <row r="47" spans="1:14" ht="15" customHeight="1" x14ac:dyDescent="0.25">
      <c r="D47" s="3">
        <v>2023</v>
      </c>
      <c r="E47" s="25">
        <f t="shared" ref="E47:E48" si="8">SUM(F47:K47)</f>
        <v>280</v>
      </c>
      <c r="F47" s="25">
        <v>25</v>
      </c>
      <c r="G47" s="25">
        <v>72</v>
      </c>
      <c r="H47" s="25">
        <v>49</v>
      </c>
      <c r="I47" s="25">
        <v>48</v>
      </c>
      <c r="J47" s="25">
        <v>50</v>
      </c>
      <c r="K47" s="25">
        <v>36</v>
      </c>
      <c r="L47" s="25"/>
      <c r="N47" s="22"/>
    </row>
    <row r="48" spans="1:14" ht="15" customHeight="1" x14ac:dyDescent="0.25">
      <c r="D48" s="3">
        <v>2024</v>
      </c>
      <c r="E48" s="25">
        <f t="shared" si="8"/>
        <v>301</v>
      </c>
      <c r="F48" s="25">
        <v>20</v>
      </c>
      <c r="G48" s="25">
        <v>83</v>
      </c>
      <c r="H48" s="25">
        <v>62</v>
      </c>
      <c r="I48" s="25">
        <v>50</v>
      </c>
      <c r="J48" s="25">
        <v>54</v>
      </c>
      <c r="K48" s="25">
        <v>32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>
        <f>SUM(F50:K50)</f>
        <v>214</v>
      </c>
      <c r="F50" s="25">
        <v>9</v>
      </c>
      <c r="G50" s="25">
        <v>38</v>
      </c>
      <c r="H50" s="25">
        <v>47</v>
      </c>
      <c r="I50" s="25">
        <v>53</v>
      </c>
      <c r="J50" s="25">
        <v>40</v>
      </c>
      <c r="K50" s="25">
        <v>27</v>
      </c>
      <c r="L50" s="25"/>
      <c r="N50" s="22"/>
    </row>
    <row r="51" spans="2:17" ht="15" customHeight="1" x14ac:dyDescent="0.25">
      <c r="D51" s="3">
        <v>2023</v>
      </c>
      <c r="E51" s="25">
        <f t="shared" ref="E51:E52" si="9">SUM(F51:K51)</f>
        <v>271</v>
      </c>
      <c r="F51" s="25">
        <v>19</v>
      </c>
      <c r="G51" s="25">
        <v>53</v>
      </c>
      <c r="H51" s="25">
        <v>49</v>
      </c>
      <c r="I51" s="25">
        <v>56</v>
      </c>
      <c r="J51" s="24">
        <v>53</v>
      </c>
      <c r="K51" s="25">
        <v>41</v>
      </c>
      <c r="L51" s="25"/>
      <c r="N51" s="22"/>
    </row>
    <row r="52" spans="2:17" ht="15" customHeight="1" x14ac:dyDescent="0.25">
      <c r="D52" s="3">
        <v>2024</v>
      </c>
      <c r="E52" s="25">
        <f t="shared" si="9"/>
        <v>382</v>
      </c>
      <c r="F52" s="25">
        <v>33</v>
      </c>
      <c r="G52" s="25">
        <v>98</v>
      </c>
      <c r="H52" s="25">
        <v>57</v>
      </c>
      <c r="I52" s="25">
        <v>59</v>
      </c>
      <c r="J52" s="25">
        <v>69</v>
      </c>
      <c r="K52" s="25">
        <v>66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>
        <f>SUM(F54:K54)</f>
        <v>40</v>
      </c>
      <c r="F54" s="25">
        <v>7</v>
      </c>
      <c r="G54" s="25">
        <v>10</v>
      </c>
      <c r="H54" s="25">
        <v>9</v>
      </c>
      <c r="I54" s="25">
        <v>6</v>
      </c>
      <c r="J54" s="25">
        <v>6</v>
      </c>
      <c r="K54" s="25">
        <v>2</v>
      </c>
      <c r="L54" s="25"/>
      <c r="N54" s="22"/>
    </row>
    <row r="55" spans="2:17" ht="15" customHeight="1" x14ac:dyDescent="0.25">
      <c r="D55" s="3">
        <v>2023</v>
      </c>
      <c r="E55" s="25">
        <f t="shared" ref="E55:E56" si="10">SUM(F55:K55)</f>
        <v>67</v>
      </c>
      <c r="F55" s="25">
        <v>8</v>
      </c>
      <c r="G55" s="25">
        <v>32</v>
      </c>
      <c r="H55" s="25">
        <v>6</v>
      </c>
      <c r="I55" s="25">
        <v>7</v>
      </c>
      <c r="J55" s="25">
        <v>6</v>
      </c>
      <c r="K55" s="25">
        <v>8</v>
      </c>
      <c r="L55" s="25"/>
      <c r="N55" s="22"/>
    </row>
    <row r="56" spans="2:17" ht="15" customHeight="1" x14ac:dyDescent="0.25">
      <c r="D56" s="3">
        <v>2024</v>
      </c>
      <c r="E56" s="25">
        <f t="shared" si="10"/>
        <v>94</v>
      </c>
      <c r="F56" s="25">
        <v>5</v>
      </c>
      <c r="G56" s="25">
        <v>36</v>
      </c>
      <c r="H56" s="25">
        <v>14</v>
      </c>
      <c r="I56" s="25">
        <v>12</v>
      </c>
      <c r="J56" s="25">
        <v>16</v>
      </c>
      <c r="K56" s="25">
        <v>11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>
        <f>SUM(F58:K58)</f>
        <v>266</v>
      </c>
      <c r="F58" s="25">
        <v>4</v>
      </c>
      <c r="G58" s="25">
        <v>74</v>
      </c>
      <c r="H58" s="25">
        <v>50</v>
      </c>
      <c r="I58" s="25">
        <v>57</v>
      </c>
      <c r="J58" s="25">
        <v>51</v>
      </c>
      <c r="K58" s="25">
        <v>30</v>
      </c>
      <c r="L58" s="25"/>
      <c r="N58" s="22"/>
    </row>
    <row r="59" spans="2:17" ht="15" customHeight="1" x14ac:dyDescent="0.25">
      <c r="D59" s="3">
        <v>2023</v>
      </c>
      <c r="E59" s="25">
        <f t="shared" ref="E59:E60" si="11">SUM(F59:K59)</f>
        <v>264</v>
      </c>
      <c r="F59" s="25">
        <v>11</v>
      </c>
      <c r="G59" s="25">
        <v>66</v>
      </c>
      <c r="H59" s="25">
        <v>55</v>
      </c>
      <c r="I59" s="25">
        <v>55</v>
      </c>
      <c r="J59" s="25">
        <v>43</v>
      </c>
      <c r="K59" s="25">
        <v>34</v>
      </c>
      <c r="L59" s="25"/>
      <c r="N59" s="22"/>
    </row>
    <row r="60" spans="2:17" ht="15" customHeight="1" x14ac:dyDescent="0.25">
      <c r="D60" s="3">
        <v>2024</v>
      </c>
      <c r="E60" s="25">
        <f t="shared" si="11"/>
        <v>287</v>
      </c>
      <c r="F60" s="25">
        <v>14</v>
      </c>
      <c r="G60" s="25">
        <v>74</v>
      </c>
      <c r="H60" s="25">
        <v>56</v>
      </c>
      <c r="I60" s="25">
        <v>56</v>
      </c>
      <c r="J60" s="25">
        <v>55</v>
      </c>
      <c r="K60" s="25">
        <v>32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>
        <f>SUM(F62:K62)</f>
        <v>107</v>
      </c>
      <c r="F62" s="25" t="s">
        <v>8</v>
      </c>
      <c r="G62" s="25">
        <v>21</v>
      </c>
      <c r="H62" s="25">
        <v>28</v>
      </c>
      <c r="I62" s="25">
        <v>22</v>
      </c>
      <c r="J62" s="25">
        <v>20</v>
      </c>
      <c r="K62" s="25">
        <v>16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>
        <f t="shared" ref="E63:E64" si="12">SUM(F63:K63)</f>
        <v>175</v>
      </c>
      <c r="F63" s="25">
        <v>5</v>
      </c>
      <c r="G63" s="25">
        <v>39</v>
      </c>
      <c r="H63" s="25">
        <v>42</v>
      </c>
      <c r="I63" s="25">
        <v>36</v>
      </c>
      <c r="J63" s="25">
        <v>32</v>
      </c>
      <c r="K63" s="25">
        <v>21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>
        <f t="shared" si="12"/>
        <v>210</v>
      </c>
      <c r="F64" s="25">
        <v>6</v>
      </c>
      <c r="G64" s="25">
        <v>45</v>
      </c>
      <c r="H64" s="25">
        <v>51</v>
      </c>
      <c r="I64" s="25">
        <v>51</v>
      </c>
      <c r="J64" s="25">
        <v>28</v>
      </c>
      <c r="K64" s="25">
        <v>29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>
        <f>SUM(F66:K66)</f>
        <v>225</v>
      </c>
      <c r="F66" s="25">
        <v>8</v>
      </c>
      <c r="G66" s="25">
        <v>56</v>
      </c>
      <c r="H66" s="25">
        <v>39</v>
      </c>
      <c r="I66" s="25">
        <v>60</v>
      </c>
      <c r="J66" s="25">
        <v>40</v>
      </c>
      <c r="K66" s="25">
        <v>22</v>
      </c>
      <c r="L66" s="25"/>
      <c r="N66" s="22"/>
    </row>
    <row r="67" spans="1:14" ht="15" customHeight="1" x14ac:dyDescent="0.25">
      <c r="D67" s="3">
        <v>2023</v>
      </c>
      <c r="E67" s="25">
        <f t="shared" ref="E67:E68" si="13">SUM(F67:K67)</f>
        <v>237</v>
      </c>
      <c r="F67" s="25">
        <v>12</v>
      </c>
      <c r="G67" s="25">
        <v>56</v>
      </c>
      <c r="H67" s="25">
        <v>36</v>
      </c>
      <c r="I67" s="25">
        <v>43</v>
      </c>
      <c r="J67" s="25">
        <v>40</v>
      </c>
      <c r="K67" s="25">
        <v>50</v>
      </c>
      <c r="L67" s="25"/>
      <c r="N67" s="22"/>
    </row>
    <row r="68" spans="1:14" ht="15" customHeight="1" x14ac:dyDescent="0.25">
      <c r="D68" s="3">
        <v>2024</v>
      </c>
      <c r="E68" s="25">
        <f t="shared" si="13"/>
        <v>273</v>
      </c>
      <c r="F68" s="25">
        <v>9</v>
      </c>
      <c r="G68" s="25">
        <v>76</v>
      </c>
      <c r="H68" s="25">
        <v>59</v>
      </c>
      <c r="I68" s="25">
        <v>49</v>
      </c>
      <c r="J68" s="25">
        <v>44</v>
      </c>
      <c r="K68" s="25">
        <v>36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>SUM(F70:K70)</f>
        <v>276</v>
      </c>
      <c r="F70" s="25">
        <v>5</v>
      </c>
      <c r="G70" s="25">
        <v>73</v>
      </c>
      <c r="H70" s="25">
        <v>65</v>
      </c>
      <c r="I70" s="25">
        <v>49</v>
      </c>
      <c r="J70" s="25">
        <v>50</v>
      </c>
      <c r="K70" s="25">
        <v>34</v>
      </c>
      <c r="L70" s="25"/>
      <c r="N70" s="22"/>
    </row>
    <row r="71" spans="1:14" ht="15" customHeight="1" x14ac:dyDescent="0.25">
      <c r="D71" s="3">
        <v>2023</v>
      </c>
      <c r="E71" s="25">
        <f t="shared" ref="E71:E72" si="14">SUM(F71:K71)</f>
        <v>644</v>
      </c>
      <c r="F71" s="25">
        <v>32</v>
      </c>
      <c r="G71" s="25">
        <v>186</v>
      </c>
      <c r="H71" s="25">
        <v>124</v>
      </c>
      <c r="I71" s="25">
        <v>117</v>
      </c>
      <c r="J71" s="25">
        <v>92</v>
      </c>
      <c r="K71" s="25">
        <v>93</v>
      </c>
      <c r="L71" s="25"/>
      <c r="N71" s="22"/>
    </row>
    <row r="72" spans="1:14" ht="15" customHeight="1" x14ac:dyDescent="0.25">
      <c r="D72" s="3">
        <v>2024</v>
      </c>
      <c r="E72" s="25">
        <f t="shared" si="14"/>
        <v>776</v>
      </c>
      <c r="F72" s="25">
        <v>39</v>
      </c>
      <c r="G72" s="25">
        <v>239</v>
      </c>
      <c r="H72" s="25">
        <v>140</v>
      </c>
      <c r="I72" s="25">
        <v>134</v>
      </c>
      <c r="J72" s="25">
        <v>120</v>
      </c>
      <c r="K72" s="25">
        <v>104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>
        <f>SUM(F74:K74)</f>
        <v>116</v>
      </c>
      <c r="F74" s="25">
        <v>2</v>
      </c>
      <c r="G74" s="25">
        <v>29</v>
      </c>
      <c r="H74" s="25">
        <v>33</v>
      </c>
      <c r="I74" s="25">
        <v>18</v>
      </c>
      <c r="J74" s="25">
        <v>21</v>
      </c>
      <c r="K74" s="25">
        <v>13</v>
      </c>
      <c r="L74" s="25"/>
      <c r="N74" s="22"/>
    </row>
    <row r="75" spans="1:14" ht="15" customHeight="1" x14ac:dyDescent="0.25">
      <c r="D75" s="3">
        <v>2023</v>
      </c>
      <c r="E75" s="25">
        <f t="shared" ref="E75:E76" si="15">SUM(F75:K75)</f>
        <v>86</v>
      </c>
      <c r="F75" s="25">
        <v>3</v>
      </c>
      <c r="G75" s="25">
        <v>25</v>
      </c>
      <c r="H75" s="25">
        <v>22</v>
      </c>
      <c r="I75" s="25">
        <v>16</v>
      </c>
      <c r="J75" s="25">
        <v>15</v>
      </c>
      <c r="K75" s="25">
        <v>5</v>
      </c>
      <c r="L75" s="25"/>
      <c r="N75" s="22"/>
    </row>
    <row r="76" spans="1:14" ht="15" customHeight="1" x14ac:dyDescent="0.25">
      <c r="D76" s="3">
        <v>2024</v>
      </c>
      <c r="E76" s="25">
        <f t="shared" si="15"/>
        <v>136</v>
      </c>
      <c r="F76" s="25">
        <v>9</v>
      </c>
      <c r="G76" s="25">
        <v>30</v>
      </c>
      <c r="H76" s="25">
        <v>37</v>
      </c>
      <c r="I76" s="25">
        <v>18</v>
      </c>
      <c r="J76" s="25">
        <v>22</v>
      </c>
      <c r="K76" s="25">
        <v>20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>
        <f>SUM(F78:K78)</f>
        <v>403</v>
      </c>
      <c r="F78" s="25">
        <v>8</v>
      </c>
      <c r="G78" s="25">
        <v>103</v>
      </c>
      <c r="H78" s="25">
        <v>105</v>
      </c>
      <c r="I78" s="25">
        <v>73</v>
      </c>
      <c r="J78" s="25">
        <v>47</v>
      </c>
      <c r="K78" s="25">
        <v>67</v>
      </c>
      <c r="L78" s="25"/>
      <c r="N78" s="22"/>
    </row>
    <row r="79" spans="1:14" ht="15" customHeight="1" x14ac:dyDescent="0.25">
      <c r="D79" s="3">
        <v>2023</v>
      </c>
      <c r="E79" s="25">
        <f t="shared" ref="E79:E80" si="16">SUM(F79:K79)</f>
        <v>460</v>
      </c>
      <c r="F79" s="25">
        <v>10</v>
      </c>
      <c r="G79" s="25">
        <v>143</v>
      </c>
      <c r="H79" s="25">
        <v>102</v>
      </c>
      <c r="I79" s="25">
        <v>75</v>
      </c>
      <c r="J79" s="24">
        <v>71</v>
      </c>
      <c r="K79" s="25">
        <v>59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>
        <f t="shared" si="16"/>
        <v>503</v>
      </c>
      <c r="F80" s="25">
        <v>22</v>
      </c>
      <c r="G80" s="25">
        <v>175</v>
      </c>
      <c r="H80" s="25">
        <v>89</v>
      </c>
      <c r="I80" s="25">
        <v>84</v>
      </c>
      <c r="J80" s="25">
        <v>74</v>
      </c>
      <c r="K80" s="25">
        <v>59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AC79B-7B40-47FC-9C5A-2829DF890EAF}">
  <sheetPr codeName="Sheet9"/>
  <dimension ref="A5:N84"/>
  <sheetViews>
    <sheetView showGridLines="0" view="pageBreakPreview" zoomScale="90" zoomScaleNormal="90" zoomScaleSheetLayoutView="90" workbookViewId="0">
      <selection activeCell="L67" sqref="L67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ht="12" customHeight="1" x14ac:dyDescent="0.25"/>
    <row r="9" spans="1:14" ht="12" customHeight="1" x14ac:dyDescent="0.25"/>
    <row r="10" spans="1:14" ht="12" customHeight="1" x14ac:dyDescent="0.25"/>
    <row r="11" spans="1:14" ht="11.25" customHeight="1" x14ac:dyDescent="0.25"/>
    <row r="12" spans="1:14" s="6" customFormat="1" ht="15" customHeight="1" x14ac:dyDescent="0.25">
      <c r="B12" s="7" t="s">
        <v>210</v>
      </c>
      <c r="C12" s="8" t="s">
        <v>263</v>
      </c>
      <c r="D12" s="9"/>
      <c r="E12" s="9"/>
      <c r="F12" s="9"/>
      <c r="G12" s="9"/>
      <c r="H12" s="9"/>
      <c r="I12" s="8"/>
    </row>
    <row r="13" spans="1:14" s="10" customFormat="1" ht="16.5" customHeight="1" x14ac:dyDescent="0.25">
      <c r="B13" s="11" t="s">
        <v>209</v>
      </c>
      <c r="C13" s="12" t="s">
        <v>264</v>
      </c>
      <c r="D13" s="13"/>
      <c r="E13" s="13"/>
      <c r="F13" s="13"/>
      <c r="G13" s="13"/>
      <c r="H13" s="13"/>
    </row>
    <row r="14" spans="1:14" ht="8.1" customHeight="1" thickBot="1" x14ac:dyDescent="0.3"/>
    <row r="15" spans="1:14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4" ht="15" customHeight="1" x14ac:dyDescent="0.25">
      <c r="A16" s="43"/>
      <c r="B16" s="44" t="s">
        <v>0</v>
      </c>
      <c r="C16" s="45"/>
      <c r="D16" s="116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2633</v>
      </c>
      <c r="F21" s="20"/>
      <c r="G21" s="20">
        <f>SUM(G25,G29,G33,G37,G41,G45,G49,G53,G57,G61,G65,G69,G73,G77)</f>
        <v>1337</v>
      </c>
      <c r="H21" s="20">
        <f>SUM(H25,H29,H33,H37,H41,H45,H49,H53,H57,H61,H65,H69,H73,H77)</f>
        <v>873</v>
      </c>
      <c r="I21" s="20">
        <f>SUM(I25,I29,I33,I37,I41,I45,I49,I53,I57,I61,I65,I69,I73,I77)</f>
        <v>174</v>
      </c>
      <c r="J21" s="20">
        <f>SUM(J25,J29,J33,J37,J41,J45,J49,J53,J57,J61,J65,J69,J73,J77)</f>
        <v>249</v>
      </c>
    </row>
    <row r="22" spans="1:14" ht="15" customHeight="1" x14ac:dyDescent="0.25">
      <c r="B22" s="21"/>
      <c r="C22" s="21"/>
      <c r="D22" s="19">
        <v>2023</v>
      </c>
      <c r="E22" s="20">
        <f t="shared" ref="E22:E23" si="0">SUM(E26,E30,E34,E38,E42,E46,E50,E54,E58,E62,E66,E70,E74,E78)</f>
        <v>3495</v>
      </c>
      <c r="F22" s="20"/>
      <c r="G22" s="20">
        <f t="shared" ref="G22:J23" si="1">SUM(G26,G30,G34,G38,G42,G46,G50,G54,G58,G62,G66,G70,G74,G78)</f>
        <v>1734</v>
      </c>
      <c r="H22" s="20">
        <f t="shared" si="1"/>
        <v>1191</v>
      </c>
      <c r="I22" s="20">
        <f t="shared" si="1"/>
        <v>185</v>
      </c>
      <c r="J22" s="20">
        <f t="shared" si="1"/>
        <v>385</v>
      </c>
    </row>
    <row r="23" spans="1:14" ht="15" customHeight="1" x14ac:dyDescent="0.25">
      <c r="B23" s="21"/>
      <c r="C23" s="21"/>
      <c r="D23" s="19">
        <v>2024</v>
      </c>
      <c r="E23" s="20">
        <f t="shared" si="0"/>
        <v>4280</v>
      </c>
      <c r="F23" s="20"/>
      <c r="G23" s="20">
        <f t="shared" si="1"/>
        <v>2261</v>
      </c>
      <c r="H23" s="20">
        <f t="shared" si="1"/>
        <v>1469</v>
      </c>
      <c r="I23" s="20">
        <f t="shared" si="1"/>
        <v>176</v>
      </c>
      <c r="J23" s="20">
        <f t="shared" si="1"/>
        <v>374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>
        <f>SUM(F25:J25)</f>
        <v>246</v>
      </c>
      <c r="F25" s="25"/>
      <c r="G25" s="24">
        <v>143</v>
      </c>
      <c r="H25" s="25">
        <v>81</v>
      </c>
      <c r="I25" s="25">
        <v>14</v>
      </c>
      <c r="J25" s="108">
        <v>8</v>
      </c>
      <c r="K25" s="22"/>
    </row>
    <row r="26" spans="1:14" ht="15" customHeight="1" x14ac:dyDescent="0.25">
      <c r="D26" s="3">
        <v>2023</v>
      </c>
      <c r="E26" s="25">
        <f t="shared" ref="E26:E27" si="2">SUM(F26:J26)</f>
        <v>391</v>
      </c>
      <c r="F26" s="25"/>
      <c r="G26" s="24">
        <v>197</v>
      </c>
      <c r="H26" s="25">
        <v>154</v>
      </c>
      <c r="I26" s="25">
        <v>24</v>
      </c>
      <c r="J26" s="108">
        <v>16</v>
      </c>
      <c r="K26" s="22"/>
    </row>
    <row r="27" spans="1:14" ht="15" customHeight="1" x14ac:dyDescent="0.25">
      <c r="D27" s="3">
        <v>2024</v>
      </c>
      <c r="E27" s="25">
        <f t="shared" si="2"/>
        <v>538</v>
      </c>
      <c r="F27" s="25"/>
      <c r="G27" s="24">
        <v>239</v>
      </c>
      <c r="H27" s="25">
        <v>255</v>
      </c>
      <c r="I27" s="25">
        <v>26</v>
      </c>
      <c r="J27" s="108">
        <v>18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>
        <f>SUM(F29:J29)</f>
        <v>173</v>
      </c>
      <c r="F29" s="25"/>
      <c r="G29" s="25">
        <v>126</v>
      </c>
      <c r="H29" s="25">
        <v>31</v>
      </c>
      <c r="I29" s="25">
        <v>13</v>
      </c>
      <c r="J29" s="108">
        <v>3</v>
      </c>
      <c r="K29" s="22"/>
    </row>
    <row r="30" spans="1:14" ht="15" customHeight="1" x14ac:dyDescent="0.25">
      <c r="D30" s="3">
        <v>2023</v>
      </c>
      <c r="E30" s="25">
        <f t="shared" ref="E30:E31" si="3">SUM(F30:J30)</f>
        <v>226</v>
      </c>
      <c r="F30" s="25"/>
      <c r="G30" s="25">
        <v>138</v>
      </c>
      <c r="H30" s="25">
        <v>68</v>
      </c>
      <c r="I30" s="25">
        <v>12</v>
      </c>
      <c r="J30" s="108">
        <v>8</v>
      </c>
      <c r="K30" s="22"/>
    </row>
    <row r="31" spans="1:14" ht="15" customHeight="1" x14ac:dyDescent="0.25">
      <c r="D31" s="3">
        <v>2024</v>
      </c>
      <c r="E31" s="25">
        <f t="shared" si="3"/>
        <v>246</v>
      </c>
      <c r="F31" s="25"/>
      <c r="G31" s="24">
        <v>175</v>
      </c>
      <c r="H31" s="25">
        <v>52</v>
      </c>
      <c r="I31" s="25">
        <v>7</v>
      </c>
      <c r="J31" s="108">
        <v>12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>
        <f>SUM(F33:J33)</f>
        <v>41</v>
      </c>
      <c r="F33" s="25"/>
      <c r="G33" s="24">
        <v>34</v>
      </c>
      <c r="H33" s="25">
        <v>5</v>
      </c>
      <c r="I33" s="25" t="s">
        <v>8</v>
      </c>
      <c r="J33" s="108">
        <v>2</v>
      </c>
      <c r="K33" s="22"/>
    </row>
    <row r="34" spans="1:11" ht="15" customHeight="1" x14ac:dyDescent="0.25">
      <c r="D34" s="3">
        <v>2023</v>
      </c>
      <c r="E34" s="25">
        <f t="shared" ref="E34:E35" si="4">SUM(F34:J34)</f>
        <v>82</v>
      </c>
      <c r="F34" s="25"/>
      <c r="G34" s="25">
        <v>73</v>
      </c>
      <c r="H34" s="25">
        <v>6</v>
      </c>
      <c r="I34" s="25">
        <v>1</v>
      </c>
      <c r="J34" s="108">
        <v>2</v>
      </c>
      <c r="K34" s="22"/>
    </row>
    <row r="35" spans="1:11" ht="15" customHeight="1" x14ac:dyDescent="0.25">
      <c r="D35" s="3">
        <v>2024</v>
      </c>
      <c r="E35" s="25">
        <f t="shared" si="4"/>
        <v>136</v>
      </c>
      <c r="F35" s="25"/>
      <c r="G35" s="25">
        <v>122</v>
      </c>
      <c r="H35" s="25">
        <v>13</v>
      </c>
      <c r="I35" s="25" t="s">
        <v>8</v>
      </c>
      <c r="J35" s="108">
        <v>1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>
        <f>SUM(F37:J37)</f>
        <v>88</v>
      </c>
      <c r="F37" s="25"/>
      <c r="G37" s="25">
        <v>55</v>
      </c>
      <c r="H37" s="25">
        <v>26</v>
      </c>
      <c r="I37" s="25">
        <v>4</v>
      </c>
      <c r="J37" s="108">
        <v>3</v>
      </c>
      <c r="K37" s="22"/>
    </row>
    <row r="38" spans="1:11" ht="15" customHeight="1" x14ac:dyDescent="0.25">
      <c r="D38" s="3">
        <v>2023</v>
      </c>
      <c r="E38" s="25">
        <f t="shared" ref="E38:E39" si="5">SUM(F38:J38)</f>
        <v>83</v>
      </c>
      <c r="F38" s="25"/>
      <c r="G38" s="24">
        <v>56</v>
      </c>
      <c r="H38" s="25">
        <v>23</v>
      </c>
      <c r="I38" s="25">
        <v>3</v>
      </c>
      <c r="J38" s="108">
        <v>1</v>
      </c>
      <c r="K38" s="22"/>
    </row>
    <row r="39" spans="1:11" s="2" customFormat="1" ht="15" customHeight="1" x14ac:dyDescent="0.25">
      <c r="A39" s="1"/>
      <c r="D39" s="3">
        <v>2024</v>
      </c>
      <c r="E39" s="25">
        <f t="shared" si="5"/>
        <v>139</v>
      </c>
      <c r="F39" s="25"/>
      <c r="G39" s="25">
        <v>71</v>
      </c>
      <c r="H39" s="25">
        <v>59</v>
      </c>
      <c r="I39" s="25">
        <v>5</v>
      </c>
      <c r="J39" s="108">
        <v>4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>
        <f>SUM(F41:J41)</f>
        <v>148</v>
      </c>
      <c r="F41" s="25"/>
      <c r="G41" s="25">
        <v>101</v>
      </c>
      <c r="H41" s="25">
        <v>35</v>
      </c>
      <c r="I41" s="25">
        <v>7</v>
      </c>
      <c r="J41" s="108">
        <v>5</v>
      </c>
      <c r="K41" s="22"/>
    </row>
    <row r="42" spans="1:11" ht="15" customHeight="1" x14ac:dyDescent="0.25">
      <c r="D42" s="3">
        <v>2023</v>
      </c>
      <c r="E42" s="25">
        <f t="shared" ref="E42:E43" si="6">SUM(F42:J42)</f>
        <v>229</v>
      </c>
      <c r="F42" s="25"/>
      <c r="G42" s="24">
        <v>139</v>
      </c>
      <c r="H42" s="25">
        <v>57</v>
      </c>
      <c r="I42" s="25">
        <v>22</v>
      </c>
      <c r="J42" s="108">
        <v>11</v>
      </c>
      <c r="K42" s="22"/>
    </row>
    <row r="43" spans="1:11" ht="15" customHeight="1" x14ac:dyDescent="0.25">
      <c r="D43" s="3">
        <v>2024</v>
      </c>
      <c r="E43" s="25">
        <f t="shared" si="6"/>
        <v>259</v>
      </c>
      <c r="F43" s="25"/>
      <c r="G43" s="25">
        <v>165</v>
      </c>
      <c r="H43" s="25">
        <v>67</v>
      </c>
      <c r="I43" s="25">
        <v>17</v>
      </c>
      <c r="J43" s="108">
        <v>10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>
        <f>SUM(F45:J45)</f>
        <v>290</v>
      </c>
      <c r="F45" s="25"/>
      <c r="G45" s="25">
        <v>201</v>
      </c>
      <c r="H45" s="25">
        <v>61</v>
      </c>
      <c r="I45" s="25">
        <v>16</v>
      </c>
      <c r="J45" s="108">
        <v>12</v>
      </c>
      <c r="K45" s="22"/>
    </row>
    <row r="46" spans="1:11" ht="15" customHeight="1" x14ac:dyDescent="0.25">
      <c r="D46" s="3">
        <v>2023</v>
      </c>
      <c r="E46" s="25">
        <f t="shared" ref="E46:E47" si="7">SUM(F46:J46)</f>
        <v>280</v>
      </c>
      <c r="F46" s="25"/>
      <c r="G46" s="25">
        <v>171</v>
      </c>
      <c r="H46" s="25">
        <v>83</v>
      </c>
      <c r="I46" s="25">
        <v>9</v>
      </c>
      <c r="J46" s="108">
        <v>17</v>
      </c>
      <c r="K46" s="22"/>
    </row>
    <row r="47" spans="1:11" ht="15" customHeight="1" x14ac:dyDescent="0.25">
      <c r="D47" s="3">
        <v>2024</v>
      </c>
      <c r="E47" s="25">
        <f t="shared" si="7"/>
        <v>301</v>
      </c>
      <c r="F47" s="25"/>
      <c r="G47" s="25">
        <v>210</v>
      </c>
      <c r="H47" s="25">
        <v>68</v>
      </c>
      <c r="I47" s="25">
        <v>13</v>
      </c>
      <c r="J47" s="108">
        <v>10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>
        <f>SUM(F49:J49)</f>
        <v>214</v>
      </c>
      <c r="F49" s="25"/>
      <c r="G49" s="24">
        <v>120</v>
      </c>
      <c r="H49" s="25">
        <v>64</v>
      </c>
      <c r="I49" s="25">
        <v>22</v>
      </c>
      <c r="J49" s="108">
        <v>8</v>
      </c>
      <c r="K49" s="22"/>
    </row>
    <row r="50" spans="2:14" ht="15" customHeight="1" x14ac:dyDescent="0.25">
      <c r="D50" s="3">
        <v>2023</v>
      </c>
      <c r="E50" s="25">
        <f t="shared" ref="E50:E51" si="8">SUM(F50:J50)</f>
        <v>271</v>
      </c>
      <c r="F50" s="25"/>
      <c r="G50" s="24">
        <v>138</v>
      </c>
      <c r="H50" s="25">
        <v>93</v>
      </c>
      <c r="I50" s="25">
        <v>17</v>
      </c>
      <c r="J50" s="108">
        <v>23</v>
      </c>
      <c r="K50" s="22"/>
    </row>
    <row r="51" spans="2:14" ht="15" customHeight="1" x14ac:dyDescent="0.25">
      <c r="D51" s="3">
        <v>2024</v>
      </c>
      <c r="E51" s="25">
        <f t="shared" si="8"/>
        <v>382</v>
      </c>
      <c r="F51" s="25"/>
      <c r="G51" s="25">
        <v>218</v>
      </c>
      <c r="H51" s="25">
        <v>119</v>
      </c>
      <c r="I51" s="25">
        <v>20</v>
      </c>
      <c r="J51" s="108">
        <v>25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>
        <f>SUM(F53:J53)</f>
        <v>40</v>
      </c>
      <c r="F53" s="25"/>
      <c r="G53" s="25">
        <v>28</v>
      </c>
      <c r="H53" s="25">
        <v>8</v>
      </c>
      <c r="I53" s="25">
        <v>2</v>
      </c>
      <c r="J53" s="108">
        <v>2</v>
      </c>
      <c r="K53" s="22"/>
    </row>
    <row r="54" spans="2:14" ht="15" customHeight="1" x14ac:dyDescent="0.25">
      <c r="D54" s="3">
        <v>2023</v>
      </c>
      <c r="E54" s="25">
        <f t="shared" ref="E54:E55" si="9">SUM(F54:J54)</f>
        <v>67</v>
      </c>
      <c r="F54" s="25"/>
      <c r="G54" s="25">
        <v>51</v>
      </c>
      <c r="H54" s="25">
        <v>11</v>
      </c>
      <c r="I54" s="25">
        <v>2</v>
      </c>
      <c r="J54" s="108">
        <v>3</v>
      </c>
      <c r="K54" s="22"/>
    </row>
    <row r="55" spans="2:14" ht="15" customHeight="1" x14ac:dyDescent="0.25">
      <c r="D55" s="3">
        <v>2024</v>
      </c>
      <c r="E55" s="25">
        <f t="shared" si="9"/>
        <v>94</v>
      </c>
      <c r="F55" s="25"/>
      <c r="G55" s="25">
        <v>82</v>
      </c>
      <c r="H55" s="25">
        <v>5</v>
      </c>
      <c r="I55" s="25">
        <v>2</v>
      </c>
      <c r="J55" s="108">
        <v>5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>
        <f>SUM(F57:J57)</f>
        <v>266</v>
      </c>
      <c r="F57" s="25"/>
      <c r="G57" s="25">
        <v>82</v>
      </c>
      <c r="H57" s="25">
        <v>151</v>
      </c>
      <c r="I57" s="25">
        <v>22</v>
      </c>
      <c r="J57" s="108">
        <v>11</v>
      </c>
      <c r="K57" s="22"/>
    </row>
    <row r="58" spans="2:14" ht="15" customHeight="1" x14ac:dyDescent="0.25">
      <c r="D58" s="3">
        <v>2023</v>
      </c>
      <c r="E58" s="25">
        <f t="shared" ref="E58:E59" si="10">SUM(F58:J58)</f>
        <v>264</v>
      </c>
      <c r="F58" s="25"/>
      <c r="G58" s="24">
        <v>97</v>
      </c>
      <c r="H58" s="25">
        <v>135</v>
      </c>
      <c r="I58" s="25">
        <v>13</v>
      </c>
      <c r="J58" s="108">
        <v>19</v>
      </c>
      <c r="K58" s="22"/>
    </row>
    <row r="59" spans="2:14" ht="15" customHeight="1" x14ac:dyDescent="0.25">
      <c r="D59" s="3">
        <v>2024</v>
      </c>
      <c r="E59" s="25">
        <f t="shared" si="10"/>
        <v>287</v>
      </c>
      <c r="F59" s="25"/>
      <c r="G59" s="25">
        <v>98</v>
      </c>
      <c r="H59" s="25">
        <v>148</v>
      </c>
      <c r="I59" s="25">
        <v>28</v>
      </c>
      <c r="J59" s="108">
        <v>13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>
        <f>SUM(F61:J61)</f>
        <v>107</v>
      </c>
      <c r="F61" s="25"/>
      <c r="G61" s="25">
        <v>14</v>
      </c>
      <c r="H61" s="25">
        <v>27</v>
      </c>
      <c r="I61" s="25">
        <v>1</v>
      </c>
      <c r="J61" s="107">
        <v>65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>
        <f t="shared" ref="E62:E63" si="11">SUM(F62:J62)</f>
        <v>175</v>
      </c>
      <c r="F62" s="25"/>
      <c r="G62" s="25">
        <v>19</v>
      </c>
      <c r="H62" s="25">
        <v>43</v>
      </c>
      <c r="I62" s="25">
        <v>2</v>
      </c>
      <c r="J62" s="107">
        <v>111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>
        <f t="shared" si="11"/>
        <v>210</v>
      </c>
      <c r="F63" s="25"/>
      <c r="G63" s="25">
        <v>20</v>
      </c>
      <c r="H63" s="25">
        <v>63</v>
      </c>
      <c r="I63" s="25">
        <v>3</v>
      </c>
      <c r="J63" s="108">
        <v>124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>
        <f>SUM(F65:J65)</f>
        <v>225</v>
      </c>
      <c r="F65" s="25"/>
      <c r="G65" s="25">
        <v>54</v>
      </c>
      <c r="H65" s="25">
        <v>106</v>
      </c>
      <c r="I65" s="25">
        <v>3</v>
      </c>
      <c r="J65" s="108">
        <v>62</v>
      </c>
      <c r="K65" s="22"/>
    </row>
    <row r="66" spans="1:11" ht="15" customHeight="1" x14ac:dyDescent="0.25">
      <c r="D66" s="3">
        <v>2023</v>
      </c>
      <c r="E66" s="25">
        <f t="shared" ref="E66:E67" si="12">SUM(F66:J66)</f>
        <v>237</v>
      </c>
      <c r="F66" s="25"/>
      <c r="G66" s="25">
        <v>45</v>
      </c>
      <c r="H66" s="25">
        <v>134</v>
      </c>
      <c r="I66" s="25">
        <v>2</v>
      </c>
      <c r="J66" s="107">
        <v>56</v>
      </c>
      <c r="K66" s="22"/>
    </row>
    <row r="67" spans="1:11" ht="15" customHeight="1" x14ac:dyDescent="0.25">
      <c r="D67" s="3">
        <v>2024</v>
      </c>
      <c r="E67" s="25">
        <f t="shared" si="12"/>
        <v>273</v>
      </c>
      <c r="F67" s="25"/>
      <c r="G67" s="25">
        <v>57</v>
      </c>
      <c r="H67" s="25">
        <v>141</v>
      </c>
      <c r="I67" s="25">
        <v>1</v>
      </c>
      <c r="J67" s="108">
        <v>74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>SUM(F69:J69)</f>
        <v>276</v>
      </c>
      <c r="F69" s="25"/>
      <c r="G69" s="24">
        <v>130</v>
      </c>
      <c r="H69" s="25">
        <v>94</v>
      </c>
      <c r="I69" s="25">
        <v>34</v>
      </c>
      <c r="J69" s="108">
        <v>18</v>
      </c>
      <c r="K69" s="22"/>
    </row>
    <row r="70" spans="1:11" ht="15" customHeight="1" x14ac:dyDescent="0.25">
      <c r="D70" s="3">
        <v>2023</v>
      </c>
      <c r="E70" s="25">
        <f t="shared" ref="E70:E71" si="13">SUM(F70:J70)</f>
        <v>644</v>
      </c>
      <c r="F70" s="25"/>
      <c r="G70" s="24">
        <v>337</v>
      </c>
      <c r="H70" s="25">
        <v>208</v>
      </c>
      <c r="I70" s="25">
        <v>44</v>
      </c>
      <c r="J70" s="108">
        <v>55</v>
      </c>
      <c r="K70" s="22"/>
    </row>
    <row r="71" spans="1:11" ht="15" customHeight="1" x14ac:dyDescent="0.25">
      <c r="D71" s="3">
        <v>2024</v>
      </c>
      <c r="E71" s="25">
        <f t="shared" si="13"/>
        <v>776</v>
      </c>
      <c r="F71" s="25"/>
      <c r="G71" s="25">
        <v>438</v>
      </c>
      <c r="H71" s="25">
        <v>265</v>
      </c>
      <c r="I71" s="25">
        <v>35</v>
      </c>
      <c r="J71" s="108">
        <v>38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>
        <f>SUM(F73:J73)</f>
        <v>116</v>
      </c>
      <c r="F73" s="25"/>
      <c r="G73" s="25">
        <v>110</v>
      </c>
      <c r="H73" s="25">
        <v>2</v>
      </c>
      <c r="I73" s="25">
        <v>1</v>
      </c>
      <c r="J73" s="108">
        <v>3</v>
      </c>
      <c r="K73" s="22"/>
    </row>
    <row r="74" spans="1:11" ht="15" customHeight="1" x14ac:dyDescent="0.25">
      <c r="D74" s="3">
        <v>2023</v>
      </c>
      <c r="E74" s="25">
        <f t="shared" ref="E74:E75" si="14">SUM(F74:J74)</f>
        <v>86</v>
      </c>
      <c r="F74" s="25"/>
      <c r="G74" s="25">
        <v>80</v>
      </c>
      <c r="H74" s="25">
        <v>3</v>
      </c>
      <c r="I74" s="25" t="s">
        <v>8</v>
      </c>
      <c r="J74" s="108">
        <v>3</v>
      </c>
      <c r="K74" s="22"/>
    </row>
    <row r="75" spans="1:11" ht="15" customHeight="1" x14ac:dyDescent="0.25">
      <c r="D75" s="3">
        <v>2024</v>
      </c>
      <c r="E75" s="25">
        <f t="shared" si="14"/>
        <v>136</v>
      </c>
      <c r="F75" s="25"/>
      <c r="G75" s="25">
        <v>125</v>
      </c>
      <c r="H75" s="25">
        <v>8</v>
      </c>
      <c r="I75" s="25" t="s">
        <v>8</v>
      </c>
      <c r="J75" s="108">
        <v>3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>
        <f>SUM(F77:J77)</f>
        <v>403</v>
      </c>
      <c r="F77" s="25"/>
      <c r="G77" s="25">
        <v>139</v>
      </c>
      <c r="H77" s="25">
        <v>182</v>
      </c>
      <c r="I77" s="25">
        <v>35</v>
      </c>
      <c r="J77" s="108">
        <v>47</v>
      </c>
      <c r="K77" s="22"/>
    </row>
    <row r="78" spans="1:11" ht="15" customHeight="1" x14ac:dyDescent="0.25">
      <c r="D78" s="3">
        <v>2023</v>
      </c>
      <c r="E78" s="25">
        <f t="shared" ref="E78:E79" si="15">SUM(F78:J78)</f>
        <v>460</v>
      </c>
      <c r="F78" s="25"/>
      <c r="G78" s="24">
        <v>193</v>
      </c>
      <c r="H78" s="25">
        <v>173</v>
      </c>
      <c r="I78" s="25">
        <v>34</v>
      </c>
      <c r="J78" s="107">
        <v>60</v>
      </c>
    </row>
    <row r="79" spans="1:11" ht="15" customHeight="1" x14ac:dyDescent="0.25">
      <c r="A79" s="14"/>
      <c r="B79" s="99"/>
      <c r="C79" s="99"/>
      <c r="D79" s="3">
        <v>2024</v>
      </c>
      <c r="E79" s="25">
        <f t="shared" si="15"/>
        <v>503</v>
      </c>
      <c r="F79" s="25"/>
      <c r="G79" s="25">
        <v>241</v>
      </c>
      <c r="H79" s="25">
        <v>206</v>
      </c>
      <c r="I79" s="25">
        <v>19</v>
      </c>
      <c r="J79" s="131">
        <v>37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776B-4826-4509-844F-A3034AFAEC20}">
  <dimension ref="A1:K86"/>
  <sheetViews>
    <sheetView showGridLines="0" view="pageBreakPreview" topLeftCell="A4" zoomScale="90" zoomScaleNormal="90" zoomScaleSheetLayoutView="90" workbookViewId="0">
      <selection activeCell="J35" sqref="J35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6.140625" style="2" customWidth="1"/>
    <col min="4" max="4" width="26.42578125" style="3" customWidth="1"/>
    <col min="5" max="6" width="29.42578125" style="3" customWidth="1"/>
    <col min="7" max="7" width="2.140625" style="1" customWidth="1"/>
    <col min="8" max="16384" width="9.140625" style="1"/>
  </cols>
  <sheetData>
    <row r="1" spans="1:7" ht="12" customHeight="1" x14ac:dyDescent="0.25"/>
    <row r="2" spans="1:7" ht="12" customHeight="1" x14ac:dyDescent="0.25"/>
    <row r="3" spans="1:7" ht="12" customHeight="1" x14ac:dyDescent="0.25"/>
    <row r="4" spans="1:7" ht="12" customHeight="1" x14ac:dyDescent="0.25"/>
    <row r="5" spans="1:7" ht="12" customHeight="1" x14ac:dyDescent="0.25"/>
    <row r="6" spans="1:7" ht="12" customHeight="1" x14ac:dyDescent="0.25"/>
    <row r="7" spans="1:7" ht="12" customHeight="1" x14ac:dyDescent="0.25"/>
    <row r="8" spans="1:7" ht="12" customHeight="1" x14ac:dyDescent="0.25"/>
    <row r="9" spans="1:7" ht="12" customHeight="1" x14ac:dyDescent="0.25"/>
    <row r="10" spans="1:7" ht="12" customHeight="1" x14ac:dyDescent="0.25"/>
    <row r="11" spans="1:7" ht="12" customHeight="1" x14ac:dyDescent="0.25"/>
    <row r="12" spans="1:7" ht="12" customHeight="1" x14ac:dyDescent="0.25"/>
    <row r="13" spans="1:7" s="6" customFormat="1" ht="15" customHeight="1" x14ac:dyDescent="0.25">
      <c r="B13" s="7" t="s">
        <v>189</v>
      </c>
      <c r="C13" s="8" t="s">
        <v>444</v>
      </c>
      <c r="D13" s="9"/>
      <c r="E13" s="9"/>
      <c r="F13" s="9"/>
      <c r="G13" s="8"/>
    </row>
    <row r="14" spans="1:7" s="10" customFormat="1" ht="16.5" customHeight="1" x14ac:dyDescent="0.25">
      <c r="B14" s="11" t="s">
        <v>190</v>
      </c>
      <c r="C14" s="12" t="s">
        <v>443</v>
      </c>
      <c r="D14" s="13"/>
      <c r="E14" s="13"/>
      <c r="F14" s="13"/>
    </row>
    <row r="15" spans="1:7" ht="8.1" customHeight="1" thickBot="1" x14ac:dyDescent="0.3"/>
    <row r="16" spans="1:7" ht="4.5" customHeight="1" thickTop="1" x14ac:dyDescent="0.25">
      <c r="A16" s="40"/>
      <c r="B16" s="41"/>
      <c r="C16" s="41"/>
      <c r="D16" s="42"/>
      <c r="E16" s="42"/>
      <c r="F16" s="42"/>
      <c r="G16" s="40"/>
    </row>
    <row r="17" spans="1:10" ht="15" customHeight="1" x14ac:dyDescent="0.25">
      <c r="A17" s="43"/>
      <c r="B17" s="44" t="s">
        <v>0</v>
      </c>
      <c r="C17" s="45"/>
      <c r="D17" s="182" t="s">
        <v>1</v>
      </c>
      <c r="E17" s="47" t="s">
        <v>221</v>
      </c>
      <c r="F17" s="47" t="s">
        <v>223</v>
      </c>
      <c r="G17" s="43"/>
    </row>
    <row r="18" spans="1:10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3"/>
    </row>
    <row r="19" spans="1:10" ht="15" customHeight="1" x14ac:dyDescent="0.25">
      <c r="A19" s="43"/>
      <c r="B19" s="48"/>
      <c r="C19" s="45"/>
      <c r="D19" s="49"/>
      <c r="E19" s="49"/>
      <c r="F19" s="49"/>
      <c r="G19" s="43"/>
    </row>
    <row r="20" spans="1:10" ht="15" customHeight="1" x14ac:dyDescent="0.25">
      <c r="A20" s="43"/>
      <c r="B20" s="48"/>
      <c r="C20" s="45"/>
      <c r="D20" s="49"/>
      <c r="E20" s="49"/>
      <c r="F20" s="47" t="s">
        <v>24</v>
      </c>
      <c r="G20" s="43"/>
    </row>
    <row r="21" spans="1:10" s="14" customFormat="1" ht="8.1" customHeight="1" x14ac:dyDescent="0.25">
      <c r="A21" s="51"/>
      <c r="B21" s="52"/>
      <c r="C21" s="51"/>
      <c r="D21" s="53"/>
      <c r="E21" s="53"/>
      <c r="F21" s="53"/>
      <c r="G21" s="51"/>
    </row>
    <row r="22" spans="1:10" ht="8.1" customHeight="1" x14ac:dyDescent="0.25">
      <c r="A22" s="14"/>
      <c r="B22" s="15"/>
      <c r="C22" s="15"/>
      <c r="D22" s="16"/>
      <c r="E22" s="16"/>
      <c r="F22" s="16"/>
      <c r="G22" s="14"/>
      <c r="H22" s="17"/>
      <c r="I22" s="17"/>
      <c r="J22" s="17"/>
    </row>
    <row r="23" spans="1:10" ht="15" customHeight="1" x14ac:dyDescent="0.25">
      <c r="A23" s="14"/>
      <c r="B23" s="15" t="s">
        <v>5</v>
      </c>
      <c r="C23" s="18"/>
      <c r="D23" s="19">
        <v>2022</v>
      </c>
      <c r="E23" s="20">
        <f t="shared" ref="E23:F25" si="0">SUM(E27,E31,E35,E39,E43,E47,E51,E55,E59,E63,E67,E71,E75,E79)</f>
        <v>792</v>
      </c>
      <c r="F23" s="126">
        <f t="shared" si="0"/>
        <v>56273793.559999995</v>
      </c>
      <c r="G23" s="14"/>
    </row>
    <row r="24" spans="1:10" ht="15" customHeight="1" x14ac:dyDescent="0.25">
      <c r="B24" s="21"/>
      <c r="C24" s="21"/>
      <c r="D24" s="19">
        <v>2023</v>
      </c>
      <c r="E24" s="20">
        <f t="shared" si="0"/>
        <v>935</v>
      </c>
      <c r="F24" s="126">
        <f t="shared" si="0"/>
        <v>43920299.009999998</v>
      </c>
    </row>
    <row r="25" spans="1:10" ht="15" customHeight="1" x14ac:dyDescent="0.25">
      <c r="B25" s="21"/>
      <c r="C25" s="21"/>
      <c r="D25" s="19">
        <v>2024</v>
      </c>
      <c r="E25" s="20">
        <f t="shared" si="0"/>
        <v>770</v>
      </c>
      <c r="F25" s="126">
        <f t="shared" si="0"/>
        <v>45872765.840000004</v>
      </c>
      <c r="H25" s="22"/>
    </row>
    <row r="26" spans="1:10" ht="8.1" customHeight="1" x14ac:dyDescent="0.25">
      <c r="D26" s="19"/>
      <c r="E26" s="19"/>
      <c r="F26" s="19"/>
      <c r="H26" s="22"/>
    </row>
    <row r="27" spans="1:10" ht="15" customHeight="1" x14ac:dyDescent="0.25">
      <c r="B27" s="2" t="s">
        <v>6</v>
      </c>
      <c r="D27" s="3">
        <v>2022</v>
      </c>
      <c r="E27" s="107">
        <v>77</v>
      </c>
      <c r="F27" s="130">
        <v>7624895</v>
      </c>
      <c r="H27" s="22"/>
    </row>
    <row r="28" spans="1:10" ht="15" customHeight="1" x14ac:dyDescent="0.25">
      <c r="D28" s="3">
        <v>2023</v>
      </c>
      <c r="E28" s="107">
        <v>91</v>
      </c>
      <c r="F28" s="124">
        <v>3506281.86</v>
      </c>
      <c r="H28" s="22"/>
    </row>
    <row r="29" spans="1:10" ht="15" customHeight="1" x14ac:dyDescent="0.25">
      <c r="D29" s="3">
        <v>2024</v>
      </c>
      <c r="E29" s="107">
        <v>65</v>
      </c>
      <c r="F29" s="130">
        <v>2374882.1</v>
      </c>
      <c r="H29" s="22"/>
    </row>
    <row r="30" spans="1:10" ht="8.1" customHeight="1" x14ac:dyDescent="0.25">
      <c r="D30" s="26"/>
      <c r="E30" s="121"/>
      <c r="F30" s="125"/>
      <c r="H30" s="22"/>
    </row>
    <row r="31" spans="1:10" ht="15" customHeight="1" x14ac:dyDescent="0.25">
      <c r="B31" s="2" t="s">
        <v>17</v>
      </c>
      <c r="D31" s="3">
        <v>2022</v>
      </c>
      <c r="E31" s="108">
        <v>56</v>
      </c>
      <c r="F31" s="130">
        <v>2467609</v>
      </c>
      <c r="H31" s="22"/>
    </row>
    <row r="32" spans="1:10" ht="15" customHeight="1" x14ac:dyDescent="0.25">
      <c r="D32" s="3">
        <v>2023</v>
      </c>
      <c r="E32" s="107">
        <v>81</v>
      </c>
      <c r="F32" s="124">
        <v>1578447</v>
      </c>
      <c r="H32" s="22"/>
    </row>
    <row r="33" spans="1:8" ht="15" customHeight="1" x14ac:dyDescent="0.25">
      <c r="D33" s="3">
        <v>2024</v>
      </c>
      <c r="E33" s="107">
        <v>39</v>
      </c>
      <c r="F33" s="124">
        <v>839642.86</v>
      </c>
      <c r="H33" s="22"/>
    </row>
    <row r="34" spans="1:8" ht="8.1" customHeight="1" x14ac:dyDescent="0.25">
      <c r="D34" s="26"/>
      <c r="E34" s="121"/>
      <c r="F34" s="125"/>
      <c r="H34" s="22"/>
    </row>
    <row r="35" spans="1:8" ht="15" customHeight="1" x14ac:dyDescent="0.25">
      <c r="B35" s="2" t="s">
        <v>7</v>
      </c>
      <c r="D35" s="3">
        <v>2022</v>
      </c>
      <c r="E35" s="107">
        <v>29</v>
      </c>
      <c r="F35" s="124">
        <v>1009104.1</v>
      </c>
      <c r="H35" s="22"/>
    </row>
    <row r="36" spans="1:8" ht="15" customHeight="1" x14ac:dyDescent="0.25">
      <c r="D36" s="3">
        <v>2023</v>
      </c>
      <c r="E36" s="107">
        <v>28</v>
      </c>
      <c r="F36" s="124">
        <v>1062035.42</v>
      </c>
      <c r="H36" s="22"/>
    </row>
    <row r="37" spans="1:8" ht="15" customHeight="1" x14ac:dyDescent="0.25">
      <c r="D37" s="3">
        <v>2024</v>
      </c>
      <c r="E37" s="108">
        <v>30</v>
      </c>
      <c r="F37" s="130">
        <v>1346840</v>
      </c>
      <c r="H37" s="22"/>
    </row>
    <row r="38" spans="1:8" ht="8.1" customHeight="1" x14ac:dyDescent="0.25">
      <c r="D38" s="26"/>
      <c r="E38" s="121"/>
      <c r="F38" s="125"/>
      <c r="H38" s="22"/>
    </row>
    <row r="39" spans="1:8" ht="15" customHeight="1" x14ac:dyDescent="0.25">
      <c r="B39" s="2" t="s">
        <v>18</v>
      </c>
      <c r="D39" s="3">
        <v>2022</v>
      </c>
      <c r="E39" s="108">
        <v>54</v>
      </c>
      <c r="F39" s="130">
        <v>1931420.01</v>
      </c>
      <c r="H39" s="22"/>
    </row>
    <row r="40" spans="1:8" ht="15" customHeight="1" x14ac:dyDescent="0.25">
      <c r="D40" s="3">
        <v>2023</v>
      </c>
      <c r="E40" s="107">
        <v>46</v>
      </c>
      <c r="F40" s="124">
        <v>730279.43</v>
      </c>
      <c r="H40" s="22"/>
    </row>
    <row r="41" spans="1:8" s="2" customFormat="1" ht="15" customHeight="1" x14ac:dyDescent="0.25">
      <c r="A41" s="1"/>
      <c r="D41" s="3">
        <v>2024</v>
      </c>
      <c r="E41" s="108">
        <v>51</v>
      </c>
      <c r="F41" s="130">
        <v>1969393.59</v>
      </c>
      <c r="G41" s="1"/>
      <c r="H41" s="22"/>
    </row>
    <row r="42" spans="1:8" ht="8.1" customHeight="1" x14ac:dyDescent="0.25">
      <c r="D42" s="26"/>
      <c r="E42" s="121"/>
      <c r="F42" s="125"/>
      <c r="H42" s="22"/>
    </row>
    <row r="43" spans="1:8" ht="15" customHeight="1" x14ac:dyDescent="0.25">
      <c r="A43" s="2"/>
      <c r="B43" s="2" t="s">
        <v>9</v>
      </c>
      <c r="D43" s="3">
        <v>2022</v>
      </c>
      <c r="E43" s="107">
        <v>74</v>
      </c>
      <c r="F43" s="124">
        <v>1836809.54</v>
      </c>
      <c r="H43" s="22"/>
    </row>
    <row r="44" spans="1:8" ht="15" customHeight="1" x14ac:dyDescent="0.25">
      <c r="D44" s="3">
        <v>2023</v>
      </c>
      <c r="E44" s="107">
        <v>81</v>
      </c>
      <c r="F44" s="130">
        <v>2638995.96</v>
      </c>
      <c r="H44" s="22"/>
    </row>
    <row r="45" spans="1:8" ht="15" customHeight="1" x14ac:dyDescent="0.25">
      <c r="D45" s="3">
        <v>2024</v>
      </c>
      <c r="E45" s="108">
        <v>54</v>
      </c>
      <c r="F45" s="130">
        <v>2588714.0099999998</v>
      </c>
      <c r="H45" s="22"/>
    </row>
    <row r="46" spans="1:8" ht="8.1" customHeight="1" x14ac:dyDescent="0.25">
      <c r="D46" s="26"/>
      <c r="E46" s="121"/>
      <c r="F46" s="125"/>
      <c r="H46" s="22"/>
    </row>
    <row r="47" spans="1:8" ht="15" customHeight="1" x14ac:dyDescent="0.25">
      <c r="B47" s="2" t="s">
        <v>10</v>
      </c>
      <c r="D47" s="3">
        <v>2022</v>
      </c>
      <c r="E47" s="107">
        <v>68</v>
      </c>
      <c r="F47" s="124">
        <v>5539930</v>
      </c>
      <c r="H47" s="22"/>
    </row>
    <row r="48" spans="1:8" ht="15" customHeight="1" x14ac:dyDescent="0.25">
      <c r="D48" s="3">
        <v>2023</v>
      </c>
      <c r="E48" s="107">
        <v>67</v>
      </c>
      <c r="F48" s="124">
        <v>1161595.8</v>
      </c>
      <c r="H48" s="22"/>
    </row>
    <row r="49" spans="2:11" ht="15" customHeight="1" x14ac:dyDescent="0.25">
      <c r="D49" s="3">
        <v>2024</v>
      </c>
      <c r="E49" s="108">
        <v>46</v>
      </c>
      <c r="F49" s="130">
        <v>628198.30000000005</v>
      </c>
      <c r="H49" s="22"/>
    </row>
    <row r="50" spans="2:11" ht="8.1" customHeight="1" x14ac:dyDescent="0.25">
      <c r="D50" s="26"/>
      <c r="E50" s="121"/>
      <c r="F50" s="125"/>
      <c r="H50" s="22"/>
    </row>
    <row r="51" spans="2:11" ht="15" customHeight="1" x14ac:dyDescent="0.25">
      <c r="B51" s="2" t="s">
        <v>11</v>
      </c>
      <c r="D51" s="3">
        <v>2022</v>
      </c>
      <c r="E51" s="107">
        <v>59</v>
      </c>
      <c r="F51" s="124">
        <v>2613542.63</v>
      </c>
      <c r="H51" s="22"/>
    </row>
    <row r="52" spans="2:11" ht="15" customHeight="1" x14ac:dyDescent="0.25">
      <c r="D52" s="3">
        <v>2023</v>
      </c>
      <c r="E52" s="107">
        <v>61</v>
      </c>
      <c r="F52" s="124">
        <v>3318529.65</v>
      </c>
      <c r="H52" s="22"/>
    </row>
    <row r="53" spans="2:11" ht="15" customHeight="1" x14ac:dyDescent="0.25">
      <c r="D53" s="3">
        <v>2024</v>
      </c>
      <c r="E53" s="108">
        <v>73</v>
      </c>
      <c r="F53" s="130">
        <v>3179010.9</v>
      </c>
      <c r="H53" s="22"/>
    </row>
    <row r="54" spans="2:11" ht="8.1" customHeight="1" x14ac:dyDescent="0.25">
      <c r="D54" s="26"/>
      <c r="E54" s="121"/>
      <c r="F54" s="125"/>
      <c r="H54" s="22"/>
    </row>
    <row r="55" spans="2:11" ht="15" customHeight="1" x14ac:dyDescent="0.25">
      <c r="B55" s="2" t="s">
        <v>12</v>
      </c>
      <c r="D55" s="3">
        <v>2022</v>
      </c>
      <c r="E55" s="108">
        <v>12</v>
      </c>
      <c r="F55" s="130">
        <v>119630</v>
      </c>
      <c r="H55" s="22"/>
    </row>
    <row r="56" spans="2:11" ht="15" customHeight="1" x14ac:dyDescent="0.25">
      <c r="D56" s="3">
        <v>2023</v>
      </c>
      <c r="E56" s="108">
        <v>9</v>
      </c>
      <c r="F56" s="130">
        <v>78050</v>
      </c>
      <c r="H56" s="22"/>
    </row>
    <row r="57" spans="2:11" ht="15" customHeight="1" x14ac:dyDescent="0.25">
      <c r="D57" s="3">
        <v>2024</v>
      </c>
      <c r="E57" s="108">
        <v>14</v>
      </c>
      <c r="F57" s="130">
        <v>294865.69</v>
      </c>
      <c r="H57" s="22"/>
    </row>
    <row r="58" spans="2:11" ht="8.1" customHeight="1" x14ac:dyDescent="0.25">
      <c r="D58" s="26"/>
      <c r="E58" s="121"/>
      <c r="F58" s="125"/>
      <c r="H58" s="22"/>
    </row>
    <row r="59" spans="2:11" ht="15" customHeight="1" x14ac:dyDescent="0.25">
      <c r="B59" s="2" t="s">
        <v>13</v>
      </c>
      <c r="D59" s="3">
        <v>2022</v>
      </c>
      <c r="E59" s="108">
        <v>52</v>
      </c>
      <c r="F59" s="130">
        <v>6338727</v>
      </c>
      <c r="H59" s="22"/>
    </row>
    <row r="60" spans="2:11" ht="15" customHeight="1" x14ac:dyDescent="0.25">
      <c r="D60" s="3">
        <v>2023</v>
      </c>
      <c r="E60" s="107">
        <v>73</v>
      </c>
      <c r="F60" s="124">
        <v>2914846.13</v>
      </c>
      <c r="H60" s="22"/>
    </row>
    <row r="61" spans="2:11" ht="15" customHeight="1" x14ac:dyDescent="0.25">
      <c r="D61" s="3">
        <v>2024</v>
      </c>
      <c r="E61" s="107">
        <v>74</v>
      </c>
      <c r="F61" s="124">
        <v>4765911.63</v>
      </c>
      <c r="H61" s="22"/>
    </row>
    <row r="62" spans="2:11" ht="8.1" customHeight="1" x14ac:dyDescent="0.25">
      <c r="D62" s="26"/>
      <c r="E62" s="121"/>
      <c r="F62" s="125"/>
      <c r="H62" s="22"/>
    </row>
    <row r="63" spans="2:11" ht="15" customHeight="1" x14ac:dyDescent="0.25">
      <c r="B63" s="2" t="s">
        <v>214</v>
      </c>
      <c r="D63" s="3">
        <v>2022</v>
      </c>
      <c r="E63" s="107">
        <v>18</v>
      </c>
      <c r="F63" s="124">
        <v>1536127.87</v>
      </c>
      <c r="H63" s="22"/>
      <c r="I63" s="27"/>
      <c r="J63" s="28"/>
      <c r="K63" s="29"/>
    </row>
    <row r="64" spans="2:11" ht="15" customHeight="1" x14ac:dyDescent="0.25">
      <c r="D64" s="3">
        <v>2023</v>
      </c>
      <c r="E64" s="107">
        <v>36</v>
      </c>
      <c r="F64" s="124">
        <v>4217696.1399999997</v>
      </c>
      <c r="H64" s="22"/>
      <c r="I64" s="27"/>
      <c r="J64" s="28"/>
      <c r="K64" s="28"/>
    </row>
    <row r="65" spans="2:8" ht="15" customHeight="1" x14ac:dyDescent="0.25">
      <c r="D65" s="3">
        <v>2024</v>
      </c>
      <c r="E65" s="108">
        <v>44</v>
      </c>
      <c r="F65" s="130">
        <v>3944249.6</v>
      </c>
      <c r="H65" s="22"/>
    </row>
    <row r="66" spans="2:8" ht="8.1" customHeight="1" x14ac:dyDescent="0.25">
      <c r="D66" s="26"/>
      <c r="E66" s="121"/>
      <c r="F66" s="125"/>
      <c r="H66" s="22"/>
    </row>
    <row r="67" spans="2:8" ht="15" customHeight="1" x14ac:dyDescent="0.25">
      <c r="B67" s="2" t="s">
        <v>14</v>
      </c>
      <c r="D67" s="3">
        <v>2022</v>
      </c>
      <c r="E67" s="108">
        <v>49</v>
      </c>
      <c r="F67" s="130">
        <v>2349682.35</v>
      </c>
      <c r="H67" s="22"/>
    </row>
    <row r="68" spans="2:8" ht="15" customHeight="1" x14ac:dyDescent="0.25">
      <c r="D68" s="3">
        <v>2023</v>
      </c>
      <c r="E68" s="107">
        <v>58</v>
      </c>
      <c r="F68" s="124">
        <v>3639120</v>
      </c>
      <c r="H68" s="22"/>
    </row>
    <row r="69" spans="2:8" ht="15" customHeight="1" x14ac:dyDescent="0.25">
      <c r="D69" s="3">
        <v>2024</v>
      </c>
      <c r="E69" s="108">
        <v>52</v>
      </c>
      <c r="F69" s="130">
        <v>1269079</v>
      </c>
      <c r="H69" s="22"/>
    </row>
    <row r="70" spans="2:8" ht="8.1" customHeight="1" x14ac:dyDescent="0.25">
      <c r="D70" s="26"/>
      <c r="E70" s="121"/>
      <c r="F70" s="125"/>
      <c r="H70" s="22"/>
    </row>
    <row r="71" spans="2:8" ht="15" customHeight="1" x14ac:dyDescent="0.25">
      <c r="B71" s="2" t="s">
        <v>15</v>
      </c>
      <c r="D71" s="3">
        <v>2022</v>
      </c>
      <c r="E71" s="107">
        <v>97</v>
      </c>
      <c r="F71" s="124">
        <v>13161139.050000001</v>
      </c>
      <c r="H71" s="22"/>
    </row>
    <row r="72" spans="2:8" ht="15" customHeight="1" x14ac:dyDescent="0.25">
      <c r="D72" s="3">
        <v>2023</v>
      </c>
      <c r="E72" s="107">
        <v>138</v>
      </c>
      <c r="F72" s="124">
        <v>10658274.039999999</v>
      </c>
      <c r="H72" s="22"/>
    </row>
    <row r="73" spans="2:8" ht="15" customHeight="1" x14ac:dyDescent="0.25">
      <c r="D73" s="3">
        <v>2024</v>
      </c>
      <c r="E73" s="107">
        <v>127</v>
      </c>
      <c r="F73" s="124">
        <v>13454727.550000001</v>
      </c>
      <c r="H73" s="22"/>
    </row>
    <row r="74" spans="2:8" ht="8.1" customHeight="1" x14ac:dyDescent="0.25">
      <c r="D74" s="26"/>
      <c r="E74" s="121"/>
      <c r="F74" s="125"/>
      <c r="H74" s="22"/>
    </row>
    <row r="75" spans="2:8" ht="15" customHeight="1" x14ac:dyDescent="0.25">
      <c r="B75" s="2" t="s">
        <v>16</v>
      </c>
      <c r="D75" s="3">
        <v>2022</v>
      </c>
      <c r="E75" s="108">
        <v>36</v>
      </c>
      <c r="F75" s="130">
        <v>1003947</v>
      </c>
      <c r="H75" s="22"/>
    </row>
    <row r="76" spans="2:8" ht="15" customHeight="1" x14ac:dyDescent="0.25">
      <c r="D76" s="3">
        <v>2023</v>
      </c>
      <c r="E76" s="108">
        <v>41</v>
      </c>
      <c r="F76" s="130">
        <v>1007962.4</v>
      </c>
      <c r="H76" s="22"/>
    </row>
    <row r="77" spans="2:8" ht="15" customHeight="1" x14ac:dyDescent="0.25">
      <c r="D77" s="3">
        <v>2024</v>
      </c>
      <c r="E77" s="108">
        <v>27</v>
      </c>
      <c r="F77" s="130">
        <v>507305.84</v>
      </c>
      <c r="H77" s="22"/>
    </row>
    <row r="78" spans="2:8" ht="8.1" customHeight="1" x14ac:dyDescent="0.25">
      <c r="D78" s="26"/>
      <c r="E78" s="121"/>
      <c r="F78" s="125"/>
      <c r="H78" s="22"/>
    </row>
    <row r="79" spans="2:8" ht="15" customHeight="1" x14ac:dyDescent="0.25">
      <c r="B79" s="2" t="s">
        <v>215</v>
      </c>
      <c r="D79" s="3">
        <v>2022</v>
      </c>
      <c r="E79" s="108">
        <v>111</v>
      </c>
      <c r="F79" s="130">
        <v>8741230.0099999998</v>
      </c>
      <c r="H79" s="22"/>
    </row>
    <row r="80" spans="2:8" ht="15" customHeight="1" x14ac:dyDescent="0.25">
      <c r="D80" s="3">
        <v>2023</v>
      </c>
      <c r="E80" s="107">
        <v>125</v>
      </c>
      <c r="F80" s="124">
        <v>7408185.1799999997</v>
      </c>
    </row>
    <row r="81" spans="1:11" ht="15" customHeight="1" x14ac:dyDescent="0.25">
      <c r="A81" s="14"/>
      <c r="B81" s="99"/>
      <c r="C81" s="99"/>
      <c r="D81" s="3">
        <v>2024</v>
      </c>
      <c r="E81" s="108">
        <v>74</v>
      </c>
      <c r="F81" s="130">
        <v>8709944.7699999996</v>
      </c>
      <c r="G81" s="14"/>
    </row>
    <row r="82" spans="1:11" ht="8.1" customHeight="1" thickBot="1" x14ac:dyDescent="0.3">
      <c r="A82" s="30"/>
      <c r="B82" s="31"/>
      <c r="C82" s="31"/>
      <c r="D82" s="32"/>
      <c r="E82" s="32"/>
      <c r="F82" s="32"/>
      <c r="G82" s="30"/>
    </row>
    <row r="83" spans="1:11" s="37" customFormat="1" x14ac:dyDescent="0.25">
      <c r="A83" s="33"/>
      <c r="B83" s="34"/>
      <c r="C83" s="34"/>
      <c r="D83" s="35"/>
      <c r="E83" s="35"/>
      <c r="F83" s="35"/>
      <c r="G83" s="36" t="s">
        <v>216</v>
      </c>
    </row>
    <row r="84" spans="1:11" s="33" customFormat="1" x14ac:dyDescent="0.25">
      <c r="A84" s="34" t="s">
        <v>217</v>
      </c>
      <c r="C84" s="34"/>
      <c r="D84" s="35"/>
      <c r="E84" s="35"/>
      <c r="F84" s="35"/>
      <c r="G84" s="39" t="s">
        <v>218</v>
      </c>
    </row>
    <row r="85" spans="1:11" x14ac:dyDescent="0.25">
      <c r="A85" s="34" t="s">
        <v>219</v>
      </c>
      <c r="B85" s="1"/>
    </row>
    <row r="86" spans="1:11" s="2" customFormat="1" x14ac:dyDescent="0.25">
      <c r="A86" s="34" t="s">
        <v>220</v>
      </c>
      <c r="B86" s="1"/>
      <c r="D86" s="3"/>
      <c r="E86" s="3"/>
      <c r="F86" s="3"/>
      <c r="G86" s="1"/>
      <c r="H86" s="1"/>
      <c r="I86" s="1"/>
      <c r="J86" s="1"/>
      <c r="K86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C91CD-F9F2-47E8-A4BF-6000126796BD}">
  <dimension ref="A1:Q85"/>
  <sheetViews>
    <sheetView showGridLines="0" view="pageBreakPreview" topLeftCell="B1" zoomScale="90" zoomScaleNormal="90" zoomScaleSheetLayoutView="90" workbookViewId="0">
      <selection activeCell="F28" sqref="F28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ht="12" customHeight="1" x14ac:dyDescent="0.25"/>
    <row r="11" spans="1:15" ht="12" customHeight="1" x14ac:dyDescent="0.25"/>
    <row r="12" spans="1:15" ht="12" customHeight="1" x14ac:dyDescent="0.25"/>
    <row r="13" spans="1:15" s="6" customFormat="1" ht="15" customHeight="1" x14ac:dyDescent="0.25">
      <c r="B13" s="7" t="s">
        <v>211</v>
      </c>
      <c r="C13" s="8" t="s">
        <v>445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212</v>
      </c>
      <c r="C14" s="12" t="s">
        <v>446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118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119"/>
      <c r="B17" s="44" t="s">
        <v>0</v>
      </c>
      <c r="C17" s="45"/>
      <c r="D17" s="182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119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119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120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792</v>
      </c>
      <c r="F22" s="20">
        <f t="shared" ref="F22:H24" si="0">SUM(F26,F30,F34,F38,F42,F46,F50,F54,F58,F62,F66,F70,F74,F78)</f>
        <v>26</v>
      </c>
      <c r="G22" s="20">
        <f t="shared" si="0"/>
        <v>211</v>
      </c>
      <c r="H22" s="20">
        <f t="shared" si="0"/>
        <v>154</v>
      </c>
      <c r="I22" s="20">
        <f>SUM(I26,I30,I34,I38,I42,I46,I50,I54,I58,I62,I66,I70,I74,I78)</f>
        <v>181</v>
      </c>
      <c r="J22" s="20">
        <f>SUM(J26,J30,J34,J38,J42,J46,J50,J54,J58,J62,J66,J70,J74,J78)</f>
        <v>124</v>
      </c>
      <c r="K22" s="20">
        <f t="shared" ref="K22" si="1">SUM(K26,K30,K34,K38,K42,K46,K50,K54,K58,K62,K66,K70,K74,K78)</f>
        <v>96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K24" si="2">SUM(E27,E31,E35,E39,E43,E47,E51,E55,E59,E63,E67,E71,E75,E79)</f>
        <v>935</v>
      </c>
      <c r="F23" s="20">
        <f t="shared" si="0"/>
        <v>32</v>
      </c>
      <c r="G23" s="20">
        <f t="shared" si="0"/>
        <v>178</v>
      </c>
      <c r="H23" s="20">
        <f t="shared" si="0"/>
        <v>199</v>
      </c>
      <c r="I23" s="20">
        <f t="shared" si="2"/>
        <v>215</v>
      </c>
      <c r="J23" s="20">
        <f t="shared" si="2"/>
        <v>151</v>
      </c>
      <c r="K23" s="20">
        <f t="shared" si="2"/>
        <v>160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2"/>
        <v>770</v>
      </c>
      <c r="F24" s="20">
        <f t="shared" si="0"/>
        <v>23</v>
      </c>
      <c r="G24" s="20">
        <f t="shared" si="0"/>
        <v>130</v>
      </c>
      <c r="H24" s="20">
        <f t="shared" si="0"/>
        <v>155</v>
      </c>
      <c r="I24" s="20">
        <f t="shared" si="2"/>
        <v>158</v>
      </c>
      <c r="J24" s="20">
        <f t="shared" si="2"/>
        <v>140</v>
      </c>
      <c r="K24" s="20">
        <f t="shared" si="2"/>
        <v>164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>
        <f>SUM(F26:K26)</f>
        <v>77</v>
      </c>
      <c r="F26" s="25">
        <v>3</v>
      </c>
      <c r="G26" s="25">
        <v>20</v>
      </c>
      <c r="H26" s="25">
        <v>11</v>
      </c>
      <c r="I26" s="25">
        <v>17</v>
      </c>
      <c r="J26" s="25">
        <v>15</v>
      </c>
      <c r="K26" s="25">
        <v>11</v>
      </c>
      <c r="L26" s="25"/>
      <c r="N26" s="22"/>
    </row>
    <row r="27" spans="1:15" ht="15" customHeight="1" x14ac:dyDescent="0.25">
      <c r="D27" s="3">
        <v>2023</v>
      </c>
      <c r="E27" s="25">
        <f t="shared" ref="E27:E28" si="3">SUM(F27:K27)</f>
        <v>91</v>
      </c>
      <c r="F27" s="25">
        <v>1</v>
      </c>
      <c r="G27" s="25">
        <v>14</v>
      </c>
      <c r="H27" s="25">
        <v>11</v>
      </c>
      <c r="I27" s="25">
        <v>28</v>
      </c>
      <c r="J27" s="25">
        <v>23</v>
      </c>
      <c r="K27" s="25">
        <v>14</v>
      </c>
      <c r="L27" s="25"/>
      <c r="N27" s="22"/>
    </row>
    <row r="28" spans="1:15" ht="15" customHeight="1" x14ac:dyDescent="0.25">
      <c r="D28" s="3">
        <v>2024</v>
      </c>
      <c r="E28" s="25">
        <f t="shared" si="3"/>
        <v>65</v>
      </c>
      <c r="F28" s="25" t="s">
        <v>8</v>
      </c>
      <c r="G28" s="25">
        <v>9</v>
      </c>
      <c r="H28" s="25">
        <v>15</v>
      </c>
      <c r="I28" s="25">
        <v>14</v>
      </c>
      <c r="J28" s="25">
        <v>12</v>
      </c>
      <c r="K28" s="25">
        <v>15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>
        <f>SUM(F30:K30)</f>
        <v>56</v>
      </c>
      <c r="F30" s="25" t="s">
        <v>8</v>
      </c>
      <c r="G30" s="25">
        <v>21</v>
      </c>
      <c r="H30" s="25">
        <v>7</v>
      </c>
      <c r="I30" s="25">
        <v>9</v>
      </c>
      <c r="J30" s="25">
        <v>13</v>
      </c>
      <c r="K30" s="25">
        <v>6</v>
      </c>
      <c r="L30" s="25"/>
      <c r="N30" s="22"/>
    </row>
    <row r="31" spans="1:15" ht="15" customHeight="1" x14ac:dyDescent="0.25">
      <c r="D31" s="3">
        <v>2023</v>
      </c>
      <c r="E31" s="25">
        <f t="shared" ref="E31:E32" si="4">SUM(F31:K31)</f>
        <v>81</v>
      </c>
      <c r="F31" s="25">
        <v>4</v>
      </c>
      <c r="G31" s="25">
        <v>13</v>
      </c>
      <c r="H31" s="25">
        <v>23</v>
      </c>
      <c r="I31" s="25">
        <v>21</v>
      </c>
      <c r="J31" s="24">
        <v>11</v>
      </c>
      <c r="K31" s="25">
        <v>9</v>
      </c>
      <c r="L31" s="25"/>
      <c r="N31" s="22"/>
    </row>
    <row r="32" spans="1:15" ht="15" customHeight="1" x14ac:dyDescent="0.25">
      <c r="D32" s="3">
        <v>2024</v>
      </c>
      <c r="E32" s="25">
        <f t="shared" si="4"/>
        <v>39</v>
      </c>
      <c r="F32" s="25">
        <v>1</v>
      </c>
      <c r="G32" s="25">
        <v>9</v>
      </c>
      <c r="H32" s="25">
        <v>8</v>
      </c>
      <c r="I32" s="25">
        <v>9</v>
      </c>
      <c r="J32" s="25">
        <v>6</v>
      </c>
      <c r="K32" s="25">
        <v>6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>
        <f>SUM(F34:K34)</f>
        <v>29</v>
      </c>
      <c r="F34" s="25">
        <v>1</v>
      </c>
      <c r="G34" s="25">
        <v>6</v>
      </c>
      <c r="H34" s="25">
        <v>8</v>
      </c>
      <c r="I34" s="25">
        <v>6</v>
      </c>
      <c r="J34" s="25">
        <v>6</v>
      </c>
      <c r="K34" s="25">
        <v>2</v>
      </c>
      <c r="L34" s="25"/>
      <c r="N34" s="22"/>
    </row>
    <row r="35" spans="1:14" ht="15" customHeight="1" x14ac:dyDescent="0.25">
      <c r="D35" s="3">
        <v>2023</v>
      </c>
      <c r="E35" s="25">
        <f t="shared" ref="E35:E36" si="5">SUM(F35:K35)</f>
        <v>28</v>
      </c>
      <c r="F35" s="25">
        <v>2</v>
      </c>
      <c r="G35" s="25">
        <v>4</v>
      </c>
      <c r="H35" s="25">
        <v>6</v>
      </c>
      <c r="I35" s="25">
        <v>7</v>
      </c>
      <c r="J35" s="25">
        <v>4</v>
      </c>
      <c r="K35" s="25">
        <v>5</v>
      </c>
      <c r="L35" s="25"/>
      <c r="N35" s="22"/>
    </row>
    <row r="36" spans="1:14" ht="15" customHeight="1" x14ac:dyDescent="0.25">
      <c r="D36" s="3">
        <v>2024</v>
      </c>
      <c r="E36" s="25">
        <f t="shared" si="5"/>
        <v>30</v>
      </c>
      <c r="F36" s="25" t="s">
        <v>8</v>
      </c>
      <c r="G36" s="25">
        <v>4</v>
      </c>
      <c r="H36" s="25">
        <v>6</v>
      </c>
      <c r="I36" s="25">
        <v>8</v>
      </c>
      <c r="J36" s="25">
        <v>4</v>
      </c>
      <c r="K36" s="25">
        <v>8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>
        <f>SUM(F38:K38)</f>
        <v>54</v>
      </c>
      <c r="F38" s="25" t="s">
        <v>8</v>
      </c>
      <c r="G38" s="25">
        <v>17</v>
      </c>
      <c r="H38" s="25">
        <v>13</v>
      </c>
      <c r="I38" s="25">
        <v>13</v>
      </c>
      <c r="J38" s="25">
        <v>8</v>
      </c>
      <c r="K38" s="25">
        <v>3</v>
      </c>
      <c r="L38" s="25"/>
      <c r="N38" s="22"/>
    </row>
    <row r="39" spans="1:14" ht="15" customHeight="1" x14ac:dyDescent="0.25">
      <c r="D39" s="3">
        <v>2023</v>
      </c>
      <c r="E39" s="25">
        <f t="shared" ref="E39:E40" si="6">SUM(F39:K39)</f>
        <v>46</v>
      </c>
      <c r="F39" s="25">
        <v>3</v>
      </c>
      <c r="G39" s="25">
        <v>10</v>
      </c>
      <c r="H39" s="25">
        <v>10</v>
      </c>
      <c r="I39" s="25">
        <v>7</v>
      </c>
      <c r="J39" s="25">
        <v>7</v>
      </c>
      <c r="K39" s="25">
        <v>9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>
        <f t="shared" si="6"/>
        <v>51</v>
      </c>
      <c r="F40" s="25">
        <v>3</v>
      </c>
      <c r="G40" s="25">
        <v>10</v>
      </c>
      <c r="H40" s="25">
        <v>9</v>
      </c>
      <c r="I40" s="25">
        <v>14</v>
      </c>
      <c r="J40" s="25">
        <v>7</v>
      </c>
      <c r="K40" s="25">
        <v>8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>
        <f>SUM(F42:K42)</f>
        <v>74</v>
      </c>
      <c r="F42" s="25">
        <v>4</v>
      </c>
      <c r="G42" s="25">
        <v>17</v>
      </c>
      <c r="H42" s="25">
        <v>18</v>
      </c>
      <c r="I42" s="25">
        <v>17</v>
      </c>
      <c r="J42" s="25">
        <v>9</v>
      </c>
      <c r="K42" s="25">
        <v>9</v>
      </c>
      <c r="L42" s="25"/>
      <c r="N42" s="22"/>
    </row>
    <row r="43" spans="1:14" ht="15" customHeight="1" x14ac:dyDescent="0.25">
      <c r="D43" s="3">
        <v>2023</v>
      </c>
      <c r="E43" s="25">
        <f t="shared" ref="E43:E44" si="7">SUM(F43:K43)</f>
        <v>81</v>
      </c>
      <c r="F43" s="25">
        <v>5</v>
      </c>
      <c r="G43" s="25">
        <v>11</v>
      </c>
      <c r="H43" s="25">
        <v>13</v>
      </c>
      <c r="I43" s="25">
        <v>19</v>
      </c>
      <c r="J43" s="25">
        <v>16</v>
      </c>
      <c r="K43" s="25">
        <v>17</v>
      </c>
      <c r="L43" s="25"/>
      <c r="N43" s="22"/>
    </row>
    <row r="44" spans="1:14" ht="15" customHeight="1" x14ac:dyDescent="0.25">
      <c r="D44" s="3">
        <v>2024</v>
      </c>
      <c r="E44" s="25">
        <f t="shared" si="7"/>
        <v>54</v>
      </c>
      <c r="F44" s="25" t="s">
        <v>8</v>
      </c>
      <c r="G44" s="25">
        <v>10</v>
      </c>
      <c r="H44" s="25">
        <v>10</v>
      </c>
      <c r="I44" s="25">
        <v>9</v>
      </c>
      <c r="J44" s="25">
        <v>9</v>
      </c>
      <c r="K44" s="25">
        <v>16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>
        <f>SUM(F46:K46)</f>
        <v>68</v>
      </c>
      <c r="F46" s="25">
        <v>2</v>
      </c>
      <c r="G46" s="25">
        <v>25</v>
      </c>
      <c r="H46" s="25">
        <v>13</v>
      </c>
      <c r="I46" s="25">
        <v>16</v>
      </c>
      <c r="J46" s="25">
        <v>5</v>
      </c>
      <c r="K46" s="25">
        <v>7</v>
      </c>
      <c r="L46" s="25"/>
      <c r="N46" s="22"/>
    </row>
    <row r="47" spans="1:14" ht="15" customHeight="1" x14ac:dyDescent="0.25">
      <c r="D47" s="3">
        <v>2023</v>
      </c>
      <c r="E47" s="25">
        <f t="shared" ref="E47:E48" si="8">SUM(F47:K47)</f>
        <v>67</v>
      </c>
      <c r="F47" s="25">
        <v>4</v>
      </c>
      <c r="G47" s="25">
        <v>15</v>
      </c>
      <c r="H47" s="25">
        <v>16</v>
      </c>
      <c r="I47" s="25">
        <v>15</v>
      </c>
      <c r="J47" s="25">
        <v>5</v>
      </c>
      <c r="K47" s="25">
        <v>12</v>
      </c>
      <c r="L47" s="25"/>
      <c r="N47" s="22"/>
    </row>
    <row r="48" spans="1:14" ht="15" customHeight="1" x14ac:dyDescent="0.25">
      <c r="D48" s="3">
        <v>2024</v>
      </c>
      <c r="E48" s="25">
        <f t="shared" si="8"/>
        <v>46</v>
      </c>
      <c r="F48" s="25">
        <v>3</v>
      </c>
      <c r="G48" s="25">
        <v>10</v>
      </c>
      <c r="H48" s="25">
        <v>6</v>
      </c>
      <c r="I48" s="25">
        <v>10</v>
      </c>
      <c r="J48" s="25">
        <v>6</v>
      </c>
      <c r="K48" s="25">
        <v>11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>
        <f>SUM(F50:K50)</f>
        <v>59</v>
      </c>
      <c r="F50" s="25">
        <v>4</v>
      </c>
      <c r="G50" s="25">
        <v>12</v>
      </c>
      <c r="H50" s="25">
        <v>10</v>
      </c>
      <c r="I50" s="25">
        <v>14</v>
      </c>
      <c r="J50" s="25">
        <v>10</v>
      </c>
      <c r="K50" s="25">
        <v>9</v>
      </c>
      <c r="L50" s="25"/>
      <c r="N50" s="22"/>
    </row>
    <row r="51" spans="2:17" ht="15" customHeight="1" x14ac:dyDescent="0.25">
      <c r="D51" s="3">
        <v>2023</v>
      </c>
      <c r="E51" s="25">
        <f t="shared" ref="E51:E52" si="9">SUM(F51:K51)</f>
        <v>61</v>
      </c>
      <c r="F51" s="25">
        <v>3</v>
      </c>
      <c r="G51" s="25">
        <v>9</v>
      </c>
      <c r="H51" s="25">
        <v>16</v>
      </c>
      <c r="I51" s="25">
        <v>9</v>
      </c>
      <c r="J51" s="24">
        <v>8</v>
      </c>
      <c r="K51" s="25">
        <v>16</v>
      </c>
      <c r="L51" s="25"/>
      <c r="N51" s="22"/>
    </row>
    <row r="52" spans="2:17" ht="15" customHeight="1" x14ac:dyDescent="0.25">
      <c r="D52" s="3">
        <v>2024</v>
      </c>
      <c r="E52" s="25">
        <f t="shared" si="9"/>
        <v>73</v>
      </c>
      <c r="F52" s="25">
        <v>5</v>
      </c>
      <c r="G52" s="25">
        <v>13</v>
      </c>
      <c r="H52" s="25">
        <v>12</v>
      </c>
      <c r="I52" s="25">
        <v>11</v>
      </c>
      <c r="J52" s="25">
        <v>19</v>
      </c>
      <c r="K52" s="25">
        <v>13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>
        <f>SUM(F54:K54)</f>
        <v>12</v>
      </c>
      <c r="F54" s="25" t="s">
        <v>8</v>
      </c>
      <c r="G54" s="25">
        <v>6</v>
      </c>
      <c r="H54" s="25">
        <v>2</v>
      </c>
      <c r="I54" s="25">
        <v>3</v>
      </c>
      <c r="J54" s="25" t="s">
        <v>8</v>
      </c>
      <c r="K54" s="25">
        <v>1</v>
      </c>
      <c r="L54" s="25"/>
      <c r="N54" s="22"/>
    </row>
    <row r="55" spans="2:17" ht="15" customHeight="1" x14ac:dyDescent="0.25">
      <c r="D55" s="3">
        <v>2023</v>
      </c>
      <c r="E55" s="25">
        <f t="shared" ref="E55:E56" si="10">SUM(F55:K55)</f>
        <v>9</v>
      </c>
      <c r="F55" s="25">
        <v>1</v>
      </c>
      <c r="G55" s="25">
        <v>2</v>
      </c>
      <c r="H55" s="25">
        <v>1</v>
      </c>
      <c r="I55" s="25">
        <v>2</v>
      </c>
      <c r="J55" s="25">
        <v>1</v>
      </c>
      <c r="K55" s="25">
        <v>2</v>
      </c>
      <c r="L55" s="25"/>
      <c r="N55" s="22"/>
    </row>
    <row r="56" spans="2:17" ht="15" customHeight="1" x14ac:dyDescent="0.25">
      <c r="D56" s="3">
        <v>2024</v>
      </c>
      <c r="E56" s="25">
        <f t="shared" si="10"/>
        <v>14</v>
      </c>
      <c r="F56" s="25">
        <v>1</v>
      </c>
      <c r="G56" s="25">
        <v>5</v>
      </c>
      <c r="H56" s="25">
        <v>1</v>
      </c>
      <c r="I56" s="25">
        <v>4</v>
      </c>
      <c r="J56" s="25">
        <v>1</v>
      </c>
      <c r="K56" s="25">
        <v>2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>
        <f>SUM(F58:K58)</f>
        <v>52</v>
      </c>
      <c r="F58" s="25">
        <v>2</v>
      </c>
      <c r="G58" s="25">
        <v>7</v>
      </c>
      <c r="H58" s="25">
        <v>9</v>
      </c>
      <c r="I58" s="25">
        <v>13</v>
      </c>
      <c r="J58" s="25">
        <v>11</v>
      </c>
      <c r="K58" s="25">
        <v>10</v>
      </c>
      <c r="L58" s="25"/>
      <c r="N58" s="22"/>
    </row>
    <row r="59" spans="2:17" ht="15" customHeight="1" x14ac:dyDescent="0.25">
      <c r="D59" s="3">
        <v>2023</v>
      </c>
      <c r="E59" s="25">
        <f t="shared" ref="E59:E60" si="11">SUM(F59:K59)</f>
        <v>73</v>
      </c>
      <c r="F59" s="25">
        <v>2</v>
      </c>
      <c r="G59" s="25">
        <v>20</v>
      </c>
      <c r="H59" s="25">
        <v>15</v>
      </c>
      <c r="I59" s="25">
        <v>15</v>
      </c>
      <c r="J59" s="25">
        <v>10</v>
      </c>
      <c r="K59" s="25">
        <v>11</v>
      </c>
      <c r="L59" s="25"/>
      <c r="N59" s="22"/>
    </row>
    <row r="60" spans="2:17" ht="15" customHeight="1" x14ac:dyDescent="0.25">
      <c r="D60" s="3">
        <v>2024</v>
      </c>
      <c r="E60" s="25">
        <f t="shared" si="11"/>
        <v>74</v>
      </c>
      <c r="F60" s="25">
        <v>1</v>
      </c>
      <c r="G60" s="25">
        <v>11</v>
      </c>
      <c r="H60" s="25">
        <v>11</v>
      </c>
      <c r="I60" s="25">
        <v>15</v>
      </c>
      <c r="J60" s="25">
        <v>23</v>
      </c>
      <c r="K60" s="25">
        <v>13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>
        <f>SUM(F62:K62)</f>
        <v>18</v>
      </c>
      <c r="F62" s="25">
        <v>1</v>
      </c>
      <c r="G62" s="25">
        <v>6</v>
      </c>
      <c r="H62" s="25">
        <v>4</v>
      </c>
      <c r="I62" s="25">
        <v>2</v>
      </c>
      <c r="J62" s="25">
        <v>3</v>
      </c>
      <c r="K62" s="25">
        <v>2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>
        <f t="shared" ref="E63:E64" si="12">SUM(F63:K63)</f>
        <v>36</v>
      </c>
      <c r="F63" s="25">
        <v>1</v>
      </c>
      <c r="G63" s="25">
        <v>8</v>
      </c>
      <c r="H63" s="25">
        <v>9</v>
      </c>
      <c r="I63" s="25">
        <v>8</v>
      </c>
      <c r="J63" s="25">
        <v>5</v>
      </c>
      <c r="K63" s="25">
        <v>5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>
        <f t="shared" si="12"/>
        <v>44</v>
      </c>
      <c r="F64" s="25" t="s">
        <v>8</v>
      </c>
      <c r="G64" s="25">
        <v>6</v>
      </c>
      <c r="H64" s="25">
        <v>11</v>
      </c>
      <c r="I64" s="25">
        <v>8</v>
      </c>
      <c r="J64" s="25">
        <v>11</v>
      </c>
      <c r="K64" s="25">
        <v>8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>
        <f>SUM(F66:K66)</f>
        <v>49</v>
      </c>
      <c r="F66" s="25">
        <v>2</v>
      </c>
      <c r="G66" s="25">
        <v>7</v>
      </c>
      <c r="H66" s="25">
        <v>8</v>
      </c>
      <c r="I66" s="25">
        <v>15</v>
      </c>
      <c r="J66" s="25">
        <v>8</v>
      </c>
      <c r="K66" s="25">
        <v>9</v>
      </c>
      <c r="L66" s="25"/>
      <c r="N66" s="22"/>
    </row>
    <row r="67" spans="1:14" ht="15" customHeight="1" x14ac:dyDescent="0.25">
      <c r="D67" s="3">
        <v>2023</v>
      </c>
      <c r="E67" s="25">
        <f t="shared" ref="E67:E68" si="13">SUM(F67:K67)</f>
        <v>58</v>
      </c>
      <c r="F67" s="25">
        <v>1</v>
      </c>
      <c r="G67" s="25">
        <v>14</v>
      </c>
      <c r="H67" s="25">
        <v>6</v>
      </c>
      <c r="I67" s="25">
        <v>15</v>
      </c>
      <c r="J67" s="25">
        <v>14</v>
      </c>
      <c r="K67" s="25">
        <v>8</v>
      </c>
      <c r="L67" s="25"/>
      <c r="N67" s="22"/>
    </row>
    <row r="68" spans="1:14" ht="15" customHeight="1" x14ac:dyDescent="0.25">
      <c r="D68" s="3">
        <v>2024</v>
      </c>
      <c r="E68" s="25">
        <f t="shared" si="13"/>
        <v>52</v>
      </c>
      <c r="F68" s="25">
        <v>5</v>
      </c>
      <c r="G68" s="25">
        <v>4</v>
      </c>
      <c r="H68" s="25">
        <v>13</v>
      </c>
      <c r="I68" s="25">
        <v>10</v>
      </c>
      <c r="J68" s="25">
        <v>9</v>
      </c>
      <c r="K68" s="25">
        <v>11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>SUM(F70:K70)</f>
        <v>97</v>
      </c>
      <c r="F70" s="25">
        <v>3</v>
      </c>
      <c r="G70" s="25">
        <v>22</v>
      </c>
      <c r="H70" s="25">
        <v>19</v>
      </c>
      <c r="I70" s="25">
        <v>25</v>
      </c>
      <c r="J70" s="25">
        <v>17</v>
      </c>
      <c r="K70" s="25">
        <v>11</v>
      </c>
      <c r="L70" s="25"/>
      <c r="N70" s="22"/>
    </row>
    <row r="71" spans="1:14" ht="15" customHeight="1" x14ac:dyDescent="0.25">
      <c r="D71" s="3">
        <v>2023</v>
      </c>
      <c r="E71" s="25">
        <f t="shared" ref="E71:E72" si="14">SUM(F71:K71)</f>
        <v>138</v>
      </c>
      <c r="F71" s="25" t="s">
        <v>8</v>
      </c>
      <c r="G71" s="25">
        <v>22</v>
      </c>
      <c r="H71" s="25">
        <v>29</v>
      </c>
      <c r="I71" s="25">
        <v>34</v>
      </c>
      <c r="J71" s="25">
        <v>23</v>
      </c>
      <c r="K71" s="25">
        <v>30</v>
      </c>
      <c r="L71" s="25"/>
      <c r="N71" s="22"/>
    </row>
    <row r="72" spans="1:14" ht="15" customHeight="1" x14ac:dyDescent="0.25">
      <c r="D72" s="3">
        <v>2024</v>
      </c>
      <c r="E72" s="25">
        <f t="shared" si="14"/>
        <v>127</v>
      </c>
      <c r="F72" s="25">
        <v>3</v>
      </c>
      <c r="G72" s="25">
        <v>19</v>
      </c>
      <c r="H72" s="25">
        <v>28</v>
      </c>
      <c r="I72" s="25">
        <v>22</v>
      </c>
      <c r="J72" s="25">
        <v>22</v>
      </c>
      <c r="K72" s="25">
        <v>33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>
        <f>SUM(F74:K74)</f>
        <v>36</v>
      </c>
      <c r="F74" s="25">
        <v>2</v>
      </c>
      <c r="G74" s="25">
        <v>11</v>
      </c>
      <c r="H74" s="25">
        <v>10</v>
      </c>
      <c r="I74" s="25">
        <v>7</v>
      </c>
      <c r="J74" s="25">
        <v>6</v>
      </c>
      <c r="K74" s="25" t="s">
        <v>8</v>
      </c>
      <c r="L74" s="25"/>
      <c r="N74" s="22"/>
    </row>
    <row r="75" spans="1:14" ht="15" customHeight="1" x14ac:dyDescent="0.25">
      <c r="D75" s="3">
        <v>2023</v>
      </c>
      <c r="E75" s="25">
        <f t="shared" ref="E75:E76" si="15">SUM(F75:K75)</f>
        <v>41</v>
      </c>
      <c r="F75" s="25">
        <v>3</v>
      </c>
      <c r="G75" s="25">
        <v>11</v>
      </c>
      <c r="H75" s="25">
        <v>13</v>
      </c>
      <c r="I75" s="25">
        <v>9</v>
      </c>
      <c r="J75" s="25">
        <v>2</v>
      </c>
      <c r="K75" s="25">
        <v>3</v>
      </c>
      <c r="L75" s="25"/>
      <c r="N75" s="22"/>
    </row>
    <row r="76" spans="1:14" ht="15" customHeight="1" x14ac:dyDescent="0.25">
      <c r="D76" s="3">
        <v>2024</v>
      </c>
      <c r="E76" s="25">
        <f t="shared" si="15"/>
        <v>27</v>
      </c>
      <c r="F76" s="25" t="s">
        <v>8</v>
      </c>
      <c r="G76" s="25">
        <v>7</v>
      </c>
      <c r="H76" s="25">
        <v>9</v>
      </c>
      <c r="I76" s="25">
        <v>6</v>
      </c>
      <c r="J76" s="25">
        <v>3</v>
      </c>
      <c r="K76" s="25">
        <v>2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>
        <f>SUM(F78:K78)</f>
        <v>111</v>
      </c>
      <c r="F78" s="25">
        <v>2</v>
      </c>
      <c r="G78" s="25">
        <v>34</v>
      </c>
      <c r="H78" s="25">
        <v>22</v>
      </c>
      <c r="I78" s="25">
        <v>24</v>
      </c>
      <c r="J78" s="25">
        <v>13</v>
      </c>
      <c r="K78" s="25">
        <v>16</v>
      </c>
      <c r="L78" s="25"/>
      <c r="N78" s="22"/>
    </row>
    <row r="79" spans="1:14" ht="15" customHeight="1" x14ac:dyDescent="0.25">
      <c r="D79" s="3">
        <v>2023</v>
      </c>
      <c r="E79" s="25">
        <f t="shared" ref="E79:E80" si="16">SUM(F79:K79)</f>
        <v>125</v>
      </c>
      <c r="F79" s="25">
        <v>2</v>
      </c>
      <c r="G79" s="25">
        <v>25</v>
      </c>
      <c r="H79" s="25">
        <v>31</v>
      </c>
      <c r="I79" s="25">
        <v>26</v>
      </c>
      <c r="J79" s="24">
        <v>22</v>
      </c>
      <c r="K79" s="25">
        <v>19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>
        <f t="shared" si="16"/>
        <v>74</v>
      </c>
      <c r="F80" s="25">
        <v>1</v>
      </c>
      <c r="G80" s="25">
        <v>13</v>
      </c>
      <c r="H80" s="25">
        <v>16</v>
      </c>
      <c r="I80" s="25">
        <v>18</v>
      </c>
      <c r="J80" s="25">
        <v>8</v>
      </c>
      <c r="K80" s="25">
        <v>18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DCB35-4F37-4CD5-802B-81EB8B505DD3}">
  <sheetPr codeName="Sheet10"/>
  <dimension ref="A1:O86"/>
  <sheetViews>
    <sheetView showGridLines="0" view="pageBreakPreview" topLeftCell="A7" zoomScale="90" zoomScaleNormal="90" zoomScaleSheetLayoutView="90" workbookViewId="0">
      <selection activeCell="B14" sqref="B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ht="12" customHeight="1" x14ac:dyDescent="0.25"/>
    <row r="13" spans="1:11" s="6" customFormat="1" ht="15" customHeight="1" x14ac:dyDescent="0.25">
      <c r="B13" s="7" t="s">
        <v>191</v>
      </c>
      <c r="C13" s="8" t="s">
        <v>265</v>
      </c>
      <c r="D13" s="9"/>
      <c r="E13" s="9"/>
      <c r="F13" s="9"/>
      <c r="G13" s="9"/>
      <c r="H13" s="9"/>
      <c r="I13" s="9"/>
      <c r="J13" s="9"/>
      <c r="K13" s="8"/>
    </row>
    <row r="14" spans="1:11" s="10" customFormat="1" ht="16.5" customHeight="1" x14ac:dyDescent="0.25">
      <c r="B14" s="11" t="s">
        <v>192</v>
      </c>
      <c r="C14" s="12" t="s">
        <v>267</v>
      </c>
      <c r="D14" s="13"/>
      <c r="E14" s="13"/>
      <c r="F14" s="13"/>
      <c r="G14" s="13"/>
      <c r="H14" s="13"/>
      <c r="I14" s="13"/>
      <c r="J14" s="13"/>
    </row>
    <row r="15" spans="1:11" ht="8.1" customHeight="1" thickBot="1" x14ac:dyDescent="0.3"/>
    <row r="16" spans="1:11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0"/>
    </row>
    <row r="17" spans="1:14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116"/>
      <c r="H17" s="183" t="s">
        <v>227</v>
      </c>
      <c r="I17" s="183"/>
      <c r="J17" s="183"/>
      <c r="K17" s="43"/>
    </row>
    <row r="18" spans="1:14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9"/>
      <c r="H18" s="184" t="s">
        <v>228</v>
      </c>
      <c r="I18" s="184"/>
      <c r="J18" s="184"/>
      <c r="K18" s="43"/>
    </row>
    <row r="19" spans="1:14" ht="15" customHeight="1" x14ac:dyDescent="0.25">
      <c r="A19" s="43"/>
      <c r="B19" s="48"/>
      <c r="C19" s="45"/>
      <c r="D19" s="49"/>
      <c r="E19" s="49"/>
      <c r="F19" s="49"/>
      <c r="G19" s="49"/>
      <c r="H19" s="47" t="s">
        <v>36</v>
      </c>
      <c r="I19" s="47" t="s">
        <v>83</v>
      </c>
      <c r="J19" s="47" t="s">
        <v>84</v>
      </c>
      <c r="K19" s="43"/>
    </row>
    <row r="20" spans="1:14" ht="15" customHeight="1" x14ac:dyDescent="0.25">
      <c r="A20" s="43"/>
      <c r="B20" s="48"/>
      <c r="C20" s="45"/>
      <c r="D20" s="49"/>
      <c r="E20" s="49"/>
      <c r="F20" s="47" t="s">
        <v>24</v>
      </c>
      <c r="G20" s="49"/>
      <c r="H20" s="50" t="s">
        <v>37</v>
      </c>
      <c r="I20" s="50" t="s">
        <v>85</v>
      </c>
      <c r="J20" s="50" t="s">
        <v>86</v>
      </c>
      <c r="K20" s="43"/>
    </row>
    <row r="21" spans="1:14" s="14" customFormat="1" ht="8.1" customHeight="1" x14ac:dyDescent="0.25">
      <c r="A21" s="51"/>
      <c r="B21" s="52"/>
      <c r="C21" s="51"/>
      <c r="D21" s="53"/>
      <c r="E21" s="53"/>
      <c r="F21" s="53"/>
      <c r="G21" s="53"/>
      <c r="H21" s="53"/>
      <c r="I21" s="53"/>
      <c r="J21" s="53"/>
      <c r="K21" s="51"/>
    </row>
    <row r="22" spans="1:14" ht="8.1" customHeight="1" x14ac:dyDescent="0.25">
      <c r="A22" s="14"/>
      <c r="B22" s="15"/>
      <c r="C22" s="15"/>
      <c r="D22" s="16"/>
      <c r="E22" s="16"/>
      <c r="F22" s="16"/>
      <c r="G22" s="16"/>
      <c r="H22" s="16"/>
      <c r="I22" s="16"/>
      <c r="J22" s="16"/>
      <c r="K22" s="14"/>
      <c r="L22" s="17"/>
      <c r="M22" s="17"/>
      <c r="N22" s="17"/>
    </row>
    <row r="23" spans="1:14" ht="15" customHeight="1" x14ac:dyDescent="0.25">
      <c r="A23" s="14"/>
      <c r="B23" s="15" t="s">
        <v>5</v>
      </c>
      <c r="C23" s="18"/>
      <c r="D23" s="19">
        <v>2022</v>
      </c>
      <c r="E23" s="20">
        <f t="shared" ref="E23:F25" si="0">SUM(E27,E31,E35,E39,E43,E47,E51,E55,E59,E63,E67,E71,E75,E79)</f>
        <v>16</v>
      </c>
      <c r="F23" s="126">
        <f t="shared" si="0"/>
        <v>2905236.44</v>
      </c>
      <c r="G23" s="19"/>
      <c r="H23" s="20">
        <f>SUM(H27,H31,H35,H39,H43,H47,H51,H55,H59,H63,H67,H71,H75,H79)</f>
        <v>16</v>
      </c>
      <c r="I23" s="20">
        <f t="shared" ref="I23:J23" si="1">SUM(I27,I31,I35,I39,I43,I47,I51,I55,I59,I63,I67,I71,I75,I79)</f>
        <v>9</v>
      </c>
      <c r="J23" s="20">
        <f t="shared" si="1"/>
        <v>7</v>
      </c>
      <c r="K23" s="14"/>
    </row>
    <row r="24" spans="1:14" ht="15" customHeight="1" x14ac:dyDescent="0.25">
      <c r="B24" s="21"/>
      <c r="C24" s="21"/>
      <c r="D24" s="19">
        <v>2023</v>
      </c>
      <c r="E24" s="20">
        <f t="shared" si="0"/>
        <v>11</v>
      </c>
      <c r="F24" s="126">
        <f t="shared" si="0"/>
        <v>292473</v>
      </c>
      <c r="G24" s="19"/>
      <c r="H24" s="20">
        <f t="shared" ref="H24:J25" si="2">SUM(H28,H32,H36,H40,H44,H48,H52,H56,H60,H64,H68,H72,H76,H80)</f>
        <v>11</v>
      </c>
      <c r="I24" s="20">
        <f t="shared" si="2"/>
        <v>8</v>
      </c>
      <c r="J24" s="20">
        <f t="shared" si="2"/>
        <v>3</v>
      </c>
    </row>
    <row r="25" spans="1:14" ht="15" customHeight="1" x14ac:dyDescent="0.25">
      <c r="B25" s="21"/>
      <c r="C25" s="21"/>
      <c r="D25" s="19">
        <v>2024</v>
      </c>
      <c r="E25" s="20">
        <f t="shared" si="0"/>
        <v>17</v>
      </c>
      <c r="F25" s="126">
        <f t="shared" si="0"/>
        <v>2456015.9500000002</v>
      </c>
      <c r="G25" s="19"/>
      <c r="H25" s="20">
        <f t="shared" si="2"/>
        <v>17</v>
      </c>
      <c r="I25" s="20">
        <f t="shared" si="2"/>
        <v>13</v>
      </c>
      <c r="J25" s="20">
        <f t="shared" si="2"/>
        <v>4</v>
      </c>
      <c r="L25" s="22"/>
    </row>
    <row r="26" spans="1:14" ht="8.1" customHeight="1" x14ac:dyDescent="0.25">
      <c r="D26" s="19"/>
      <c r="E26" s="19"/>
      <c r="F26" s="19"/>
      <c r="G26" s="19"/>
      <c r="H26" s="23"/>
      <c r="I26" s="23"/>
      <c r="J26" s="23"/>
      <c r="L26" s="22"/>
    </row>
    <row r="27" spans="1:14" ht="15" customHeight="1" x14ac:dyDescent="0.25">
      <c r="B27" s="2" t="s">
        <v>6</v>
      </c>
      <c r="D27" s="3">
        <v>2022</v>
      </c>
      <c r="E27" s="107" t="s">
        <v>8</v>
      </c>
      <c r="F27" s="130" t="s">
        <v>8</v>
      </c>
      <c r="H27" s="25" t="s">
        <v>8</v>
      </c>
      <c r="I27" s="25" t="s">
        <v>8</v>
      </c>
      <c r="J27" s="25" t="s">
        <v>8</v>
      </c>
      <c r="L27" s="22"/>
    </row>
    <row r="28" spans="1:14" ht="15" customHeight="1" x14ac:dyDescent="0.25">
      <c r="D28" s="3">
        <v>2023</v>
      </c>
      <c r="E28" s="107">
        <v>3</v>
      </c>
      <c r="F28" s="124">
        <v>45310</v>
      </c>
      <c r="H28" s="24">
        <f t="shared" ref="H28:H29" si="3">SUM(I28:J28)</f>
        <v>3</v>
      </c>
      <c r="I28" s="25">
        <v>3</v>
      </c>
      <c r="J28" s="25"/>
      <c r="L28" s="22"/>
    </row>
    <row r="29" spans="1:14" ht="15" customHeight="1" x14ac:dyDescent="0.25">
      <c r="D29" s="3">
        <v>2024</v>
      </c>
      <c r="E29" s="107">
        <v>2</v>
      </c>
      <c r="F29" s="130">
        <v>194975</v>
      </c>
      <c r="H29" s="24">
        <f t="shared" si="3"/>
        <v>2</v>
      </c>
      <c r="I29" s="25">
        <v>2</v>
      </c>
      <c r="J29" s="25" t="s">
        <v>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17</v>
      </c>
      <c r="D31" s="3">
        <v>2022</v>
      </c>
      <c r="E31" s="108">
        <v>1</v>
      </c>
      <c r="F31" s="130">
        <v>27000</v>
      </c>
      <c r="H31" s="24">
        <f t="shared" ref="H31:H81" si="4">SUM(I31:J31)</f>
        <v>1</v>
      </c>
      <c r="I31" s="25"/>
      <c r="J31" s="25">
        <v>1</v>
      </c>
      <c r="L31" s="22"/>
    </row>
    <row r="32" spans="1:14" ht="15" customHeight="1" x14ac:dyDescent="0.25">
      <c r="D32" s="3">
        <v>2023</v>
      </c>
      <c r="E32" s="107">
        <v>1</v>
      </c>
      <c r="F32" s="124">
        <v>130000</v>
      </c>
      <c r="H32" s="24">
        <f t="shared" si="4"/>
        <v>1</v>
      </c>
      <c r="I32" s="25">
        <v>1</v>
      </c>
      <c r="J32" s="25" t="s">
        <v>8</v>
      </c>
      <c r="L32" s="22"/>
    </row>
    <row r="33" spans="1:12" ht="15" customHeight="1" x14ac:dyDescent="0.25">
      <c r="D33" s="3">
        <v>2024</v>
      </c>
      <c r="E33" s="107">
        <v>1</v>
      </c>
      <c r="F33" s="124">
        <v>6000</v>
      </c>
      <c r="H33" s="24">
        <f t="shared" si="4"/>
        <v>1</v>
      </c>
      <c r="I33" s="25">
        <v>1</v>
      </c>
      <c r="J33" s="25" t="s">
        <v>8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7</v>
      </c>
      <c r="D35" s="3">
        <v>2022</v>
      </c>
      <c r="E35" s="107" t="s">
        <v>8</v>
      </c>
      <c r="F35" s="124" t="s">
        <v>8</v>
      </c>
      <c r="H35" s="25" t="s">
        <v>8</v>
      </c>
      <c r="I35" s="25" t="s">
        <v>8</v>
      </c>
      <c r="J35" s="25" t="s">
        <v>8</v>
      </c>
      <c r="L35" s="22"/>
    </row>
    <row r="36" spans="1:12" ht="15" customHeight="1" x14ac:dyDescent="0.25">
      <c r="D36" s="3">
        <v>2023</v>
      </c>
      <c r="E36" s="107" t="s">
        <v>8</v>
      </c>
      <c r="F36" s="124" t="s">
        <v>8</v>
      </c>
      <c r="H36" s="25" t="s">
        <v>8</v>
      </c>
      <c r="I36" s="25" t="s">
        <v>8</v>
      </c>
      <c r="J36" s="25" t="s">
        <v>8</v>
      </c>
      <c r="L36" s="22"/>
    </row>
    <row r="37" spans="1:12" ht="15" customHeight="1" x14ac:dyDescent="0.25">
      <c r="D37" s="3">
        <v>2024</v>
      </c>
      <c r="E37" s="108" t="s">
        <v>8</v>
      </c>
      <c r="F37" s="130" t="s">
        <v>8</v>
      </c>
      <c r="H37" s="25" t="s">
        <v>8</v>
      </c>
      <c r="I37" s="25" t="s">
        <v>8</v>
      </c>
      <c r="J37" s="25" t="s">
        <v>8</v>
      </c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B39" s="2" t="s">
        <v>18</v>
      </c>
      <c r="D39" s="3">
        <v>2022</v>
      </c>
      <c r="E39" s="108" t="s">
        <v>8</v>
      </c>
      <c r="F39" s="130" t="s">
        <v>8</v>
      </c>
      <c r="H39" s="25" t="s">
        <v>8</v>
      </c>
      <c r="I39" s="25" t="s">
        <v>8</v>
      </c>
      <c r="J39" s="25" t="s">
        <v>8</v>
      </c>
      <c r="L39" s="22"/>
    </row>
    <row r="40" spans="1:12" ht="15" customHeight="1" x14ac:dyDescent="0.25">
      <c r="D40" s="3">
        <v>2023</v>
      </c>
      <c r="E40" s="107" t="s">
        <v>8</v>
      </c>
      <c r="F40" s="124" t="s">
        <v>8</v>
      </c>
      <c r="H40" s="25" t="s">
        <v>8</v>
      </c>
      <c r="I40" s="25" t="s">
        <v>8</v>
      </c>
      <c r="J40" s="25" t="s">
        <v>8</v>
      </c>
      <c r="L40" s="22"/>
    </row>
    <row r="41" spans="1:12" s="2" customFormat="1" ht="15" customHeight="1" x14ac:dyDescent="0.25">
      <c r="A41" s="1"/>
      <c r="D41" s="3">
        <v>2024</v>
      </c>
      <c r="E41" s="108" t="s">
        <v>8</v>
      </c>
      <c r="F41" s="130" t="s">
        <v>8</v>
      </c>
      <c r="G41" s="3"/>
      <c r="H41" s="25" t="s">
        <v>8</v>
      </c>
      <c r="I41" s="25"/>
      <c r="J41" s="25" t="s">
        <v>8</v>
      </c>
      <c r="K41" s="1"/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A43" s="2"/>
      <c r="B43" s="2" t="s">
        <v>9</v>
      </c>
      <c r="D43" s="3">
        <v>2022</v>
      </c>
      <c r="E43" s="107">
        <v>1</v>
      </c>
      <c r="F43" s="124">
        <v>4500</v>
      </c>
      <c r="H43" s="24">
        <f t="shared" si="4"/>
        <v>1</v>
      </c>
      <c r="I43" s="25" t="s">
        <v>8</v>
      </c>
      <c r="J43" s="25">
        <v>1</v>
      </c>
      <c r="L43" s="22"/>
    </row>
    <row r="44" spans="1:12" ht="15" customHeight="1" x14ac:dyDescent="0.25">
      <c r="D44" s="3">
        <v>2023</v>
      </c>
      <c r="E44" s="107" t="s">
        <v>8</v>
      </c>
      <c r="F44" s="130" t="s">
        <v>8</v>
      </c>
      <c r="H44" s="25" t="s">
        <v>8</v>
      </c>
      <c r="I44" s="25" t="s">
        <v>8</v>
      </c>
      <c r="J44" s="25" t="s">
        <v>8</v>
      </c>
      <c r="L44" s="22"/>
    </row>
    <row r="45" spans="1:12" ht="15" customHeight="1" x14ac:dyDescent="0.25">
      <c r="D45" s="3">
        <v>2024</v>
      </c>
      <c r="E45" s="108">
        <v>1</v>
      </c>
      <c r="F45" s="130">
        <v>1000</v>
      </c>
      <c r="H45" s="24">
        <f t="shared" si="4"/>
        <v>1</v>
      </c>
      <c r="I45" s="25">
        <v>1</v>
      </c>
      <c r="J45" s="25" t="s">
        <v>8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10</v>
      </c>
      <c r="D47" s="3">
        <v>2022</v>
      </c>
      <c r="E47" s="107">
        <v>2</v>
      </c>
      <c r="F47" s="124">
        <v>216000</v>
      </c>
      <c r="H47" s="24">
        <f t="shared" si="4"/>
        <v>2</v>
      </c>
      <c r="I47" s="25">
        <v>2</v>
      </c>
      <c r="J47" s="25" t="s">
        <v>8</v>
      </c>
      <c r="L47" s="22"/>
    </row>
    <row r="48" spans="1:12" ht="15" customHeight="1" x14ac:dyDescent="0.25">
      <c r="D48" s="3">
        <v>2023</v>
      </c>
      <c r="E48" s="107"/>
      <c r="F48" s="124"/>
      <c r="H48" s="25" t="s">
        <v>8</v>
      </c>
      <c r="I48" s="25" t="s">
        <v>8</v>
      </c>
      <c r="J48" s="25" t="s">
        <v>8</v>
      </c>
      <c r="L48" s="22"/>
    </row>
    <row r="49" spans="2:15" ht="15" customHeight="1" x14ac:dyDescent="0.25">
      <c r="D49" s="3">
        <v>2024</v>
      </c>
      <c r="E49" s="108" t="s">
        <v>8</v>
      </c>
      <c r="F49" s="130" t="s">
        <v>8</v>
      </c>
      <c r="H49" s="25" t="s">
        <v>8</v>
      </c>
      <c r="I49" s="25" t="s">
        <v>8</v>
      </c>
      <c r="J49" s="25" t="s">
        <v>8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11</v>
      </c>
      <c r="D51" s="3">
        <v>2022</v>
      </c>
      <c r="E51" s="107">
        <v>2</v>
      </c>
      <c r="F51" s="124">
        <v>270900</v>
      </c>
      <c r="H51" s="24">
        <f t="shared" si="4"/>
        <v>2</v>
      </c>
      <c r="I51" s="25">
        <v>1</v>
      </c>
      <c r="J51" s="25">
        <v>1</v>
      </c>
      <c r="L51" s="22"/>
    </row>
    <row r="52" spans="2:15" ht="15" customHeight="1" x14ac:dyDescent="0.25">
      <c r="D52" s="3">
        <v>2023</v>
      </c>
      <c r="E52" s="107" t="s">
        <v>8</v>
      </c>
      <c r="F52" s="124" t="s">
        <v>8</v>
      </c>
      <c r="H52" s="25" t="s">
        <v>8</v>
      </c>
      <c r="I52" s="25" t="s">
        <v>8</v>
      </c>
      <c r="J52" s="25" t="s">
        <v>8</v>
      </c>
      <c r="L52" s="22"/>
    </row>
    <row r="53" spans="2:15" ht="15" customHeight="1" x14ac:dyDescent="0.25">
      <c r="D53" s="3">
        <v>2024</v>
      </c>
      <c r="E53" s="108">
        <v>1</v>
      </c>
      <c r="F53" s="130">
        <v>38400</v>
      </c>
      <c r="H53" s="24">
        <f t="shared" si="4"/>
        <v>1</v>
      </c>
      <c r="I53" s="25"/>
      <c r="J53" s="25">
        <v>1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12</v>
      </c>
      <c r="D55" s="3">
        <v>2022</v>
      </c>
      <c r="E55" s="108" t="s">
        <v>8</v>
      </c>
      <c r="F55" s="130" t="s">
        <v>8</v>
      </c>
      <c r="H55" s="25" t="s">
        <v>8</v>
      </c>
      <c r="I55" s="25" t="s">
        <v>8</v>
      </c>
      <c r="J55" s="25" t="s">
        <v>8</v>
      </c>
      <c r="L55" s="22"/>
    </row>
    <row r="56" spans="2:15" ht="15" customHeight="1" x14ac:dyDescent="0.25">
      <c r="D56" s="3">
        <v>2023</v>
      </c>
      <c r="E56" s="108" t="s">
        <v>8</v>
      </c>
      <c r="F56" s="130" t="s">
        <v>8</v>
      </c>
      <c r="H56" s="25" t="s">
        <v>8</v>
      </c>
      <c r="I56" s="25" t="s">
        <v>8</v>
      </c>
      <c r="J56" s="25" t="s">
        <v>8</v>
      </c>
      <c r="L56" s="22"/>
    </row>
    <row r="57" spans="2:15" ht="15" customHeight="1" x14ac:dyDescent="0.25">
      <c r="D57" s="3">
        <v>2024</v>
      </c>
      <c r="E57" s="108">
        <v>1</v>
      </c>
      <c r="F57" s="130" t="s">
        <v>8</v>
      </c>
      <c r="H57" s="24">
        <f t="shared" si="4"/>
        <v>1</v>
      </c>
      <c r="I57" s="25" t="s">
        <v>8</v>
      </c>
      <c r="J57" s="25">
        <v>1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13</v>
      </c>
      <c r="D59" s="3">
        <v>2022</v>
      </c>
      <c r="E59" s="108">
        <v>3</v>
      </c>
      <c r="F59" s="130">
        <v>183350</v>
      </c>
      <c r="H59" s="24">
        <f t="shared" si="4"/>
        <v>3</v>
      </c>
      <c r="I59" s="25">
        <v>2</v>
      </c>
      <c r="J59" s="25">
        <v>1</v>
      </c>
      <c r="L59" s="22"/>
    </row>
    <row r="60" spans="2:15" ht="15" customHeight="1" x14ac:dyDescent="0.25">
      <c r="D60" s="3">
        <v>2023</v>
      </c>
      <c r="E60" s="107">
        <v>1</v>
      </c>
      <c r="F60" s="124">
        <v>2000</v>
      </c>
      <c r="H60" s="24">
        <f t="shared" si="4"/>
        <v>1</v>
      </c>
      <c r="I60" s="25">
        <v>1</v>
      </c>
      <c r="J60" s="25" t="s">
        <v>8</v>
      </c>
      <c r="L60" s="22"/>
    </row>
    <row r="61" spans="2:15" ht="15" customHeight="1" x14ac:dyDescent="0.25">
      <c r="D61" s="3">
        <v>2024</v>
      </c>
      <c r="E61" s="107">
        <v>1</v>
      </c>
      <c r="F61" s="124">
        <v>24170</v>
      </c>
      <c r="H61" s="24">
        <f t="shared" si="4"/>
        <v>1</v>
      </c>
      <c r="I61" s="25">
        <v>1</v>
      </c>
      <c r="J61" s="25" t="s">
        <v>8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214</v>
      </c>
      <c r="D63" s="3">
        <v>2022</v>
      </c>
      <c r="E63" s="107" t="s">
        <v>8</v>
      </c>
      <c r="F63" s="124" t="s">
        <v>8</v>
      </c>
      <c r="H63" s="25" t="s">
        <v>8</v>
      </c>
      <c r="I63" s="25" t="s">
        <v>8</v>
      </c>
      <c r="J63" s="25" t="s">
        <v>8</v>
      </c>
      <c r="L63" s="22"/>
      <c r="M63" s="27"/>
      <c r="N63" s="28"/>
      <c r="O63" s="29"/>
    </row>
    <row r="64" spans="2:15" ht="15" customHeight="1" x14ac:dyDescent="0.25">
      <c r="D64" s="3">
        <v>2023</v>
      </c>
      <c r="E64" s="107" t="s">
        <v>8</v>
      </c>
      <c r="F64" s="124" t="s">
        <v>8</v>
      </c>
      <c r="H64" s="25" t="s">
        <v>8</v>
      </c>
      <c r="I64" s="25" t="s">
        <v>8</v>
      </c>
      <c r="J64" s="25" t="s">
        <v>8</v>
      </c>
      <c r="L64" s="22"/>
      <c r="M64" s="27"/>
      <c r="N64" s="28"/>
      <c r="O64" s="28"/>
    </row>
    <row r="65" spans="2:12" ht="15" customHeight="1" x14ac:dyDescent="0.25">
      <c r="D65" s="3">
        <v>2024</v>
      </c>
      <c r="E65" s="108">
        <v>1</v>
      </c>
      <c r="F65" s="130" t="s">
        <v>8</v>
      </c>
      <c r="H65" s="24">
        <f t="shared" si="4"/>
        <v>1</v>
      </c>
      <c r="I65" s="25">
        <v>1</v>
      </c>
      <c r="J65" s="25" t="s">
        <v>8</v>
      </c>
      <c r="L65" s="22"/>
    </row>
    <row r="66" spans="2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2:12" ht="15" customHeight="1" x14ac:dyDescent="0.25">
      <c r="B67" s="2" t="s">
        <v>14</v>
      </c>
      <c r="D67" s="3">
        <v>2022</v>
      </c>
      <c r="E67" s="108" t="s">
        <v>8</v>
      </c>
      <c r="F67" s="130" t="s">
        <v>8</v>
      </c>
      <c r="H67" s="25" t="s">
        <v>8</v>
      </c>
      <c r="I67" s="25" t="s">
        <v>8</v>
      </c>
      <c r="J67" s="25" t="s">
        <v>8</v>
      </c>
      <c r="L67" s="22"/>
    </row>
    <row r="68" spans="2:12" ht="15" customHeight="1" x14ac:dyDescent="0.25">
      <c r="D68" s="3">
        <v>2023</v>
      </c>
      <c r="E68" s="107">
        <v>1</v>
      </c>
      <c r="F68" s="124">
        <v>43440</v>
      </c>
      <c r="H68" s="24">
        <f t="shared" si="4"/>
        <v>1</v>
      </c>
      <c r="I68" s="25">
        <v>1</v>
      </c>
      <c r="J68" s="25" t="s">
        <v>8</v>
      </c>
      <c r="L68" s="22"/>
    </row>
    <row r="69" spans="2:12" ht="15" customHeight="1" x14ac:dyDescent="0.25">
      <c r="D69" s="3">
        <v>2024</v>
      </c>
      <c r="E69" s="108" t="s">
        <v>8</v>
      </c>
      <c r="F69" s="130" t="s">
        <v>8</v>
      </c>
      <c r="H69" s="25" t="s">
        <v>8</v>
      </c>
      <c r="I69" s="25" t="s">
        <v>8</v>
      </c>
      <c r="J69" s="25" t="s">
        <v>8</v>
      </c>
      <c r="L69" s="22"/>
    </row>
    <row r="70" spans="2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2:12" ht="15" customHeight="1" x14ac:dyDescent="0.25">
      <c r="B71" s="2" t="s">
        <v>15</v>
      </c>
      <c r="D71" s="3">
        <v>2022</v>
      </c>
      <c r="E71" s="107">
        <v>4</v>
      </c>
      <c r="F71" s="124">
        <v>244969.44</v>
      </c>
      <c r="H71" s="24">
        <f t="shared" si="4"/>
        <v>4</v>
      </c>
      <c r="I71" s="25">
        <v>3</v>
      </c>
      <c r="J71" s="25">
        <v>1</v>
      </c>
      <c r="L71" s="22"/>
    </row>
    <row r="72" spans="2:12" ht="15" customHeight="1" x14ac:dyDescent="0.25">
      <c r="D72" s="3">
        <v>2023</v>
      </c>
      <c r="E72" s="107">
        <v>3</v>
      </c>
      <c r="F72" s="124">
        <v>46723</v>
      </c>
      <c r="H72" s="24">
        <f t="shared" si="4"/>
        <v>3</v>
      </c>
      <c r="I72" s="25">
        <v>2</v>
      </c>
      <c r="J72" s="25">
        <v>1</v>
      </c>
      <c r="L72" s="22"/>
    </row>
    <row r="73" spans="2:12" ht="15" customHeight="1" x14ac:dyDescent="0.25">
      <c r="D73" s="3">
        <v>2024</v>
      </c>
      <c r="E73" s="107">
        <v>3</v>
      </c>
      <c r="F73" s="124">
        <v>1731250</v>
      </c>
      <c r="H73" s="24">
        <f t="shared" si="4"/>
        <v>3</v>
      </c>
      <c r="I73" s="25">
        <v>3</v>
      </c>
      <c r="J73" s="25" t="s">
        <v>8</v>
      </c>
      <c r="L73" s="22"/>
    </row>
    <row r="74" spans="2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2:12" ht="15" customHeight="1" x14ac:dyDescent="0.25">
      <c r="B75" s="2" t="s">
        <v>16</v>
      </c>
      <c r="D75" s="3">
        <v>2022</v>
      </c>
      <c r="E75" s="108" t="s">
        <v>8</v>
      </c>
      <c r="F75" s="130" t="s">
        <v>8</v>
      </c>
      <c r="H75" s="25" t="s">
        <v>8</v>
      </c>
      <c r="I75" s="25" t="s">
        <v>8</v>
      </c>
      <c r="J75" s="25" t="s">
        <v>8</v>
      </c>
      <c r="L75" s="22"/>
    </row>
    <row r="76" spans="2:12" ht="15" customHeight="1" x14ac:dyDescent="0.25">
      <c r="D76" s="3">
        <v>2023</v>
      </c>
      <c r="E76" s="108" t="s">
        <v>8</v>
      </c>
      <c r="F76" s="130" t="s">
        <v>8</v>
      </c>
      <c r="H76" s="25" t="s">
        <v>8</v>
      </c>
      <c r="I76" s="25" t="s">
        <v>8</v>
      </c>
      <c r="J76" s="25" t="s">
        <v>8</v>
      </c>
      <c r="L76" s="22"/>
    </row>
    <row r="77" spans="2:12" ht="15" customHeight="1" x14ac:dyDescent="0.25">
      <c r="D77" s="3">
        <v>2024</v>
      </c>
      <c r="E77" s="108" t="s">
        <v>8</v>
      </c>
      <c r="F77" s="130" t="s">
        <v>8</v>
      </c>
      <c r="H77" s="25" t="s">
        <v>8</v>
      </c>
      <c r="I77" s="25" t="s">
        <v>8</v>
      </c>
      <c r="J77" s="25" t="s">
        <v>8</v>
      </c>
      <c r="L77" s="22"/>
    </row>
    <row r="78" spans="2:12" ht="8.1" customHeight="1" x14ac:dyDescent="0.25">
      <c r="D78" s="26"/>
      <c r="E78" s="121"/>
      <c r="F78" s="125"/>
      <c r="G78" s="26"/>
      <c r="H78" s="27"/>
      <c r="I78" s="27"/>
      <c r="J78" s="27"/>
      <c r="L78" s="22"/>
    </row>
    <row r="79" spans="2:12" ht="15" customHeight="1" x14ac:dyDescent="0.25">
      <c r="B79" s="2" t="s">
        <v>215</v>
      </c>
      <c r="D79" s="3">
        <v>2022</v>
      </c>
      <c r="E79" s="108">
        <v>3</v>
      </c>
      <c r="F79" s="130">
        <v>1958517</v>
      </c>
      <c r="H79" s="24">
        <f t="shared" si="4"/>
        <v>3</v>
      </c>
      <c r="I79" s="25">
        <v>1</v>
      </c>
      <c r="J79" s="25">
        <v>2</v>
      </c>
      <c r="L79" s="22"/>
    </row>
    <row r="80" spans="2:12" ht="15" customHeight="1" x14ac:dyDescent="0.25">
      <c r="D80" s="3">
        <v>2023</v>
      </c>
      <c r="E80" s="107">
        <v>2</v>
      </c>
      <c r="F80" s="124">
        <v>25000</v>
      </c>
      <c r="H80" s="24">
        <f t="shared" si="4"/>
        <v>2</v>
      </c>
      <c r="I80" s="25" t="s">
        <v>8</v>
      </c>
      <c r="J80" s="25">
        <v>2</v>
      </c>
    </row>
    <row r="81" spans="1:15" ht="15" customHeight="1" x14ac:dyDescent="0.25">
      <c r="A81" s="14"/>
      <c r="B81" s="99"/>
      <c r="C81" s="99"/>
      <c r="D81" s="3">
        <v>2024</v>
      </c>
      <c r="E81" s="108">
        <v>6</v>
      </c>
      <c r="F81" s="130">
        <v>460220.95</v>
      </c>
      <c r="H81" s="24">
        <f t="shared" si="4"/>
        <v>6</v>
      </c>
      <c r="I81" s="25">
        <v>4</v>
      </c>
      <c r="J81" s="25">
        <v>2</v>
      </c>
      <c r="K81" s="14"/>
    </row>
    <row r="82" spans="1:15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0"/>
    </row>
    <row r="83" spans="1:15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6" t="s">
        <v>216</v>
      </c>
    </row>
    <row r="84" spans="1:15" s="33" customFormat="1" x14ac:dyDescent="0.25">
      <c r="A84" s="34" t="s">
        <v>217</v>
      </c>
      <c r="C84" s="34"/>
      <c r="D84" s="35"/>
      <c r="E84" s="35"/>
      <c r="F84" s="35"/>
      <c r="G84" s="35"/>
      <c r="H84" s="35"/>
      <c r="I84" s="35"/>
      <c r="J84" s="35"/>
      <c r="K84" s="39" t="s">
        <v>218</v>
      </c>
    </row>
    <row r="85" spans="1:15" x14ac:dyDescent="0.25">
      <c r="A85" s="34" t="s">
        <v>219</v>
      </c>
      <c r="B85" s="1"/>
    </row>
    <row r="86" spans="1:15" s="2" customFormat="1" x14ac:dyDescent="0.25">
      <c r="A86" s="34" t="s">
        <v>220</v>
      </c>
      <c r="B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</sheetData>
  <mergeCells count="2">
    <mergeCell ref="H17:J17"/>
    <mergeCell ref="H18:J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56E-AA9D-43D7-A27F-A34666C5772A}">
  <sheetPr codeName="Sheet11"/>
  <dimension ref="A1:Q85"/>
  <sheetViews>
    <sheetView showGridLines="0" view="pageBreakPreview" topLeftCell="B1" zoomScale="90" zoomScaleNormal="90" zoomScaleSheetLayoutView="90" workbookViewId="0">
      <selection activeCell="B14" sqref="B14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ht="12" customHeight="1" x14ac:dyDescent="0.25"/>
    <row r="11" spans="1:15" ht="12" customHeight="1" x14ac:dyDescent="0.25"/>
    <row r="12" spans="1:15" ht="12" customHeight="1" x14ac:dyDescent="0.25"/>
    <row r="13" spans="1:15" s="6" customFormat="1" ht="15" customHeight="1" x14ac:dyDescent="0.25">
      <c r="B13" s="7" t="s">
        <v>193</v>
      </c>
      <c r="C13" s="8" t="s">
        <v>268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194</v>
      </c>
      <c r="C14" s="12" t="s">
        <v>269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118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119"/>
      <c r="B17" s="44" t="s">
        <v>0</v>
      </c>
      <c r="C17" s="45"/>
      <c r="D17" s="116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119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119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120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16</v>
      </c>
      <c r="F22" s="20" t="s">
        <v>8</v>
      </c>
      <c r="G22" s="20">
        <f t="shared" ref="G22:H24" si="0">SUM(G26,G30,G34,G38,G42,G46,G50,G54,G58,G62,G66,G70,G74,G78)</f>
        <v>5</v>
      </c>
      <c r="H22" s="20">
        <f t="shared" si="0"/>
        <v>5</v>
      </c>
      <c r="I22" s="20">
        <f>SUM(I26,I30,I34,I38,I42,I46,I50,I54,I58,I62,I66,I70,I74,I78)</f>
        <v>3</v>
      </c>
      <c r="J22" s="20" t="s">
        <v>8</v>
      </c>
      <c r="K22" s="20">
        <f t="shared" ref="K22" si="1">SUM(K26,K30,K34,K38,K42,K46,K50,K54,K58,K62,K66,K70,K74,K78)</f>
        <v>3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K24" si="2">SUM(E27,E31,E35,E39,E43,E47,E51,E55,E59,E63,E67,E71,E75,E79)</f>
        <v>11</v>
      </c>
      <c r="F23" s="20" t="s">
        <v>8</v>
      </c>
      <c r="G23" s="20">
        <f t="shared" si="0"/>
        <v>1</v>
      </c>
      <c r="H23" s="20">
        <f t="shared" si="0"/>
        <v>3</v>
      </c>
      <c r="I23" s="20">
        <f t="shared" si="2"/>
        <v>3</v>
      </c>
      <c r="J23" s="20">
        <f t="shared" si="2"/>
        <v>3</v>
      </c>
      <c r="K23" s="20">
        <f t="shared" si="2"/>
        <v>1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2"/>
        <v>17</v>
      </c>
      <c r="F24" s="20" t="s">
        <v>8</v>
      </c>
      <c r="G24" s="20">
        <f t="shared" si="0"/>
        <v>5</v>
      </c>
      <c r="H24" s="20">
        <f t="shared" si="0"/>
        <v>7</v>
      </c>
      <c r="I24" s="20">
        <f t="shared" si="2"/>
        <v>3</v>
      </c>
      <c r="J24" s="20">
        <f t="shared" si="2"/>
        <v>2</v>
      </c>
      <c r="K24" s="20" t="s">
        <v>8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 t="s">
        <v>8</v>
      </c>
      <c r="F26" s="25" t="s">
        <v>8</v>
      </c>
      <c r="G26" s="25" t="s">
        <v>8</v>
      </c>
      <c r="H26" s="25" t="s">
        <v>8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>
        <f t="shared" ref="E27:E28" si="3">SUM(F27:K27)</f>
        <v>3</v>
      </c>
      <c r="F27" s="25" t="s">
        <v>8</v>
      </c>
      <c r="G27" s="25" t="s">
        <v>8</v>
      </c>
      <c r="H27" s="25">
        <v>1</v>
      </c>
      <c r="I27" s="25">
        <v>1</v>
      </c>
      <c r="J27" s="25">
        <v>1</v>
      </c>
      <c r="K27" s="25" t="s">
        <v>8</v>
      </c>
      <c r="L27" s="25"/>
      <c r="N27" s="22"/>
    </row>
    <row r="28" spans="1:15" ht="15" customHeight="1" x14ac:dyDescent="0.25">
      <c r="D28" s="3">
        <v>2024</v>
      </c>
      <c r="E28" s="25">
        <f t="shared" si="3"/>
        <v>2</v>
      </c>
      <c r="F28" s="25" t="s">
        <v>8</v>
      </c>
      <c r="G28" s="25" t="s">
        <v>8</v>
      </c>
      <c r="H28" s="25">
        <v>1</v>
      </c>
      <c r="I28" s="25" t="s">
        <v>8</v>
      </c>
      <c r="J28" s="25">
        <v>1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>
        <f>SUM(F30:K30)</f>
        <v>1</v>
      </c>
      <c r="F30" s="25" t="s">
        <v>8</v>
      </c>
      <c r="G30" s="25" t="s">
        <v>8</v>
      </c>
      <c r="H30" s="25">
        <v>1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2023</v>
      </c>
      <c r="E31" s="25">
        <f t="shared" ref="E31:E32" si="4">SUM(F31:K31)</f>
        <v>1</v>
      </c>
      <c r="F31" s="25" t="s">
        <v>8</v>
      </c>
      <c r="G31" s="25" t="s">
        <v>8</v>
      </c>
      <c r="H31" s="25" t="s">
        <v>8</v>
      </c>
      <c r="I31" s="25">
        <v>1</v>
      </c>
      <c r="J31" s="24" t="s">
        <v>8</v>
      </c>
      <c r="K31" s="25" t="s">
        <v>8</v>
      </c>
      <c r="L31" s="25"/>
      <c r="N31" s="22"/>
    </row>
    <row r="32" spans="1:15" ht="15" customHeight="1" x14ac:dyDescent="0.25">
      <c r="D32" s="3">
        <v>2024</v>
      </c>
      <c r="E32" s="25">
        <f t="shared" si="4"/>
        <v>1</v>
      </c>
      <c r="F32" s="25" t="s">
        <v>8</v>
      </c>
      <c r="G32" s="25" t="s">
        <v>8</v>
      </c>
      <c r="H32" s="25" t="s">
        <v>8</v>
      </c>
      <c r="I32" s="25" t="s">
        <v>8</v>
      </c>
      <c r="J32" s="25">
        <v>1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 t="s">
        <v>8</v>
      </c>
      <c r="F34" s="25" t="s">
        <v>8</v>
      </c>
      <c r="G34" s="25" t="s">
        <v>8</v>
      </c>
      <c r="H34" s="25" t="s">
        <v>8</v>
      </c>
      <c r="I34" s="25" t="s">
        <v>8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 t="s">
        <v>8</v>
      </c>
      <c r="F35" s="25" t="s">
        <v>8</v>
      </c>
      <c r="G35" s="25" t="s">
        <v>8</v>
      </c>
      <c r="H35" s="25" t="s">
        <v>8</v>
      </c>
      <c r="I35" s="25" t="s">
        <v>8</v>
      </c>
      <c r="J35" s="25" t="s">
        <v>8</v>
      </c>
      <c r="K35" s="25" t="s">
        <v>8</v>
      </c>
      <c r="L35" s="25"/>
      <c r="N35" s="22"/>
    </row>
    <row r="36" spans="1:14" ht="15" customHeight="1" x14ac:dyDescent="0.25">
      <c r="D36" s="3">
        <v>2024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 t="s">
        <v>8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 t="s">
        <v>8</v>
      </c>
      <c r="L38" s="25"/>
      <c r="N38" s="22"/>
    </row>
    <row r="39" spans="1:14" ht="15" customHeight="1" x14ac:dyDescent="0.25">
      <c r="D39" s="3">
        <v>2023</v>
      </c>
      <c r="E39" s="25" t="s">
        <v>8</v>
      </c>
      <c r="F39" s="25" t="s">
        <v>8</v>
      </c>
      <c r="G39" s="25" t="s">
        <v>8</v>
      </c>
      <c r="H39" s="25" t="s">
        <v>8</v>
      </c>
      <c r="I39" s="25" t="s">
        <v>8</v>
      </c>
      <c r="J39" s="25" t="s">
        <v>8</v>
      </c>
      <c r="K39" s="25" t="s">
        <v>8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 t="s">
        <v>8</v>
      </c>
      <c r="F40" s="25" t="s">
        <v>8</v>
      </c>
      <c r="G40" s="25" t="s">
        <v>8</v>
      </c>
      <c r="H40" s="25" t="s">
        <v>8</v>
      </c>
      <c r="I40" s="25" t="s">
        <v>8</v>
      </c>
      <c r="J40" s="25" t="s">
        <v>8</v>
      </c>
      <c r="K40" s="25" t="s">
        <v>8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>
        <f>SUM(F42:K42)</f>
        <v>1</v>
      </c>
      <c r="F42" s="25" t="s">
        <v>8</v>
      </c>
      <c r="G42" s="25">
        <v>1</v>
      </c>
      <c r="H42" s="25" t="s">
        <v>8</v>
      </c>
      <c r="I42" s="25" t="s">
        <v>8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 t="s">
        <v>8</v>
      </c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2024</v>
      </c>
      <c r="E44" s="25">
        <f t="shared" ref="E44" si="5">SUM(F44:K44)</f>
        <v>1</v>
      </c>
      <c r="F44" s="25" t="s">
        <v>8</v>
      </c>
      <c r="G44" s="25">
        <v>1</v>
      </c>
      <c r="H44" s="25" t="s">
        <v>8</v>
      </c>
      <c r="I44" s="25" t="s">
        <v>8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>
        <f>SUM(F46:K46)</f>
        <v>2</v>
      </c>
      <c r="F46" s="25" t="s">
        <v>8</v>
      </c>
      <c r="G46" s="25">
        <v>1</v>
      </c>
      <c r="H46" s="25" t="s">
        <v>8</v>
      </c>
      <c r="I46" s="25" t="s">
        <v>8</v>
      </c>
      <c r="J46" s="25" t="s">
        <v>8</v>
      </c>
      <c r="K46" s="25">
        <v>1</v>
      </c>
      <c r="L46" s="25"/>
      <c r="N46" s="22"/>
    </row>
    <row r="47" spans="1:14" ht="15" customHeight="1" x14ac:dyDescent="0.25">
      <c r="D47" s="3">
        <v>2023</v>
      </c>
      <c r="E47" s="25" t="s">
        <v>8</v>
      </c>
      <c r="F47" s="25" t="s">
        <v>8</v>
      </c>
      <c r="G47" s="25" t="s">
        <v>8</v>
      </c>
      <c r="H47" s="25" t="s">
        <v>8</v>
      </c>
      <c r="I47" s="25" t="s">
        <v>8</v>
      </c>
      <c r="J47" s="25" t="s">
        <v>8</v>
      </c>
      <c r="K47" s="25" t="s">
        <v>8</v>
      </c>
      <c r="L47" s="25"/>
      <c r="N47" s="22"/>
    </row>
    <row r="48" spans="1:14" ht="15" customHeight="1" x14ac:dyDescent="0.25">
      <c r="D48" s="3">
        <v>2024</v>
      </c>
      <c r="E48" s="25" t="s">
        <v>8</v>
      </c>
      <c r="F48" s="25" t="s">
        <v>8</v>
      </c>
      <c r="G48" s="25" t="s">
        <v>8</v>
      </c>
      <c r="H48" s="25" t="s">
        <v>8</v>
      </c>
      <c r="I48" s="25" t="s">
        <v>8</v>
      </c>
      <c r="J48" s="25" t="s">
        <v>8</v>
      </c>
      <c r="K48" s="25" t="s">
        <v>8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>
        <f>SUM(F50:K50)</f>
        <v>2</v>
      </c>
      <c r="F50" s="25" t="s">
        <v>8</v>
      </c>
      <c r="G50" s="25" t="s">
        <v>8</v>
      </c>
      <c r="H50" s="25">
        <v>1</v>
      </c>
      <c r="I50" s="25" t="s">
        <v>8</v>
      </c>
      <c r="J50" s="25" t="s">
        <v>8</v>
      </c>
      <c r="K50" s="25">
        <v>1</v>
      </c>
      <c r="L50" s="25"/>
      <c r="N50" s="22"/>
    </row>
    <row r="51" spans="2:17" ht="15" customHeight="1" x14ac:dyDescent="0.25">
      <c r="D51" s="3">
        <v>2023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4" t="s">
        <v>8</v>
      </c>
      <c r="K51" s="25" t="s">
        <v>8</v>
      </c>
      <c r="L51" s="25"/>
      <c r="N51" s="22"/>
    </row>
    <row r="52" spans="2:17" ht="15" customHeight="1" x14ac:dyDescent="0.25">
      <c r="D52" s="3">
        <v>2024</v>
      </c>
      <c r="E52" s="25">
        <f t="shared" ref="E52" si="6">SUM(F52:K52)</f>
        <v>1</v>
      </c>
      <c r="F52" s="25" t="s">
        <v>8</v>
      </c>
      <c r="G52" s="25" t="s">
        <v>8</v>
      </c>
      <c r="H52" s="25" t="s">
        <v>8</v>
      </c>
      <c r="I52" s="25">
        <v>1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 t="s">
        <v>8</v>
      </c>
      <c r="F55" s="25" t="s">
        <v>8</v>
      </c>
      <c r="G55" s="25" t="s">
        <v>8</v>
      </c>
      <c r="H55" s="25" t="s">
        <v>8</v>
      </c>
      <c r="I55" s="25" t="s">
        <v>8</v>
      </c>
      <c r="J55" s="25" t="s">
        <v>8</v>
      </c>
      <c r="K55" s="25" t="s">
        <v>8</v>
      </c>
      <c r="L55" s="25"/>
      <c r="N55" s="22"/>
    </row>
    <row r="56" spans="2:17" ht="15" customHeight="1" x14ac:dyDescent="0.25">
      <c r="D56" s="3">
        <v>2024</v>
      </c>
      <c r="E56" s="25">
        <f t="shared" ref="E56" si="7">SUM(F56:K56)</f>
        <v>1</v>
      </c>
      <c r="F56" s="25" t="s">
        <v>8</v>
      </c>
      <c r="G56" s="25" t="s">
        <v>8</v>
      </c>
      <c r="H56" s="25" t="s">
        <v>8</v>
      </c>
      <c r="I56" s="25">
        <v>1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>
        <f>SUM(F58:K58)</f>
        <v>3</v>
      </c>
      <c r="F58" s="25" t="s">
        <v>8</v>
      </c>
      <c r="G58" s="25">
        <v>2</v>
      </c>
      <c r="H58" s="25">
        <v>1</v>
      </c>
      <c r="I58" s="25" t="s">
        <v>8</v>
      </c>
      <c r="J58" s="25" t="s">
        <v>8</v>
      </c>
      <c r="K58" s="25" t="s">
        <v>8</v>
      </c>
      <c r="L58" s="25"/>
      <c r="N58" s="22"/>
    </row>
    <row r="59" spans="2:17" ht="15" customHeight="1" x14ac:dyDescent="0.25">
      <c r="D59" s="3">
        <v>2023</v>
      </c>
      <c r="E59" s="25">
        <f t="shared" ref="E59:E60" si="8">SUM(F59:K59)</f>
        <v>1</v>
      </c>
      <c r="F59" s="25" t="s">
        <v>8</v>
      </c>
      <c r="G59" s="25" t="s">
        <v>8</v>
      </c>
      <c r="H59" s="25" t="s">
        <v>8</v>
      </c>
      <c r="I59" s="25" t="s">
        <v>8</v>
      </c>
      <c r="J59" s="25" t="s">
        <v>8</v>
      </c>
      <c r="K59" s="25">
        <v>1</v>
      </c>
      <c r="L59" s="25"/>
      <c r="N59" s="22"/>
    </row>
    <row r="60" spans="2:17" ht="15" customHeight="1" x14ac:dyDescent="0.25">
      <c r="D60" s="3">
        <v>2024</v>
      </c>
      <c r="E60" s="25">
        <f t="shared" si="8"/>
        <v>1</v>
      </c>
      <c r="F60" s="25" t="s">
        <v>8</v>
      </c>
      <c r="G60" s="25">
        <v>1</v>
      </c>
      <c r="H60" s="25" t="s">
        <v>8</v>
      </c>
      <c r="I60" s="25" t="s">
        <v>8</v>
      </c>
      <c r="J60" s="25" t="s">
        <v>8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 t="s">
        <v>8</v>
      </c>
      <c r="F62" s="25" t="s">
        <v>8</v>
      </c>
      <c r="G62" s="25" t="s">
        <v>8</v>
      </c>
      <c r="H62" s="25" t="s">
        <v>8</v>
      </c>
      <c r="I62" s="25" t="s">
        <v>8</v>
      </c>
      <c r="J62" s="25" t="s">
        <v>8</v>
      </c>
      <c r="K62" s="25" t="s">
        <v>8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 t="s">
        <v>8</v>
      </c>
      <c r="F63" s="25" t="s">
        <v>8</v>
      </c>
      <c r="G63" s="25" t="s">
        <v>8</v>
      </c>
      <c r="H63" s="25" t="s">
        <v>8</v>
      </c>
      <c r="I63" s="25" t="s">
        <v>8</v>
      </c>
      <c r="J63" s="25" t="s">
        <v>8</v>
      </c>
      <c r="K63" s="25" t="s">
        <v>8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>
        <f t="shared" ref="E64" si="9">SUM(F64:K64)</f>
        <v>1</v>
      </c>
      <c r="F64" s="25" t="s">
        <v>8</v>
      </c>
      <c r="G64" s="25" t="s">
        <v>8</v>
      </c>
      <c r="H64" s="25">
        <v>1</v>
      </c>
      <c r="I64" s="25" t="s">
        <v>8</v>
      </c>
      <c r="J64" s="25" t="s">
        <v>8</v>
      </c>
      <c r="K64" s="25" t="s">
        <v>8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 t="s">
        <v>8</v>
      </c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5"/>
      <c r="N66" s="22"/>
    </row>
    <row r="67" spans="1:14" ht="15" customHeight="1" x14ac:dyDescent="0.25">
      <c r="D67" s="3">
        <v>2023</v>
      </c>
      <c r="E67" s="25">
        <f t="shared" ref="E67" si="10">SUM(F67:K67)</f>
        <v>1</v>
      </c>
      <c r="F67" s="25" t="s">
        <v>8</v>
      </c>
      <c r="G67" s="25" t="s">
        <v>8</v>
      </c>
      <c r="H67" s="25" t="s">
        <v>8</v>
      </c>
      <c r="I67" s="25" t="s">
        <v>8</v>
      </c>
      <c r="J67" s="25">
        <v>1</v>
      </c>
      <c r="K67" s="25" t="s">
        <v>8</v>
      </c>
      <c r="L67" s="25"/>
      <c r="N67" s="22"/>
    </row>
    <row r="68" spans="1:14" ht="15" customHeight="1" x14ac:dyDescent="0.25">
      <c r="D68" s="3">
        <v>2024</v>
      </c>
      <c r="E68" s="25" t="s">
        <v>8</v>
      </c>
      <c r="F68" s="25" t="s">
        <v>8</v>
      </c>
      <c r="G68" s="25" t="s">
        <v>8</v>
      </c>
      <c r="H68" s="25" t="s">
        <v>8</v>
      </c>
      <c r="I68" s="25" t="s">
        <v>8</v>
      </c>
      <c r="J68" s="25" t="s">
        <v>8</v>
      </c>
      <c r="K68" s="25" t="s">
        <v>8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>SUM(F70:K70)</f>
        <v>4</v>
      </c>
      <c r="F70" s="25" t="s">
        <v>8</v>
      </c>
      <c r="G70" s="25">
        <v>1</v>
      </c>
      <c r="H70" s="25">
        <v>1</v>
      </c>
      <c r="I70" s="25">
        <v>1</v>
      </c>
      <c r="J70" s="25" t="s">
        <v>8</v>
      </c>
      <c r="K70" s="25">
        <v>1</v>
      </c>
      <c r="L70" s="25"/>
      <c r="N70" s="22"/>
    </row>
    <row r="71" spans="1:14" ht="15" customHeight="1" x14ac:dyDescent="0.25">
      <c r="D71" s="3">
        <v>2023</v>
      </c>
      <c r="E71" s="25">
        <f t="shared" ref="E71:E72" si="11">SUM(F71:K71)</f>
        <v>3</v>
      </c>
      <c r="F71" s="25" t="s">
        <v>8</v>
      </c>
      <c r="G71" s="25">
        <v>1</v>
      </c>
      <c r="H71" s="25">
        <v>1</v>
      </c>
      <c r="I71" s="25" t="s">
        <v>8</v>
      </c>
      <c r="J71" s="25">
        <v>1</v>
      </c>
      <c r="K71" s="25" t="s">
        <v>8</v>
      </c>
      <c r="L71" s="25"/>
      <c r="N71" s="22"/>
    </row>
    <row r="72" spans="1:14" ht="15" customHeight="1" x14ac:dyDescent="0.25">
      <c r="D72" s="3">
        <v>2024</v>
      </c>
      <c r="E72" s="25">
        <f t="shared" si="11"/>
        <v>3</v>
      </c>
      <c r="F72" s="25" t="s">
        <v>8</v>
      </c>
      <c r="G72" s="25">
        <v>1</v>
      </c>
      <c r="H72" s="25">
        <v>1</v>
      </c>
      <c r="I72" s="25">
        <v>1</v>
      </c>
      <c r="J72" s="25" t="s">
        <v>8</v>
      </c>
      <c r="K72" s="25" t="s">
        <v>8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4" ht="15" customHeight="1" x14ac:dyDescent="0.25">
      <c r="D75" s="3">
        <v>2023</v>
      </c>
      <c r="E75" s="25" t="s">
        <v>8</v>
      </c>
      <c r="F75" s="25" t="s">
        <v>8</v>
      </c>
      <c r="G75" s="25" t="s">
        <v>8</v>
      </c>
      <c r="H75" s="25" t="s">
        <v>8</v>
      </c>
      <c r="I75" s="25" t="s">
        <v>8</v>
      </c>
      <c r="J75" s="25" t="s">
        <v>8</v>
      </c>
      <c r="K75" s="25" t="s">
        <v>8</v>
      </c>
      <c r="L75" s="25"/>
      <c r="N75" s="22"/>
    </row>
    <row r="76" spans="1:14" ht="15" customHeight="1" x14ac:dyDescent="0.25">
      <c r="D76" s="3">
        <v>2024</v>
      </c>
      <c r="E76" s="25" t="s">
        <v>8</v>
      </c>
      <c r="F76" s="25" t="s">
        <v>8</v>
      </c>
      <c r="G76" s="25" t="s">
        <v>8</v>
      </c>
      <c r="H76" s="25" t="s">
        <v>8</v>
      </c>
      <c r="I76" s="25" t="s">
        <v>8</v>
      </c>
      <c r="J76" s="25" t="s">
        <v>8</v>
      </c>
      <c r="K76" s="25" t="s">
        <v>8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>
        <f>SUM(F78:K78)</f>
        <v>3</v>
      </c>
      <c r="F78" s="25" t="s">
        <v>8</v>
      </c>
      <c r="G78" s="25"/>
      <c r="H78" s="25">
        <v>1</v>
      </c>
      <c r="I78" s="25">
        <v>2</v>
      </c>
      <c r="J78" s="25" t="s">
        <v>8</v>
      </c>
      <c r="K78" s="25" t="s">
        <v>8</v>
      </c>
      <c r="L78" s="25"/>
      <c r="N78" s="22"/>
    </row>
    <row r="79" spans="1:14" ht="15" customHeight="1" x14ac:dyDescent="0.25">
      <c r="D79" s="3">
        <v>2023</v>
      </c>
      <c r="E79" s="25">
        <f t="shared" ref="E79:E80" si="12">SUM(F79:K79)</f>
        <v>2</v>
      </c>
      <c r="F79" s="25" t="s">
        <v>8</v>
      </c>
      <c r="G79" s="25" t="s">
        <v>8</v>
      </c>
      <c r="H79" s="25">
        <v>1</v>
      </c>
      <c r="I79" s="25">
        <v>1</v>
      </c>
      <c r="J79" s="24" t="s">
        <v>8</v>
      </c>
      <c r="K79" s="25" t="s">
        <v>8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>
        <f t="shared" si="12"/>
        <v>6</v>
      </c>
      <c r="F80" s="25" t="s">
        <v>8</v>
      </c>
      <c r="G80" s="25">
        <v>2</v>
      </c>
      <c r="H80" s="25">
        <v>4</v>
      </c>
      <c r="I80" s="25" t="s">
        <v>8</v>
      </c>
      <c r="J80" s="25" t="s">
        <v>8</v>
      </c>
      <c r="K80" s="25" t="s">
        <v>8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C596-AC0D-42CE-8B56-09DAA1D06B9A}">
  <sheetPr codeName="Sheet12"/>
  <dimension ref="A5:N84"/>
  <sheetViews>
    <sheetView showGridLines="0" view="pageBreakPreview" zoomScale="90" zoomScaleNormal="90" zoomScaleSheetLayoutView="90" workbookViewId="0">
      <selection activeCell="B13" sqref="B13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ht="12" customHeight="1" x14ac:dyDescent="0.25"/>
    <row r="9" spans="1:14" ht="12" customHeight="1" x14ac:dyDescent="0.25"/>
    <row r="10" spans="1:14" ht="12" customHeight="1" x14ac:dyDescent="0.25"/>
    <row r="11" spans="1:14" ht="12.75" customHeight="1" x14ac:dyDescent="0.25"/>
    <row r="12" spans="1:14" s="6" customFormat="1" ht="15" customHeight="1" x14ac:dyDescent="0.25">
      <c r="B12" s="7" t="s">
        <v>195</v>
      </c>
      <c r="C12" s="8" t="s">
        <v>270</v>
      </c>
      <c r="D12" s="9"/>
      <c r="E12" s="9"/>
      <c r="F12" s="9"/>
      <c r="G12" s="9"/>
      <c r="H12" s="9"/>
      <c r="I12" s="8"/>
    </row>
    <row r="13" spans="1:14" s="10" customFormat="1" ht="16.5" customHeight="1" x14ac:dyDescent="0.25">
      <c r="B13" s="11" t="s">
        <v>196</v>
      </c>
      <c r="C13" s="12" t="s">
        <v>271</v>
      </c>
      <c r="D13" s="13"/>
      <c r="E13" s="13"/>
      <c r="F13" s="13"/>
      <c r="G13" s="13"/>
      <c r="H13" s="13"/>
    </row>
    <row r="14" spans="1:14" ht="8.1" customHeight="1" thickBot="1" x14ac:dyDescent="0.3"/>
    <row r="15" spans="1:14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4" ht="15" customHeight="1" x14ac:dyDescent="0.25">
      <c r="A16" s="43"/>
      <c r="B16" s="44" t="s">
        <v>0</v>
      </c>
      <c r="C16" s="45"/>
      <c r="D16" s="116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16</v>
      </c>
      <c r="F21" s="20"/>
      <c r="G21" s="20">
        <f>SUM(G25,G29,G33,G37,G41,G45,G49,G53,G57,G61,G65,G69,G73,G77)</f>
        <v>7</v>
      </c>
      <c r="H21" s="20">
        <f>SUM(H25,H29,H33,H37,H41,H45,H49,H53,H57,H61,H65,H69,H73,H77)</f>
        <v>3</v>
      </c>
      <c r="I21" s="20">
        <f>SUM(I25,I29,I33,I37,I41,I45,I49,I53,I57,I61,I65,I69,I73,I77)</f>
        <v>6</v>
      </c>
      <c r="J21" s="20" t="s">
        <v>272</v>
      </c>
    </row>
    <row r="22" spans="1:14" ht="15" customHeight="1" x14ac:dyDescent="0.25">
      <c r="B22" s="21"/>
      <c r="C22" s="21"/>
      <c r="D22" s="19">
        <v>2023</v>
      </c>
      <c r="E22" s="20">
        <f t="shared" ref="E22:E23" si="0">SUM(E26,E30,E34,E38,E42,E46,E50,E54,E58,E62,E66,E70,E74,E78)</f>
        <v>11</v>
      </c>
      <c r="F22" s="20"/>
      <c r="G22" s="20">
        <f t="shared" ref="G22:J23" si="1">SUM(G26,G30,G34,G38,G42,G46,G50,G54,G58,G62,G66,G70,G74,G78)</f>
        <v>6</v>
      </c>
      <c r="H22" s="20">
        <f t="shared" si="1"/>
        <v>2</v>
      </c>
      <c r="I22" s="20">
        <f t="shared" si="1"/>
        <v>1</v>
      </c>
      <c r="J22" s="20">
        <f t="shared" si="1"/>
        <v>2</v>
      </c>
    </row>
    <row r="23" spans="1:14" ht="15" customHeight="1" x14ac:dyDescent="0.25">
      <c r="B23" s="21"/>
      <c r="C23" s="21"/>
      <c r="D23" s="19">
        <v>2024</v>
      </c>
      <c r="E23" s="20">
        <f t="shared" si="0"/>
        <v>17</v>
      </c>
      <c r="F23" s="20"/>
      <c r="G23" s="20">
        <f t="shared" si="1"/>
        <v>4</v>
      </c>
      <c r="H23" s="20">
        <f t="shared" si="1"/>
        <v>9</v>
      </c>
      <c r="I23" s="20">
        <f t="shared" si="1"/>
        <v>4</v>
      </c>
      <c r="J23" s="20" t="s">
        <v>272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 t="s">
        <v>272</v>
      </c>
      <c r="F25" s="25"/>
      <c r="G25" s="24" t="s">
        <v>272</v>
      </c>
      <c r="H25" s="25" t="s">
        <v>272</v>
      </c>
      <c r="I25" s="25" t="s">
        <v>272</v>
      </c>
      <c r="J25" s="108" t="s">
        <v>272</v>
      </c>
      <c r="K25" s="22"/>
    </row>
    <row r="26" spans="1:14" ht="15" customHeight="1" x14ac:dyDescent="0.25">
      <c r="D26" s="3">
        <v>2023</v>
      </c>
      <c r="E26" s="25">
        <f t="shared" ref="E26:E27" si="2">SUM(F26:J26)</f>
        <v>3</v>
      </c>
      <c r="F26" s="25"/>
      <c r="G26" s="24">
        <v>2</v>
      </c>
      <c r="H26" s="25">
        <v>1</v>
      </c>
      <c r="I26" s="25" t="s">
        <v>272</v>
      </c>
      <c r="J26" s="108" t="s">
        <v>272</v>
      </c>
      <c r="K26" s="22"/>
    </row>
    <row r="27" spans="1:14" ht="15" customHeight="1" x14ac:dyDescent="0.25">
      <c r="D27" s="3">
        <v>2024</v>
      </c>
      <c r="E27" s="25">
        <f t="shared" si="2"/>
        <v>2</v>
      </c>
      <c r="F27" s="25"/>
      <c r="G27" s="24" t="s">
        <v>272</v>
      </c>
      <c r="H27" s="25">
        <v>2</v>
      </c>
      <c r="I27" s="25" t="s">
        <v>272</v>
      </c>
      <c r="J27" s="108" t="s">
        <v>272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>
        <f>SUM(F29:J29)</f>
        <v>1</v>
      </c>
      <c r="F29" s="25"/>
      <c r="G29" s="25" t="s">
        <v>272</v>
      </c>
      <c r="H29" s="25">
        <v>1</v>
      </c>
      <c r="I29" s="25"/>
      <c r="J29" s="108" t="s">
        <v>272</v>
      </c>
      <c r="K29" s="22"/>
    </row>
    <row r="30" spans="1:14" ht="15" customHeight="1" x14ac:dyDescent="0.25">
      <c r="D30" s="3">
        <v>2023</v>
      </c>
      <c r="E30" s="25">
        <f t="shared" ref="E30:E31" si="3">SUM(F30:J30)</f>
        <v>1</v>
      </c>
      <c r="F30" s="25"/>
      <c r="G30" s="25">
        <v>1</v>
      </c>
      <c r="H30" s="25" t="s">
        <v>272</v>
      </c>
      <c r="I30" s="25" t="s">
        <v>272</v>
      </c>
      <c r="J30" s="108" t="s">
        <v>272</v>
      </c>
      <c r="K30" s="22"/>
    </row>
    <row r="31" spans="1:14" ht="15" customHeight="1" x14ac:dyDescent="0.25">
      <c r="D31" s="3">
        <v>2024</v>
      </c>
      <c r="E31" s="25">
        <f t="shared" si="3"/>
        <v>1</v>
      </c>
      <c r="F31" s="25"/>
      <c r="G31" s="24" t="s">
        <v>272</v>
      </c>
      <c r="H31" s="25" t="s">
        <v>272</v>
      </c>
      <c r="I31" s="25">
        <v>1</v>
      </c>
      <c r="J31" s="108" t="s">
        <v>272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 t="s">
        <v>272</v>
      </c>
      <c r="F33" s="25"/>
      <c r="G33" s="24" t="s">
        <v>272</v>
      </c>
      <c r="H33" s="25" t="s">
        <v>272</v>
      </c>
      <c r="I33" s="25" t="s">
        <v>272</v>
      </c>
      <c r="J33" s="108" t="s">
        <v>272</v>
      </c>
      <c r="K33" s="22"/>
    </row>
    <row r="34" spans="1:11" ht="15" customHeight="1" x14ac:dyDescent="0.25">
      <c r="D34" s="3">
        <v>2023</v>
      </c>
      <c r="E34" s="25" t="s">
        <v>272</v>
      </c>
      <c r="F34" s="25"/>
      <c r="G34" s="25" t="s">
        <v>272</v>
      </c>
      <c r="H34" s="25" t="s">
        <v>272</v>
      </c>
      <c r="I34" s="25" t="s">
        <v>272</v>
      </c>
      <c r="J34" s="108" t="s">
        <v>272</v>
      </c>
      <c r="K34" s="22"/>
    </row>
    <row r="35" spans="1:11" ht="15" customHeight="1" x14ac:dyDescent="0.25">
      <c r="D35" s="3">
        <v>2024</v>
      </c>
      <c r="E35" s="25" t="s">
        <v>272</v>
      </c>
      <c r="F35" s="25"/>
      <c r="G35" s="25" t="s">
        <v>272</v>
      </c>
      <c r="H35" s="25" t="s">
        <v>272</v>
      </c>
      <c r="I35" s="25" t="s">
        <v>272</v>
      </c>
      <c r="J35" s="108" t="s">
        <v>272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 t="s">
        <v>272</v>
      </c>
      <c r="F37" s="25"/>
      <c r="G37" s="25" t="s">
        <v>272</v>
      </c>
      <c r="H37" s="25" t="s">
        <v>272</v>
      </c>
      <c r="I37" s="25" t="s">
        <v>272</v>
      </c>
      <c r="J37" s="108" t="s">
        <v>272</v>
      </c>
      <c r="K37" s="22"/>
    </row>
    <row r="38" spans="1:11" ht="15" customHeight="1" x14ac:dyDescent="0.25">
      <c r="D38" s="3">
        <v>2023</v>
      </c>
      <c r="E38" s="25" t="s">
        <v>272</v>
      </c>
      <c r="F38" s="25"/>
      <c r="G38" s="24" t="s">
        <v>272</v>
      </c>
      <c r="H38" s="25" t="s">
        <v>272</v>
      </c>
      <c r="I38" s="25" t="s">
        <v>272</v>
      </c>
      <c r="J38" s="108" t="s">
        <v>272</v>
      </c>
      <c r="K38" s="22"/>
    </row>
    <row r="39" spans="1:11" s="2" customFormat="1" ht="15" customHeight="1" x14ac:dyDescent="0.25">
      <c r="A39" s="1"/>
      <c r="D39" s="3">
        <v>2024</v>
      </c>
      <c r="E39" s="25" t="s">
        <v>272</v>
      </c>
      <c r="F39" s="25"/>
      <c r="G39" s="25" t="s">
        <v>272</v>
      </c>
      <c r="H39" s="25" t="s">
        <v>272</v>
      </c>
      <c r="I39" s="25" t="s">
        <v>272</v>
      </c>
      <c r="J39" s="108" t="s">
        <v>272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>
        <f>SUM(F41:J41)</f>
        <v>1</v>
      </c>
      <c r="F41" s="25"/>
      <c r="G41" s="25" t="s">
        <v>272</v>
      </c>
      <c r="H41" s="25">
        <v>1</v>
      </c>
      <c r="I41" s="25" t="s">
        <v>272</v>
      </c>
      <c r="J41" s="108" t="s">
        <v>272</v>
      </c>
      <c r="K41" s="22"/>
    </row>
    <row r="42" spans="1:11" ht="15" customHeight="1" x14ac:dyDescent="0.25">
      <c r="D42" s="3">
        <v>2023</v>
      </c>
      <c r="E42" s="25" t="s">
        <v>272</v>
      </c>
      <c r="F42" s="25"/>
      <c r="G42" s="24" t="s">
        <v>272</v>
      </c>
      <c r="H42" s="25" t="s">
        <v>272</v>
      </c>
      <c r="I42" s="25" t="s">
        <v>272</v>
      </c>
      <c r="J42" s="108" t="s">
        <v>272</v>
      </c>
      <c r="K42" s="22"/>
    </row>
    <row r="43" spans="1:11" ht="15" customHeight="1" x14ac:dyDescent="0.25">
      <c r="D43" s="3">
        <v>2024</v>
      </c>
      <c r="E43" s="25">
        <f t="shared" ref="E43" si="4">SUM(F43:J43)</f>
        <v>1</v>
      </c>
      <c r="F43" s="25"/>
      <c r="G43" s="25">
        <v>1</v>
      </c>
      <c r="H43" s="25" t="s">
        <v>272</v>
      </c>
      <c r="I43" s="25" t="s">
        <v>272</v>
      </c>
      <c r="J43" s="108" t="s">
        <v>272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>
        <f>SUM(F45:J45)</f>
        <v>2</v>
      </c>
      <c r="F45" s="25"/>
      <c r="G45" s="25" t="s">
        <v>272</v>
      </c>
      <c r="H45" s="25">
        <v>1</v>
      </c>
      <c r="I45" s="25">
        <v>1</v>
      </c>
      <c r="J45" s="108" t="s">
        <v>272</v>
      </c>
      <c r="K45" s="22"/>
    </row>
    <row r="46" spans="1:11" ht="15" customHeight="1" x14ac:dyDescent="0.25">
      <c r="D46" s="3">
        <v>2023</v>
      </c>
      <c r="E46" s="25" t="s">
        <v>272</v>
      </c>
      <c r="F46" s="25"/>
      <c r="G46" s="25" t="s">
        <v>272</v>
      </c>
      <c r="H46" s="25" t="s">
        <v>272</v>
      </c>
      <c r="I46" s="25" t="s">
        <v>272</v>
      </c>
      <c r="J46" s="108" t="s">
        <v>272</v>
      </c>
      <c r="K46" s="22"/>
    </row>
    <row r="47" spans="1:11" ht="15" customHeight="1" x14ac:dyDescent="0.25">
      <c r="D47" s="3">
        <v>2024</v>
      </c>
      <c r="E47" s="25" t="s">
        <v>272</v>
      </c>
      <c r="F47" s="25"/>
      <c r="G47" s="25" t="s">
        <v>272</v>
      </c>
      <c r="H47" s="25" t="s">
        <v>272</v>
      </c>
      <c r="I47" s="25" t="s">
        <v>272</v>
      </c>
      <c r="J47" s="108" t="s">
        <v>272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>
        <f>SUM(F49:J49)</f>
        <v>2</v>
      </c>
      <c r="F49" s="25"/>
      <c r="G49" s="24">
        <v>1</v>
      </c>
      <c r="H49" s="25" t="s">
        <v>272</v>
      </c>
      <c r="I49" s="25">
        <v>1</v>
      </c>
      <c r="J49" s="108" t="s">
        <v>272</v>
      </c>
      <c r="K49" s="22"/>
    </row>
    <row r="50" spans="2:14" ht="15" customHeight="1" x14ac:dyDescent="0.25">
      <c r="D50" s="3">
        <v>2023</v>
      </c>
      <c r="E50" s="25" t="s">
        <v>272</v>
      </c>
      <c r="F50" s="25"/>
      <c r="G50" s="24" t="s">
        <v>272</v>
      </c>
      <c r="H50" s="25" t="s">
        <v>272</v>
      </c>
      <c r="I50" s="25" t="s">
        <v>272</v>
      </c>
      <c r="J50" s="108" t="s">
        <v>272</v>
      </c>
      <c r="K50" s="22"/>
    </row>
    <row r="51" spans="2:14" ht="15" customHeight="1" x14ac:dyDescent="0.25">
      <c r="D51" s="3">
        <v>2024</v>
      </c>
      <c r="E51" s="25">
        <f t="shared" ref="E51" si="5">SUM(F51:J51)</f>
        <v>1</v>
      </c>
      <c r="F51" s="25"/>
      <c r="G51" s="25" t="s">
        <v>272</v>
      </c>
      <c r="H51" s="25" t="s">
        <v>272</v>
      </c>
      <c r="I51" s="25">
        <v>1</v>
      </c>
      <c r="J51" s="108" t="s">
        <v>272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 t="s">
        <v>272</v>
      </c>
      <c r="F53" s="25"/>
      <c r="G53" s="25" t="s">
        <v>272</v>
      </c>
      <c r="H53" s="25" t="s">
        <v>272</v>
      </c>
      <c r="I53" s="25" t="s">
        <v>272</v>
      </c>
      <c r="J53" s="108" t="s">
        <v>272</v>
      </c>
      <c r="K53" s="22"/>
    </row>
    <row r="54" spans="2:14" ht="15" customHeight="1" x14ac:dyDescent="0.25">
      <c r="D54" s="3">
        <v>2023</v>
      </c>
      <c r="E54" s="25" t="s">
        <v>272</v>
      </c>
      <c r="F54" s="25"/>
      <c r="G54" s="25" t="s">
        <v>272</v>
      </c>
      <c r="H54" s="25" t="s">
        <v>272</v>
      </c>
      <c r="I54" s="25" t="s">
        <v>272</v>
      </c>
      <c r="J54" s="108" t="s">
        <v>272</v>
      </c>
      <c r="K54" s="22"/>
    </row>
    <row r="55" spans="2:14" ht="15" customHeight="1" x14ac:dyDescent="0.25">
      <c r="D55" s="3">
        <v>2024</v>
      </c>
      <c r="E55" s="25">
        <f t="shared" ref="E55" si="6">SUM(F55:J55)</f>
        <v>1</v>
      </c>
      <c r="F55" s="25"/>
      <c r="G55" s="25">
        <v>1</v>
      </c>
      <c r="H55" s="25" t="s">
        <v>272</v>
      </c>
      <c r="I55" s="25" t="s">
        <v>272</v>
      </c>
      <c r="J55" s="108" t="s">
        <v>272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>
        <f>SUM(F57:J57)</f>
        <v>3</v>
      </c>
      <c r="F57" s="25"/>
      <c r="G57" s="25">
        <v>2</v>
      </c>
      <c r="H57" s="25" t="s">
        <v>272</v>
      </c>
      <c r="I57" s="25">
        <v>1</v>
      </c>
      <c r="J57" s="108" t="s">
        <v>272</v>
      </c>
      <c r="K57" s="22"/>
    </row>
    <row r="58" spans="2:14" ht="15" customHeight="1" x14ac:dyDescent="0.25">
      <c r="D58" s="3">
        <v>2023</v>
      </c>
      <c r="E58" s="25">
        <f t="shared" ref="E58:E59" si="7">SUM(F58:J58)</f>
        <v>1</v>
      </c>
      <c r="F58" s="25"/>
      <c r="G58" s="24">
        <v>1</v>
      </c>
      <c r="H58" s="25" t="s">
        <v>272</v>
      </c>
      <c r="I58" s="25" t="s">
        <v>272</v>
      </c>
      <c r="J58" s="108" t="s">
        <v>272</v>
      </c>
      <c r="K58" s="22"/>
    </row>
    <row r="59" spans="2:14" ht="15" customHeight="1" x14ac:dyDescent="0.25">
      <c r="D59" s="3">
        <v>2024</v>
      </c>
      <c r="E59" s="25">
        <f t="shared" si="7"/>
        <v>1</v>
      </c>
      <c r="F59" s="25"/>
      <c r="G59" s="25" t="s">
        <v>272</v>
      </c>
      <c r="H59" s="25">
        <v>1</v>
      </c>
      <c r="I59" s="25" t="s">
        <v>272</v>
      </c>
      <c r="J59" s="108" t="s">
        <v>272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 t="s">
        <v>272</v>
      </c>
      <c r="F61" s="25"/>
      <c r="G61" s="25" t="s">
        <v>272</v>
      </c>
      <c r="H61" s="25" t="s">
        <v>272</v>
      </c>
      <c r="I61" s="25" t="s">
        <v>272</v>
      </c>
      <c r="J61" s="107" t="s">
        <v>272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 t="s">
        <v>272</v>
      </c>
      <c r="F62" s="25"/>
      <c r="G62" s="25" t="s">
        <v>272</v>
      </c>
      <c r="H62" s="25" t="s">
        <v>272</v>
      </c>
      <c r="I62" s="25" t="s">
        <v>272</v>
      </c>
      <c r="J62" s="107" t="s">
        <v>272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>
        <f t="shared" ref="E63" si="8">SUM(F63:J63)</f>
        <v>1</v>
      </c>
      <c r="F63" s="25"/>
      <c r="G63" s="25" t="s">
        <v>272</v>
      </c>
      <c r="H63" s="25">
        <v>1</v>
      </c>
      <c r="I63" s="25" t="s">
        <v>272</v>
      </c>
      <c r="J63" s="108" t="s">
        <v>272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 t="s">
        <v>272</v>
      </c>
      <c r="F65" s="25"/>
      <c r="G65" s="25" t="s">
        <v>272</v>
      </c>
      <c r="H65" s="25" t="s">
        <v>272</v>
      </c>
      <c r="I65" s="25" t="s">
        <v>272</v>
      </c>
      <c r="J65" s="108" t="s">
        <v>272</v>
      </c>
      <c r="K65" s="22"/>
    </row>
    <row r="66" spans="1:11" ht="15" customHeight="1" x14ac:dyDescent="0.25">
      <c r="D66" s="3">
        <v>2023</v>
      </c>
      <c r="E66" s="25">
        <f t="shared" ref="E66" si="9">SUM(F66:J66)</f>
        <v>1</v>
      </c>
      <c r="F66" s="25"/>
      <c r="G66" s="25">
        <v>1</v>
      </c>
      <c r="H66" s="25" t="s">
        <v>272</v>
      </c>
      <c r="I66" s="25" t="s">
        <v>272</v>
      </c>
      <c r="J66" s="107" t="s">
        <v>272</v>
      </c>
      <c r="K66" s="22"/>
    </row>
    <row r="67" spans="1:11" ht="15" customHeight="1" x14ac:dyDescent="0.25">
      <c r="D67" s="3">
        <v>2024</v>
      </c>
      <c r="E67" s="25" t="s">
        <v>272</v>
      </c>
      <c r="F67" s="25"/>
      <c r="G67" s="25" t="s">
        <v>272</v>
      </c>
      <c r="H67" s="25" t="s">
        <v>272</v>
      </c>
      <c r="I67" s="25" t="s">
        <v>272</v>
      </c>
      <c r="J67" s="108" t="s">
        <v>272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>SUM(F69:J69)</f>
        <v>4</v>
      </c>
      <c r="F69" s="25"/>
      <c r="G69" s="24">
        <v>3</v>
      </c>
      <c r="H69" s="25" t="s">
        <v>272</v>
      </c>
      <c r="I69" s="25">
        <v>1</v>
      </c>
      <c r="J69" s="108" t="s">
        <v>272</v>
      </c>
      <c r="K69" s="22"/>
    </row>
    <row r="70" spans="1:11" ht="15" customHeight="1" x14ac:dyDescent="0.25">
      <c r="D70" s="3">
        <v>2023</v>
      </c>
      <c r="E70" s="25">
        <f t="shared" ref="E70:E71" si="10">SUM(F70:J70)</f>
        <v>3</v>
      </c>
      <c r="F70" s="25"/>
      <c r="G70" s="24">
        <v>1</v>
      </c>
      <c r="H70" s="25">
        <v>1</v>
      </c>
      <c r="I70" s="25">
        <v>1</v>
      </c>
      <c r="J70" s="108" t="s">
        <v>272</v>
      </c>
      <c r="K70" s="22"/>
    </row>
    <row r="71" spans="1:11" ht="15" customHeight="1" x14ac:dyDescent="0.25">
      <c r="D71" s="3">
        <v>2024</v>
      </c>
      <c r="E71" s="25">
        <f t="shared" si="10"/>
        <v>3</v>
      </c>
      <c r="F71" s="25"/>
      <c r="G71" s="25" t="s">
        <v>272</v>
      </c>
      <c r="H71" s="25">
        <v>2</v>
      </c>
      <c r="I71" s="25">
        <v>1</v>
      </c>
      <c r="J71" s="108" t="s">
        <v>272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 t="s">
        <v>272</v>
      </c>
      <c r="F73" s="25"/>
      <c r="G73" s="25" t="s">
        <v>272</v>
      </c>
      <c r="H73" s="25" t="s">
        <v>272</v>
      </c>
      <c r="I73" s="25" t="s">
        <v>272</v>
      </c>
      <c r="J73" s="108" t="s">
        <v>272</v>
      </c>
      <c r="K73" s="22"/>
    </row>
    <row r="74" spans="1:11" ht="15" customHeight="1" x14ac:dyDescent="0.25">
      <c r="D74" s="3">
        <v>2023</v>
      </c>
      <c r="E74" s="25" t="s">
        <v>272</v>
      </c>
      <c r="F74" s="25"/>
      <c r="G74" s="25" t="s">
        <v>272</v>
      </c>
      <c r="H74" s="25" t="s">
        <v>272</v>
      </c>
      <c r="I74" s="25" t="s">
        <v>272</v>
      </c>
      <c r="J74" s="108" t="s">
        <v>272</v>
      </c>
      <c r="K74" s="22"/>
    </row>
    <row r="75" spans="1:11" ht="15" customHeight="1" x14ac:dyDescent="0.25">
      <c r="D75" s="3">
        <v>2024</v>
      </c>
      <c r="E75" s="25" t="s">
        <v>272</v>
      </c>
      <c r="F75" s="25"/>
      <c r="G75" s="25" t="s">
        <v>272</v>
      </c>
      <c r="H75" s="25" t="s">
        <v>272</v>
      </c>
      <c r="I75" s="25" t="s">
        <v>272</v>
      </c>
      <c r="J75" s="108" t="s">
        <v>272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>
        <f>SUM(F77:J77)</f>
        <v>3</v>
      </c>
      <c r="F77" s="25"/>
      <c r="G77" s="25">
        <v>1</v>
      </c>
      <c r="H77" s="25" t="s">
        <v>272</v>
      </c>
      <c r="I77" s="25">
        <v>2</v>
      </c>
      <c r="J77" s="108" t="s">
        <v>272</v>
      </c>
      <c r="K77" s="22"/>
    </row>
    <row r="78" spans="1:11" ht="15" customHeight="1" x14ac:dyDescent="0.25">
      <c r="D78" s="3">
        <v>2023</v>
      </c>
      <c r="E78" s="25">
        <f t="shared" ref="E78:E79" si="11">SUM(F78:J78)</f>
        <v>2</v>
      </c>
      <c r="F78" s="25"/>
      <c r="G78" s="24" t="s">
        <v>272</v>
      </c>
      <c r="H78" s="25" t="s">
        <v>272</v>
      </c>
      <c r="I78" s="25" t="s">
        <v>272</v>
      </c>
      <c r="J78" s="107">
        <v>2</v>
      </c>
    </row>
    <row r="79" spans="1:11" ht="15" customHeight="1" x14ac:dyDescent="0.25">
      <c r="A79" s="14"/>
      <c r="B79" s="99"/>
      <c r="C79" s="99"/>
      <c r="D79" s="3">
        <v>2024</v>
      </c>
      <c r="E79" s="25">
        <f t="shared" si="11"/>
        <v>6</v>
      </c>
      <c r="F79" s="25"/>
      <c r="G79" s="25">
        <v>2</v>
      </c>
      <c r="H79" s="25">
        <v>3</v>
      </c>
      <c r="I79" s="25">
        <v>1</v>
      </c>
      <c r="J79" s="131" t="s">
        <v>272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D945-148A-4203-96D4-C30B7DFB2809}">
  <sheetPr>
    <tabColor rgb="FFFFC000"/>
  </sheetPr>
  <dimension ref="A1:Q84"/>
  <sheetViews>
    <sheetView showGridLines="0" view="pageBreakPreview" topLeftCell="A4" zoomScale="90" zoomScaleNormal="90" zoomScaleSheetLayoutView="90" workbookViewId="0">
      <selection activeCell="C13" sqref="C13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>
      <c r="L6" s="4"/>
      <c r="M6" s="5"/>
      <c r="N6" s="5"/>
      <c r="O6" s="5"/>
    </row>
    <row r="7" spans="1:15" ht="12" customHeight="1" x14ac:dyDescent="0.25">
      <c r="L7" s="4"/>
      <c r="M7" s="5"/>
      <c r="N7" s="5"/>
      <c r="O7" s="5"/>
    </row>
    <row r="8" spans="1:15" ht="12" customHeight="1" x14ac:dyDescent="0.25">
      <c r="L8" s="4"/>
      <c r="M8" s="5"/>
      <c r="N8" s="5"/>
      <c r="O8" s="5"/>
    </row>
    <row r="9" spans="1:15" ht="12" customHeight="1" x14ac:dyDescent="0.25"/>
    <row r="10" spans="1:15" ht="12" customHeight="1" x14ac:dyDescent="0.25"/>
    <row r="11" spans="1:15" ht="12" customHeight="1" x14ac:dyDescent="0.25"/>
    <row r="12" spans="1:15" s="6" customFormat="1" ht="15" customHeight="1" x14ac:dyDescent="0.25">
      <c r="B12" s="7" t="s">
        <v>241</v>
      </c>
      <c r="C12" s="8" t="s">
        <v>351</v>
      </c>
      <c r="D12" s="9"/>
      <c r="E12" s="9"/>
      <c r="F12" s="9"/>
      <c r="G12" s="9"/>
      <c r="H12" s="9"/>
      <c r="I12" s="9"/>
      <c r="J12" s="9"/>
      <c r="K12" s="9"/>
      <c r="L12" s="8"/>
    </row>
    <row r="13" spans="1:15" s="10" customFormat="1" ht="16.5" customHeight="1" x14ac:dyDescent="0.25">
      <c r="B13" s="11" t="s">
        <v>242</v>
      </c>
      <c r="C13" s="12" t="s">
        <v>352</v>
      </c>
      <c r="D13" s="13"/>
      <c r="E13" s="13"/>
      <c r="F13" s="13"/>
      <c r="G13" s="13"/>
      <c r="H13" s="13"/>
      <c r="I13" s="13"/>
      <c r="J13" s="13"/>
      <c r="K13" s="13"/>
    </row>
    <row r="14" spans="1:15" ht="8.1" customHeight="1" thickBot="1" x14ac:dyDescent="0.3"/>
    <row r="15" spans="1:15" ht="4.5" customHeight="1" thickTop="1" x14ac:dyDescent="0.25">
      <c r="A15" s="118"/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0"/>
    </row>
    <row r="16" spans="1:15" ht="15" customHeight="1" x14ac:dyDescent="0.25">
      <c r="A16" s="119"/>
      <c r="B16" s="44" t="s">
        <v>0</v>
      </c>
      <c r="C16" s="45"/>
      <c r="D16" s="181" t="s">
        <v>1</v>
      </c>
      <c r="E16" s="47" t="s">
        <v>36</v>
      </c>
      <c r="F16" s="185" t="s">
        <v>245</v>
      </c>
      <c r="G16" s="185"/>
      <c r="H16" s="185"/>
      <c r="I16" s="185"/>
      <c r="J16" s="185"/>
      <c r="K16" s="185"/>
      <c r="L16" s="43"/>
    </row>
    <row r="17" spans="1:15" ht="15" customHeight="1" x14ac:dyDescent="0.2">
      <c r="A17" s="119"/>
      <c r="B17" s="48" t="s">
        <v>3</v>
      </c>
      <c r="C17" s="45"/>
      <c r="D17" s="49" t="s">
        <v>4</v>
      </c>
      <c r="E17" s="50" t="s">
        <v>37</v>
      </c>
      <c r="F17" s="127" t="s">
        <v>229</v>
      </c>
      <c r="G17" s="127" t="s">
        <v>231</v>
      </c>
      <c r="H17" s="127" t="s">
        <v>233</v>
      </c>
      <c r="I17" s="127" t="s">
        <v>235</v>
      </c>
      <c r="J17" s="127" t="s">
        <v>237</v>
      </c>
      <c r="K17" s="128" t="s">
        <v>240</v>
      </c>
      <c r="L17" s="43"/>
    </row>
    <row r="18" spans="1:15" ht="15" customHeight="1" x14ac:dyDescent="0.25">
      <c r="A18" s="119"/>
      <c r="B18" s="48"/>
      <c r="C18" s="45"/>
      <c r="D18" s="49"/>
      <c r="E18" s="50"/>
      <c r="F18" s="129" t="s">
        <v>230</v>
      </c>
      <c r="G18" s="129" t="s">
        <v>232</v>
      </c>
      <c r="H18" s="129" t="s">
        <v>234</v>
      </c>
      <c r="I18" s="129" t="s">
        <v>236</v>
      </c>
      <c r="J18" s="129" t="s">
        <v>238</v>
      </c>
      <c r="K18" s="129" t="s">
        <v>239</v>
      </c>
      <c r="L18" s="43"/>
    </row>
    <row r="19" spans="1:15" s="14" customFormat="1" ht="8.1" customHeight="1" x14ac:dyDescent="0.25">
      <c r="A19" s="120"/>
      <c r="B19" s="52"/>
      <c r="C19" s="51"/>
      <c r="D19" s="53"/>
      <c r="E19" s="53"/>
      <c r="F19" s="53"/>
      <c r="G19" s="53"/>
      <c r="H19" s="53"/>
      <c r="I19" s="53"/>
      <c r="J19" s="53"/>
      <c r="K19" s="53"/>
      <c r="L19" s="51"/>
    </row>
    <row r="20" spans="1:15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4"/>
      <c r="M20" s="17"/>
      <c r="N20" s="17"/>
      <c r="O20" s="17"/>
    </row>
    <row r="21" spans="1:15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2</v>
      </c>
      <c r="F21" s="20" t="s">
        <v>8</v>
      </c>
      <c r="G21" s="20" t="s">
        <v>8</v>
      </c>
      <c r="H21" s="20" t="s">
        <v>8</v>
      </c>
      <c r="I21" s="20">
        <f t="shared" ref="G21:I23" si="0">SUM(I25,I29,I33,I37,I41,I45,I49,I53,I57,I61,I65,I69,I73,I77)</f>
        <v>2</v>
      </c>
      <c r="J21" s="20" t="s">
        <v>8</v>
      </c>
      <c r="K21" s="20" t="s">
        <v>8</v>
      </c>
      <c r="L21" s="20"/>
      <c r="M21" s="14"/>
    </row>
    <row r="22" spans="1:15" ht="15" customHeight="1" x14ac:dyDescent="0.25">
      <c r="B22" s="21"/>
      <c r="C22" s="21"/>
      <c r="D22" s="19">
        <v>2023</v>
      </c>
      <c r="E22" s="20">
        <f t="shared" ref="E22:E23" si="1">SUM(E26,E30,E34,E38,E42,E46,E50,E54,E58,E62,E66,E70,E74,E78)</f>
        <v>2</v>
      </c>
      <c r="F22" s="20" t="s">
        <v>8</v>
      </c>
      <c r="G22" s="20" t="s">
        <v>8</v>
      </c>
      <c r="H22" s="20" t="s">
        <v>8</v>
      </c>
      <c r="I22" s="20">
        <f t="shared" si="0"/>
        <v>2</v>
      </c>
      <c r="J22" s="20" t="s">
        <v>8</v>
      </c>
      <c r="K22" s="20" t="s">
        <v>8</v>
      </c>
      <c r="L22" s="20"/>
    </row>
    <row r="23" spans="1:15" ht="15" customHeight="1" x14ac:dyDescent="0.25">
      <c r="B23" s="21"/>
      <c r="C23" s="21"/>
      <c r="D23" s="19">
        <v>2024</v>
      </c>
      <c r="E23" s="20">
        <f t="shared" si="1"/>
        <v>2</v>
      </c>
      <c r="F23" s="20" t="s">
        <v>8</v>
      </c>
      <c r="G23" s="20">
        <f t="shared" si="0"/>
        <v>1</v>
      </c>
      <c r="H23" s="20" t="s">
        <v>8</v>
      </c>
      <c r="I23" s="20" t="s">
        <v>8</v>
      </c>
      <c r="J23" s="20" t="s">
        <v>8</v>
      </c>
      <c r="K23" s="20" t="s">
        <v>8</v>
      </c>
      <c r="L23" s="20"/>
      <c r="N23" s="22"/>
    </row>
    <row r="24" spans="1:15" ht="8.1" customHeight="1" x14ac:dyDescent="0.25">
      <c r="D24" s="19"/>
      <c r="E24" s="23"/>
      <c r="F24" s="23"/>
      <c r="G24" s="23"/>
      <c r="H24" s="23"/>
      <c r="I24" s="23"/>
      <c r="J24" s="23"/>
      <c r="K24" s="23"/>
      <c r="L24" s="23"/>
      <c r="N24" s="22"/>
    </row>
    <row r="25" spans="1:15" ht="15" customHeight="1" x14ac:dyDescent="0.25">
      <c r="B25" s="2" t="s">
        <v>6</v>
      </c>
      <c r="D25" s="3">
        <v>2022</v>
      </c>
      <c r="E25" s="25" t="s">
        <v>8</v>
      </c>
      <c r="F25" s="25" t="s">
        <v>8</v>
      </c>
      <c r="G25" s="25" t="s">
        <v>8</v>
      </c>
      <c r="H25" s="25" t="s">
        <v>8</v>
      </c>
      <c r="I25" s="25" t="s">
        <v>8</v>
      </c>
      <c r="J25" s="25" t="s">
        <v>8</v>
      </c>
      <c r="K25" s="25" t="s">
        <v>8</v>
      </c>
      <c r="L25" s="25"/>
      <c r="N25" s="22"/>
    </row>
    <row r="26" spans="1:15" ht="15" customHeight="1" x14ac:dyDescent="0.25">
      <c r="D26" s="3">
        <v>2023</v>
      </c>
      <c r="E26" s="25" t="s">
        <v>8</v>
      </c>
      <c r="F26" s="25" t="s">
        <v>8</v>
      </c>
      <c r="G26" s="25" t="s">
        <v>8</v>
      </c>
      <c r="H26" s="25" t="s">
        <v>8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2024</v>
      </c>
      <c r="E27" s="25" t="s">
        <v>8</v>
      </c>
      <c r="F27" s="25" t="s">
        <v>8</v>
      </c>
      <c r="G27" s="25" t="s">
        <v>8</v>
      </c>
      <c r="H27" s="25" t="s">
        <v>8</v>
      </c>
      <c r="I27" s="25" t="s">
        <v>8</v>
      </c>
      <c r="J27" s="25" t="s">
        <v>8</v>
      </c>
      <c r="K27" s="25" t="s">
        <v>8</v>
      </c>
      <c r="L27" s="25"/>
      <c r="N27" s="22"/>
    </row>
    <row r="28" spans="1:15" ht="8.1" customHeight="1" x14ac:dyDescent="0.25">
      <c r="D28" s="26"/>
      <c r="E28" s="27"/>
      <c r="F28" s="27"/>
      <c r="G28" s="27"/>
      <c r="H28" s="27"/>
      <c r="I28" s="27"/>
      <c r="J28" s="27"/>
      <c r="K28" s="27"/>
      <c r="L28" s="27"/>
      <c r="N28" s="22"/>
    </row>
    <row r="29" spans="1:15" ht="15" customHeight="1" x14ac:dyDescent="0.25">
      <c r="B29" s="2" t="s">
        <v>17</v>
      </c>
      <c r="D29" s="3">
        <v>2022</v>
      </c>
      <c r="E29" s="25" t="s">
        <v>8</v>
      </c>
      <c r="F29" s="25" t="s">
        <v>8</v>
      </c>
      <c r="G29" s="25" t="s">
        <v>8</v>
      </c>
      <c r="H29" s="25" t="s">
        <v>8</v>
      </c>
      <c r="I29" s="25" t="s">
        <v>8</v>
      </c>
      <c r="J29" s="25" t="s">
        <v>8</v>
      </c>
      <c r="K29" s="25" t="s">
        <v>8</v>
      </c>
      <c r="L29" s="25"/>
      <c r="N29" s="22"/>
    </row>
    <row r="30" spans="1:15" ht="15" customHeight="1" x14ac:dyDescent="0.25">
      <c r="D30" s="3">
        <v>2023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2024</v>
      </c>
      <c r="E31" s="25" t="s">
        <v>8</v>
      </c>
      <c r="F31" s="25" t="s">
        <v>8</v>
      </c>
      <c r="G31" s="25" t="s">
        <v>8</v>
      </c>
      <c r="H31" s="25" t="s">
        <v>8</v>
      </c>
      <c r="I31" s="25" t="s">
        <v>8</v>
      </c>
      <c r="J31" s="25" t="s">
        <v>8</v>
      </c>
      <c r="K31" s="25" t="s">
        <v>8</v>
      </c>
      <c r="L31" s="25"/>
      <c r="N31" s="22"/>
    </row>
    <row r="32" spans="1:15" ht="8.1" customHeight="1" x14ac:dyDescent="0.25">
      <c r="D32" s="26"/>
      <c r="E32" s="27"/>
      <c r="F32" s="27"/>
      <c r="G32" s="27"/>
      <c r="H32" s="27"/>
      <c r="I32" s="27"/>
      <c r="J32" s="27"/>
      <c r="K32" s="27"/>
      <c r="L32" s="27"/>
      <c r="N32" s="22"/>
    </row>
    <row r="33" spans="1:14" ht="15" customHeight="1" x14ac:dyDescent="0.25">
      <c r="B33" s="2" t="s">
        <v>7</v>
      </c>
      <c r="D33" s="3">
        <v>2022</v>
      </c>
      <c r="E33" s="25" t="s">
        <v>8</v>
      </c>
      <c r="F33" s="25" t="s">
        <v>8</v>
      </c>
      <c r="G33" s="25" t="s">
        <v>8</v>
      </c>
      <c r="H33" s="25" t="s">
        <v>8</v>
      </c>
      <c r="I33" s="25" t="s">
        <v>8</v>
      </c>
      <c r="J33" s="25" t="s">
        <v>8</v>
      </c>
      <c r="K33" s="25" t="s">
        <v>8</v>
      </c>
      <c r="L33" s="25"/>
      <c r="N33" s="22"/>
    </row>
    <row r="34" spans="1:14" ht="15" customHeight="1" x14ac:dyDescent="0.25">
      <c r="D34" s="3">
        <v>2023</v>
      </c>
      <c r="E34" s="25" t="s">
        <v>8</v>
      </c>
      <c r="F34" s="25" t="s">
        <v>8</v>
      </c>
      <c r="G34" s="25" t="s">
        <v>8</v>
      </c>
      <c r="H34" s="25" t="s">
        <v>8</v>
      </c>
      <c r="I34" s="25" t="s">
        <v>8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2024</v>
      </c>
      <c r="E35" s="25" t="s">
        <v>8</v>
      </c>
      <c r="F35" s="25" t="s">
        <v>8</v>
      </c>
      <c r="G35" s="25" t="s">
        <v>8</v>
      </c>
      <c r="H35" s="25" t="s">
        <v>8</v>
      </c>
      <c r="I35" s="25" t="s">
        <v>8</v>
      </c>
      <c r="J35" s="25" t="s">
        <v>8</v>
      </c>
      <c r="K35" s="25" t="s">
        <v>8</v>
      </c>
      <c r="L35" s="25"/>
      <c r="N35" s="22"/>
    </row>
    <row r="36" spans="1:14" ht="8.1" customHeight="1" x14ac:dyDescent="0.25">
      <c r="D36" s="26"/>
      <c r="E36" s="27"/>
      <c r="F36" s="27"/>
      <c r="G36" s="27"/>
      <c r="H36" s="27"/>
      <c r="I36" s="27"/>
      <c r="J36" s="27"/>
      <c r="K36" s="27"/>
      <c r="L36" s="27"/>
      <c r="N36" s="22"/>
    </row>
    <row r="37" spans="1:14" ht="15" customHeight="1" x14ac:dyDescent="0.25">
      <c r="B37" s="2" t="s">
        <v>18</v>
      </c>
      <c r="D37" s="3">
        <v>2022</v>
      </c>
      <c r="E37" s="25" t="s">
        <v>8</v>
      </c>
      <c r="F37" s="25" t="s">
        <v>8</v>
      </c>
      <c r="G37" s="25" t="s">
        <v>8</v>
      </c>
      <c r="H37" s="25" t="s">
        <v>8</v>
      </c>
      <c r="I37" s="25" t="s">
        <v>8</v>
      </c>
      <c r="J37" s="25" t="s">
        <v>8</v>
      </c>
      <c r="K37" s="25" t="s">
        <v>8</v>
      </c>
      <c r="L37" s="25"/>
      <c r="N37" s="22"/>
    </row>
    <row r="38" spans="1:14" ht="15" customHeight="1" x14ac:dyDescent="0.25">
      <c r="D38" s="3">
        <v>2023</v>
      </c>
      <c r="E38" s="25" t="s">
        <v>8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 t="s">
        <v>8</v>
      </c>
      <c r="L38" s="25"/>
      <c r="N38" s="22"/>
    </row>
    <row r="39" spans="1:14" s="2" customFormat="1" ht="15" customHeight="1" x14ac:dyDescent="0.25">
      <c r="A39" s="1"/>
      <c r="D39" s="3">
        <v>2024</v>
      </c>
      <c r="E39" s="25" t="s">
        <v>8</v>
      </c>
      <c r="F39" s="25" t="s">
        <v>8</v>
      </c>
      <c r="G39" s="25" t="s">
        <v>8</v>
      </c>
      <c r="H39" s="25" t="s">
        <v>8</v>
      </c>
      <c r="I39" s="25" t="s">
        <v>8</v>
      </c>
      <c r="J39" s="25" t="s">
        <v>8</v>
      </c>
      <c r="K39" s="25" t="s">
        <v>8</v>
      </c>
      <c r="L39" s="25"/>
      <c r="M39" s="1"/>
      <c r="N39" s="22"/>
    </row>
    <row r="40" spans="1:14" ht="8.1" customHeight="1" x14ac:dyDescent="0.25">
      <c r="D40" s="26"/>
      <c r="E40" s="27"/>
      <c r="F40" s="27"/>
      <c r="G40" s="27"/>
      <c r="H40" s="27"/>
      <c r="I40" s="27"/>
      <c r="J40" s="27"/>
      <c r="K40" s="27"/>
      <c r="L40" s="27"/>
      <c r="N40" s="22"/>
    </row>
    <row r="41" spans="1:14" ht="15" customHeight="1" x14ac:dyDescent="0.25">
      <c r="A41" s="2"/>
      <c r="B41" s="2" t="s">
        <v>9</v>
      </c>
      <c r="D41" s="3">
        <v>2022</v>
      </c>
      <c r="E41" s="25" t="s">
        <v>8</v>
      </c>
      <c r="F41" s="25" t="s">
        <v>8</v>
      </c>
      <c r="G41" s="25" t="s">
        <v>8</v>
      </c>
      <c r="H41" s="25" t="s">
        <v>8</v>
      </c>
      <c r="I41" s="25" t="s">
        <v>8</v>
      </c>
      <c r="J41" s="25" t="s">
        <v>8</v>
      </c>
      <c r="K41" s="25" t="s">
        <v>8</v>
      </c>
      <c r="L41" s="25"/>
      <c r="N41" s="22"/>
    </row>
    <row r="42" spans="1:14" ht="15" customHeight="1" x14ac:dyDescent="0.25">
      <c r="D42" s="3">
        <v>2023</v>
      </c>
      <c r="E42" s="25" t="s">
        <v>8</v>
      </c>
      <c r="F42" s="25" t="s">
        <v>8</v>
      </c>
      <c r="G42" s="25" t="s">
        <v>8</v>
      </c>
      <c r="H42" s="25" t="s">
        <v>8</v>
      </c>
      <c r="I42" s="25" t="s">
        <v>8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2024</v>
      </c>
      <c r="E43" s="25" t="s">
        <v>8</v>
      </c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8.1" customHeight="1" x14ac:dyDescent="0.25">
      <c r="D44" s="26"/>
      <c r="E44" s="27"/>
      <c r="F44" s="27"/>
      <c r="G44" s="27"/>
      <c r="H44" s="27"/>
      <c r="I44" s="27"/>
      <c r="J44" s="27"/>
      <c r="K44" s="27"/>
      <c r="L44" s="27"/>
      <c r="N44" s="22"/>
    </row>
    <row r="45" spans="1:14" ht="15" customHeight="1" x14ac:dyDescent="0.25">
      <c r="B45" s="2" t="s">
        <v>10</v>
      </c>
      <c r="D45" s="3">
        <v>2022</v>
      </c>
      <c r="E45" s="25" t="s">
        <v>8</v>
      </c>
      <c r="F45" s="25" t="s">
        <v>8</v>
      </c>
      <c r="G45" s="25" t="s">
        <v>8</v>
      </c>
      <c r="H45" s="25" t="s">
        <v>8</v>
      </c>
      <c r="I45" s="25" t="s">
        <v>8</v>
      </c>
      <c r="J45" s="25" t="s">
        <v>8</v>
      </c>
      <c r="K45" s="25" t="s">
        <v>8</v>
      </c>
      <c r="L45" s="25"/>
      <c r="N45" s="22"/>
    </row>
    <row r="46" spans="1:14" ht="15" customHeight="1" x14ac:dyDescent="0.25">
      <c r="D46" s="3">
        <v>2023</v>
      </c>
      <c r="E46" s="25" t="s">
        <v>8</v>
      </c>
      <c r="F46" s="25" t="s">
        <v>8</v>
      </c>
      <c r="G46" s="25" t="s">
        <v>8</v>
      </c>
      <c r="H46" s="25" t="s">
        <v>8</v>
      </c>
      <c r="I46" s="25" t="s">
        <v>8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2024</v>
      </c>
      <c r="E47" s="25" t="s">
        <v>8</v>
      </c>
      <c r="F47" s="25" t="s">
        <v>8</v>
      </c>
      <c r="G47" s="25" t="s">
        <v>8</v>
      </c>
      <c r="H47" s="25" t="s">
        <v>8</v>
      </c>
      <c r="I47" s="25" t="s">
        <v>8</v>
      </c>
      <c r="J47" s="25" t="s">
        <v>8</v>
      </c>
      <c r="K47" s="25" t="s">
        <v>8</v>
      </c>
      <c r="L47" s="25"/>
      <c r="N47" s="22"/>
    </row>
    <row r="48" spans="1:14" ht="8.1" customHeight="1" x14ac:dyDescent="0.25">
      <c r="D48" s="26"/>
      <c r="E48" s="27"/>
      <c r="F48" s="27"/>
      <c r="G48" s="27"/>
      <c r="H48" s="27"/>
      <c r="I48" s="27"/>
      <c r="J48" s="27"/>
      <c r="K48" s="27"/>
      <c r="L48" s="27"/>
      <c r="N48" s="22"/>
    </row>
    <row r="49" spans="2:17" ht="15" customHeight="1" x14ac:dyDescent="0.25">
      <c r="B49" s="2" t="s">
        <v>11</v>
      </c>
      <c r="D49" s="3">
        <v>2022</v>
      </c>
      <c r="E49" s="25" t="s">
        <v>8</v>
      </c>
      <c r="F49" s="25" t="s">
        <v>8</v>
      </c>
      <c r="G49" s="25" t="s">
        <v>8</v>
      </c>
      <c r="H49" s="25" t="s">
        <v>8</v>
      </c>
      <c r="I49" s="25" t="s">
        <v>8</v>
      </c>
      <c r="J49" s="25" t="s">
        <v>8</v>
      </c>
      <c r="K49" s="25" t="s">
        <v>8</v>
      </c>
      <c r="L49" s="25"/>
      <c r="N49" s="22"/>
    </row>
    <row r="50" spans="2:17" ht="15" customHeight="1" x14ac:dyDescent="0.25">
      <c r="D50" s="3">
        <v>2023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2024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 t="s">
        <v>8</v>
      </c>
      <c r="K51" s="25" t="s">
        <v>8</v>
      </c>
      <c r="L51" s="25"/>
      <c r="N51" s="22"/>
    </row>
    <row r="52" spans="2:17" ht="8.1" customHeight="1" x14ac:dyDescent="0.25">
      <c r="D52" s="26"/>
      <c r="E52" s="27"/>
      <c r="F52" s="27"/>
      <c r="G52" s="27"/>
      <c r="H52" s="27"/>
      <c r="I52" s="27"/>
      <c r="J52" s="27"/>
      <c r="K52" s="27"/>
      <c r="L52" s="27"/>
      <c r="N52" s="22"/>
    </row>
    <row r="53" spans="2:17" ht="15" customHeight="1" x14ac:dyDescent="0.25">
      <c r="B53" s="2" t="s">
        <v>12</v>
      </c>
      <c r="D53" s="3">
        <v>2022</v>
      </c>
      <c r="E53" s="25" t="s">
        <v>8</v>
      </c>
      <c r="F53" s="25" t="s">
        <v>8</v>
      </c>
      <c r="G53" s="25" t="s">
        <v>8</v>
      </c>
      <c r="H53" s="25" t="s">
        <v>8</v>
      </c>
      <c r="I53" s="25" t="s">
        <v>8</v>
      </c>
      <c r="J53" s="25" t="s">
        <v>8</v>
      </c>
      <c r="K53" s="25" t="s">
        <v>8</v>
      </c>
      <c r="L53" s="25"/>
      <c r="N53" s="22"/>
    </row>
    <row r="54" spans="2:17" ht="15" customHeight="1" x14ac:dyDescent="0.25">
      <c r="D54" s="3">
        <v>2023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2024</v>
      </c>
      <c r="E55" s="25" t="s">
        <v>8</v>
      </c>
      <c r="F55" s="25" t="s">
        <v>8</v>
      </c>
      <c r="G55" s="25" t="s">
        <v>8</v>
      </c>
      <c r="H55" s="25" t="s">
        <v>8</v>
      </c>
      <c r="I55" s="25" t="s">
        <v>8</v>
      </c>
      <c r="J55" s="25" t="s">
        <v>8</v>
      </c>
      <c r="K55" s="25" t="s">
        <v>8</v>
      </c>
      <c r="L55" s="25"/>
      <c r="N55" s="22"/>
    </row>
    <row r="56" spans="2:17" ht="8.1" customHeight="1" x14ac:dyDescent="0.25">
      <c r="D56" s="26"/>
      <c r="E56" s="27"/>
      <c r="F56" s="27"/>
      <c r="G56" s="27"/>
      <c r="H56" s="27"/>
      <c r="I56" s="27"/>
      <c r="J56" s="27"/>
      <c r="K56" s="27"/>
      <c r="L56" s="27"/>
      <c r="N56" s="22"/>
    </row>
    <row r="57" spans="2:17" ht="15" customHeight="1" x14ac:dyDescent="0.25">
      <c r="B57" s="2" t="s">
        <v>13</v>
      </c>
      <c r="D57" s="3">
        <v>2022</v>
      </c>
      <c r="E57" s="25" t="s">
        <v>8</v>
      </c>
      <c r="F57" s="25" t="s">
        <v>8</v>
      </c>
      <c r="G57" s="25" t="s">
        <v>8</v>
      </c>
      <c r="H57" s="25" t="s">
        <v>8</v>
      </c>
      <c r="I57" s="25" t="s">
        <v>8</v>
      </c>
      <c r="J57" s="25" t="s">
        <v>8</v>
      </c>
      <c r="K57" s="25" t="s">
        <v>8</v>
      </c>
      <c r="L57" s="25"/>
      <c r="N57" s="22"/>
    </row>
    <row r="58" spans="2:17" ht="15" customHeight="1" x14ac:dyDescent="0.25">
      <c r="D58" s="3">
        <v>2023</v>
      </c>
      <c r="E58" s="25" t="s">
        <v>8</v>
      </c>
      <c r="F58" s="25" t="s">
        <v>8</v>
      </c>
      <c r="G58" s="25" t="s">
        <v>8</v>
      </c>
      <c r="H58" s="25" t="s">
        <v>8</v>
      </c>
      <c r="I58" s="25" t="s">
        <v>8</v>
      </c>
      <c r="J58" s="25" t="s">
        <v>8</v>
      </c>
      <c r="K58" s="25" t="s">
        <v>8</v>
      </c>
      <c r="L58" s="25"/>
      <c r="N58" s="22"/>
    </row>
    <row r="59" spans="2:17" ht="15" customHeight="1" x14ac:dyDescent="0.25">
      <c r="D59" s="3">
        <v>2024</v>
      </c>
      <c r="E59" s="25" t="s">
        <v>8</v>
      </c>
      <c r="F59" s="25" t="s">
        <v>8</v>
      </c>
      <c r="G59" s="25" t="s">
        <v>8</v>
      </c>
      <c r="H59" s="25" t="s">
        <v>8</v>
      </c>
      <c r="I59" s="25" t="s">
        <v>8</v>
      </c>
      <c r="J59" s="25" t="s">
        <v>8</v>
      </c>
      <c r="K59" s="25" t="s">
        <v>8</v>
      </c>
      <c r="L59" s="25"/>
      <c r="N59" s="22"/>
    </row>
    <row r="60" spans="2:17" ht="8.1" customHeight="1" x14ac:dyDescent="0.25">
      <c r="D60" s="26"/>
      <c r="E60" s="27"/>
      <c r="F60" s="27"/>
      <c r="G60" s="27"/>
      <c r="H60" s="27"/>
      <c r="I60" s="27"/>
      <c r="J60" s="27"/>
      <c r="K60" s="27"/>
      <c r="L60" s="27"/>
      <c r="N60" s="22"/>
    </row>
    <row r="61" spans="2:17" ht="15" customHeight="1" x14ac:dyDescent="0.25">
      <c r="B61" s="2" t="s">
        <v>214</v>
      </c>
      <c r="D61" s="3">
        <v>2022</v>
      </c>
      <c r="E61" s="25" t="s">
        <v>8</v>
      </c>
      <c r="F61" s="25" t="s">
        <v>8</v>
      </c>
      <c r="G61" s="25" t="s">
        <v>8</v>
      </c>
      <c r="H61" s="25" t="s">
        <v>8</v>
      </c>
      <c r="I61" s="25" t="s">
        <v>8</v>
      </c>
      <c r="J61" s="25" t="s">
        <v>8</v>
      </c>
      <c r="K61" s="25" t="s">
        <v>8</v>
      </c>
      <c r="L61" s="25"/>
      <c r="N61" s="22"/>
      <c r="O61" s="27"/>
      <c r="P61" s="28"/>
      <c r="Q61" s="29"/>
    </row>
    <row r="62" spans="2:17" ht="15" customHeight="1" x14ac:dyDescent="0.25">
      <c r="D62" s="3">
        <v>2023</v>
      </c>
      <c r="E62" s="25">
        <f t="shared" ref="E62:E79" si="2">SUM(F62:K62)</f>
        <v>1</v>
      </c>
      <c r="F62" s="25" t="s">
        <v>8</v>
      </c>
      <c r="G62" s="25" t="s">
        <v>8</v>
      </c>
      <c r="H62" s="25" t="s">
        <v>8</v>
      </c>
      <c r="I62" s="25">
        <v>1</v>
      </c>
      <c r="J62" s="25" t="s">
        <v>8</v>
      </c>
      <c r="K62" s="25" t="s">
        <v>8</v>
      </c>
      <c r="L62" s="25"/>
      <c r="N62" s="22"/>
      <c r="O62" s="27"/>
      <c r="P62" s="28"/>
      <c r="Q62" s="28"/>
    </row>
    <row r="63" spans="2:17" ht="15" customHeight="1" x14ac:dyDescent="0.25">
      <c r="D63" s="3">
        <v>2024</v>
      </c>
      <c r="E63" s="25">
        <f t="shared" si="2"/>
        <v>1</v>
      </c>
      <c r="F63" s="25" t="s">
        <v>8</v>
      </c>
      <c r="G63" s="25">
        <v>1</v>
      </c>
      <c r="H63" s="25" t="s">
        <v>8</v>
      </c>
      <c r="I63" s="25" t="s">
        <v>8</v>
      </c>
      <c r="J63" s="25" t="s">
        <v>8</v>
      </c>
      <c r="K63" s="25" t="s">
        <v>8</v>
      </c>
      <c r="L63" s="25"/>
      <c r="N63" s="22"/>
    </row>
    <row r="64" spans="2:17" ht="8.1" customHeight="1" x14ac:dyDescent="0.25">
      <c r="D64" s="26"/>
      <c r="E64" s="27"/>
      <c r="F64" s="27"/>
      <c r="G64" s="27"/>
      <c r="H64" s="27"/>
      <c r="I64" s="27"/>
      <c r="J64" s="27"/>
      <c r="K64" s="27"/>
      <c r="L64" s="27"/>
      <c r="N64" s="22"/>
    </row>
    <row r="65" spans="1:14" ht="15" customHeight="1" x14ac:dyDescent="0.25">
      <c r="B65" s="2" t="s">
        <v>14</v>
      </c>
      <c r="D65" s="3">
        <v>2022</v>
      </c>
      <c r="E65" s="25" t="s">
        <v>8</v>
      </c>
      <c r="F65" s="25" t="s">
        <v>8</v>
      </c>
      <c r="G65" s="25" t="s">
        <v>8</v>
      </c>
      <c r="H65" s="25" t="s">
        <v>8</v>
      </c>
      <c r="I65" s="25" t="s">
        <v>8</v>
      </c>
      <c r="J65" s="25" t="s">
        <v>8</v>
      </c>
      <c r="K65" s="25" t="s">
        <v>8</v>
      </c>
      <c r="L65" s="25"/>
      <c r="N65" s="22"/>
    </row>
    <row r="66" spans="1:14" ht="15" customHeight="1" x14ac:dyDescent="0.25">
      <c r="D66" s="3">
        <v>2023</v>
      </c>
      <c r="E66" s="25" t="s">
        <v>8</v>
      </c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5"/>
      <c r="N66" s="22"/>
    </row>
    <row r="67" spans="1:14" ht="15" customHeight="1" x14ac:dyDescent="0.25">
      <c r="D67" s="3">
        <v>2024</v>
      </c>
      <c r="E67" s="25" t="s">
        <v>8</v>
      </c>
      <c r="F67" s="25" t="s">
        <v>8</v>
      </c>
      <c r="G67" s="25" t="s">
        <v>8</v>
      </c>
      <c r="H67" s="25" t="s">
        <v>8</v>
      </c>
      <c r="I67" s="25" t="s">
        <v>8</v>
      </c>
      <c r="J67" s="25" t="s">
        <v>8</v>
      </c>
      <c r="K67" s="25" t="s">
        <v>8</v>
      </c>
      <c r="L67" s="25"/>
      <c r="N67" s="22"/>
    </row>
    <row r="68" spans="1:14" ht="8.1" customHeight="1" x14ac:dyDescent="0.25">
      <c r="D68" s="26"/>
      <c r="E68" s="27"/>
      <c r="F68" s="27"/>
      <c r="G68" s="27"/>
      <c r="H68" s="27"/>
      <c r="I68" s="27"/>
      <c r="J68" s="27"/>
      <c r="K68" s="27"/>
      <c r="L68" s="27"/>
      <c r="N68" s="22"/>
    </row>
    <row r="69" spans="1:14" ht="15" customHeight="1" x14ac:dyDescent="0.25">
      <c r="B69" s="2" t="s">
        <v>15</v>
      </c>
      <c r="D69" s="3">
        <v>2022</v>
      </c>
      <c r="E69" s="25">
        <f t="shared" si="2"/>
        <v>2</v>
      </c>
      <c r="F69" s="25" t="s">
        <v>8</v>
      </c>
      <c r="G69" s="25" t="s">
        <v>8</v>
      </c>
      <c r="H69" s="25" t="s">
        <v>8</v>
      </c>
      <c r="I69" s="25">
        <v>2</v>
      </c>
      <c r="J69" s="25" t="s">
        <v>8</v>
      </c>
      <c r="K69" s="25" t="s">
        <v>8</v>
      </c>
      <c r="L69" s="25"/>
      <c r="N69" s="22"/>
    </row>
    <row r="70" spans="1:14" ht="15" customHeight="1" x14ac:dyDescent="0.25">
      <c r="D70" s="3">
        <v>2023</v>
      </c>
      <c r="E70" s="25" t="s">
        <v>8</v>
      </c>
      <c r="F70" s="25" t="s">
        <v>8</v>
      </c>
      <c r="G70" s="25" t="s">
        <v>8</v>
      </c>
      <c r="H70" s="25" t="s">
        <v>8</v>
      </c>
      <c r="I70" s="25" t="s">
        <v>8</v>
      </c>
      <c r="J70" s="25" t="s">
        <v>8</v>
      </c>
      <c r="K70" s="25" t="s">
        <v>8</v>
      </c>
      <c r="L70" s="25"/>
      <c r="N70" s="22"/>
    </row>
    <row r="71" spans="1:14" ht="15" customHeight="1" x14ac:dyDescent="0.25">
      <c r="D71" s="3">
        <v>2024</v>
      </c>
      <c r="E71" s="25" t="s">
        <v>8</v>
      </c>
      <c r="F71" s="25" t="s">
        <v>8</v>
      </c>
      <c r="G71" s="25" t="s">
        <v>8</v>
      </c>
      <c r="H71" s="25" t="s">
        <v>8</v>
      </c>
      <c r="I71" s="25" t="s">
        <v>8</v>
      </c>
      <c r="J71" s="25" t="s">
        <v>8</v>
      </c>
      <c r="K71" s="25" t="s">
        <v>8</v>
      </c>
      <c r="L71" s="25"/>
      <c r="N71" s="22"/>
    </row>
    <row r="72" spans="1:14" ht="8.1" customHeight="1" x14ac:dyDescent="0.25">
      <c r="D72" s="26"/>
      <c r="E72" s="27"/>
      <c r="F72" s="27"/>
      <c r="G72" s="27"/>
      <c r="H72" s="27"/>
      <c r="I72" s="27"/>
      <c r="J72" s="27"/>
      <c r="K72" s="27"/>
      <c r="L72" s="27"/>
      <c r="N72" s="22"/>
    </row>
    <row r="73" spans="1:14" ht="15" customHeight="1" x14ac:dyDescent="0.25">
      <c r="B73" s="2" t="s">
        <v>16</v>
      </c>
      <c r="D73" s="3">
        <v>2022</v>
      </c>
      <c r="E73" s="25" t="s">
        <v>8</v>
      </c>
      <c r="F73" s="25" t="s">
        <v>8</v>
      </c>
      <c r="G73" s="25" t="s">
        <v>8</v>
      </c>
      <c r="H73" s="25" t="s">
        <v>8</v>
      </c>
      <c r="I73" s="25" t="s">
        <v>8</v>
      </c>
      <c r="J73" s="25" t="s">
        <v>8</v>
      </c>
      <c r="K73" s="25" t="s">
        <v>8</v>
      </c>
      <c r="L73" s="25"/>
      <c r="N73" s="22"/>
    </row>
    <row r="74" spans="1:14" ht="15" customHeight="1" x14ac:dyDescent="0.25">
      <c r="D74" s="3">
        <v>2023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4" ht="15" customHeight="1" x14ac:dyDescent="0.25">
      <c r="D75" s="3">
        <v>2024</v>
      </c>
      <c r="E75" s="25" t="s">
        <v>8</v>
      </c>
      <c r="F75" s="25" t="s">
        <v>8</v>
      </c>
      <c r="G75" s="25" t="s">
        <v>8</v>
      </c>
      <c r="H75" s="25" t="s">
        <v>8</v>
      </c>
      <c r="I75" s="25" t="s">
        <v>8</v>
      </c>
      <c r="J75" s="25" t="s">
        <v>8</v>
      </c>
      <c r="K75" s="25" t="s">
        <v>8</v>
      </c>
      <c r="L75" s="25"/>
      <c r="N75" s="22"/>
    </row>
    <row r="76" spans="1:14" ht="8.1" customHeight="1" x14ac:dyDescent="0.25">
      <c r="D76" s="26"/>
      <c r="E76" s="27"/>
      <c r="F76" s="27"/>
      <c r="G76" s="27"/>
      <c r="H76" s="27"/>
      <c r="I76" s="27"/>
      <c r="J76" s="27"/>
      <c r="K76" s="27"/>
      <c r="L76" s="27"/>
      <c r="N76" s="22"/>
    </row>
    <row r="77" spans="1:14" ht="15" customHeight="1" x14ac:dyDescent="0.25">
      <c r="B77" s="2" t="s">
        <v>215</v>
      </c>
      <c r="D77" s="3">
        <v>2022</v>
      </c>
      <c r="E77" s="25" t="s">
        <v>8</v>
      </c>
      <c r="F77" s="25" t="s">
        <v>8</v>
      </c>
      <c r="G77" s="25" t="s">
        <v>8</v>
      </c>
      <c r="H77" s="25" t="s">
        <v>8</v>
      </c>
      <c r="I77" s="25" t="s">
        <v>8</v>
      </c>
      <c r="J77" s="25" t="s">
        <v>8</v>
      </c>
      <c r="K77" s="25" t="s">
        <v>8</v>
      </c>
      <c r="L77" s="25"/>
      <c r="N77" s="22"/>
    </row>
    <row r="78" spans="1:14" ht="15" customHeight="1" x14ac:dyDescent="0.25">
      <c r="D78" s="3">
        <v>2023</v>
      </c>
      <c r="E78" s="25">
        <f t="shared" si="2"/>
        <v>1</v>
      </c>
      <c r="F78" s="25" t="s">
        <v>8</v>
      </c>
      <c r="G78" s="25" t="s">
        <v>8</v>
      </c>
      <c r="H78" s="25" t="s">
        <v>8</v>
      </c>
      <c r="I78" s="25">
        <v>1</v>
      </c>
      <c r="J78" s="24" t="s">
        <v>8</v>
      </c>
      <c r="K78" s="25" t="s">
        <v>8</v>
      </c>
      <c r="L78" s="25"/>
    </row>
    <row r="79" spans="1:14" ht="15" customHeight="1" x14ac:dyDescent="0.25">
      <c r="A79" s="14"/>
      <c r="B79" s="99"/>
      <c r="C79" s="99"/>
      <c r="D79" s="3">
        <v>2024</v>
      </c>
      <c r="E79" s="25">
        <f t="shared" si="2"/>
        <v>1</v>
      </c>
      <c r="F79" s="25" t="s">
        <v>8</v>
      </c>
      <c r="G79" s="25" t="s">
        <v>8</v>
      </c>
      <c r="H79" s="25" t="s">
        <v>8</v>
      </c>
      <c r="I79" s="25" t="s">
        <v>8</v>
      </c>
      <c r="J79" s="25" t="s">
        <v>8</v>
      </c>
      <c r="K79" s="25">
        <v>1</v>
      </c>
      <c r="L79" s="25"/>
      <c r="M79" s="14"/>
    </row>
    <row r="80" spans="1:14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32"/>
      <c r="K80" s="32"/>
      <c r="L80" s="32"/>
      <c r="M80" s="14"/>
    </row>
    <row r="81" spans="1:17" s="37" customFormat="1" x14ac:dyDescent="0.25">
      <c r="A81" s="33"/>
      <c r="B81" s="34"/>
      <c r="C81" s="34"/>
      <c r="D81" s="35"/>
      <c r="E81" s="35"/>
      <c r="F81" s="35"/>
      <c r="G81" s="35"/>
      <c r="H81" s="35"/>
      <c r="I81" s="35"/>
      <c r="J81" s="35"/>
      <c r="K81" s="35"/>
      <c r="L81" s="36" t="s">
        <v>216</v>
      </c>
    </row>
    <row r="82" spans="1:17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9" t="s">
        <v>218</v>
      </c>
    </row>
    <row r="83" spans="1:17" s="2" customFormat="1" x14ac:dyDescent="0.25">
      <c r="A83" s="34" t="s">
        <v>219</v>
      </c>
      <c r="D83" s="3"/>
      <c r="E83" s="3"/>
      <c r="F83" s="3"/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</row>
    <row r="84" spans="1:17" s="2" customFormat="1" x14ac:dyDescent="0.25">
      <c r="A84" s="34" t="s">
        <v>220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</sheetData>
  <mergeCells count="1">
    <mergeCell ref="F16:K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1F0D9-83E4-4D10-8339-92F1AE8B3B8B}">
  <sheetPr codeName="Sheet13"/>
  <dimension ref="A1:K85"/>
  <sheetViews>
    <sheetView showGridLines="0" view="pageBreakPreview" topLeftCell="A13" zoomScale="90" zoomScaleNormal="90" zoomScaleSheetLayoutView="90" workbookViewId="0">
      <selection activeCell="B14" sqref="B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3.7109375" style="2" customWidth="1"/>
    <col min="4" max="4" width="20.5703125" style="3" customWidth="1"/>
    <col min="5" max="6" width="31.5703125" style="3" customWidth="1"/>
    <col min="7" max="7" width="2.140625" style="1" customWidth="1"/>
    <col min="8" max="16384" width="9.140625" style="1"/>
  </cols>
  <sheetData>
    <row r="1" spans="1:7" ht="12" customHeight="1" x14ac:dyDescent="0.25"/>
    <row r="2" spans="1:7" ht="12" customHeight="1" x14ac:dyDescent="0.25"/>
    <row r="3" spans="1:7" ht="12" customHeight="1" x14ac:dyDescent="0.25"/>
    <row r="4" spans="1:7" ht="12" customHeight="1" x14ac:dyDescent="0.25"/>
    <row r="5" spans="1:7" ht="12" customHeight="1" x14ac:dyDescent="0.25"/>
    <row r="6" spans="1:7" ht="12" customHeight="1" x14ac:dyDescent="0.25"/>
    <row r="7" spans="1:7" ht="12" customHeight="1" x14ac:dyDescent="0.25"/>
    <row r="8" spans="1:7" ht="12" customHeight="1" x14ac:dyDescent="0.25"/>
    <row r="9" spans="1:7" ht="12" customHeight="1" x14ac:dyDescent="0.25"/>
    <row r="10" spans="1:7" ht="12" customHeight="1" x14ac:dyDescent="0.25"/>
    <row r="11" spans="1:7" ht="12" customHeight="1" x14ac:dyDescent="0.25"/>
    <row r="12" spans="1:7" ht="12" customHeight="1" x14ac:dyDescent="0.25"/>
    <row r="13" spans="1:7" s="6" customFormat="1" ht="15" customHeight="1" x14ac:dyDescent="0.25">
      <c r="B13" s="7" t="s">
        <v>197</v>
      </c>
      <c r="C13" s="8" t="s">
        <v>273</v>
      </c>
      <c r="D13" s="9"/>
      <c r="E13" s="9"/>
      <c r="F13" s="9"/>
      <c r="G13" s="8"/>
    </row>
    <row r="14" spans="1:7" s="10" customFormat="1" ht="16.5" customHeight="1" x14ac:dyDescent="0.25">
      <c r="B14" s="11" t="s">
        <v>198</v>
      </c>
      <c r="C14" s="12" t="s">
        <v>294</v>
      </c>
      <c r="D14" s="13"/>
      <c r="E14" s="13"/>
      <c r="F14" s="13"/>
    </row>
    <row r="15" spans="1:7" ht="8.1" customHeight="1" thickBot="1" x14ac:dyDescent="0.3"/>
    <row r="16" spans="1:7" ht="4.5" customHeight="1" thickTop="1" x14ac:dyDescent="0.25">
      <c r="A16" s="40"/>
      <c r="B16" s="41"/>
      <c r="C16" s="41"/>
      <c r="D16" s="42"/>
      <c r="E16" s="42"/>
      <c r="F16" s="42"/>
      <c r="G16" s="40"/>
    </row>
    <row r="17" spans="1:10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43"/>
    </row>
    <row r="18" spans="1:10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3"/>
    </row>
    <row r="19" spans="1:10" ht="15" customHeight="1" x14ac:dyDescent="0.25">
      <c r="A19" s="43"/>
      <c r="B19" s="48"/>
      <c r="C19" s="45"/>
      <c r="D19" s="49"/>
      <c r="E19" s="49"/>
      <c r="F19" s="47" t="s">
        <v>24</v>
      </c>
      <c r="G19" s="43"/>
    </row>
    <row r="20" spans="1:10" s="14" customFormat="1" ht="8.1" customHeight="1" x14ac:dyDescent="0.25">
      <c r="A20" s="51"/>
      <c r="B20" s="52"/>
      <c r="C20" s="51"/>
      <c r="D20" s="53"/>
      <c r="E20" s="53"/>
      <c r="F20" s="53"/>
      <c r="G20" s="51"/>
    </row>
    <row r="21" spans="1:10" ht="8.1" customHeight="1" x14ac:dyDescent="0.25">
      <c r="A21" s="14"/>
      <c r="B21" s="15"/>
      <c r="C21" s="15"/>
      <c r="D21" s="16"/>
      <c r="E21" s="16"/>
      <c r="F21" s="16"/>
      <c r="G21" s="14"/>
      <c r="H21" s="17"/>
      <c r="I21" s="17"/>
      <c r="J21" s="17"/>
    </row>
    <row r="22" spans="1:10" ht="15" customHeight="1" x14ac:dyDescent="0.25">
      <c r="A22" s="14"/>
      <c r="B22" s="15" t="s">
        <v>5</v>
      </c>
      <c r="C22" s="18"/>
      <c r="D22" s="19">
        <v>2022</v>
      </c>
      <c r="E22" s="20">
        <f t="shared" ref="E22:F24" si="0">SUM(E26,E30,E34,E38,E42,E46,E50,E54,E58,E62,E66,E70,E74,E78)</f>
        <v>3266</v>
      </c>
      <c r="F22" s="126">
        <f t="shared" si="0"/>
        <v>219836460.13999999</v>
      </c>
      <c r="G22" s="14"/>
    </row>
    <row r="23" spans="1:10" ht="15" customHeight="1" x14ac:dyDescent="0.25">
      <c r="B23" s="21"/>
      <c r="C23" s="21"/>
      <c r="D23" s="19">
        <v>2023</v>
      </c>
      <c r="E23" s="20">
        <f t="shared" si="0"/>
        <v>5386</v>
      </c>
      <c r="F23" s="126">
        <f t="shared" si="0"/>
        <v>472156391.94999999</v>
      </c>
    </row>
    <row r="24" spans="1:10" ht="15" customHeight="1" x14ac:dyDescent="0.25">
      <c r="B24" s="21"/>
      <c r="C24" s="21"/>
      <c r="D24" s="19">
        <v>2024</v>
      </c>
      <c r="E24" s="20">
        <f t="shared" si="0"/>
        <v>6337</v>
      </c>
      <c r="F24" s="126">
        <f>SUM(F28,F32,F36,F40,F44,F48,F52,F56,F60,F64,F68,F72,F76,F80)</f>
        <v>848629127.68000019</v>
      </c>
      <c r="H24" s="22"/>
    </row>
    <row r="25" spans="1:10" ht="8.1" customHeight="1" x14ac:dyDescent="0.25">
      <c r="D25" s="19"/>
      <c r="E25" s="19"/>
      <c r="F25" s="19"/>
      <c r="H25" s="22"/>
    </row>
    <row r="26" spans="1:10" ht="15" customHeight="1" x14ac:dyDescent="0.25">
      <c r="B26" s="2" t="s">
        <v>6</v>
      </c>
      <c r="D26" s="3">
        <v>2022</v>
      </c>
      <c r="E26" s="107">
        <v>306</v>
      </c>
      <c r="F26" s="130">
        <v>19476331.359999999</v>
      </c>
      <c r="H26" s="22"/>
    </row>
    <row r="27" spans="1:10" ht="15" customHeight="1" x14ac:dyDescent="0.25">
      <c r="D27" s="3">
        <v>2023</v>
      </c>
      <c r="E27" s="107">
        <v>616</v>
      </c>
      <c r="F27" s="124">
        <v>49562113.310000002</v>
      </c>
      <c r="H27" s="22"/>
    </row>
    <row r="28" spans="1:10" ht="15" customHeight="1" x14ac:dyDescent="0.25">
      <c r="D28" s="3">
        <v>2024</v>
      </c>
      <c r="E28" s="107">
        <v>696</v>
      </c>
      <c r="F28" s="130">
        <v>71316018.560000002</v>
      </c>
      <c r="H28" s="22"/>
    </row>
    <row r="29" spans="1:10" ht="8.1" customHeight="1" x14ac:dyDescent="0.25">
      <c r="D29" s="26"/>
      <c r="E29" s="121"/>
      <c r="F29" s="125"/>
      <c r="H29" s="22"/>
    </row>
    <row r="30" spans="1:10" ht="15" customHeight="1" x14ac:dyDescent="0.25">
      <c r="B30" s="2" t="s">
        <v>17</v>
      </c>
      <c r="D30" s="3">
        <v>2022</v>
      </c>
      <c r="E30" s="108">
        <v>230</v>
      </c>
      <c r="F30" s="130">
        <v>8563948.1500000004</v>
      </c>
      <c r="H30" s="22"/>
    </row>
    <row r="31" spans="1:10" ht="15" customHeight="1" x14ac:dyDescent="0.25">
      <c r="D31" s="3">
        <v>2023</v>
      </c>
      <c r="E31" s="107">
        <v>326</v>
      </c>
      <c r="F31" s="124">
        <v>14124391.49</v>
      </c>
      <c r="H31" s="22"/>
    </row>
    <row r="32" spans="1:10" ht="15" customHeight="1" x14ac:dyDescent="0.25">
      <c r="D32" s="3">
        <v>2024</v>
      </c>
      <c r="E32" s="107">
        <v>361</v>
      </c>
      <c r="F32" s="124">
        <v>36415237.609999999</v>
      </c>
      <c r="H32" s="22"/>
    </row>
    <row r="33" spans="1:8" ht="8.1" customHeight="1" x14ac:dyDescent="0.25">
      <c r="D33" s="26"/>
      <c r="E33" s="121"/>
      <c r="F33" s="125"/>
      <c r="H33" s="22"/>
    </row>
    <row r="34" spans="1:8" ht="15" customHeight="1" x14ac:dyDescent="0.25">
      <c r="B34" s="2" t="s">
        <v>7</v>
      </c>
      <c r="D34" s="3">
        <v>2022</v>
      </c>
      <c r="E34" s="107">
        <v>135</v>
      </c>
      <c r="F34" s="124">
        <v>4203434.38</v>
      </c>
      <c r="H34" s="22"/>
    </row>
    <row r="35" spans="1:8" ht="15" customHeight="1" x14ac:dyDescent="0.25">
      <c r="D35" s="3">
        <v>2023</v>
      </c>
      <c r="E35" s="107">
        <v>148</v>
      </c>
      <c r="F35" s="124">
        <v>7495794.1200000001</v>
      </c>
      <c r="H35" s="22"/>
    </row>
    <row r="36" spans="1:8" ht="15" customHeight="1" x14ac:dyDescent="0.25">
      <c r="D36" s="3">
        <v>2024</v>
      </c>
      <c r="E36" s="108">
        <v>173</v>
      </c>
      <c r="F36" s="130">
        <v>9143769.1999999993</v>
      </c>
      <c r="H36" s="22"/>
    </row>
    <row r="37" spans="1:8" ht="8.1" customHeight="1" x14ac:dyDescent="0.25">
      <c r="D37" s="26"/>
      <c r="E37" s="121"/>
      <c r="F37" s="125"/>
      <c r="H37" s="22"/>
    </row>
    <row r="38" spans="1:8" ht="15" customHeight="1" x14ac:dyDescent="0.25">
      <c r="B38" s="2" t="s">
        <v>18</v>
      </c>
      <c r="D38" s="3">
        <v>2022</v>
      </c>
      <c r="E38" s="108">
        <v>180</v>
      </c>
      <c r="F38" s="130">
        <v>5107222.7</v>
      </c>
      <c r="H38" s="22"/>
    </row>
    <row r="39" spans="1:8" ht="15" customHeight="1" x14ac:dyDescent="0.25">
      <c r="D39" s="3">
        <v>2023</v>
      </c>
      <c r="E39" s="107">
        <v>296</v>
      </c>
      <c r="F39" s="124">
        <v>21844890.68</v>
      </c>
      <c r="H39" s="22"/>
    </row>
    <row r="40" spans="1:8" s="2" customFormat="1" ht="15" customHeight="1" x14ac:dyDescent="0.25">
      <c r="A40" s="1"/>
      <c r="D40" s="3">
        <v>2024</v>
      </c>
      <c r="E40" s="108">
        <v>346</v>
      </c>
      <c r="F40" s="130">
        <v>33440265.039999999</v>
      </c>
      <c r="G40" s="1"/>
      <c r="H40" s="22"/>
    </row>
    <row r="41" spans="1:8" ht="8.1" customHeight="1" x14ac:dyDescent="0.25">
      <c r="D41" s="26"/>
      <c r="E41" s="121"/>
      <c r="F41" s="125"/>
      <c r="H41" s="22"/>
    </row>
    <row r="42" spans="1:8" ht="15" customHeight="1" x14ac:dyDescent="0.25">
      <c r="A42" s="2"/>
      <c r="B42" s="2" t="s">
        <v>9</v>
      </c>
      <c r="D42" s="3">
        <v>2022</v>
      </c>
      <c r="E42" s="107">
        <v>324</v>
      </c>
      <c r="F42" s="124">
        <v>8714018.9399999995</v>
      </c>
      <c r="H42" s="22"/>
    </row>
    <row r="43" spans="1:8" ht="15" customHeight="1" x14ac:dyDescent="0.25">
      <c r="D43" s="3">
        <v>2023</v>
      </c>
      <c r="E43" s="107">
        <v>399</v>
      </c>
      <c r="F43" s="130">
        <v>17135664.879999999</v>
      </c>
      <c r="H43" s="22"/>
    </row>
    <row r="44" spans="1:8" ht="15" customHeight="1" x14ac:dyDescent="0.25">
      <c r="D44" s="3">
        <v>2024</v>
      </c>
      <c r="E44" s="108">
        <v>391</v>
      </c>
      <c r="F44" s="130">
        <v>23019638</v>
      </c>
      <c r="H44" s="22"/>
    </row>
    <row r="45" spans="1:8" ht="8.1" customHeight="1" x14ac:dyDescent="0.25">
      <c r="D45" s="26"/>
      <c r="E45" s="121"/>
      <c r="F45" s="125"/>
      <c r="H45" s="22"/>
    </row>
    <row r="46" spans="1:8" ht="15" customHeight="1" x14ac:dyDescent="0.25">
      <c r="B46" s="2" t="s">
        <v>10</v>
      </c>
      <c r="D46" s="3">
        <v>2022</v>
      </c>
      <c r="E46" s="107">
        <v>243</v>
      </c>
      <c r="F46" s="124">
        <v>6268691.79</v>
      </c>
      <c r="H46" s="22"/>
    </row>
    <row r="47" spans="1:8" ht="15" customHeight="1" x14ac:dyDescent="0.25">
      <c r="D47" s="3">
        <v>2023</v>
      </c>
      <c r="E47" s="107">
        <v>361</v>
      </c>
      <c r="F47" s="124">
        <v>10526574.560000001</v>
      </c>
      <c r="H47" s="22"/>
    </row>
    <row r="48" spans="1:8" ht="15" customHeight="1" x14ac:dyDescent="0.25">
      <c r="D48" s="3">
        <v>2024</v>
      </c>
      <c r="E48" s="108">
        <v>367</v>
      </c>
      <c r="F48" s="130">
        <v>19025912.239999998</v>
      </c>
      <c r="H48" s="22"/>
    </row>
    <row r="49" spans="2:11" ht="8.1" customHeight="1" x14ac:dyDescent="0.25">
      <c r="D49" s="26"/>
      <c r="E49" s="121"/>
      <c r="F49" s="125"/>
      <c r="H49" s="22"/>
    </row>
    <row r="50" spans="2:11" ht="15" customHeight="1" x14ac:dyDescent="0.25">
      <c r="B50" s="2" t="s">
        <v>11</v>
      </c>
      <c r="D50" s="3">
        <v>2022</v>
      </c>
      <c r="E50" s="107">
        <v>199</v>
      </c>
      <c r="F50" s="124">
        <v>9318845.3599999994</v>
      </c>
      <c r="H50" s="22"/>
    </row>
    <row r="51" spans="2:11" ht="15" customHeight="1" x14ac:dyDescent="0.25">
      <c r="D51" s="3">
        <v>2023</v>
      </c>
      <c r="E51" s="107">
        <v>386</v>
      </c>
      <c r="F51" s="124">
        <v>20470965.359999999</v>
      </c>
      <c r="H51" s="22"/>
    </row>
    <row r="52" spans="2:11" ht="15" customHeight="1" x14ac:dyDescent="0.25">
      <c r="D52" s="3">
        <v>2024</v>
      </c>
      <c r="E52" s="108">
        <v>510</v>
      </c>
      <c r="F52" s="130">
        <v>56447665.450000003</v>
      </c>
      <c r="H52" s="22"/>
    </row>
    <row r="53" spans="2:11" ht="8.1" customHeight="1" x14ac:dyDescent="0.25">
      <c r="D53" s="26"/>
      <c r="E53" s="121"/>
      <c r="F53" s="125"/>
      <c r="H53" s="22"/>
    </row>
    <row r="54" spans="2:11" ht="15" customHeight="1" x14ac:dyDescent="0.25">
      <c r="B54" s="2" t="s">
        <v>12</v>
      </c>
      <c r="D54" s="3">
        <v>2022</v>
      </c>
      <c r="E54" s="108">
        <v>48</v>
      </c>
      <c r="F54" s="130">
        <v>629138.03</v>
      </c>
      <c r="H54" s="22"/>
    </row>
    <row r="55" spans="2:11" ht="15" customHeight="1" x14ac:dyDescent="0.25">
      <c r="D55" s="3">
        <v>2023</v>
      </c>
      <c r="E55" s="108">
        <v>62</v>
      </c>
      <c r="F55" s="130">
        <v>2049441.94</v>
      </c>
      <c r="H55" s="22"/>
    </row>
    <row r="56" spans="2:11" ht="15" customHeight="1" x14ac:dyDescent="0.25">
      <c r="D56" s="3">
        <v>2024</v>
      </c>
      <c r="E56" s="108">
        <v>64</v>
      </c>
      <c r="F56" s="130">
        <v>2652142.66</v>
      </c>
      <c r="H56" s="22"/>
    </row>
    <row r="57" spans="2:11" ht="8.1" customHeight="1" x14ac:dyDescent="0.25">
      <c r="D57" s="26"/>
      <c r="E57" s="121"/>
      <c r="F57" s="125"/>
      <c r="H57" s="22"/>
    </row>
    <row r="58" spans="2:11" ht="15" customHeight="1" x14ac:dyDescent="0.25">
      <c r="B58" s="2" t="s">
        <v>13</v>
      </c>
      <c r="D58" s="3">
        <v>2022</v>
      </c>
      <c r="E58" s="108">
        <v>277</v>
      </c>
      <c r="F58" s="130">
        <v>13085002.550000001</v>
      </c>
      <c r="H58" s="22"/>
    </row>
    <row r="59" spans="2:11" ht="15" customHeight="1" x14ac:dyDescent="0.25">
      <c r="D59" s="3">
        <v>2023</v>
      </c>
      <c r="E59" s="107">
        <v>462</v>
      </c>
      <c r="F59" s="124">
        <v>39352347.57</v>
      </c>
      <c r="H59" s="22"/>
    </row>
    <row r="60" spans="2:11" ht="15" customHeight="1" x14ac:dyDescent="0.25">
      <c r="D60" s="3">
        <v>2024</v>
      </c>
      <c r="E60" s="107">
        <v>483</v>
      </c>
      <c r="F60" s="124">
        <v>73925111.140000001</v>
      </c>
      <c r="H60" s="22"/>
    </row>
    <row r="61" spans="2:11" ht="8.1" customHeight="1" x14ac:dyDescent="0.25">
      <c r="D61" s="26"/>
      <c r="E61" s="121"/>
      <c r="F61" s="125"/>
      <c r="H61" s="22"/>
    </row>
    <row r="62" spans="2:11" ht="15" customHeight="1" x14ac:dyDescent="0.25">
      <c r="B62" s="2" t="s">
        <v>214</v>
      </c>
      <c r="D62" s="3">
        <v>2022</v>
      </c>
      <c r="E62" s="107">
        <v>167</v>
      </c>
      <c r="F62" s="124">
        <v>8060317.8899999997</v>
      </c>
      <c r="H62" s="22"/>
      <c r="I62" s="27"/>
      <c r="J62" s="28"/>
      <c r="K62" s="29"/>
    </row>
    <row r="63" spans="2:11" ht="15" customHeight="1" x14ac:dyDescent="0.25">
      <c r="D63" s="3">
        <v>2023</v>
      </c>
      <c r="E63" s="107">
        <v>246</v>
      </c>
      <c r="F63" s="124">
        <v>18509476.190000001</v>
      </c>
      <c r="H63" s="22"/>
      <c r="I63" s="27"/>
      <c r="J63" s="28"/>
      <c r="K63" s="28"/>
    </row>
    <row r="64" spans="2:11" ht="15" customHeight="1" x14ac:dyDescent="0.25">
      <c r="D64" s="3">
        <v>2024</v>
      </c>
      <c r="E64" s="108">
        <v>335</v>
      </c>
      <c r="F64" s="130">
        <v>47759769.039999999</v>
      </c>
      <c r="H64" s="22"/>
    </row>
    <row r="65" spans="1:8" ht="8.1" customHeight="1" x14ac:dyDescent="0.25">
      <c r="D65" s="26"/>
      <c r="E65" s="121"/>
      <c r="F65" s="125"/>
      <c r="H65" s="22"/>
    </row>
    <row r="66" spans="1:8" ht="15" customHeight="1" x14ac:dyDescent="0.25">
      <c r="B66" s="2" t="s">
        <v>14</v>
      </c>
      <c r="D66" s="3">
        <v>2022</v>
      </c>
      <c r="E66" s="108">
        <v>144</v>
      </c>
      <c r="F66" s="130">
        <v>6763711.0199999996</v>
      </c>
      <c r="H66" s="22"/>
    </row>
    <row r="67" spans="1:8" ht="15" customHeight="1" x14ac:dyDescent="0.25">
      <c r="D67" s="3">
        <v>2023</v>
      </c>
      <c r="E67" s="107">
        <v>253</v>
      </c>
      <c r="F67" s="124">
        <v>23659967.629999999</v>
      </c>
      <c r="H67" s="22"/>
    </row>
    <row r="68" spans="1:8" ht="15" customHeight="1" x14ac:dyDescent="0.25">
      <c r="D68" s="3">
        <v>2024</v>
      </c>
      <c r="E68" s="108">
        <v>273</v>
      </c>
      <c r="F68" s="130">
        <v>39350175.229999997</v>
      </c>
      <c r="H68" s="22"/>
    </row>
    <row r="69" spans="1:8" ht="8.1" customHeight="1" x14ac:dyDescent="0.25">
      <c r="D69" s="26"/>
      <c r="E69" s="121"/>
      <c r="F69" s="125"/>
      <c r="H69" s="22"/>
    </row>
    <row r="70" spans="1:8" ht="15" customHeight="1" x14ac:dyDescent="0.25">
      <c r="B70" s="2" t="s">
        <v>15</v>
      </c>
      <c r="D70" s="3">
        <v>2022</v>
      </c>
      <c r="E70" s="107">
        <v>408</v>
      </c>
      <c r="F70" s="124">
        <v>81337395.189999998</v>
      </c>
      <c r="H70" s="22"/>
    </row>
    <row r="71" spans="1:8" ht="15" customHeight="1" x14ac:dyDescent="0.25">
      <c r="D71" s="3">
        <v>2023</v>
      </c>
      <c r="E71" s="107">
        <v>1013</v>
      </c>
      <c r="F71" s="124">
        <v>149192029.75</v>
      </c>
      <c r="H71" s="22"/>
    </row>
    <row r="72" spans="1:8" ht="15" customHeight="1" x14ac:dyDescent="0.25">
      <c r="D72" s="3">
        <v>2024</v>
      </c>
      <c r="E72" s="107">
        <v>1321</v>
      </c>
      <c r="F72" s="124">
        <v>248673702.46000001</v>
      </c>
      <c r="H72" s="22"/>
    </row>
    <row r="73" spans="1:8" ht="8.1" customHeight="1" x14ac:dyDescent="0.25">
      <c r="D73" s="26"/>
      <c r="E73" s="121"/>
      <c r="F73" s="125"/>
      <c r="H73" s="22"/>
    </row>
    <row r="74" spans="1:8" ht="15" customHeight="1" x14ac:dyDescent="0.25">
      <c r="B74" s="2" t="s">
        <v>16</v>
      </c>
      <c r="D74" s="3">
        <v>2022</v>
      </c>
      <c r="E74" s="108">
        <v>178</v>
      </c>
      <c r="F74" s="130">
        <v>3493315.28</v>
      </c>
      <c r="H74" s="22"/>
    </row>
    <row r="75" spans="1:8" ht="15" customHeight="1" x14ac:dyDescent="0.25">
      <c r="D75" s="3">
        <v>2023</v>
      </c>
      <c r="E75" s="108">
        <v>183</v>
      </c>
      <c r="F75" s="130">
        <v>7261239.4299999997</v>
      </c>
      <c r="H75" s="22"/>
    </row>
    <row r="76" spans="1:8" ht="15" customHeight="1" x14ac:dyDescent="0.25">
      <c r="D76" s="3">
        <v>2024</v>
      </c>
      <c r="E76" s="108">
        <v>230</v>
      </c>
      <c r="F76" s="130">
        <v>21016336.829999998</v>
      </c>
      <c r="H76" s="22"/>
    </row>
    <row r="77" spans="1:8" ht="8.1" customHeight="1" x14ac:dyDescent="0.25">
      <c r="D77" s="26"/>
      <c r="E77" s="121"/>
      <c r="F77" s="125"/>
      <c r="H77" s="22"/>
    </row>
    <row r="78" spans="1:8" ht="15" customHeight="1" x14ac:dyDescent="0.25">
      <c r="B78" s="2" t="s">
        <v>215</v>
      </c>
      <c r="D78" s="3">
        <v>2022</v>
      </c>
      <c r="E78" s="108">
        <v>427</v>
      </c>
      <c r="F78" s="130">
        <v>44815087.5</v>
      </c>
      <c r="H78" s="22"/>
    </row>
    <row r="79" spans="1:8" ht="15" customHeight="1" x14ac:dyDescent="0.25">
      <c r="D79" s="3">
        <v>2023</v>
      </c>
      <c r="E79" s="107">
        <v>635</v>
      </c>
      <c r="F79" s="124">
        <v>90971495.040000007</v>
      </c>
    </row>
    <row r="80" spans="1:8" ht="15" customHeight="1" x14ac:dyDescent="0.25">
      <c r="A80" s="14"/>
      <c r="B80" s="99"/>
      <c r="C80" s="99"/>
      <c r="D80" s="3">
        <v>2024</v>
      </c>
      <c r="E80" s="108">
        <v>787</v>
      </c>
      <c r="F80" s="130">
        <v>166443384.22</v>
      </c>
      <c r="G80" s="14"/>
    </row>
    <row r="81" spans="1:11" ht="8.1" customHeight="1" thickBot="1" x14ac:dyDescent="0.3">
      <c r="A81" s="30"/>
      <c r="B81" s="31"/>
      <c r="C81" s="31"/>
      <c r="D81" s="32"/>
      <c r="E81" s="32"/>
      <c r="F81" s="32"/>
      <c r="G81" s="30"/>
    </row>
    <row r="82" spans="1:11" s="37" customFormat="1" x14ac:dyDescent="0.25">
      <c r="A82" s="33"/>
      <c r="B82" s="34"/>
      <c r="C82" s="34"/>
      <c r="D82" s="35"/>
      <c r="E82" s="35"/>
      <c r="F82" s="35"/>
      <c r="G82" s="36" t="s">
        <v>216</v>
      </c>
    </row>
    <row r="83" spans="1:11" s="33" customFormat="1" x14ac:dyDescent="0.25">
      <c r="A83" s="34" t="s">
        <v>217</v>
      </c>
      <c r="C83" s="34"/>
      <c r="D83" s="35"/>
      <c r="E83" s="35"/>
      <c r="F83" s="35"/>
      <c r="G83" s="39" t="s">
        <v>218</v>
      </c>
    </row>
    <row r="84" spans="1:11" x14ac:dyDescent="0.25">
      <c r="A84" s="34" t="s">
        <v>219</v>
      </c>
      <c r="B84" s="1"/>
    </row>
    <row r="85" spans="1:11" s="2" customFormat="1" x14ac:dyDescent="0.25">
      <c r="A85" s="34" t="s">
        <v>220</v>
      </c>
      <c r="B85" s="1"/>
      <c r="D85" s="3"/>
      <c r="E85" s="3"/>
      <c r="F85" s="3"/>
      <c r="G85" s="1"/>
      <c r="H85" s="1"/>
      <c r="I85" s="1"/>
      <c r="J85" s="1"/>
      <c r="K85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AE8A5-4E35-4363-B5E7-A4506820F84C}">
  <sheetPr codeName="Sheet14"/>
  <dimension ref="A1:L86"/>
  <sheetViews>
    <sheetView showGridLines="0" view="pageBreakPreview" topLeftCell="A4" zoomScale="90" zoomScaleNormal="90" zoomScaleSheetLayoutView="90" workbookViewId="0">
      <selection activeCell="B46" sqref="B46"/>
    </sheetView>
  </sheetViews>
  <sheetFormatPr defaultColWidth="9.140625" defaultRowHeight="13.5" x14ac:dyDescent="0.25"/>
  <cols>
    <col min="1" max="1" width="1.7109375" style="1" customWidth="1"/>
    <col min="2" max="2" width="11.5703125" style="2" customWidth="1"/>
    <col min="3" max="3" width="20.42578125" style="2" customWidth="1"/>
    <col min="4" max="6" width="26.5703125" style="3" customWidth="1"/>
    <col min="7" max="7" width="1.140625" style="1" customWidth="1"/>
    <col min="8" max="16384" width="9.140625" style="1"/>
  </cols>
  <sheetData>
    <row r="1" spans="1:10" ht="12" customHeight="1" x14ac:dyDescent="0.25">
      <c r="G1" s="4"/>
    </row>
    <row r="2" spans="1:10" ht="12" customHeight="1" x14ac:dyDescent="0.25">
      <c r="G2" s="4"/>
    </row>
    <row r="3" spans="1:10" ht="12" customHeight="1" x14ac:dyDescent="0.25">
      <c r="G3" s="4"/>
    </row>
    <row r="4" spans="1:10" ht="12" customHeight="1" x14ac:dyDescent="0.25">
      <c r="G4" s="4"/>
    </row>
    <row r="5" spans="1:10" ht="12" customHeight="1" x14ac:dyDescent="0.25">
      <c r="G5" s="4"/>
      <c r="H5" s="5"/>
      <c r="I5" s="5"/>
      <c r="J5" s="5"/>
    </row>
    <row r="6" spans="1:10" ht="12" customHeight="1" x14ac:dyDescent="0.25"/>
    <row r="7" spans="1:10" ht="12" customHeight="1" x14ac:dyDescent="0.25"/>
    <row r="8" spans="1:10" ht="12" customHeight="1" x14ac:dyDescent="0.25"/>
    <row r="9" spans="1:10" ht="12" customHeight="1" x14ac:dyDescent="0.25"/>
    <row r="10" spans="1:10" ht="12" customHeight="1" x14ac:dyDescent="0.25"/>
    <row r="11" spans="1:10" ht="12" customHeight="1" x14ac:dyDescent="0.25"/>
    <row r="12" spans="1:10" s="143" customFormat="1" ht="15" customHeight="1" x14ac:dyDescent="0.25">
      <c r="B12" s="7" t="s">
        <v>433</v>
      </c>
      <c r="C12" s="8" t="s">
        <v>279</v>
      </c>
      <c r="D12" s="145"/>
      <c r="E12" s="145"/>
      <c r="F12" s="145"/>
      <c r="G12" s="144"/>
    </row>
    <row r="13" spans="1:10" s="146" customFormat="1" ht="16.5" customHeight="1" x14ac:dyDescent="0.25">
      <c r="B13" s="11" t="s">
        <v>434</v>
      </c>
      <c r="C13" s="12" t="s">
        <v>293</v>
      </c>
      <c r="D13" s="147"/>
      <c r="E13" s="147"/>
      <c r="F13" s="147"/>
    </row>
    <row r="14" spans="1:10" s="148" customFormat="1" ht="8.1" customHeight="1" x14ac:dyDescent="0.25">
      <c r="B14" s="149"/>
      <c r="C14" s="149"/>
      <c r="D14" s="150"/>
      <c r="E14" s="150"/>
      <c r="F14" s="150"/>
    </row>
    <row r="15" spans="1:10" ht="19.5" customHeight="1" thickBot="1" x14ac:dyDescent="0.3">
      <c r="G15" s="107" t="s">
        <v>430</v>
      </c>
    </row>
    <row r="16" spans="1:10" s="148" customFormat="1" ht="4.5" customHeight="1" thickTop="1" x14ac:dyDescent="0.25">
      <c r="A16" s="151"/>
      <c r="B16" s="152"/>
      <c r="C16" s="152"/>
      <c r="D16" s="153"/>
      <c r="E16" s="153"/>
      <c r="F16" s="153"/>
      <c r="G16" s="151"/>
    </row>
    <row r="17" spans="1:10" s="148" customFormat="1" ht="15" customHeight="1" x14ac:dyDescent="0.25">
      <c r="A17" s="154"/>
      <c r="B17" s="44" t="s">
        <v>81</v>
      </c>
      <c r="C17" s="45"/>
      <c r="D17" s="100">
        <v>2022</v>
      </c>
      <c r="E17" s="100">
        <v>2023</v>
      </c>
      <c r="F17" s="100">
        <v>2024</v>
      </c>
      <c r="G17" s="154"/>
    </row>
    <row r="18" spans="1:10" s="148" customFormat="1" ht="15" customHeight="1" x14ac:dyDescent="0.2">
      <c r="A18" s="154"/>
      <c r="B18" s="48" t="s">
        <v>82</v>
      </c>
      <c r="C18" s="45"/>
      <c r="D18" s="47"/>
      <c r="E18" s="47"/>
      <c r="F18" s="139"/>
      <c r="G18" s="154"/>
    </row>
    <row r="19" spans="1:10" s="156" customFormat="1" ht="8.1" customHeight="1" x14ac:dyDescent="0.25">
      <c r="A19" s="155"/>
      <c r="B19" s="52"/>
      <c r="C19" s="51"/>
      <c r="D19" s="53"/>
      <c r="E19" s="53"/>
      <c r="F19" s="53"/>
      <c r="G19" s="155"/>
    </row>
    <row r="20" spans="1:10" s="148" customFormat="1" ht="8.1" customHeight="1" x14ac:dyDescent="0.25">
      <c r="A20" s="156"/>
      <c r="B20" s="15"/>
      <c r="C20" s="15"/>
      <c r="D20" s="16"/>
      <c r="E20" s="16"/>
      <c r="F20" s="16"/>
      <c r="G20" s="156"/>
      <c r="H20" s="157"/>
      <c r="I20" s="157"/>
      <c r="J20" s="157"/>
    </row>
    <row r="21" spans="1:10" s="148" customFormat="1" ht="15" customHeight="1" x14ac:dyDescent="0.25">
      <c r="A21" s="156"/>
      <c r="B21" s="15" t="s">
        <v>36</v>
      </c>
      <c r="C21" s="18"/>
      <c r="D21" s="20">
        <f>SUM(D24,D27,D30,D33,D36,D39)</f>
        <v>3266</v>
      </c>
      <c r="E21" s="20">
        <f t="shared" ref="E21:F21" si="0">SUM(E24,E27,E30,E33,E36,E39)</f>
        <v>5386</v>
      </c>
      <c r="F21" s="20">
        <f t="shared" si="0"/>
        <v>6337</v>
      </c>
      <c r="G21" s="158"/>
      <c r="H21" s="156"/>
    </row>
    <row r="22" spans="1:10" s="148" customFormat="1" ht="15" customHeight="1" x14ac:dyDescent="0.25">
      <c r="A22" s="156"/>
      <c r="B22" s="140" t="s">
        <v>37</v>
      </c>
      <c r="C22" s="18"/>
      <c r="D22" s="20"/>
      <c r="E22" s="20"/>
      <c r="F22" s="20"/>
      <c r="G22" s="158"/>
      <c r="H22" s="156"/>
    </row>
    <row r="23" spans="1:10" s="148" customFormat="1" ht="9" customHeight="1" x14ac:dyDescent="0.25">
      <c r="B23" s="21"/>
      <c r="C23" s="21"/>
      <c r="D23" s="20"/>
      <c r="E23" s="20"/>
      <c r="F23" s="20"/>
      <c r="G23" s="158"/>
      <c r="I23" s="159"/>
    </row>
    <row r="24" spans="1:10" s="148" customFormat="1" ht="15" customHeight="1" x14ac:dyDescent="0.25">
      <c r="A24" s="156"/>
      <c r="B24" s="21" t="s">
        <v>274</v>
      </c>
      <c r="C24" s="18"/>
      <c r="D24" s="24">
        <v>117</v>
      </c>
      <c r="E24" s="24">
        <v>159</v>
      </c>
      <c r="F24" s="24">
        <v>175</v>
      </c>
      <c r="G24" s="158"/>
      <c r="H24" s="156"/>
    </row>
    <row r="25" spans="1:10" s="148" customFormat="1" ht="15" customHeight="1" x14ac:dyDescent="0.25">
      <c r="B25" s="101" t="s">
        <v>275</v>
      </c>
      <c r="C25" s="21"/>
      <c r="D25" s="1"/>
      <c r="E25" s="24"/>
      <c r="F25" s="24"/>
      <c r="G25" s="158"/>
    </row>
    <row r="26" spans="1:10" s="148" customFormat="1" ht="9" customHeight="1" x14ac:dyDescent="0.25">
      <c r="B26" s="21"/>
      <c r="C26" s="21"/>
      <c r="D26" s="1"/>
      <c r="E26" s="24"/>
      <c r="F26" s="24"/>
      <c r="G26" s="158"/>
      <c r="I26" s="159"/>
    </row>
    <row r="27" spans="1:10" s="148" customFormat="1" ht="15" customHeight="1" x14ac:dyDescent="0.25">
      <c r="A27" s="156"/>
      <c r="B27" s="21" t="s">
        <v>276</v>
      </c>
      <c r="C27" s="18"/>
      <c r="D27" s="24">
        <v>762</v>
      </c>
      <c r="E27" s="24">
        <v>995</v>
      </c>
      <c r="F27" s="24">
        <v>1095</v>
      </c>
      <c r="G27" s="158"/>
      <c r="H27" s="156"/>
    </row>
    <row r="28" spans="1:10" s="148" customFormat="1" ht="15" customHeight="1" x14ac:dyDescent="0.25">
      <c r="B28" s="101" t="s">
        <v>277</v>
      </c>
      <c r="C28" s="21"/>
      <c r="D28" s="1"/>
      <c r="E28" s="24"/>
      <c r="F28" s="24"/>
      <c r="G28" s="158"/>
    </row>
    <row r="29" spans="1:10" s="148" customFormat="1" ht="9" customHeight="1" x14ac:dyDescent="0.25">
      <c r="B29" s="21"/>
      <c r="C29" s="21"/>
      <c r="D29" s="1"/>
      <c r="E29" s="24"/>
      <c r="F29" s="24"/>
      <c r="G29" s="158"/>
      <c r="I29" s="159"/>
    </row>
    <row r="30" spans="1:10" s="148" customFormat="1" ht="15" customHeight="1" x14ac:dyDescent="0.25">
      <c r="A30" s="156"/>
      <c r="B30" s="21" t="s">
        <v>89</v>
      </c>
      <c r="C30" s="18"/>
      <c r="D30" s="24">
        <v>965</v>
      </c>
      <c r="E30" s="24">
        <v>1359</v>
      </c>
      <c r="F30" s="24">
        <v>1390</v>
      </c>
      <c r="G30" s="158"/>
      <c r="H30" s="156"/>
    </row>
    <row r="31" spans="1:10" s="148" customFormat="1" ht="15" customHeight="1" x14ac:dyDescent="0.25">
      <c r="B31" s="101" t="s">
        <v>90</v>
      </c>
      <c r="C31" s="21"/>
      <c r="D31" s="24"/>
      <c r="E31" s="24"/>
      <c r="F31" s="24"/>
      <c r="G31" s="158"/>
    </row>
    <row r="32" spans="1:10" s="148" customFormat="1" ht="9" customHeight="1" x14ac:dyDescent="0.25">
      <c r="B32" s="21"/>
      <c r="C32" s="21"/>
      <c r="D32" s="24"/>
      <c r="E32" s="24"/>
      <c r="F32" s="24"/>
      <c r="G32" s="158"/>
      <c r="I32" s="159"/>
    </row>
    <row r="33" spans="1:12" s="148" customFormat="1" ht="15" customHeight="1" x14ac:dyDescent="0.25">
      <c r="A33" s="156"/>
      <c r="B33" s="21" t="s">
        <v>91</v>
      </c>
      <c r="C33" s="18"/>
      <c r="D33" s="24">
        <v>718</v>
      </c>
      <c r="E33" s="24">
        <v>1135</v>
      </c>
      <c r="F33" s="24">
        <v>1343</v>
      </c>
      <c r="G33" s="158"/>
      <c r="H33" s="156"/>
    </row>
    <row r="34" spans="1:12" s="148" customFormat="1" ht="15" customHeight="1" x14ac:dyDescent="0.25">
      <c r="B34" s="101" t="s">
        <v>92</v>
      </c>
      <c r="C34" s="21"/>
      <c r="D34" s="24"/>
      <c r="E34" s="24"/>
      <c r="F34" s="24"/>
      <c r="G34" s="158"/>
    </row>
    <row r="35" spans="1:12" s="148" customFormat="1" ht="9" customHeight="1" x14ac:dyDescent="0.25">
      <c r="B35" s="21"/>
      <c r="C35" s="21"/>
      <c r="D35" s="24"/>
      <c r="E35" s="24"/>
      <c r="F35" s="24"/>
      <c r="G35" s="158"/>
      <c r="I35" s="159"/>
    </row>
    <row r="36" spans="1:12" s="148" customFormat="1" ht="15" customHeight="1" x14ac:dyDescent="0.25">
      <c r="A36" s="156"/>
      <c r="B36" s="21" t="s">
        <v>93</v>
      </c>
      <c r="C36" s="18"/>
      <c r="D36" s="24">
        <v>467</v>
      </c>
      <c r="E36" s="24">
        <v>995</v>
      </c>
      <c r="F36" s="24">
        <v>1256</v>
      </c>
      <c r="G36" s="158"/>
      <c r="H36" s="156"/>
    </row>
    <row r="37" spans="1:12" s="148" customFormat="1" ht="15" customHeight="1" x14ac:dyDescent="0.25">
      <c r="B37" s="101" t="s">
        <v>94</v>
      </c>
      <c r="C37" s="21"/>
      <c r="D37" s="24"/>
      <c r="E37" s="24"/>
      <c r="F37" s="24"/>
      <c r="G37" s="158"/>
    </row>
    <row r="38" spans="1:12" s="148" customFormat="1" ht="9" customHeight="1" x14ac:dyDescent="0.25">
      <c r="B38" s="21"/>
      <c r="C38" s="21"/>
      <c r="D38" s="24"/>
      <c r="E38" s="24"/>
      <c r="F38" s="24"/>
      <c r="G38" s="158"/>
      <c r="I38" s="159"/>
    </row>
    <row r="39" spans="1:12" s="148" customFormat="1" ht="15" customHeight="1" x14ac:dyDescent="0.2">
      <c r="A39" s="156"/>
      <c r="B39" s="102" t="s">
        <v>240</v>
      </c>
      <c r="C39" s="18"/>
      <c r="D39" s="24">
        <v>237</v>
      </c>
      <c r="E39" s="24">
        <v>743</v>
      </c>
      <c r="F39" s="24">
        <v>1078</v>
      </c>
      <c r="G39" s="158"/>
      <c r="H39" s="156"/>
    </row>
    <row r="40" spans="1:12" s="148" customFormat="1" ht="15" customHeight="1" x14ac:dyDescent="0.25">
      <c r="B40" s="101" t="s">
        <v>239</v>
      </c>
      <c r="C40" s="21"/>
      <c r="D40" s="20"/>
      <c r="E40" s="20"/>
      <c r="F40" s="20"/>
      <c r="G40" s="158"/>
    </row>
    <row r="41" spans="1:12" s="148" customFormat="1" ht="8.1" customHeight="1" thickBot="1" x14ac:dyDescent="0.3">
      <c r="A41" s="160"/>
      <c r="B41" s="161"/>
      <c r="C41" s="161"/>
      <c r="D41" s="162"/>
      <c r="E41" s="162"/>
      <c r="F41" s="162"/>
      <c r="G41" s="162"/>
      <c r="H41" s="156"/>
    </row>
    <row r="42" spans="1:12" s="163" customFormat="1" ht="15.75" x14ac:dyDescent="0.25">
      <c r="A42" s="148"/>
      <c r="B42" s="149"/>
      <c r="C42" s="149"/>
      <c r="D42" s="150"/>
      <c r="E42" s="150"/>
      <c r="F42" s="84"/>
      <c r="G42" s="85" t="s">
        <v>216</v>
      </c>
    </row>
    <row r="43" spans="1:12" s="148" customFormat="1" ht="15.75" x14ac:dyDescent="0.25">
      <c r="A43" s="149"/>
      <c r="B43" s="149"/>
      <c r="C43" s="149"/>
      <c r="D43" s="150"/>
      <c r="E43" s="150"/>
      <c r="F43" s="84"/>
      <c r="G43" s="88" t="s">
        <v>218</v>
      </c>
    </row>
    <row r="44" spans="1:12" s="149" customFormat="1" ht="9.75" customHeight="1" x14ac:dyDescent="0.25">
      <c r="D44" s="150"/>
      <c r="E44" s="150"/>
      <c r="F44" s="150"/>
      <c r="G44" s="148"/>
      <c r="H44" s="148"/>
      <c r="I44" s="148"/>
      <c r="J44" s="148"/>
      <c r="K44" s="148"/>
      <c r="L44" s="148"/>
    </row>
    <row r="45" spans="1:12" s="143" customFormat="1" ht="15" customHeight="1" x14ac:dyDescent="0.25">
      <c r="B45" s="7" t="s">
        <v>435</v>
      </c>
      <c r="C45" s="8" t="s">
        <v>285</v>
      </c>
      <c r="D45" s="144"/>
    </row>
    <row r="46" spans="1:12" s="146" customFormat="1" ht="16.5" customHeight="1" x14ac:dyDescent="0.25">
      <c r="B46" s="11" t="s">
        <v>436</v>
      </c>
      <c r="C46" s="12" t="s">
        <v>292</v>
      </c>
    </row>
    <row r="47" spans="1:12" s="148" customFormat="1" ht="8.1" customHeight="1" x14ac:dyDescent="0.25">
      <c r="B47" s="149"/>
      <c r="C47" s="149"/>
      <c r="D47" s="150"/>
      <c r="E47" s="150"/>
    </row>
    <row r="48" spans="1:12" ht="19.5" customHeight="1" thickBot="1" x14ac:dyDescent="0.3">
      <c r="G48" s="107" t="s">
        <v>430</v>
      </c>
    </row>
    <row r="49" spans="1:9" s="148" customFormat="1" ht="4.5" customHeight="1" thickTop="1" x14ac:dyDescent="0.25">
      <c r="A49" s="151"/>
      <c r="B49" s="152"/>
      <c r="C49" s="152"/>
      <c r="D49" s="153"/>
      <c r="E49" s="153"/>
      <c r="F49" s="151"/>
      <c r="G49" s="151"/>
    </row>
    <row r="50" spans="1:9" s="148" customFormat="1" ht="15" customHeight="1" x14ac:dyDescent="0.25">
      <c r="A50" s="43"/>
      <c r="B50" s="44" t="s">
        <v>97</v>
      </c>
      <c r="C50" s="45"/>
      <c r="D50" s="100">
        <v>2022</v>
      </c>
      <c r="E50" s="100">
        <v>2023</v>
      </c>
      <c r="F50" s="100">
        <v>2024</v>
      </c>
      <c r="G50" s="154"/>
    </row>
    <row r="51" spans="1:9" s="148" customFormat="1" ht="15" customHeight="1" x14ac:dyDescent="0.2">
      <c r="A51" s="43"/>
      <c r="B51" s="48" t="s">
        <v>98</v>
      </c>
      <c r="C51" s="45"/>
      <c r="D51" s="47"/>
      <c r="E51" s="47"/>
      <c r="F51" s="139"/>
      <c r="G51" s="154"/>
    </row>
    <row r="52" spans="1:9" s="156" customFormat="1" ht="8.1" customHeight="1" x14ac:dyDescent="0.25">
      <c r="A52" s="51"/>
      <c r="B52" s="52"/>
      <c r="C52" s="51"/>
      <c r="D52" s="53"/>
      <c r="E52" s="53"/>
      <c r="F52" s="51"/>
      <c r="G52" s="155"/>
    </row>
    <row r="53" spans="1:9" s="148" customFormat="1" ht="8.1" customHeight="1" x14ac:dyDescent="0.25">
      <c r="A53" s="14"/>
      <c r="B53" s="15"/>
      <c r="C53" s="15"/>
      <c r="D53" s="164"/>
      <c r="E53" s="164"/>
      <c r="F53" s="14"/>
      <c r="G53" s="157"/>
      <c r="H53" s="157"/>
      <c r="I53" s="157"/>
    </row>
    <row r="54" spans="1:9" s="148" customFormat="1" ht="15" customHeight="1" x14ac:dyDescent="0.25">
      <c r="A54" s="142" t="s">
        <v>280</v>
      </c>
      <c r="B54" s="1"/>
      <c r="C54" s="18"/>
      <c r="D54" s="165">
        <f>SUM(D56:D62)</f>
        <v>3266</v>
      </c>
      <c r="E54" s="165">
        <f t="shared" ref="E54:F54" si="1">SUM(E56:E62)</f>
        <v>5386</v>
      </c>
      <c r="F54" s="165">
        <f t="shared" si="1"/>
        <v>6337</v>
      </c>
    </row>
    <row r="55" spans="1:9" s="148" customFormat="1" ht="8.1" customHeight="1" x14ac:dyDescent="0.25">
      <c r="A55" s="1"/>
      <c r="B55" s="2"/>
      <c r="C55" s="2"/>
      <c r="D55" s="166"/>
      <c r="E55" s="167"/>
      <c r="F55" s="168"/>
    </row>
    <row r="56" spans="1:9" s="148" customFormat="1" ht="15" customHeight="1" x14ac:dyDescent="0.25">
      <c r="A56" s="1"/>
      <c r="B56" s="137" t="s">
        <v>101</v>
      </c>
      <c r="C56" s="2"/>
      <c r="D56" s="165">
        <f>SUM(D66,D76)</f>
        <v>2135</v>
      </c>
      <c r="E56" s="165">
        <f t="shared" ref="E56:F62" si="2">SUM(E66,E76)</f>
        <v>3043</v>
      </c>
      <c r="F56" s="165">
        <f t="shared" si="2"/>
        <v>3541</v>
      </c>
    </row>
    <row r="57" spans="1:9" s="148" customFormat="1" ht="8.1" customHeight="1" x14ac:dyDescent="0.25">
      <c r="A57" s="1"/>
      <c r="B57" s="2"/>
      <c r="C57" s="2"/>
      <c r="D57" s="166"/>
      <c r="E57" s="169"/>
      <c r="F57" s="168"/>
    </row>
    <row r="58" spans="1:9" s="148" customFormat="1" ht="15" customHeight="1" x14ac:dyDescent="0.25">
      <c r="A58" s="1"/>
      <c r="B58" s="137" t="s">
        <v>281</v>
      </c>
      <c r="C58" s="2"/>
      <c r="D58" s="165">
        <f>SUM(D68,D78)</f>
        <v>638</v>
      </c>
      <c r="E58" s="165">
        <f t="shared" si="2"/>
        <v>1481</v>
      </c>
      <c r="F58" s="165">
        <f t="shared" si="2"/>
        <v>1855</v>
      </c>
    </row>
    <row r="59" spans="1:9" s="148" customFormat="1" ht="8.1" customHeight="1" x14ac:dyDescent="0.25">
      <c r="A59" s="1"/>
      <c r="B59" s="2"/>
      <c r="C59" s="2"/>
      <c r="D59" s="166"/>
      <c r="E59" s="132"/>
      <c r="F59" s="168"/>
    </row>
    <row r="60" spans="1:9" s="148" customFormat="1" ht="15" customHeight="1" x14ac:dyDescent="0.25">
      <c r="A60" s="1"/>
      <c r="B60" s="137" t="s">
        <v>282</v>
      </c>
      <c r="C60" s="2"/>
      <c r="D60" s="165">
        <f>SUM(D70,D80)</f>
        <v>219</v>
      </c>
      <c r="E60" s="165">
        <f t="shared" si="2"/>
        <v>400</v>
      </c>
      <c r="F60" s="165">
        <f t="shared" si="2"/>
        <v>322</v>
      </c>
    </row>
    <row r="61" spans="1:9" s="148" customFormat="1" ht="8.1" customHeight="1" x14ac:dyDescent="0.25">
      <c r="A61" s="1"/>
      <c r="B61" s="2"/>
      <c r="C61" s="2"/>
      <c r="D61" s="166"/>
      <c r="E61" s="169"/>
      <c r="F61" s="168"/>
    </row>
    <row r="62" spans="1:9" s="148" customFormat="1" ht="15" customHeight="1" x14ac:dyDescent="0.25">
      <c r="A62" s="1"/>
      <c r="B62" s="137" t="s">
        <v>283</v>
      </c>
      <c r="C62" s="2"/>
      <c r="D62" s="165">
        <f>SUM(D72,D82)</f>
        <v>274</v>
      </c>
      <c r="E62" s="165">
        <f t="shared" si="2"/>
        <v>462</v>
      </c>
      <c r="F62" s="165">
        <f t="shared" si="2"/>
        <v>619</v>
      </c>
    </row>
    <row r="63" spans="1:9" s="148" customFormat="1" ht="9" customHeight="1" x14ac:dyDescent="0.25">
      <c r="A63" s="1"/>
      <c r="B63" s="138"/>
      <c r="C63" s="2"/>
      <c r="D63" s="134"/>
      <c r="E63" s="134"/>
      <c r="F63" s="108"/>
    </row>
    <row r="64" spans="1:9" s="148" customFormat="1" ht="15" customHeight="1" x14ac:dyDescent="0.25">
      <c r="A64" s="142" t="s">
        <v>284</v>
      </c>
      <c r="B64" s="1"/>
      <c r="C64" s="15"/>
      <c r="D64" s="135">
        <f>SUM(D66:D72)</f>
        <v>1602</v>
      </c>
      <c r="E64" s="135">
        <f t="shared" ref="E64:F64" si="3">SUM(E66:E72)</f>
        <v>2731</v>
      </c>
      <c r="F64" s="135">
        <f t="shared" si="3"/>
        <v>3571</v>
      </c>
      <c r="G64" s="157"/>
      <c r="H64" s="157"/>
      <c r="I64" s="157"/>
    </row>
    <row r="65" spans="1:9" s="148" customFormat="1" ht="8.1" customHeight="1" x14ac:dyDescent="0.25">
      <c r="A65" s="1"/>
      <c r="B65" s="2"/>
      <c r="C65" s="2"/>
      <c r="D65" s="136"/>
      <c r="E65" s="132"/>
      <c r="F65" s="1"/>
    </row>
    <row r="66" spans="1:9" s="148" customFormat="1" ht="15" customHeight="1" x14ac:dyDescent="0.25">
      <c r="A66" s="1"/>
      <c r="B66" s="137" t="s">
        <v>101</v>
      </c>
      <c r="C66" s="2"/>
      <c r="D66" s="135">
        <v>1008</v>
      </c>
      <c r="E66" s="135">
        <v>1417</v>
      </c>
      <c r="F66" s="170">
        <v>1911</v>
      </c>
    </row>
    <row r="67" spans="1:9" s="148" customFormat="1" ht="8.1" customHeight="1" x14ac:dyDescent="0.25">
      <c r="A67" s="1"/>
      <c r="B67" s="2"/>
      <c r="C67" s="2"/>
      <c r="D67" s="136"/>
      <c r="E67" s="133"/>
      <c r="F67" s="107"/>
    </row>
    <row r="68" spans="1:9" s="148" customFormat="1" ht="15" customHeight="1" x14ac:dyDescent="0.25">
      <c r="A68" s="1"/>
      <c r="B68" s="137" t="s">
        <v>281</v>
      </c>
      <c r="C68" s="2"/>
      <c r="D68" s="135">
        <v>340</v>
      </c>
      <c r="E68" s="135">
        <v>830</v>
      </c>
      <c r="F68" s="170">
        <v>1131</v>
      </c>
    </row>
    <row r="69" spans="1:9" s="148" customFormat="1" ht="8.1" customHeight="1" x14ac:dyDescent="0.25">
      <c r="A69" s="1"/>
      <c r="B69" s="2"/>
      <c r="C69" s="2"/>
      <c r="D69" s="136"/>
      <c r="E69" s="132"/>
      <c r="F69" s="1"/>
    </row>
    <row r="70" spans="1:9" s="148" customFormat="1" ht="15" customHeight="1" x14ac:dyDescent="0.25">
      <c r="A70" s="1"/>
      <c r="B70" s="137" t="s">
        <v>282</v>
      </c>
      <c r="C70" s="2"/>
      <c r="D70" s="135">
        <v>123</v>
      </c>
      <c r="E70" s="135">
        <v>247</v>
      </c>
      <c r="F70" s="108">
        <v>222</v>
      </c>
    </row>
    <row r="71" spans="1:9" s="148" customFormat="1" ht="8.1" customHeight="1" x14ac:dyDescent="0.25">
      <c r="A71" s="1"/>
      <c r="B71" s="2"/>
      <c r="C71" s="2"/>
      <c r="D71" s="136"/>
      <c r="E71" s="133"/>
      <c r="F71" s="107"/>
    </row>
    <row r="72" spans="1:9" s="148" customFormat="1" ht="15" customHeight="1" x14ac:dyDescent="0.25">
      <c r="A72" s="1"/>
      <c r="B72" s="137" t="s">
        <v>283</v>
      </c>
      <c r="C72" s="2"/>
      <c r="D72" s="135">
        <v>131</v>
      </c>
      <c r="E72" s="135">
        <v>237</v>
      </c>
      <c r="F72" s="108">
        <v>307</v>
      </c>
    </row>
    <row r="73" spans="1:9" s="148" customFormat="1" ht="9" customHeight="1" x14ac:dyDescent="0.25">
      <c r="A73" s="1"/>
      <c r="B73" s="138"/>
      <c r="C73" s="2"/>
      <c r="D73" s="134"/>
      <c r="E73" s="134"/>
      <c r="F73" s="108"/>
    </row>
    <row r="74" spans="1:9" s="148" customFormat="1" ht="15" customHeight="1" x14ac:dyDescent="0.25">
      <c r="A74" s="141" t="s">
        <v>278</v>
      </c>
      <c r="B74" s="1"/>
      <c r="C74" s="15"/>
      <c r="D74" s="135">
        <f>SUM(D76:D82)</f>
        <v>1664</v>
      </c>
      <c r="E74" s="135">
        <f t="shared" ref="E74:F74" si="4">SUM(E76:E82)</f>
        <v>2655</v>
      </c>
      <c r="F74" s="135">
        <f t="shared" si="4"/>
        <v>2766</v>
      </c>
      <c r="G74" s="157"/>
      <c r="H74" s="157"/>
      <c r="I74" s="157"/>
    </row>
    <row r="75" spans="1:9" s="148" customFormat="1" ht="8.1" customHeight="1" x14ac:dyDescent="0.25">
      <c r="A75" s="1"/>
      <c r="B75" s="2"/>
      <c r="C75" s="2"/>
      <c r="D75" s="136"/>
      <c r="E75" s="132"/>
      <c r="F75" s="1"/>
    </row>
    <row r="76" spans="1:9" s="148" customFormat="1" ht="15" customHeight="1" x14ac:dyDescent="0.25">
      <c r="A76" s="1"/>
      <c r="B76" s="137" t="s">
        <v>101</v>
      </c>
      <c r="C76" s="2"/>
      <c r="D76" s="135">
        <v>1127</v>
      </c>
      <c r="E76" s="135">
        <v>1626</v>
      </c>
      <c r="F76" s="108">
        <v>1630</v>
      </c>
    </row>
    <row r="77" spans="1:9" s="148" customFormat="1" ht="8.1" customHeight="1" x14ac:dyDescent="0.25">
      <c r="A77" s="1"/>
      <c r="B77" s="2"/>
      <c r="C77" s="2"/>
      <c r="D77" s="136"/>
      <c r="E77" s="133"/>
      <c r="F77" s="107"/>
    </row>
    <row r="78" spans="1:9" s="148" customFormat="1" ht="15" customHeight="1" x14ac:dyDescent="0.25">
      <c r="A78" s="1"/>
      <c r="B78" s="137" t="s">
        <v>281</v>
      </c>
      <c r="C78" s="2"/>
      <c r="D78" s="135">
        <v>298</v>
      </c>
      <c r="E78" s="135">
        <v>651</v>
      </c>
      <c r="F78" s="108">
        <v>724</v>
      </c>
    </row>
    <row r="79" spans="1:9" s="148" customFormat="1" ht="8.1" customHeight="1" x14ac:dyDescent="0.25">
      <c r="A79" s="1"/>
      <c r="B79" s="2"/>
      <c r="C79" s="2"/>
      <c r="D79" s="136"/>
      <c r="E79" s="132"/>
      <c r="F79" s="1"/>
    </row>
    <row r="80" spans="1:9" s="148" customFormat="1" ht="15" customHeight="1" x14ac:dyDescent="0.25">
      <c r="A80" s="1"/>
      <c r="B80" s="137" t="s">
        <v>282</v>
      </c>
      <c r="C80" s="2"/>
      <c r="D80" s="135">
        <v>96</v>
      </c>
      <c r="E80" s="135">
        <v>153</v>
      </c>
      <c r="F80" s="108">
        <v>100</v>
      </c>
    </row>
    <row r="81" spans="1:12" s="148" customFormat="1" ht="8.1" customHeight="1" x14ac:dyDescent="0.25">
      <c r="A81" s="1"/>
      <c r="B81" s="2"/>
      <c r="C81" s="2"/>
      <c r="D81" s="136"/>
      <c r="E81" s="133"/>
      <c r="F81" s="107"/>
    </row>
    <row r="82" spans="1:12" s="148" customFormat="1" ht="15" customHeight="1" x14ac:dyDescent="0.25">
      <c r="A82" s="1"/>
      <c r="B82" s="137" t="s">
        <v>283</v>
      </c>
      <c r="C82" s="2"/>
      <c r="D82" s="135">
        <v>143</v>
      </c>
      <c r="E82" s="135">
        <v>225</v>
      </c>
      <c r="F82" s="108">
        <v>312</v>
      </c>
    </row>
    <row r="83" spans="1:12" s="148" customFormat="1" ht="8.1" customHeight="1" thickBot="1" x14ac:dyDescent="0.3">
      <c r="A83" s="160"/>
      <c r="B83" s="161"/>
      <c r="C83" s="161"/>
      <c r="D83" s="162"/>
      <c r="E83" s="162"/>
      <c r="F83" s="162"/>
      <c r="G83" s="162"/>
      <c r="H83" s="156"/>
    </row>
    <row r="84" spans="1:12" s="163" customFormat="1" ht="15.75" x14ac:dyDescent="0.25">
      <c r="A84" s="148"/>
      <c r="B84" s="149"/>
      <c r="C84" s="149"/>
      <c r="D84" s="150"/>
      <c r="E84" s="150"/>
      <c r="F84" s="150"/>
      <c r="G84" s="85" t="s">
        <v>216</v>
      </c>
    </row>
    <row r="85" spans="1:12" s="148" customFormat="1" ht="15.75" x14ac:dyDescent="0.25">
      <c r="A85" s="149"/>
      <c r="B85" s="149"/>
      <c r="C85" s="149"/>
      <c r="D85" s="150"/>
      <c r="E85" s="150"/>
      <c r="F85" s="150"/>
      <c r="G85" s="88" t="s">
        <v>218</v>
      </c>
    </row>
    <row r="86" spans="1:12" s="2" customFormat="1" x14ac:dyDescent="0.25">
      <c r="A86" s="34"/>
      <c r="D86" s="3"/>
      <c r="E86" s="3"/>
      <c r="F86" s="3"/>
      <c r="G86" s="1"/>
      <c r="H86" s="1"/>
      <c r="I86" s="1"/>
      <c r="J86" s="1"/>
      <c r="K86" s="1"/>
      <c r="L86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CE4D2-36A4-4980-9A86-7BF38DAB4301}">
  <sheetPr codeName="Sheet19"/>
  <dimension ref="A1:O82"/>
  <sheetViews>
    <sheetView showGridLines="0" view="pageBreakPreview" zoomScale="90" zoomScaleNormal="90" zoomScaleSheetLayoutView="90" workbookViewId="0">
      <selection activeCell="O33" sqref="O33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s="6" customFormat="1" ht="15" customHeight="1" x14ac:dyDescent="0.25">
      <c r="B9" s="7" t="s">
        <v>131</v>
      </c>
      <c r="C9" s="8" t="s">
        <v>304</v>
      </c>
      <c r="D9" s="9"/>
      <c r="E9" s="9"/>
      <c r="F9" s="9"/>
      <c r="G9" s="9"/>
      <c r="H9" s="9"/>
      <c r="I9" s="9"/>
      <c r="J9" s="9"/>
      <c r="K9" s="8"/>
    </row>
    <row r="10" spans="1:11" s="10" customFormat="1" ht="16.5" customHeight="1" x14ac:dyDescent="0.25">
      <c r="B10" s="11" t="s">
        <v>132</v>
      </c>
      <c r="C10" s="12" t="s">
        <v>305</v>
      </c>
      <c r="D10" s="13"/>
      <c r="E10" s="13"/>
      <c r="F10" s="13"/>
      <c r="G10" s="13"/>
      <c r="H10" s="13"/>
      <c r="I10" s="13"/>
      <c r="J10" s="13"/>
    </row>
    <row r="11" spans="1:11" ht="8.1" customHeight="1" thickBot="1" x14ac:dyDescent="0.3"/>
    <row r="12" spans="1:11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0"/>
    </row>
    <row r="13" spans="1:11" ht="15" customHeight="1" x14ac:dyDescent="0.25">
      <c r="A13" s="43"/>
      <c r="B13" s="44" t="s">
        <v>0</v>
      </c>
      <c r="C13" s="45"/>
      <c r="D13" s="117" t="s">
        <v>1</v>
      </c>
      <c r="E13" s="47" t="s">
        <v>221</v>
      </c>
      <c r="F13" s="47" t="s">
        <v>223</v>
      </c>
      <c r="G13" s="117"/>
      <c r="H13" s="183" t="s">
        <v>227</v>
      </c>
      <c r="I13" s="183"/>
      <c r="J13" s="183"/>
      <c r="K13" s="43"/>
    </row>
    <row r="14" spans="1:11" ht="15" customHeight="1" x14ac:dyDescent="0.25">
      <c r="A14" s="43"/>
      <c r="B14" s="48" t="s">
        <v>3</v>
      </c>
      <c r="C14" s="45"/>
      <c r="D14" s="49" t="s">
        <v>4</v>
      </c>
      <c r="E14" s="50" t="s">
        <v>222</v>
      </c>
      <c r="F14" s="50" t="s">
        <v>224</v>
      </c>
      <c r="G14" s="49"/>
      <c r="H14" s="184" t="s">
        <v>228</v>
      </c>
      <c r="I14" s="184"/>
      <c r="J14" s="184"/>
      <c r="K14" s="43"/>
    </row>
    <row r="15" spans="1:11" ht="15" customHeight="1" x14ac:dyDescent="0.25">
      <c r="A15" s="43"/>
      <c r="B15" s="48"/>
      <c r="C15" s="45"/>
      <c r="D15" s="49"/>
      <c r="E15" s="49"/>
      <c r="F15" s="49"/>
      <c r="G15" s="49"/>
      <c r="H15" s="47" t="s">
        <v>36</v>
      </c>
      <c r="I15" s="47" t="s">
        <v>83</v>
      </c>
      <c r="J15" s="47" t="s">
        <v>84</v>
      </c>
      <c r="K15" s="43"/>
    </row>
    <row r="16" spans="1:11" ht="15" customHeight="1" x14ac:dyDescent="0.25">
      <c r="A16" s="43"/>
      <c r="B16" s="48"/>
      <c r="C16" s="45"/>
      <c r="D16" s="49"/>
      <c r="E16" s="49"/>
      <c r="F16" s="47" t="s">
        <v>24</v>
      </c>
      <c r="G16" s="49"/>
      <c r="H16" s="50" t="s">
        <v>37</v>
      </c>
      <c r="I16" s="50" t="s">
        <v>85</v>
      </c>
      <c r="J16" s="50" t="s">
        <v>86</v>
      </c>
      <c r="K16" s="43"/>
    </row>
    <row r="17" spans="1:14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1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5</v>
      </c>
      <c r="C19" s="18"/>
      <c r="D19" s="19">
        <v>2022</v>
      </c>
      <c r="E19" s="20">
        <f t="shared" ref="E19:F21" si="0">SUM(E23,E27,E31,E35,E39,E43,E47,E51,E55,E59,E63,E67,E71,E75)</f>
        <v>20</v>
      </c>
      <c r="F19" s="126">
        <f t="shared" si="0"/>
        <v>1451640.07</v>
      </c>
      <c r="G19" s="19"/>
      <c r="H19" s="20">
        <f>SUM(H23,H27,H31,H35,H39,H43,H47,H51,H55,H59,H63,H67,H71,H75)</f>
        <v>20</v>
      </c>
      <c r="I19" s="20">
        <f t="shared" ref="I19:J19" si="1">SUM(I23,I27,I31,I35,I39,I43,I47,I51,I55,I59,I63,I67,I71,I75)</f>
        <v>12</v>
      </c>
      <c r="J19" s="20">
        <f t="shared" si="1"/>
        <v>8</v>
      </c>
      <c r="K19" s="14"/>
    </row>
    <row r="20" spans="1:14" ht="15" customHeight="1" x14ac:dyDescent="0.25">
      <c r="B20" s="21"/>
      <c r="C20" s="21"/>
      <c r="D20" s="19">
        <v>2023</v>
      </c>
      <c r="E20" s="20">
        <f t="shared" si="0"/>
        <v>23</v>
      </c>
      <c r="F20" s="126">
        <f t="shared" si="0"/>
        <v>3666475.95</v>
      </c>
      <c r="G20" s="19"/>
      <c r="H20" s="20">
        <f t="shared" ref="H20:J21" si="2">SUM(H24,H28,H32,H36,H40,H44,H48,H52,H56,H60,H64,H68,H72,H76)</f>
        <v>23</v>
      </c>
      <c r="I20" s="20">
        <f t="shared" si="2"/>
        <v>10</v>
      </c>
      <c r="J20" s="20">
        <f t="shared" si="2"/>
        <v>13</v>
      </c>
    </row>
    <row r="21" spans="1:14" ht="15" customHeight="1" x14ac:dyDescent="0.25">
      <c r="B21" s="21"/>
      <c r="C21" s="21"/>
      <c r="D21" s="19">
        <v>2024</v>
      </c>
      <c r="E21" s="20">
        <f t="shared" si="0"/>
        <v>59</v>
      </c>
      <c r="F21" s="126">
        <f t="shared" si="0"/>
        <v>11425594.210000001</v>
      </c>
      <c r="G21" s="19"/>
      <c r="H21" s="20">
        <f t="shared" si="2"/>
        <v>59</v>
      </c>
      <c r="I21" s="20">
        <f t="shared" si="2"/>
        <v>45</v>
      </c>
      <c r="J21" s="20">
        <f t="shared" si="2"/>
        <v>14</v>
      </c>
      <c r="L21" s="22"/>
    </row>
    <row r="22" spans="1:14" ht="8.1" customHeight="1" x14ac:dyDescent="0.25">
      <c r="D22" s="19"/>
      <c r="E22" s="19"/>
      <c r="F22" s="19"/>
      <c r="G22" s="19"/>
      <c r="H22" s="23"/>
      <c r="I22" s="23"/>
      <c r="J22" s="23"/>
      <c r="L22" s="22"/>
    </row>
    <row r="23" spans="1:14" ht="15" customHeight="1" x14ac:dyDescent="0.25">
      <c r="B23" s="2" t="s">
        <v>6</v>
      </c>
      <c r="D23" s="3">
        <v>2022</v>
      </c>
      <c r="E23" s="107">
        <v>2</v>
      </c>
      <c r="F23" s="130">
        <v>27657.5</v>
      </c>
      <c r="H23" s="24">
        <f t="shared" ref="H23:H25" si="3">SUM(I23:J23)</f>
        <v>2</v>
      </c>
      <c r="I23" s="25">
        <v>1</v>
      </c>
      <c r="J23" s="25">
        <v>1</v>
      </c>
      <c r="L23" s="22"/>
    </row>
    <row r="24" spans="1:14" ht="15" customHeight="1" x14ac:dyDescent="0.25">
      <c r="D24" s="3">
        <v>2023</v>
      </c>
      <c r="E24" s="107">
        <v>7</v>
      </c>
      <c r="F24" s="124">
        <v>126431</v>
      </c>
      <c r="H24" s="24">
        <f t="shared" si="3"/>
        <v>7</v>
      </c>
      <c r="I24" s="25">
        <v>2</v>
      </c>
      <c r="J24" s="25">
        <v>5</v>
      </c>
      <c r="L24" s="22"/>
    </row>
    <row r="25" spans="1:14" ht="15" customHeight="1" x14ac:dyDescent="0.25">
      <c r="D25" s="3">
        <v>2024</v>
      </c>
      <c r="E25" s="107">
        <v>5</v>
      </c>
      <c r="F25" s="130">
        <v>4729172</v>
      </c>
      <c r="H25" s="24">
        <f t="shared" si="3"/>
        <v>5</v>
      </c>
      <c r="I25" s="25">
        <v>4</v>
      </c>
      <c r="J25" s="25">
        <v>1</v>
      </c>
      <c r="L25" s="22"/>
    </row>
    <row r="26" spans="1:14" ht="8.1" customHeight="1" x14ac:dyDescent="0.25">
      <c r="D26" s="26"/>
      <c r="E26" s="121"/>
      <c r="F26" s="125"/>
      <c r="G26" s="26"/>
      <c r="H26" s="27"/>
      <c r="I26" s="27"/>
      <c r="J26" s="27"/>
      <c r="L26" s="22"/>
    </row>
    <row r="27" spans="1:14" ht="15" customHeight="1" x14ac:dyDescent="0.25">
      <c r="B27" s="2" t="s">
        <v>17</v>
      </c>
      <c r="D27" s="3">
        <v>2022</v>
      </c>
      <c r="E27" s="108">
        <v>2</v>
      </c>
      <c r="F27" s="130">
        <v>3340</v>
      </c>
      <c r="H27" s="24">
        <f t="shared" ref="H27:H77" si="4">SUM(I27:J27)</f>
        <v>2</v>
      </c>
      <c r="I27" s="25">
        <v>1</v>
      </c>
      <c r="J27" s="25">
        <v>1</v>
      </c>
      <c r="L27" s="22"/>
    </row>
    <row r="28" spans="1:14" ht="15" customHeight="1" x14ac:dyDescent="0.25">
      <c r="D28" s="3">
        <v>2023</v>
      </c>
      <c r="E28" s="108" t="s">
        <v>8</v>
      </c>
      <c r="F28" s="130" t="s">
        <v>8</v>
      </c>
      <c r="H28" s="25" t="s">
        <v>8</v>
      </c>
      <c r="I28" s="25" t="s">
        <v>8</v>
      </c>
      <c r="J28" s="25" t="s">
        <v>8</v>
      </c>
      <c r="L28" s="22"/>
    </row>
    <row r="29" spans="1:14" ht="15" customHeight="1" x14ac:dyDescent="0.25">
      <c r="D29" s="3">
        <v>2024</v>
      </c>
      <c r="E29" s="107">
        <v>1</v>
      </c>
      <c r="F29" s="130" t="s">
        <v>8</v>
      </c>
      <c r="H29" s="24">
        <f t="shared" si="4"/>
        <v>1</v>
      </c>
      <c r="I29" s="25">
        <v>1</v>
      </c>
      <c r="J29" s="25" t="s">
        <v>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7</v>
      </c>
      <c r="D31" s="3">
        <v>2022</v>
      </c>
      <c r="E31" s="108" t="s">
        <v>8</v>
      </c>
      <c r="F31" s="130" t="s">
        <v>8</v>
      </c>
      <c r="H31" s="25" t="s">
        <v>8</v>
      </c>
      <c r="I31" s="25" t="s">
        <v>8</v>
      </c>
      <c r="J31" s="25" t="s">
        <v>8</v>
      </c>
      <c r="L31" s="22"/>
    </row>
    <row r="32" spans="1:14" ht="15" customHeight="1" x14ac:dyDescent="0.25">
      <c r="D32" s="3">
        <v>2023</v>
      </c>
      <c r="E32" s="108" t="s">
        <v>8</v>
      </c>
      <c r="F32" s="130" t="s">
        <v>8</v>
      </c>
      <c r="H32" s="25" t="s">
        <v>8</v>
      </c>
      <c r="I32" s="25" t="s">
        <v>8</v>
      </c>
      <c r="J32" s="25" t="s">
        <v>8</v>
      </c>
      <c r="L32" s="22"/>
    </row>
    <row r="33" spans="1:12" ht="15" customHeight="1" x14ac:dyDescent="0.25">
      <c r="D33" s="3">
        <v>2024</v>
      </c>
      <c r="E33" s="108">
        <v>1</v>
      </c>
      <c r="F33" s="130" t="s">
        <v>8</v>
      </c>
      <c r="H33" s="24">
        <f t="shared" si="4"/>
        <v>1</v>
      </c>
      <c r="I33" s="25">
        <v>1</v>
      </c>
      <c r="J33" s="25" t="s">
        <v>8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18</v>
      </c>
      <c r="D35" s="3">
        <v>2022</v>
      </c>
      <c r="E35" s="108">
        <v>2</v>
      </c>
      <c r="F35" s="130">
        <v>27644</v>
      </c>
      <c r="H35" s="24">
        <f t="shared" si="4"/>
        <v>2</v>
      </c>
      <c r="I35" s="25">
        <v>1</v>
      </c>
      <c r="J35" s="25">
        <v>1</v>
      </c>
      <c r="L35" s="22"/>
    </row>
    <row r="36" spans="1:12" ht="15" customHeight="1" x14ac:dyDescent="0.25">
      <c r="D36" s="3">
        <v>2023</v>
      </c>
      <c r="E36" s="107">
        <v>3</v>
      </c>
      <c r="F36" s="124">
        <v>63680.56</v>
      </c>
      <c r="H36" s="24">
        <f t="shared" si="4"/>
        <v>3</v>
      </c>
      <c r="I36" s="25">
        <v>1</v>
      </c>
      <c r="J36" s="25">
        <v>2</v>
      </c>
      <c r="L36" s="22"/>
    </row>
    <row r="37" spans="1:12" s="2" customFormat="1" ht="15" customHeight="1" x14ac:dyDescent="0.25">
      <c r="A37" s="1"/>
      <c r="D37" s="3">
        <v>2024</v>
      </c>
      <c r="E37" s="108">
        <v>1</v>
      </c>
      <c r="F37" s="130">
        <v>5100000</v>
      </c>
      <c r="G37" s="3"/>
      <c r="H37" s="24">
        <f t="shared" si="4"/>
        <v>1</v>
      </c>
      <c r="I37" s="25">
        <v>1</v>
      </c>
      <c r="J37" s="25" t="s">
        <v>8</v>
      </c>
      <c r="K37" s="1"/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A39" s="2"/>
      <c r="B39" s="2" t="s">
        <v>9</v>
      </c>
      <c r="D39" s="3">
        <v>2022</v>
      </c>
      <c r="E39" s="107">
        <v>2</v>
      </c>
      <c r="F39" s="124">
        <v>62000</v>
      </c>
      <c r="H39" s="24">
        <f t="shared" si="4"/>
        <v>2</v>
      </c>
      <c r="I39" s="25">
        <v>1</v>
      </c>
      <c r="J39" s="25">
        <v>1</v>
      </c>
      <c r="L39" s="22"/>
    </row>
    <row r="40" spans="1:12" ht="15" customHeight="1" x14ac:dyDescent="0.25">
      <c r="D40" s="3">
        <v>2023</v>
      </c>
      <c r="E40" s="108" t="s">
        <v>8</v>
      </c>
      <c r="F40" s="130" t="s">
        <v>8</v>
      </c>
      <c r="H40" s="25" t="s">
        <v>8</v>
      </c>
      <c r="I40" s="25" t="s">
        <v>8</v>
      </c>
      <c r="J40" s="25" t="s">
        <v>8</v>
      </c>
      <c r="L40" s="22"/>
    </row>
    <row r="41" spans="1:12" ht="15" customHeight="1" x14ac:dyDescent="0.25">
      <c r="D41" s="3">
        <v>2024</v>
      </c>
      <c r="E41" s="108">
        <v>2</v>
      </c>
      <c r="F41" s="130">
        <v>114500</v>
      </c>
      <c r="H41" s="24">
        <f t="shared" si="4"/>
        <v>2</v>
      </c>
      <c r="I41" s="25" t="s">
        <v>8</v>
      </c>
      <c r="J41" s="25">
        <v>2</v>
      </c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B43" s="2" t="s">
        <v>10</v>
      </c>
      <c r="D43" s="3">
        <v>2022</v>
      </c>
      <c r="E43" s="108" t="s">
        <v>8</v>
      </c>
      <c r="F43" s="130" t="s">
        <v>8</v>
      </c>
      <c r="H43" s="25" t="s">
        <v>8</v>
      </c>
      <c r="I43" s="25" t="s">
        <v>8</v>
      </c>
      <c r="J43" s="25" t="s">
        <v>8</v>
      </c>
      <c r="L43" s="22"/>
    </row>
    <row r="44" spans="1:12" ht="15" customHeight="1" x14ac:dyDescent="0.25">
      <c r="D44" s="3">
        <v>2023</v>
      </c>
      <c r="E44" s="107">
        <v>1</v>
      </c>
      <c r="F44" s="124">
        <v>20000</v>
      </c>
      <c r="H44" s="24">
        <f t="shared" si="4"/>
        <v>1</v>
      </c>
      <c r="I44" s="25" t="s">
        <v>8</v>
      </c>
      <c r="J44" s="25">
        <v>1</v>
      </c>
      <c r="L44" s="22"/>
    </row>
    <row r="45" spans="1:12" ht="15" customHeight="1" x14ac:dyDescent="0.25">
      <c r="D45" s="3">
        <v>2024</v>
      </c>
      <c r="E45" s="108">
        <v>2</v>
      </c>
      <c r="F45" s="130">
        <v>54059</v>
      </c>
      <c r="H45" s="24">
        <f t="shared" si="4"/>
        <v>2</v>
      </c>
      <c r="I45" s="25" t="s">
        <v>8</v>
      </c>
      <c r="J45" s="25">
        <v>2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11</v>
      </c>
      <c r="D47" s="3">
        <v>2022</v>
      </c>
      <c r="E47" s="108" t="s">
        <v>8</v>
      </c>
      <c r="F47" s="130" t="s">
        <v>8</v>
      </c>
      <c r="H47" s="25" t="s">
        <v>8</v>
      </c>
      <c r="I47" s="25" t="s">
        <v>8</v>
      </c>
      <c r="J47" s="25" t="s">
        <v>8</v>
      </c>
      <c r="L47" s="22"/>
    </row>
    <row r="48" spans="1:12" ht="15" customHeight="1" x14ac:dyDescent="0.25">
      <c r="D48" s="3">
        <v>2023</v>
      </c>
      <c r="E48" s="107">
        <v>2</v>
      </c>
      <c r="F48" s="124">
        <v>29644.400000000001</v>
      </c>
      <c r="H48" s="24">
        <f t="shared" si="4"/>
        <v>2</v>
      </c>
      <c r="I48" s="25">
        <v>2</v>
      </c>
      <c r="J48" s="25" t="s">
        <v>8</v>
      </c>
      <c r="L48" s="22"/>
    </row>
    <row r="49" spans="2:15" ht="15" customHeight="1" x14ac:dyDescent="0.25">
      <c r="D49" s="3">
        <v>2024</v>
      </c>
      <c r="E49" s="108">
        <v>6</v>
      </c>
      <c r="F49" s="130">
        <v>106265</v>
      </c>
      <c r="H49" s="24">
        <f t="shared" si="4"/>
        <v>6</v>
      </c>
      <c r="I49" s="25">
        <v>5</v>
      </c>
      <c r="J49" s="25">
        <v>1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12</v>
      </c>
      <c r="D51" s="3">
        <v>2022</v>
      </c>
      <c r="E51" s="108" t="s">
        <v>8</v>
      </c>
      <c r="F51" s="130" t="s">
        <v>8</v>
      </c>
      <c r="H51" s="25" t="s">
        <v>8</v>
      </c>
      <c r="I51" s="25" t="s">
        <v>8</v>
      </c>
      <c r="J51" s="25" t="s">
        <v>8</v>
      </c>
      <c r="L51" s="22"/>
    </row>
    <row r="52" spans="2:15" ht="15" customHeight="1" x14ac:dyDescent="0.25">
      <c r="D52" s="3">
        <v>2023</v>
      </c>
      <c r="E52" s="108" t="s">
        <v>8</v>
      </c>
      <c r="F52" s="130" t="s">
        <v>8</v>
      </c>
      <c r="H52" s="25" t="s">
        <v>8</v>
      </c>
      <c r="I52" s="25" t="s">
        <v>8</v>
      </c>
      <c r="J52" s="25" t="s">
        <v>8</v>
      </c>
      <c r="L52" s="22"/>
    </row>
    <row r="53" spans="2:15" ht="15" customHeight="1" x14ac:dyDescent="0.25">
      <c r="D53" s="3">
        <v>2024</v>
      </c>
      <c r="E53" s="108" t="s">
        <v>8</v>
      </c>
      <c r="F53" s="130" t="s">
        <v>8</v>
      </c>
      <c r="H53" s="25" t="s">
        <v>8</v>
      </c>
      <c r="I53" s="25" t="s">
        <v>8</v>
      </c>
      <c r="J53" s="25" t="s">
        <v>8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13</v>
      </c>
      <c r="D55" s="3">
        <v>2022</v>
      </c>
      <c r="E55" s="108">
        <v>1</v>
      </c>
      <c r="F55" s="130" t="s">
        <v>8</v>
      </c>
      <c r="H55" s="24">
        <f t="shared" si="4"/>
        <v>1</v>
      </c>
      <c r="I55" s="25">
        <v>1</v>
      </c>
      <c r="J55" s="25" t="s">
        <v>8</v>
      </c>
      <c r="L55" s="22"/>
    </row>
    <row r="56" spans="2:15" ht="15" customHeight="1" x14ac:dyDescent="0.25">
      <c r="D56" s="3">
        <v>2023</v>
      </c>
      <c r="E56" s="107">
        <v>2</v>
      </c>
      <c r="F56" s="124">
        <v>155000</v>
      </c>
      <c r="H56" s="24">
        <f t="shared" si="4"/>
        <v>2</v>
      </c>
      <c r="I56" s="25" t="s">
        <v>8</v>
      </c>
      <c r="J56" s="25">
        <v>2</v>
      </c>
      <c r="L56" s="22"/>
    </row>
    <row r="57" spans="2:15" ht="15" customHeight="1" x14ac:dyDescent="0.25">
      <c r="D57" s="3">
        <v>2024</v>
      </c>
      <c r="E57" s="107">
        <v>2</v>
      </c>
      <c r="F57" s="124">
        <v>24432</v>
      </c>
      <c r="H57" s="24">
        <f t="shared" si="4"/>
        <v>2</v>
      </c>
      <c r="I57" s="25">
        <v>2</v>
      </c>
      <c r="J57" s="25" t="s">
        <v>8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214</v>
      </c>
      <c r="D59" s="3">
        <v>2022</v>
      </c>
      <c r="E59" s="108" t="s">
        <v>8</v>
      </c>
      <c r="F59" s="130" t="s">
        <v>8</v>
      </c>
      <c r="H59" s="25" t="s">
        <v>8</v>
      </c>
      <c r="I59" s="25" t="s">
        <v>8</v>
      </c>
      <c r="J59" s="25" t="s">
        <v>8</v>
      </c>
      <c r="L59" s="22"/>
      <c r="M59" s="27"/>
      <c r="N59" s="28"/>
      <c r="O59" s="29"/>
    </row>
    <row r="60" spans="2:15" ht="15" customHeight="1" x14ac:dyDescent="0.25">
      <c r="D60" s="3">
        <v>2023</v>
      </c>
      <c r="E60" s="107">
        <v>1</v>
      </c>
      <c r="F60" s="124">
        <v>120700</v>
      </c>
      <c r="H60" s="24">
        <f t="shared" si="4"/>
        <v>1</v>
      </c>
      <c r="I60" s="25" t="s">
        <v>8</v>
      </c>
      <c r="J60" s="25">
        <v>1</v>
      </c>
      <c r="L60" s="22"/>
      <c r="M60" s="27"/>
      <c r="N60" s="28"/>
      <c r="O60" s="28"/>
    </row>
    <row r="61" spans="2:15" ht="15" customHeight="1" x14ac:dyDescent="0.25">
      <c r="D61" s="3">
        <v>2024</v>
      </c>
      <c r="E61" s="108">
        <v>4</v>
      </c>
      <c r="F61" s="130">
        <v>96675</v>
      </c>
      <c r="H61" s="24">
        <f t="shared" si="4"/>
        <v>4</v>
      </c>
      <c r="I61" s="25">
        <v>1</v>
      </c>
      <c r="J61" s="25">
        <v>3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14</v>
      </c>
      <c r="D63" s="3">
        <v>2022</v>
      </c>
      <c r="E63" s="108">
        <v>2</v>
      </c>
      <c r="F63" s="130">
        <v>100000</v>
      </c>
      <c r="H63" s="24">
        <f t="shared" si="4"/>
        <v>2</v>
      </c>
      <c r="I63" s="25">
        <v>2</v>
      </c>
      <c r="J63" s="25" t="s">
        <v>8</v>
      </c>
      <c r="L63" s="22"/>
    </row>
    <row r="64" spans="2:15" ht="15" customHeight="1" x14ac:dyDescent="0.25">
      <c r="D64" s="3">
        <v>2023</v>
      </c>
      <c r="E64" s="108" t="s">
        <v>8</v>
      </c>
      <c r="F64" s="130" t="s">
        <v>8</v>
      </c>
      <c r="H64" s="25" t="s">
        <v>8</v>
      </c>
      <c r="I64" s="25" t="s">
        <v>8</v>
      </c>
      <c r="J64" s="25" t="s">
        <v>8</v>
      </c>
      <c r="L64" s="22"/>
    </row>
    <row r="65" spans="1:12" ht="15" customHeight="1" x14ac:dyDescent="0.25">
      <c r="D65" s="3">
        <v>2024</v>
      </c>
      <c r="E65" s="108">
        <v>2</v>
      </c>
      <c r="F65" s="130">
        <v>39930</v>
      </c>
      <c r="H65" s="24">
        <f t="shared" si="4"/>
        <v>2</v>
      </c>
      <c r="I65" s="25">
        <v>1</v>
      </c>
      <c r="J65" s="25">
        <v>1</v>
      </c>
      <c r="L65" s="22"/>
    </row>
    <row r="66" spans="1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1:12" ht="15" customHeight="1" x14ac:dyDescent="0.25">
      <c r="B67" s="2" t="s">
        <v>15</v>
      </c>
      <c r="D67" s="3">
        <v>2022</v>
      </c>
      <c r="E67" s="107">
        <v>4</v>
      </c>
      <c r="F67" s="124">
        <v>11610</v>
      </c>
      <c r="H67" s="24">
        <f t="shared" si="4"/>
        <v>4</v>
      </c>
      <c r="I67" s="25">
        <v>2</v>
      </c>
      <c r="J67" s="25">
        <v>2</v>
      </c>
      <c r="L67" s="22"/>
    </row>
    <row r="68" spans="1:12" ht="15" customHeight="1" x14ac:dyDescent="0.25">
      <c r="D68" s="3">
        <v>2023</v>
      </c>
      <c r="E68" s="107">
        <v>1</v>
      </c>
      <c r="F68" s="124">
        <v>853901.97</v>
      </c>
      <c r="H68" s="24">
        <f t="shared" si="4"/>
        <v>1</v>
      </c>
      <c r="I68" s="25" t="s">
        <v>8</v>
      </c>
      <c r="J68" s="25">
        <v>1</v>
      </c>
      <c r="L68" s="22"/>
    </row>
    <row r="69" spans="1:12" ht="15" customHeight="1" x14ac:dyDescent="0.25">
      <c r="D69" s="3">
        <v>2024</v>
      </c>
      <c r="E69" s="107">
        <v>6</v>
      </c>
      <c r="F69" s="124">
        <v>409360</v>
      </c>
      <c r="H69" s="24">
        <f t="shared" si="4"/>
        <v>6</v>
      </c>
      <c r="I69" s="25">
        <v>4</v>
      </c>
      <c r="J69" s="25">
        <v>2</v>
      </c>
      <c r="L69" s="22"/>
    </row>
    <row r="70" spans="1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1:12" ht="15" customHeight="1" x14ac:dyDescent="0.25">
      <c r="B71" s="2" t="s">
        <v>16</v>
      </c>
      <c r="D71" s="3">
        <v>2022</v>
      </c>
      <c r="E71" s="108" t="s">
        <v>8</v>
      </c>
      <c r="F71" s="130" t="s">
        <v>8</v>
      </c>
      <c r="H71" s="25" t="s">
        <v>8</v>
      </c>
      <c r="I71" s="25" t="s">
        <v>8</v>
      </c>
      <c r="J71" s="25" t="s">
        <v>8</v>
      </c>
      <c r="L71" s="22"/>
    </row>
    <row r="72" spans="1:12" ht="15" customHeight="1" x14ac:dyDescent="0.25">
      <c r="D72" s="3">
        <v>2023</v>
      </c>
      <c r="E72" s="108" t="s">
        <v>8</v>
      </c>
      <c r="F72" s="130" t="s">
        <v>8</v>
      </c>
      <c r="H72" s="25" t="s">
        <v>8</v>
      </c>
      <c r="I72" s="25" t="s">
        <v>8</v>
      </c>
      <c r="J72" s="25" t="s">
        <v>8</v>
      </c>
      <c r="L72" s="22"/>
    </row>
    <row r="73" spans="1:12" ht="15" customHeight="1" x14ac:dyDescent="0.25">
      <c r="D73" s="3">
        <v>2024</v>
      </c>
      <c r="E73" s="108" t="s">
        <v>8</v>
      </c>
      <c r="F73" s="130" t="s">
        <v>8</v>
      </c>
      <c r="H73" s="25" t="s">
        <v>8</v>
      </c>
      <c r="I73" s="25" t="s">
        <v>8</v>
      </c>
      <c r="J73" s="25" t="s">
        <v>8</v>
      </c>
      <c r="L73" s="22"/>
    </row>
    <row r="74" spans="1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1:12" ht="15" customHeight="1" x14ac:dyDescent="0.25">
      <c r="B75" s="2" t="s">
        <v>215</v>
      </c>
      <c r="D75" s="3">
        <v>2022</v>
      </c>
      <c r="E75" s="108">
        <v>5</v>
      </c>
      <c r="F75" s="130">
        <v>1219388.57</v>
      </c>
      <c r="H75" s="24">
        <f t="shared" si="4"/>
        <v>5</v>
      </c>
      <c r="I75" s="25">
        <v>3</v>
      </c>
      <c r="J75" s="25">
        <v>2</v>
      </c>
      <c r="L75" s="22"/>
    </row>
    <row r="76" spans="1:12" ht="15" customHeight="1" x14ac:dyDescent="0.25">
      <c r="D76" s="3">
        <v>2023</v>
      </c>
      <c r="E76" s="107">
        <v>6</v>
      </c>
      <c r="F76" s="124">
        <v>2297118.02</v>
      </c>
      <c r="H76" s="24">
        <f t="shared" si="4"/>
        <v>6</v>
      </c>
      <c r="I76" s="25">
        <v>5</v>
      </c>
      <c r="J76" s="25">
        <v>1</v>
      </c>
    </row>
    <row r="77" spans="1:12" ht="15" customHeight="1" x14ac:dyDescent="0.25">
      <c r="A77" s="14"/>
      <c r="B77" s="99"/>
      <c r="C77" s="99"/>
      <c r="D77" s="3">
        <v>2024</v>
      </c>
      <c r="E77" s="108">
        <v>27</v>
      </c>
      <c r="F77" s="130">
        <v>751201.21</v>
      </c>
      <c r="H77" s="24">
        <f t="shared" si="4"/>
        <v>27</v>
      </c>
      <c r="I77" s="25">
        <v>25</v>
      </c>
      <c r="J77" s="25">
        <v>2</v>
      </c>
      <c r="K77" s="14"/>
    </row>
    <row r="78" spans="1:12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32"/>
      <c r="K78" s="30"/>
    </row>
    <row r="79" spans="1:12" s="37" customForma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5"/>
      <c r="K79" s="36" t="s">
        <v>216</v>
      </c>
    </row>
    <row r="80" spans="1:12" s="33" customFormat="1" x14ac:dyDescent="0.25">
      <c r="A80" s="34" t="s">
        <v>217</v>
      </c>
      <c r="C80" s="34"/>
      <c r="D80" s="35"/>
      <c r="E80" s="35"/>
      <c r="F80" s="35"/>
      <c r="G80" s="35"/>
      <c r="H80" s="35"/>
      <c r="I80" s="35"/>
      <c r="J80" s="35"/>
      <c r="K80" s="39" t="s">
        <v>218</v>
      </c>
    </row>
    <row r="81" spans="1:15" x14ac:dyDescent="0.25">
      <c r="A81" s="34" t="s">
        <v>219</v>
      </c>
      <c r="B81" s="1"/>
    </row>
    <row r="82" spans="1:15" s="2" customFormat="1" x14ac:dyDescent="0.25">
      <c r="A82" s="34" t="s">
        <v>220</v>
      </c>
      <c r="B82" s="1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</row>
  </sheetData>
  <mergeCells count="2">
    <mergeCell ref="H13:J13"/>
    <mergeCell ref="H14:J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1DCC-2047-4B92-ABBA-41C1DFBFCCBA}">
  <sheetPr codeName="Sheet20"/>
  <dimension ref="A1:Q81"/>
  <sheetViews>
    <sheetView showGridLines="0" view="pageBreakPreview" zoomScale="90" zoomScaleNormal="90" zoomScaleSheetLayoutView="9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s="6" customFormat="1" ht="15" customHeight="1" x14ac:dyDescent="0.25">
      <c r="B9" s="7" t="s">
        <v>134</v>
      </c>
      <c r="C9" s="8" t="s">
        <v>306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135</v>
      </c>
      <c r="C10" s="12" t="s">
        <v>307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0"/>
    </row>
    <row r="13" spans="1:15" ht="15" customHeight="1" x14ac:dyDescent="0.25">
      <c r="A13" s="43"/>
      <c r="B13" s="44" t="s">
        <v>0</v>
      </c>
      <c r="C13" s="45"/>
      <c r="D13" s="117" t="s">
        <v>1</v>
      </c>
      <c r="E13" s="47" t="s">
        <v>36</v>
      </c>
      <c r="F13" s="185" t="s">
        <v>245</v>
      </c>
      <c r="G13" s="185"/>
      <c r="H13" s="185"/>
      <c r="I13" s="185"/>
      <c r="J13" s="185"/>
      <c r="K13" s="185"/>
      <c r="L13" s="43"/>
    </row>
    <row r="14" spans="1:15" ht="15" customHeight="1" x14ac:dyDescent="0.2">
      <c r="A14" s="43"/>
      <c r="B14" s="48" t="s">
        <v>3</v>
      </c>
      <c r="C14" s="45"/>
      <c r="D14" s="49" t="s">
        <v>4</v>
      </c>
      <c r="E14" s="50" t="s">
        <v>37</v>
      </c>
      <c r="F14" s="127" t="s">
        <v>229</v>
      </c>
      <c r="G14" s="127" t="s">
        <v>231</v>
      </c>
      <c r="H14" s="127" t="s">
        <v>233</v>
      </c>
      <c r="I14" s="127" t="s">
        <v>235</v>
      </c>
      <c r="J14" s="127" t="s">
        <v>237</v>
      </c>
      <c r="K14" s="128" t="s">
        <v>240</v>
      </c>
      <c r="L14" s="43"/>
    </row>
    <row r="15" spans="1:15" ht="15" customHeight="1" x14ac:dyDescent="0.25">
      <c r="A15" s="43"/>
      <c r="B15" s="48"/>
      <c r="C15" s="45"/>
      <c r="D15" s="49"/>
      <c r="E15" s="50"/>
      <c r="F15" s="129" t="s">
        <v>230</v>
      </c>
      <c r="G15" s="129" t="s">
        <v>232</v>
      </c>
      <c r="H15" s="129" t="s">
        <v>234</v>
      </c>
      <c r="I15" s="129" t="s">
        <v>236</v>
      </c>
      <c r="J15" s="129" t="s">
        <v>238</v>
      </c>
      <c r="K15" s="129" t="s">
        <v>239</v>
      </c>
      <c r="L15" s="43"/>
    </row>
    <row r="16" spans="1:15" s="14" customFormat="1" ht="8.1" customHeight="1" x14ac:dyDescent="0.25">
      <c r="A16" s="51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1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SUM(E22,E26,E30,E34,E38,E42,E46,E50,E54,E58,E62,E66,E70,E74)</f>
        <v>20</v>
      </c>
      <c r="F18" s="20" t="s">
        <v>8</v>
      </c>
      <c r="G18" s="20">
        <f t="shared" ref="G18:H20" si="0">SUM(G22,G26,G30,G34,G38,G42,G46,G50,G54,G58,G62,G66,G70,G74)</f>
        <v>7</v>
      </c>
      <c r="H18" s="20">
        <f t="shared" si="0"/>
        <v>5</v>
      </c>
      <c r="I18" s="20">
        <f>SUM(I22,I26,I30,I34,I38,I42,I46,I50,I54,I58,I62,I66,I70,I74)</f>
        <v>7</v>
      </c>
      <c r="J18" s="20">
        <f>SUM(J22,J26,J30,J34,J38,J42,J46,J50,J54,J58,J62,J66,J70,J74)</f>
        <v>1</v>
      </c>
      <c r="K18" s="110" t="s">
        <v>8</v>
      </c>
      <c r="L18" s="20"/>
      <c r="M18" s="14"/>
    </row>
    <row r="19" spans="1:15" ht="15" customHeight="1" x14ac:dyDescent="0.25">
      <c r="B19" s="21"/>
      <c r="C19" s="21"/>
      <c r="D19" s="19">
        <v>2023</v>
      </c>
      <c r="E19" s="20">
        <f t="shared" ref="E19:K20" si="1">SUM(E23,E27,E31,E35,E39,E43,E47,E51,E55,E59,E63,E67,E71,E75)</f>
        <v>23</v>
      </c>
      <c r="F19" s="20" t="s">
        <v>8</v>
      </c>
      <c r="G19" s="20">
        <f t="shared" si="0"/>
        <v>6</v>
      </c>
      <c r="H19" s="20">
        <f t="shared" si="0"/>
        <v>7</v>
      </c>
      <c r="I19" s="20">
        <f t="shared" si="1"/>
        <v>7</v>
      </c>
      <c r="J19" s="20">
        <f t="shared" si="1"/>
        <v>3</v>
      </c>
      <c r="K19" s="110" t="s">
        <v>8</v>
      </c>
      <c r="L19" s="20"/>
    </row>
    <row r="20" spans="1:15" ht="15" customHeight="1" x14ac:dyDescent="0.25">
      <c r="B20" s="21"/>
      <c r="C20" s="21"/>
      <c r="D20" s="19">
        <v>2024</v>
      </c>
      <c r="E20" s="20">
        <f t="shared" si="1"/>
        <v>59</v>
      </c>
      <c r="F20" s="20" t="s">
        <v>8</v>
      </c>
      <c r="G20" s="20">
        <f t="shared" si="0"/>
        <v>2</v>
      </c>
      <c r="H20" s="20">
        <f t="shared" si="0"/>
        <v>12</v>
      </c>
      <c r="I20" s="20">
        <f t="shared" si="1"/>
        <v>11</v>
      </c>
      <c r="J20" s="20">
        <f t="shared" si="1"/>
        <v>21</v>
      </c>
      <c r="K20" s="20">
        <f t="shared" si="1"/>
        <v>13</v>
      </c>
      <c r="L20" s="20"/>
      <c r="N20" s="22"/>
    </row>
    <row r="21" spans="1:15" ht="8.1" customHeight="1" x14ac:dyDescent="0.25">
      <c r="D21" s="19"/>
      <c r="E21" s="23"/>
      <c r="F21" s="23"/>
      <c r="G21" s="23"/>
      <c r="H21" s="23"/>
      <c r="I21" s="23"/>
      <c r="J21" s="23"/>
      <c r="K21" s="23"/>
      <c r="L21" s="23"/>
      <c r="N21" s="22"/>
    </row>
    <row r="22" spans="1:15" ht="15" customHeight="1" x14ac:dyDescent="0.25">
      <c r="B22" s="2" t="s">
        <v>6</v>
      </c>
      <c r="D22" s="3">
        <v>2022</v>
      </c>
      <c r="E22" s="25">
        <f>SUM(F22:K22)</f>
        <v>2</v>
      </c>
      <c r="F22" s="25" t="s">
        <v>8</v>
      </c>
      <c r="G22" s="25">
        <v>2</v>
      </c>
      <c r="H22" s="25" t="s">
        <v>8</v>
      </c>
      <c r="I22" s="25" t="s">
        <v>8</v>
      </c>
      <c r="J22" s="25" t="s">
        <v>8</v>
      </c>
      <c r="K22" s="25" t="s">
        <v>8</v>
      </c>
      <c r="L22" s="25"/>
      <c r="N22" s="22"/>
    </row>
    <row r="23" spans="1:15" ht="15" customHeight="1" x14ac:dyDescent="0.25">
      <c r="D23" s="3">
        <v>2023</v>
      </c>
      <c r="E23" s="25">
        <f t="shared" ref="E23:E24" si="2">SUM(F23:K23)</f>
        <v>7</v>
      </c>
      <c r="F23" s="25" t="s">
        <v>8</v>
      </c>
      <c r="G23" s="25" t="s">
        <v>8</v>
      </c>
      <c r="H23" s="25">
        <v>3</v>
      </c>
      <c r="I23" s="25">
        <v>3</v>
      </c>
      <c r="J23" s="25">
        <v>1</v>
      </c>
      <c r="K23" s="25" t="s">
        <v>8</v>
      </c>
      <c r="L23" s="25"/>
      <c r="N23" s="22"/>
    </row>
    <row r="24" spans="1:15" ht="15" customHeight="1" x14ac:dyDescent="0.25">
      <c r="D24" s="3">
        <v>2024</v>
      </c>
      <c r="E24" s="25">
        <f t="shared" si="2"/>
        <v>5</v>
      </c>
      <c r="F24" s="25" t="s">
        <v>8</v>
      </c>
      <c r="G24" s="25" t="s">
        <v>8</v>
      </c>
      <c r="H24" s="25">
        <v>1</v>
      </c>
      <c r="I24" s="25" t="s">
        <v>8</v>
      </c>
      <c r="J24" s="25">
        <v>2</v>
      </c>
      <c r="K24" s="25">
        <v>2</v>
      </c>
      <c r="L24" s="25"/>
      <c r="N24" s="22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L25" s="27"/>
      <c r="N25" s="22"/>
    </row>
    <row r="26" spans="1:15" ht="15" customHeight="1" x14ac:dyDescent="0.25">
      <c r="B26" s="2" t="s">
        <v>17</v>
      </c>
      <c r="D26" s="3">
        <v>2022</v>
      </c>
      <c r="E26" s="25">
        <f>SUM(F26:K26)</f>
        <v>2</v>
      </c>
      <c r="F26" s="25" t="s">
        <v>8</v>
      </c>
      <c r="G26" s="25" t="s">
        <v>8</v>
      </c>
      <c r="H26" s="25">
        <v>2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 t="s">
        <v>8</v>
      </c>
      <c r="F27" s="25" t="s">
        <v>8</v>
      </c>
      <c r="G27" s="25" t="s">
        <v>8</v>
      </c>
      <c r="H27" s="25" t="s">
        <v>8</v>
      </c>
      <c r="I27" s="25" t="s">
        <v>8</v>
      </c>
      <c r="J27" s="25" t="s">
        <v>8</v>
      </c>
      <c r="K27" s="25" t="s">
        <v>8</v>
      </c>
      <c r="L27" s="25"/>
      <c r="N27" s="22"/>
    </row>
    <row r="28" spans="1:15" ht="15" customHeight="1" x14ac:dyDescent="0.25">
      <c r="D28" s="3">
        <v>2024</v>
      </c>
      <c r="E28" s="25">
        <f t="shared" ref="E28" si="3">SUM(F28:K28)</f>
        <v>1</v>
      </c>
      <c r="F28" s="25" t="s">
        <v>8</v>
      </c>
      <c r="G28" s="25" t="s">
        <v>8</v>
      </c>
      <c r="H28" s="25">
        <v>1</v>
      </c>
      <c r="I28" s="25" t="s">
        <v>8</v>
      </c>
      <c r="J28" s="25" t="s">
        <v>8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7</v>
      </c>
      <c r="D30" s="3">
        <v>2022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2023</v>
      </c>
      <c r="E31" s="25" t="s">
        <v>8</v>
      </c>
      <c r="F31" s="25" t="s">
        <v>8</v>
      </c>
      <c r="G31" s="25" t="s">
        <v>8</v>
      </c>
      <c r="H31" s="25" t="s">
        <v>8</v>
      </c>
      <c r="I31" s="25" t="s">
        <v>8</v>
      </c>
      <c r="J31" s="25" t="s">
        <v>8</v>
      </c>
      <c r="K31" s="25" t="s">
        <v>8</v>
      </c>
      <c r="L31" s="25"/>
      <c r="N31" s="22"/>
    </row>
    <row r="32" spans="1:15" ht="15" customHeight="1" x14ac:dyDescent="0.25">
      <c r="D32" s="3">
        <v>2024</v>
      </c>
      <c r="E32" s="25">
        <f t="shared" ref="E32" si="4">SUM(F32:K32)</f>
        <v>1</v>
      </c>
      <c r="F32" s="25" t="s">
        <v>8</v>
      </c>
      <c r="G32" s="25" t="s">
        <v>8</v>
      </c>
      <c r="H32" s="25">
        <v>1</v>
      </c>
      <c r="I32" s="25" t="s">
        <v>8</v>
      </c>
      <c r="J32" s="25" t="s">
        <v>8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18</v>
      </c>
      <c r="D34" s="3">
        <v>2022</v>
      </c>
      <c r="E34" s="25">
        <f>SUM(F34:K34)</f>
        <v>2</v>
      </c>
      <c r="F34" s="25" t="s">
        <v>8</v>
      </c>
      <c r="G34" s="25">
        <v>1</v>
      </c>
      <c r="H34" s="25" t="s">
        <v>8</v>
      </c>
      <c r="I34" s="25">
        <v>1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>
        <f t="shared" ref="E35:E36" si="5">SUM(F35:K35)</f>
        <v>3</v>
      </c>
      <c r="F35" s="25" t="s">
        <v>8</v>
      </c>
      <c r="G35" s="25">
        <v>1</v>
      </c>
      <c r="H35" s="25" t="s">
        <v>8</v>
      </c>
      <c r="I35" s="25">
        <v>2</v>
      </c>
      <c r="J35" s="25" t="s">
        <v>8</v>
      </c>
      <c r="K35" s="25" t="s">
        <v>8</v>
      </c>
      <c r="L35" s="25"/>
      <c r="N35" s="22"/>
    </row>
    <row r="36" spans="1:14" s="2" customFormat="1" ht="15" customHeight="1" x14ac:dyDescent="0.25">
      <c r="A36" s="1"/>
      <c r="D36" s="3">
        <v>2024</v>
      </c>
      <c r="E36" s="25">
        <f t="shared" si="5"/>
        <v>1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>
        <v>1</v>
      </c>
      <c r="L36" s="25"/>
      <c r="M36" s="1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A38" s="2"/>
      <c r="B38" s="2" t="s">
        <v>9</v>
      </c>
      <c r="D38" s="3">
        <v>2022</v>
      </c>
      <c r="E38" s="25">
        <f>SUM(F38:K38)</f>
        <v>2</v>
      </c>
      <c r="F38" s="25" t="s">
        <v>8</v>
      </c>
      <c r="G38" s="25" t="s">
        <v>8</v>
      </c>
      <c r="H38" s="25" t="s">
        <v>8</v>
      </c>
      <c r="I38" s="25">
        <v>1</v>
      </c>
      <c r="J38" s="25">
        <v>1</v>
      </c>
      <c r="K38" s="25" t="s">
        <v>8</v>
      </c>
      <c r="L38" s="25"/>
      <c r="N38" s="22"/>
    </row>
    <row r="39" spans="1:14" ht="15" customHeight="1" x14ac:dyDescent="0.25">
      <c r="D39" s="3">
        <v>2023</v>
      </c>
      <c r="E39" s="25" t="s">
        <v>8</v>
      </c>
      <c r="F39" s="25" t="s">
        <v>8</v>
      </c>
      <c r="G39" s="25" t="s">
        <v>8</v>
      </c>
      <c r="H39" s="25" t="s">
        <v>8</v>
      </c>
      <c r="I39" s="25" t="s">
        <v>8</v>
      </c>
      <c r="J39" s="25" t="s">
        <v>8</v>
      </c>
      <c r="K39" s="25" t="s">
        <v>8</v>
      </c>
      <c r="L39" s="25"/>
      <c r="N39" s="22"/>
    </row>
    <row r="40" spans="1:14" ht="15" customHeight="1" x14ac:dyDescent="0.25">
      <c r="D40" s="3">
        <v>2024</v>
      </c>
      <c r="E40" s="25">
        <f t="shared" ref="E40" si="6">SUM(F40:K40)</f>
        <v>2</v>
      </c>
      <c r="F40" s="25" t="s">
        <v>8</v>
      </c>
      <c r="G40" s="25" t="s">
        <v>8</v>
      </c>
      <c r="H40" s="25">
        <v>1</v>
      </c>
      <c r="I40" s="25" t="s">
        <v>8</v>
      </c>
      <c r="J40" s="25">
        <v>1</v>
      </c>
      <c r="K40" s="25" t="s">
        <v>8</v>
      </c>
      <c r="L40" s="25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B42" s="2" t="s">
        <v>10</v>
      </c>
      <c r="D42" s="3">
        <v>2022</v>
      </c>
      <c r="E42" s="25" t="s">
        <v>8</v>
      </c>
      <c r="F42" s="25" t="s">
        <v>8</v>
      </c>
      <c r="G42" s="25" t="s">
        <v>8</v>
      </c>
      <c r="H42" s="25" t="s">
        <v>8</v>
      </c>
      <c r="I42" s="25" t="s">
        <v>8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>
        <f t="shared" ref="E43:E44" si="7">SUM(F43:K43)</f>
        <v>1</v>
      </c>
      <c r="F43" s="25" t="s">
        <v>8</v>
      </c>
      <c r="G43" s="25">
        <v>1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2024</v>
      </c>
      <c r="E44" s="25">
        <f t="shared" si="7"/>
        <v>2</v>
      </c>
      <c r="F44" s="25" t="s">
        <v>8</v>
      </c>
      <c r="G44" s="25">
        <v>1</v>
      </c>
      <c r="H44" s="25" t="s">
        <v>8</v>
      </c>
      <c r="I44" s="25">
        <v>1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11</v>
      </c>
      <c r="D46" s="3">
        <v>2022</v>
      </c>
      <c r="E46" s="25" t="s">
        <v>8</v>
      </c>
      <c r="F46" s="25" t="s">
        <v>8</v>
      </c>
      <c r="G46" s="25" t="s">
        <v>8</v>
      </c>
      <c r="H46" s="25" t="s">
        <v>8</v>
      </c>
      <c r="I46" s="25" t="s">
        <v>8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2023</v>
      </c>
      <c r="E47" s="25">
        <f t="shared" ref="E47:E48" si="8">SUM(F47:K47)</f>
        <v>2</v>
      </c>
      <c r="F47" s="25" t="s">
        <v>8</v>
      </c>
      <c r="G47" s="25" t="s">
        <v>8</v>
      </c>
      <c r="H47" s="25">
        <v>2</v>
      </c>
      <c r="I47" s="25" t="s">
        <v>8</v>
      </c>
      <c r="J47" s="25" t="s">
        <v>8</v>
      </c>
      <c r="K47" s="25" t="s">
        <v>8</v>
      </c>
      <c r="L47" s="25"/>
      <c r="N47" s="22"/>
    </row>
    <row r="48" spans="1:14" ht="15" customHeight="1" x14ac:dyDescent="0.25">
      <c r="D48" s="3">
        <v>2024</v>
      </c>
      <c r="E48" s="25">
        <f t="shared" si="8"/>
        <v>6</v>
      </c>
      <c r="F48" s="25" t="s">
        <v>8</v>
      </c>
      <c r="G48" s="25" t="s">
        <v>8</v>
      </c>
      <c r="H48" s="25" t="s">
        <v>8</v>
      </c>
      <c r="I48" s="25">
        <v>2</v>
      </c>
      <c r="J48" s="25">
        <v>1</v>
      </c>
      <c r="K48" s="25">
        <v>3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12</v>
      </c>
      <c r="D50" s="3">
        <v>2022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2023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 t="s">
        <v>8</v>
      </c>
      <c r="K51" s="25" t="s">
        <v>8</v>
      </c>
      <c r="L51" s="25"/>
      <c r="N51" s="22"/>
    </row>
    <row r="52" spans="2:17" ht="15" customHeight="1" x14ac:dyDescent="0.25">
      <c r="D52" s="3">
        <v>2024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13</v>
      </c>
      <c r="D54" s="3">
        <v>2022</v>
      </c>
      <c r="E54" s="25">
        <f>SUM(F54:K54)</f>
        <v>1</v>
      </c>
      <c r="F54" s="25" t="s">
        <v>8</v>
      </c>
      <c r="G54" s="25">
        <v>1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>
        <f t="shared" ref="E55:E56" si="9">SUM(F55:K55)</f>
        <v>2</v>
      </c>
      <c r="F55" s="25" t="s">
        <v>8</v>
      </c>
      <c r="G55" s="25">
        <v>1</v>
      </c>
      <c r="H55" s="25" t="s">
        <v>8</v>
      </c>
      <c r="I55" s="25">
        <v>1</v>
      </c>
      <c r="J55" s="25" t="s">
        <v>8</v>
      </c>
      <c r="K55" s="25" t="s">
        <v>8</v>
      </c>
      <c r="L55" s="25"/>
      <c r="N55" s="22"/>
    </row>
    <row r="56" spans="2:17" ht="15" customHeight="1" x14ac:dyDescent="0.25">
      <c r="D56" s="3">
        <v>2024</v>
      </c>
      <c r="E56" s="25">
        <f t="shared" si="9"/>
        <v>2</v>
      </c>
      <c r="F56" s="25" t="s">
        <v>8</v>
      </c>
      <c r="G56" s="25">
        <v>1</v>
      </c>
      <c r="H56" s="25">
        <v>1</v>
      </c>
      <c r="I56" s="25" t="s">
        <v>8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214</v>
      </c>
      <c r="D58" s="3">
        <v>2022</v>
      </c>
      <c r="E58" s="25" t="s">
        <v>8</v>
      </c>
      <c r="F58" s="25" t="s">
        <v>8</v>
      </c>
      <c r="G58" s="25" t="s">
        <v>8</v>
      </c>
      <c r="H58" s="25" t="s">
        <v>8</v>
      </c>
      <c r="I58" s="25" t="s">
        <v>8</v>
      </c>
      <c r="J58" s="25" t="s">
        <v>8</v>
      </c>
      <c r="K58" s="25" t="s">
        <v>8</v>
      </c>
      <c r="L58" s="25"/>
      <c r="N58" s="22"/>
      <c r="O58" s="27"/>
      <c r="P58" s="28"/>
      <c r="Q58" s="29"/>
    </row>
    <row r="59" spans="2:17" ht="15" customHeight="1" x14ac:dyDescent="0.25">
      <c r="D59" s="3">
        <v>2023</v>
      </c>
      <c r="E59" s="25">
        <f t="shared" ref="E59:E60" si="10">SUM(F59:K59)</f>
        <v>1</v>
      </c>
      <c r="F59" s="25" t="s">
        <v>8</v>
      </c>
      <c r="G59" s="25" t="s">
        <v>8</v>
      </c>
      <c r="H59" s="25">
        <v>1</v>
      </c>
      <c r="I59" s="25" t="s">
        <v>8</v>
      </c>
      <c r="J59" s="25" t="s">
        <v>8</v>
      </c>
      <c r="K59" s="25" t="s">
        <v>8</v>
      </c>
      <c r="L59" s="25"/>
      <c r="N59" s="22"/>
      <c r="O59" s="27"/>
      <c r="P59" s="28"/>
      <c r="Q59" s="28"/>
    </row>
    <row r="60" spans="2:17" ht="15" customHeight="1" x14ac:dyDescent="0.25">
      <c r="D60" s="3">
        <v>2024</v>
      </c>
      <c r="E60" s="25">
        <f t="shared" si="10"/>
        <v>4</v>
      </c>
      <c r="F60" s="25" t="s">
        <v>8</v>
      </c>
      <c r="G60" s="25" t="s">
        <v>8</v>
      </c>
      <c r="H60" s="25">
        <v>1</v>
      </c>
      <c r="I60" s="25">
        <v>2</v>
      </c>
      <c r="J60" s="25">
        <v>1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14</v>
      </c>
      <c r="D62" s="3">
        <v>2022</v>
      </c>
      <c r="E62" s="25">
        <f>SUM(F62:K62)</f>
        <v>2</v>
      </c>
      <c r="F62" s="25" t="s">
        <v>8</v>
      </c>
      <c r="G62" s="25" t="s">
        <v>8</v>
      </c>
      <c r="H62" s="25">
        <v>1</v>
      </c>
      <c r="I62" s="25">
        <v>1</v>
      </c>
      <c r="J62" s="25" t="s">
        <v>8</v>
      </c>
      <c r="K62" s="25" t="s">
        <v>8</v>
      </c>
      <c r="L62" s="25"/>
      <c r="N62" s="22"/>
    </row>
    <row r="63" spans="2:17" ht="15" customHeight="1" x14ac:dyDescent="0.25">
      <c r="D63" s="3">
        <v>2023</v>
      </c>
      <c r="E63" s="25" t="s">
        <v>8</v>
      </c>
      <c r="F63" s="25" t="s">
        <v>8</v>
      </c>
      <c r="G63" s="25" t="s">
        <v>8</v>
      </c>
      <c r="H63" s="25" t="s">
        <v>8</v>
      </c>
      <c r="I63" s="25" t="s">
        <v>8</v>
      </c>
      <c r="J63" s="25" t="s">
        <v>8</v>
      </c>
      <c r="K63" s="25" t="s">
        <v>8</v>
      </c>
      <c r="L63" s="25"/>
      <c r="N63" s="22"/>
    </row>
    <row r="64" spans="2:17" ht="15" customHeight="1" x14ac:dyDescent="0.25">
      <c r="D64" s="3">
        <v>2024</v>
      </c>
      <c r="E64" s="25">
        <f t="shared" ref="E64" si="11">SUM(F64:K64)</f>
        <v>2</v>
      </c>
      <c r="F64" s="25" t="s">
        <v>8</v>
      </c>
      <c r="G64" s="25" t="s">
        <v>8</v>
      </c>
      <c r="H64" s="25" t="s">
        <v>8</v>
      </c>
      <c r="I64" s="25">
        <v>1</v>
      </c>
      <c r="J64" s="25" t="s">
        <v>8</v>
      </c>
      <c r="K64" s="25">
        <v>1</v>
      </c>
      <c r="L64" s="25"/>
      <c r="N64" s="22"/>
    </row>
    <row r="65" spans="1:17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7" ht="15" customHeight="1" x14ac:dyDescent="0.25">
      <c r="B66" s="2" t="s">
        <v>15</v>
      </c>
      <c r="D66" s="3">
        <v>2022</v>
      </c>
      <c r="E66" s="25">
        <f>SUM(F66:K66)</f>
        <v>4</v>
      </c>
      <c r="F66" s="25" t="s">
        <v>8</v>
      </c>
      <c r="G66" s="25">
        <v>1</v>
      </c>
      <c r="H66" s="25">
        <v>1</v>
      </c>
      <c r="I66" s="25">
        <v>2</v>
      </c>
      <c r="J66" s="25" t="s">
        <v>8</v>
      </c>
      <c r="K66" s="25" t="s">
        <v>8</v>
      </c>
      <c r="L66" s="25"/>
      <c r="N66" s="22"/>
    </row>
    <row r="67" spans="1:17" ht="15" customHeight="1" x14ac:dyDescent="0.25">
      <c r="D67" s="3">
        <v>2023</v>
      </c>
      <c r="E67" s="25">
        <f t="shared" ref="E67:E68" si="12">SUM(F67:K67)</f>
        <v>1</v>
      </c>
      <c r="F67" s="25" t="s">
        <v>8</v>
      </c>
      <c r="G67" s="25">
        <v>1</v>
      </c>
      <c r="H67" s="25" t="s">
        <v>8</v>
      </c>
      <c r="I67" s="25" t="s">
        <v>8</v>
      </c>
      <c r="J67" s="25" t="s">
        <v>8</v>
      </c>
      <c r="K67" s="25" t="s">
        <v>8</v>
      </c>
      <c r="L67" s="25"/>
      <c r="N67" s="22"/>
    </row>
    <row r="68" spans="1:17" ht="15" customHeight="1" x14ac:dyDescent="0.25">
      <c r="D68" s="3">
        <v>2024</v>
      </c>
      <c r="E68" s="25">
        <f t="shared" si="12"/>
        <v>6</v>
      </c>
      <c r="F68" s="25" t="s">
        <v>8</v>
      </c>
      <c r="G68" s="25" t="s">
        <v>8</v>
      </c>
      <c r="H68" s="25">
        <v>3</v>
      </c>
      <c r="I68" s="25" t="s">
        <v>8</v>
      </c>
      <c r="J68" s="25">
        <v>1</v>
      </c>
      <c r="K68" s="25">
        <v>2</v>
      </c>
      <c r="L68" s="25"/>
      <c r="N68" s="22"/>
    </row>
    <row r="69" spans="1:17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7" ht="15" customHeight="1" x14ac:dyDescent="0.25">
      <c r="B70" s="2" t="s">
        <v>16</v>
      </c>
      <c r="D70" s="3">
        <v>2022</v>
      </c>
      <c r="E70" s="25" t="s">
        <v>8</v>
      </c>
      <c r="F70" s="25" t="s">
        <v>8</v>
      </c>
      <c r="G70" s="25" t="s">
        <v>8</v>
      </c>
      <c r="H70" s="25" t="s">
        <v>8</v>
      </c>
      <c r="I70" s="25" t="s">
        <v>8</v>
      </c>
      <c r="J70" s="25" t="s">
        <v>8</v>
      </c>
      <c r="K70" s="25" t="s">
        <v>8</v>
      </c>
      <c r="L70" s="25"/>
      <c r="N70" s="22"/>
    </row>
    <row r="71" spans="1:17" ht="15" customHeight="1" x14ac:dyDescent="0.25">
      <c r="D71" s="3">
        <v>2023</v>
      </c>
      <c r="E71" s="25" t="s">
        <v>8</v>
      </c>
      <c r="F71" s="25" t="s">
        <v>8</v>
      </c>
      <c r="G71" s="25" t="s">
        <v>8</v>
      </c>
      <c r="H71" s="25" t="s">
        <v>8</v>
      </c>
      <c r="I71" s="25" t="s">
        <v>8</v>
      </c>
      <c r="J71" s="25" t="s">
        <v>8</v>
      </c>
      <c r="K71" s="25" t="s">
        <v>8</v>
      </c>
      <c r="L71" s="25"/>
      <c r="N71" s="22"/>
    </row>
    <row r="72" spans="1:17" ht="15" customHeight="1" x14ac:dyDescent="0.25">
      <c r="D72" s="3">
        <v>2024</v>
      </c>
      <c r="E72" s="25" t="s">
        <v>8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 t="s">
        <v>8</v>
      </c>
      <c r="L72" s="25"/>
      <c r="N72" s="22"/>
    </row>
    <row r="73" spans="1:17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7" ht="15" customHeight="1" x14ac:dyDescent="0.25">
      <c r="B74" s="2" t="s">
        <v>215</v>
      </c>
      <c r="D74" s="3">
        <v>2022</v>
      </c>
      <c r="E74" s="25">
        <f>SUM(F74:K74)</f>
        <v>5</v>
      </c>
      <c r="F74" s="25" t="s">
        <v>8</v>
      </c>
      <c r="G74" s="25">
        <v>2</v>
      </c>
      <c r="H74" s="25">
        <v>1</v>
      </c>
      <c r="I74" s="25">
        <v>2</v>
      </c>
      <c r="J74" s="25" t="s">
        <v>8</v>
      </c>
      <c r="K74" s="25" t="s">
        <v>8</v>
      </c>
      <c r="L74" s="25"/>
      <c r="N74" s="22"/>
    </row>
    <row r="75" spans="1:17" ht="15" customHeight="1" x14ac:dyDescent="0.25">
      <c r="D75" s="3">
        <v>2023</v>
      </c>
      <c r="E75" s="25">
        <f t="shared" ref="E75:E76" si="13">SUM(F75:K75)</f>
        <v>6</v>
      </c>
      <c r="F75" s="25" t="s">
        <v>8</v>
      </c>
      <c r="G75" s="25">
        <v>2</v>
      </c>
      <c r="H75" s="25">
        <v>1</v>
      </c>
      <c r="I75" s="25">
        <v>1</v>
      </c>
      <c r="J75" s="24">
        <v>2</v>
      </c>
      <c r="K75" s="25" t="s">
        <v>8</v>
      </c>
      <c r="L75" s="25"/>
    </row>
    <row r="76" spans="1:17" ht="15" customHeight="1" x14ac:dyDescent="0.25">
      <c r="A76" s="14"/>
      <c r="B76" s="99"/>
      <c r="C76" s="99"/>
      <c r="D76" s="3">
        <v>2024</v>
      </c>
      <c r="E76" s="25">
        <f t="shared" si="13"/>
        <v>27</v>
      </c>
      <c r="F76" s="25" t="s">
        <v>8</v>
      </c>
      <c r="G76" s="25" t="s">
        <v>8</v>
      </c>
      <c r="H76" s="25">
        <v>3</v>
      </c>
      <c r="I76" s="25">
        <v>5</v>
      </c>
      <c r="J76" s="25">
        <v>15</v>
      </c>
      <c r="K76" s="25">
        <v>4</v>
      </c>
      <c r="L76" s="25"/>
      <c r="M76" s="14"/>
    </row>
    <row r="77" spans="1:17" ht="8.1" customHeight="1" thickBot="1" x14ac:dyDescent="0.3">
      <c r="A77" s="30"/>
      <c r="B77" s="31"/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14"/>
    </row>
    <row r="78" spans="1:17" s="37" customFormat="1" x14ac:dyDescent="0.25">
      <c r="A78" s="33"/>
      <c r="B78" s="34"/>
      <c r="C78" s="34"/>
      <c r="D78" s="35"/>
      <c r="E78" s="35"/>
      <c r="F78" s="35"/>
      <c r="G78" s="35"/>
      <c r="H78" s="35"/>
      <c r="I78" s="35"/>
      <c r="J78" s="35"/>
      <c r="K78" s="35"/>
      <c r="L78" s="36" t="s">
        <v>216</v>
      </c>
    </row>
    <row r="79" spans="1:17" s="33" customFormat="1" x14ac:dyDescent="0.25">
      <c r="A79" s="34" t="s">
        <v>217</v>
      </c>
      <c r="B79" s="34"/>
      <c r="C79" s="34"/>
      <c r="D79" s="35"/>
      <c r="E79" s="35"/>
      <c r="F79" s="35"/>
      <c r="G79" s="35"/>
      <c r="H79" s="35"/>
      <c r="I79" s="35"/>
      <c r="J79" s="35"/>
      <c r="K79" s="35"/>
      <c r="L79" s="39" t="s">
        <v>218</v>
      </c>
    </row>
    <row r="80" spans="1:17" s="2" customFormat="1" x14ac:dyDescent="0.25">
      <c r="A80" s="34" t="s">
        <v>219</v>
      </c>
      <c r="D80" s="3"/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</row>
    <row r="81" spans="1:17" s="2" customFormat="1" x14ac:dyDescent="0.25">
      <c r="A81" s="34" t="s">
        <v>220</v>
      </c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</row>
  </sheetData>
  <mergeCells count="1">
    <mergeCell ref="F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5E375-AF25-478F-B182-7E0FC98A6493}">
  <sheetPr codeName="Sheet21"/>
  <dimension ref="A5:N80"/>
  <sheetViews>
    <sheetView showGridLines="0" view="pageBreakPreview" zoomScale="90" zoomScaleNormal="90" zoomScaleSheetLayoutView="90" workbookViewId="0">
      <selection activeCell="P26" sqref="P26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4.25" customHeight="1" x14ac:dyDescent="0.25"/>
    <row r="8" spans="1:14" s="6" customFormat="1" ht="15" customHeight="1" x14ac:dyDescent="0.25">
      <c r="B8" s="7" t="s">
        <v>138</v>
      </c>
      <c r="C8" s="8" t="s">
        <v>308</v>
      </c>
      <c r="D8" s="9"/>
      <c r="E8" s="9"/>
      <c r="F8" s="9"/>
      <c r="G8" s="9"/>
      <c r="H8" s="9"/>
      <c r="I8" s="8"/>
    </row>
    <row r="9" spans="1:14" s="10" customFormat="1" ht="16.5" customHeight="1" x14ac:dyDescent="0.25">
      <c r="B9" s="11" t="s">
        <v>139</v>
      </c>
      <c r="C9" s="12" t="s">
        <v>309</v>
      </c>
      <c r="D9" s="13"/>
      <c r="E9" s="13"/>
      <c r="F9" s="13"/>
      <c r="G9" s="13"/>
      <c r="H9" s="13"/>
    </row>
    <row r="10" spans="1:14" ht="8.1" customHeight="1" thickBot="1" x14ac:dyDescent="0.3"/>
    <row r="11" spans="1:14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0"/>
    </row>
    <row r="12" spans="1:14" ht="15" customHeight="1" x14ac:dyDescent="0.25">
      <c r="A12" s="43"/>
      <c r="B12" s="44" t="s">
        <v>0</v>
      </c>
      <c r="C12" s="45"/>
      <c r="D12" s="117" t="s">
        <v>1</v>
      </c>
      <c r="E12" s="47" t="s">
        <v>36</v>
      </c>
      <c r="F12" s="100"/>
      <c r="G12" s="184" t="s">
        <v>295</v>
      </c>
      <c r="H12" s="184"/>
      <c r="I12" s="184"/>
      <c r="J12" s="184"/>
      <c r="K12" s="43"/>
    </row>
    <row r="13" spans="1:14" ht="15" customHeight="1" x14ac:dyDescent="0.25">
      <c r="A13" s="43"/>
      <c r="B13" s="48" t="s">
        <v>3</v>
      </c>
      <c r="C13" s="45"/>
      <c r="D13" s="49" t="s">
        <v>4</v>
      </c>
      <c r="E13" s="50" t="s">
        <v>37</v>
      </c>
      <c r="F13" s="96"/>
      <c r="G13" s="47" t="s">
        <v>101</v>
      </c>
      <c r="H13" s="47" t="s">
        <v>102</v>
      </c>
      <c r="I13" s="47" t="s">
        <v>104</v>
      </c>
      <c r="J13" s="47" t="s">
        <v>66</v>
      </c>
      <c r="K13" s="43"/>
    </row>
    <row r="14" spans="1:14" ht="15" customHeight="1" x14ac:dyDescent="0.25">
      <c r="A14" s="43"/>
      <c r="B14" s="48"/>
      <c r="C14" s="45"/>
      <c r="D14" s="49"/>
      <c r="E14" s="47"/>
      <c r="F14" s="47"/>
      <c r="G14" s="50"/>
      <c r="H14" s="50" t="s">
        <v>103</v>
      </c>
      <c r="I14" s="50" t="s">
        <v>142</v>
      </c>
      <c r="J14" s="50" t="s">
        <v>67</v>
      </c>
      <c r="K14" s="43"/>
    </row>
    <row r="15" spans="1:14" s="14" customFormat="1" ht="8.1" customHeight="1" x14ac:dyDescent="0.25">
      <c r="A15" s="51"/>
      <c r="B15" s="52"/>
      <c r="C15" s="51"/>
      <c r="D15" s="53"/>
      <c r="E15" s="53"/>
      <c r="F15" s="53"/>
      <c r="G15" s="53"/>
      <c r="H15" s="53"/>
      <c r="I15" s="53"/>
      <c r="J15" s="53"/>
      <c r="K15" s="51"/>
    </row>
    <row r="16" spans="1:14" ht="8.1" customHeight="1" x14ac:dyDescent="0.25">
      <c r="A16" s="14"/>
      <c r="B16" s="15"/>
      <c r="C16" s="15"/>
      <c r="D16" s="16"/>
      <c r="E16" s="16"/>
      <c r="F16" s="16"/>
      <c r="G16" s="16"/>
      <c r="H16" s="16"/>
      <c r="I16" s="16"/>
      <c r="J16" s="16"/>
      <c r="K16" s="14"/>
      <c r="L16" s="17"/>
      <c r="M16" s="17"/>
      <c r="N16" s="17"/>
    </row>
    <row r="17" spans="1:11" ht="15" customHeight="1" x14ac:dyDescent="0.25">
      <c r="A17" s="14"/>
      <c r="B17" s="15" t="s">
        <v>5</v>
      </c>
      <c r="C17" s="18"/>
      <c r="D17" s="19">
        <v>2022</v>
      </c>
      <c r="E17" s="20">
        <f>SUM(E21,E25,E29,E33,E37,E41,E45,E49,E53,E57,E61,E65,E69,E73)</f>
        <v>20</v>
      </c>
      <c r="F17" s="20"/>
      <c r="G17" s="20">
        <f>SUM(G21,G25,G29,G33,G37,G41,G45,G49,G53,G57,G61,G65,G69,G73)</f>
        <v>11</v>
      </c>
      <c r="H17" s="20">
        <f>SUM(H21,H25,H29,H33,H37,H41,H45,H49,H53,H57,H61,H65,H69,H73)</f>
        <v>4</v>
      </c>
      <c r="I17" s="20">
        <f>SUM(I21,I25,I29,I33,I37,I41,I45,I49,I53,I57,I61,I65,I69,I73)</f>
        <v>5</v>
      </c>
      <c r="J17" s="20" t="s">
        <v>8</v>
      </c>
    </row>
    <row r="18" spans="1:11" ht="15" customHeight="1" x14ac:dyDescent="0.25">
      <c r="B18" s="21"/>
      <c r="C18" s="21"/>
      <c r="D18" s="19">
        <v>2023</v>
      </c>
      <c r="E18" s="20">
        <f t="shared" ref="E18:E19" si="0">SUM(E22,E26,E30,E34,E38,E42,E46,E50,E54,E58,E62,E66,E70,E74)</f>
        <v>23</v>
      </c>
      <c r="F18" s="20"/>
      <c r="G18" s="20">
        <f t="shared" ref="G18:J19" si="1">SUM(G22,G26,G30,G34,G38,G42,G46,G50,G54,G58,G62,G66,G70,G74)</f>
        <v>6</v>
      </c>
      <c r="H18" s="20">
        <f t="shared" si="1"/>
        <v>11</v>
      </c>
      <c r="I18" s="20">
        <f t="shared" si="1"/>
        <v>3</v>
      </c>
      <c r="J18" s="20">
        <f t="shared" si="1"/>
        <v>3</v>
      </c>
    </row>
    <row r="19" spans="1:11" ht="15" customHeight="1" x14ac:dyDescent="0.25">
      <c r="B19" s="21"/>
      <c r="C19" s="21"/>
      <c r="D19" s="19">
        <v>2024</v>
      </c>
      <c r="E19" s="20">
        <f t="shared" si="0"/>
        <v>59</v>
      </c>
      <c r="F19" s="20"/>
      <c r="G19" s="20">
        <f t="shared" si="1"/>
        <v>7</v>
      </c>
      <c r="H19" s="20">
        <f t="shared" si="1"/>
        <v>24</v>
      </c>
      <c r="I19" s="20">
        <f t="shared" si="1"/>
        <v>21</v>
      </c>
      <c r="J19" s="20">
        <f t="shared" si="1"/>
        <v>7</v>
      </c>
      <c r="K19" s="22"/>
    </row>
    <row r="20" spans="1:11" ht="8.1" customHeight="1" x14ac:dyDescent="0.25">
      <c r="D20" s="19"/>
      <c r="E20" s="23"/>
      <c r="F20" s="23"/>
      <c r="G20" s="23"/>
      <c r="H20" s="23"/>
      <c r="I20" s="23"/>
      <c r="J20" s="1"/>
      <c r="K20" s="22"/>
    </row>
    <row r="21" spans="1:11" ht="15" customHeight="1" x14ac:dyDescent="0.25">
      <c r="B21" s="2" t="s">
        <v>6</v>
      </c>
      <c r="D21" s="3">
        <v>2022</v>
      </c>
      <c r="E21" s="25">
        <f>SUM(F21:J21)</f>
        <v>2</v>
      </c>
      <c r="F21" s="25"/>
      <c r="G21" s="24">
        <v>1</v>
      </c>
      <c r="H21" s="25">
        <v>1</v>
      </c>
      <c r="I21" s="25" t="s">
        <v>8</v>
      </c>
      <c r="J21" s="108" t="s">
        <v>8</v>
      </c>
      <c r="K21" s="22"/>
    </row>
    <row r="22" spans="1:11" ht="15" customHeight="1" x14ac:dyDescent="0.25">
      <c r="D22" s="3">
        <v>2023</v>
      </c>
      <c r="E22" s="25">
        <f t="shared" ref="E22:E23" si="2">SUM(F22:J22)</f>
        <v>7</v>
      </c>
      <c r="F22" s="25"/>
      <c r="G22" s="24">
        <v>1</v>
      </c>
      <c r="H22" s="25">
        <v>5</v>
      </c>
      <c r="I22" s="25">
        <v>1</v>
      </c>
      <c r="J22" s="108" t="s">
        <v>8</v>
      </c>
      <c r="K22" s="22"/>
    </row>
    <row r="23" spans="1:11" ht="15" customHeight="1" x14ac:dyDescent="0.25">
      <c r="D23" s="3">
        <v>2024</v>
      </c>
      <c r="E23" s="25">
        <f t="shared" si="2"/>
        <v>5</v>
      </c>
      <c r="F23" s="25"/>
      <c r="G23" s="25" t="s">
        <v>8</v>
      </c>
      <c r="H23" s="25">
        <v>3</v>
      </c>
      <c r="I23" s="25">
        <v>2</v>
      </c>
      <c r="J23" s="108" t="s">
        <v>8</v>
      </c>
      <c r="K23" s="22"/>
    </row>
    <row r="24" spans="1:11" ht="8.1" customHeight="1" x14ac:dyDescent="0.25">
      <c r="D24" s="26"/>
      <c r="E24" s="27"/>
      <c r="F24" s="27"/>
      <c r="G24" s="27"/>
      <c r="H24" s="27"/>
      <c r="I24" s="27"/>
      <c r="J24" s="107"/>
      <c r="K24" s="22"/>
    </row>
    <row r="25" spans="1:11" ht="15" customHeight="1" x14ac:dyDescent="0.25">
      <c r="B25" s="2" t="s">
        <v>17</v>
      </c>
      <c r="D25" s="3">
        <v>2022</v>
      </c>
      <c r="E25" s="25">
        <f>SUM(F25:J25)</f>
        <v>2</v>
      </c>
      <c r="F25" s="25"/>
      <c r="G25" s="25">
        <v>1</v>
      </c>
      <c r="H25" s="25" t="s">
        <v>8</v>
      </c>
      <c r="I25" s="25">
        <v>1</v>
      </c>
      <c r="J25" s="108" t="s">
        <v>8</v>
      </c>
      <c r="K25" s="22"/>
    </row>
    <row r="26" spans="1:11" ht="15" customHeight="1" x14ac:dyDescent="0.25">
      <c r="D26" s="3">
        <v>2023</v>
      </c>
      <c r="E26" s="25" t="s">
        <v>8</v>
      </c>
      <c r="F26" s="25"/>
      <c r="G26" s="25" t="s">
        <v>8</v>
      </c>
      <c r="H26" s="25" t="s">
        <v>8</v>
      </c>
      <c r="I26" s="25" t="s">
        <v>8</v>
      </c>
      <c r="J26" s="108" t="s">
        <v>8</v>
      </c>
      <c r="K26" s="22"/>
    </row>
    <row r="27" spans="1:11" ht="15" customHeight="1" x14ac:dyDescent="0.25">
      <c r="D27" s="3">
        <v>2024</v>
      </c>
      <c r="E27" s="25">
        <f t="shared" ref="E27" si="3">SUM(F27:J27)</f>
        <v>1</v>
      </c>
      <c r="F27" s="25"/>
      <c r="G27" s="25" t="s">
        <v>8</v>
      </c>
      <c r="H27" s="25" t="s">
        <v>8</v>
      </c>
      <c r="I27" s="25">
        <v>1</v>
      </c>
      <c r="J27" s="108" t="s">
        <v>8</v>
      </c>
      <c r="K27" s="22"/>
    </row>
    <row r="28" spans="1:11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1" ht="15" customHeight="1" x14ac:dyDescent="0.25">
      <c r="B29" s="2" t="s">
        <v>7</v>
      </c>
      <c r="D29" s="3">
        <v>2022</v>
      </c>
      <c r="E29" s="25" t="s">
        <v>8</v>
      </c>
      <c r="F29" s="25"/>
      <c r="G29" s="25" t="s">
        <v>8</v>
      </c>
      <c r="H29" s="25" t="s">
        <v>8</v>
      </c>
      <c r="I29" s="25" t="s">
        <v>8</v>
      </c>
      <c r="J29" s="108" t="s">
        <v>8</v>
      </c>
      <c r="K29" s="22"/>
    </row>
    <row r="30" spans="1:11" ht="15" customHeight="1" x14ac:dyDescent="0.25">
      <c r="D30" s="3">
        <v>2023</v>
      </c>
      <c r="E30" s="25" t="s">
        <v>8</v>
      </c>
      <c r="F30" s="25"/>
      <c r="G30" s="25" t="s">
        <v>8</v>
      </c>
      <c r="H30" s="25" t="s">
        <v>8</v>
      </c>
      <c r="I30" s="25" t="s">
        <v>8</v>
      </c>
      <c r="J30" s="108" t="s">
        <v>8</v>
      </c>
      <c r="K30" s="22"/>
    </row>
    <row r="31" spans="1:11" ht="15" customHeight="1" x14ac:dyDescent="0.25">
      <c r="D31" s="3">
        <v>2024</v>
      </c>
      <c r="E31" s="25">
        <f t="shared" ref="E31" si="4">SUM(F31:J31)</f>
        <v>1</v>
      </c>
      <c r="F31" s="25"/>
      <c r="G31" s="25" t="s">
        <v>8</v>
      </c>
      <c r="H31" s="25" t="s">
        <v>8</v>
      </c>
      <c r="I31" s="25">
        <v>1</v>
      </c>
      <c r="J31" s="108" t="s">
        <v>8</v>
      </c>
      <c r="K31" s="22"/>
    </row>
    <row r="32" spans="1:11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18</v>
      </c>
      <c r="D33" s="3">
        <v>2022</v>
      </c>
      <c r="E33" s="25">
        <f>SUM(F33:J33)</f>
        <v>2</v>
      </c>
      <c r="F33" s="25"/>
      <c r="G33" s="25">
        <v>1</v>
      </c>
      <c r="H33" s="25" t="s">
        <v>8</v>
      </c>
      <c r="I33" s="25">
        <v>1</v>
      </c>
      <c r="J33" s="108" t="s">
        <v>8</v>
      </c>
      <c r="K33" s="22"/>
    </row>
    <row r="34" spans="1:11" ht="15" customHeight="1" x14ac:dyDescent="0.25">
      <c r="D34" s="3">
        <v>2023</v>
      </c>
      <c r="E34" s="25">
        <f t="shared" ref="E34:E35" si="5">SUM(F34:J34)</f>
        <v>3</v>
      </c>
      <c r="F34" s="25"/>
      <c r="G34" s="24">
        <v>2</v>
      </c>
      <c r="H34" s="25">
        <v>1</v>
      </c>
      <c r="I34" s="25" t="s">
        <v>8</v>
      </c>
      <c r="J34" s="108" t="s">
        <v>8</v>
      </c>
      <c r="K34" s="22"/>
    </row>
    <row r="35" spans="1:11" s="2" customFormat="1" ht="15" customHeight="1" x14ac:dyDescent="0.25">
      <c r="A35" s="1"/>
      <c r="D35" s="3">
        <v>2024</v>
      </c>
      <c r="E35" s="25">
        <f t="shared" si="5"/>
        <v>1</v>
      </c>
      <c r="F35" s="25"/>
      <c r="G35" s="25" t="s">
        <v>8</v>
      </c>
      <c r="H35" s="25">
        <v>1</v>
      </c>
      <c r="I35" s="25" t="s">
        <v>8</v>
      </c>
      <c r="J35" s="108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A37" s="2"/>
      <c r="B37" s="2" t="s">
        <v>9</v>
      </c>
      <c r="D37" s="3">
        <v>2022</v>
      </c>
      <c r="E37" s="25">
        <f>SUM(F37:J37)</f>
        <v>2</v>
      </c>
      <c r="F37" s="25"/>
      <c r="G37" s="25">
        <v>1</v>
      </c>
      <c r="H37" s="25" t="s">
        <v>8</v>
      </c>
      <c r="I37" s="25">
        <v>1</v>
      </c>
      <c r="J37" s="108" t="s">
        <v>8</v>
      </c>
      <c r="K37" s="22"/>
    </row>
    <row r="38" spans="1:11" ht="15" customHeight="1" x14ac:dyDescent="0.25">
      <c r="D38" s="3">
        <v>2023</v>
      </c>
      <c r="E38" s="25" t="s">
        <v>8</v>
      </c>
      <c r="F38" s="25"/>
      <c r="G38" s="25" t="s">
        <v>8</v>
      </c>
      <c r="H38" s="25" t="s">
        <v>8</v>
      </c>
      <c r="I38" s="25" t="s">
        <v>8</v>
      </c>
      <c r="J38" s="108" t="s">
        <v>8</v>
      </c>
      <c r="K38" s="22"/>
    </row>
    <row r="39" spans="1:11" ht="15" customHeight="1" x14ac:dyDescent="0.25">
      <c r="D39" s="3">
        <v>2024</v>
      </c>
      <c r="E39" s="25">
        <f t="shared" ref="E39" si="6">SUM(F39:J39)</f>
        <v>2</v>
      </c>
      <c r="F39" s="25"/>
      <c r="G39" s="25">
        <v>1</v>
      </c>
      <c r="H39" s="25">
        <v>1</v>
      </c>
      <c r="I39" s="25" t="s">
        <v>8</v>
      </c>
      <c r="J39" s="108" t="s">
        <v>8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B41" s="2" t="s">
        <v>10</v>
      </c>
      <c r="D41" s="3">
        <v>2022</v>
      </c>
      <c r="E41" s="25" t="s">
        <v>8</v>
      </c>
      <c r="F41" s="25"/>
      <c r="G41" s="25" t="s">
        <v>8</v>
      </c>
      <c r="H41" s="25" t="s">
        <v>8</v>
      </c>
      <c r="I41" s="25" t="s">
        <v>8</v>
      </c>
      <c r="J41" s="108" t="s">
        <v>8</v>
      </c>
      <c r="K41" s="22"/>
    </row>
    <row r="42" spans="1:11" ht="15" customHeight="1" x14ac:dyDescent="0.25">
      <c r="D42" s="3">
        <v>2023</v>
      </c>
      <c r="E42" s="25">
        <f t="shared" ref="E42:E43" si="7">SUM(F42:J42)</f>
        <v>1</v>
      </c>
      <c r="F42" s="25"/>
      <c r="G42" s="25">
        <v>1</v>
      </c>
      <c r="H42" s="25" t="s">
        <v>8</v>
      </c>
      <c r="I42" s="25" t="s">
        <v>8</v>
      </c>
      <c r="J42" s="108" t="s">
        <v>8</v>
      </c>
      <c r="K42" s="22"/>
    </row>
    <row r="43" spans="1:11" ht="15" customHeight="1" x14ac:dyDescent="0.25">
      <c r="D43" s="3">
        <v>2024</v>
      </c>
      <c r="E43" s="25">
        <f t="shared" si="7"/>
        <v>2</v>
      </c>
      <c r="F43" s="25"/>
      <c r="G43" s="25">
        <v>1</v>
      </c>
      <c r="H43" s="25">
        <v>1</v>
      </c>
      <c r="I43" s="25" t="s">
        <v>8</v>
      </c>
      <c r="J43" s="108" t="s">
        <v>8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11</v>
      </c>
      <c r="D45" s="3">
        <v>2022</v>
      </c>
      <c r="E45" s="25" t="s">
        <v>8</v>
      </c>
      <c r="F45" s="25"/>
      <c r="G45" s="25" t="s">
        <v>8</v>
      </c>
      <c r="H45" s="25" t="s">
        <v>8</v>
      </c>
      <c r="I45" s="25" t="s">
        <v>8</v>
      </c>
      <c r="J45" s="108" t="s">
        <v>8</v>
      </c>
      <c r="K45" s="22"/>
    </row>
    <row r="46" spans="1:11" ht="15" customHeight="1" x14ac:dyDescent="0.25">
      <c r="D46" s="3">
        <v>2023</v>
      </c>
      <c r="E46" s="25">
        <f t="shared" ref="E46:E47" si="8">SUM(F46:J46)</f>
        <v>2</v>
      </c>
      <c r="F46" s="25"/>
      <c r="G46" s="24">
        <v>1</v>
      </c>
      <c r="H46" s="25" t="s">
        <v>8</v>
      </c>
      <c r="I46" s="25" t="s">
        <v>8</v>
      </c>
      <c r="J46" s="108">
        <v>1</v>
      </c>
      <c r="K46" s="22"/>
    </row>
    <row r="47" spans="1:11" ht="15" customHeight="1" x14ac:dyDescent="0.25">
      <c r="D47" s="3">
        <v>2024</v>
      </c>
      <c r="E47" s="25">
        <f t="shared" si="8"/>
        <v>6</v>
      </c>
      <c r="F47" s="25"/>
      <c r="G47" s="25">
        <v>1</v>
      </c>
      <c r="H47" s="25">
        <v>5</v>
      </c>
      <c r="I47" s="25" t="s">
        <v>8</v>
      </c>
      <c r="J47" s="108" t="s">
        <v>8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12</v>
      </c>
      <c r="D49" s="3">
        <v>2022</v>
      </c>
      <c r="E49" s="25" t="s">
        <v>8</v>
      </c>
      <c r="F49" s="25"/>
      <c r="G49" s="25" t="s">
        <v>8</v>
      </c>
      <c r="H49" s="25" t="s">
        <v>8</v>
      </c>
      <c r="I49" s="25" t="s">
        <v>8</v>
      </c>
      <c r="J49" s="108" t="s">
        <v>8</v>
      </c>
      <c r="K49" s="22"/>
    </row>
    <row r="50" spans="2:14" ht="15" customHeight="1" x14ac:dyDescent="0.25">
      <c r="D50" s="3">
        <v>2023</v>
      </c>
      <c r="E50" s="25" t="s">
        <v>8</v>
      </c>
      <c r="F50" s="25"/>
      <c r="G50" s="25" t="s">
        <v>8</v>
      </c>
      <c r="H50" s="25" t="s">
        <v>8</v>
      </c>
      <c r="I50" s="25" t="s">
        <v>8</v>
      </c>
      <c r="J50" s="108" t="s">
        <v>8</v>
      </c>
      <c r="K50" s="22"/>
    </row>
    <row r="51" spans="2:14" ht="15" customHeight="1" x14ac:dyDescent="0.25">
      <c r="D51" s="3">
        <v>2024</v>
      </c>
      <c r="E51" s="25" t="s">
        <v>8</v>
      </c>
      <c r="F51" s="25"/>
      <c r="G51" s="25" t="s">
        <v>8</v>
      </c>
      <c r="H51" s="25" t="s">
        <v>8</v>
      </c>
      <c r="I51" s="25" t="s">
        <v>8</v>
      </c>
      <c r="J51" s="108" t="s">
        <v>8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13</v>
      </c>
      <c r="D53" s="3">
        <v>2022</v>
      </c>
      <c r="E53" s="25">
        <f>SUM(F53:J53)</f>
        <v>1</v>
      </c>
      <c r="F53" s="25"/>
      <c r="G53" s="25" t="s">
        <v>8</v>
      </c>
      <c r="H53" s="25" t="s">
        <v>8</v>
      </c>
      <c r="I53" s="25">
        <v>1</v>
      </c>
      <c r="J53" s="108" t="s">
        <v>8</v>
      </c>
      <c r="K53" s="22"/>
    </row>
    <row r="54" spans="2:14" ht="15" customHeight="1" x14ac:dyDescent="0.25">
      <c r="D54" s="3">
        <v>2023</v>
      </c>
      <c r="E54" s="25">
        <f t="shared" ref="E54:E55" si="9">SUM(F54:J54)</f>
        <v>2</v>
      </c>
      <c r="F54" s="25"/>
      <c r="G54" s="25" t="s">
        <v>8</v>
      </c>
      <c r="H54" s="25">
        <v>2</v>
      </c>
      <c r="I54" s="25" t="s">
        <v>8</v>
      </c>
      <c r="J54" s="108" t="s">
        <v>8</v>
      </c>
      <c r="K54" s="22"/>
    </row>
    <row r="55" spans="2:14" ht="15" customHeight="1" x14ac:dyDescent="0.25">
      <c r="D55" s="3">
        <v>2024</v>
      </c>
      <c r="E55" s="25">
        <f t="shared" si="9"/>
        <v>2</v>
      </c>
      <c r="F55" s="25"/>
      <c r="G55" s="25" t="s">
        <v>8</v>
      </c>
      <c r="H55" s="25">
        <v>2</v>
      </c>
      <c r="I55" s="25" t="s">
        <v>8</v>
      </c>
      <c r="J55" s="108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214</v>
      </c>
      <c r="D57" s="3">
        <v>2022</v>
      </c>
      <c r="E57" s="25" t="s">
        <v>8</v>
      </c>
      <c r="F57" s="25"/>
      <c r="G57" s="25" t="s">
        <v>8</v>
      </c>
      <c r="H57" s="25" t="s">
        <v>8</v>
      </c>
      <c r="I57" s="25" t="s">
        <v>8</v>
      </c>
      <c r="J57" s="108" t="s">
        <v>8</v>
      </c>
      <c r="K57" s="22"/>
      <c r="L57" s="27"/>
      <c r="M57" s="28"/>
      <c r="N57" s="29"/>
    </row>
    <row r="58" spans="2:14" ht="15" customHeight="1" x14ac:dyDescent="0.25">
      <c r="D58" s="3">
        <v>2023</v>
      </c>
      <c r="E58" s="25">
        <f t="shared" ref="E58:E59" si="10">SUM(F58:J58)</f>
        <v>1</v>
      </c>
      <c r="F58" s="25"/>
      <c r="G58" s="25" t="s">
        <v>8</v>
      </c>
      <c r="H58" s="25" t="s">
        <v>8</v>
      </c>
      <c r="I58" s="25" t="s">
        <v>8</v>
      </c>
      <c r="J58" s="107">
        <v>1</v>
      </c>
      <c r="K58" s="22"/>
      <c r="L58" s="27"/>
      <c r="M58" s="28"/>
      <c r="N58" s="28"/>
    </row>
    <row r="59" spans="2:14" ht="15" customHeight="1" x14ac:dyDescent="0.25">
      <c r="D59" s="3">
        <v>2024</v>
      </c>
      <c r="E59" s="25">
        <f t="shared" si="10"/>
        <v>4</v>
      </c>
      <c r="F59" s="25"/>
      <c r="G59" s="25">
        <v>1</v>
      </c>
      <c r="H59" s="25">
        <v>1</v>
      </c>
      <c r="I59" s="25" t="s">
        <v>8</v>
      </c>
      <c r="J59" s="108">
        <v>2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14</v>
      </c>
      <c r="D61" s="3">
        <v>2022</v>
      </c>
      <c r="E61" s="25">
        <f>SUM(F61:J61)</f>
        <v>2</v>
      </c>
      <c r="F61" s="25"/>
      <c r="G61" s="25" t="s">
        <v>8</v>
      </c>
      <c r="H61" s="25">
        <v>2</v>
      </c>
      <c r="I61" s="25" t="s">
        <v>8</v>
      </c>
      <c r="J61" s="108" t="s">
        <v>8</v>
      </c>
      <c r="K61" s="22"/>
    </row>
    <row r="62" spans="2:14" ht="15" customHeight="1" x14ac:dyDescent="0.25">
      <c r="D62" s="3">
        <v>2023</v>
      </c>
      <c r="E62" s="25" t="s">
        <v>8</v>
      </c>
      <c r="F62" s="25"/>
      <c r="G62" s="25" t="s">
        <v>8</v>
      </c>
      <c r="H62" s="25" t="s">
        <v>8</v>
      </c>
      <c r="I62" s="25" t="s">
        <v>8</v>
      </c>
      <c r="J62" s="108" t="s">
        <v>8</v>
      </c>
      <c r="K62" s="22"/>
    </row>
    <row r="63" spans="2:14" ht="15" customHeight="1" x14ac:dyDescent="0.25">
      <c r="D63" s="3">
        <v>2024</v>
      </c>
      <c r="E63" s="25">
        <f t="shared" ref="E63" si="11">SUM(F63:J63)</f>
        <v>2</v>
      </c>
      <c r="F63" s="25"/>
      <c r="G63" s="25">
        <v>1</v>
      </c>
      <c r="H63" s="25">
        <v>1</v>
      </c>
      <c r="I63" s="25" t="s">
        <v>8</v>
      </c>
      <c r="J63" s="108" t="s">
        <v>8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15</v>
      </c>
      <c r="D65" s="3">
        <v>2022</v>
      </c>
      <c r="E65" s="25">
        <f>SUM(F65:J65)</f>
        <v>4</v>
      </c>
      <c r="F65" s="25"/>
      <c r="G65" s="24">
        <v>4</v>
      </c>
      <c r="H65" s="25" t="s">
        <v>8</v>
      </c>
      <c r="I65" s="25" t="s">
        <v>8</v>
      </c>
      <c r="J65" s="108" t="s">
        <v>8</v>
      </c>
      <c r="K65" s="22"/>
    </row>
    <row r="66" spans="1:11" ht="15" customHeight="1" x14ac:dyDescent="0.25">
      <c r="D66" s="3">
        <v>2023</v>
      </c>
      <c r="E66" s="25">
        <f t="shared" ref="E66:E67" si="12">SUM(F66:J66)</f>
        <v>1</v>
      </c>
      <c r="F66" s="25"/>
      <c r="G66" s="25" t="s">
        <v>8</v>
      </c>
      <c r="H66" s="25" t="s">
        <v>8</v>
      </c>
      <c r="I66" s="25" t="s">
        <v>8</v>
      </c>
      <c r="J66" s="108">
        <v>1</v>
      </c>
      <c r="K66" s="22"/>
    </row>
    <row r="67" spans="1:11" ht="15" customHeight="1" x14ac:dyDescent="0.25">
      <c r="D67" s="3">
        <v>2024</v>
      </c>
      <c r="E67" s="25">
        <f t="shared" si="12"/>
        <v>6</v>
      </c>
      <c r="F67" s="25"/>
      <c r="G67" s="25">
        <v>1</v>
      </c>
      <c r="H67" s="25">
        <v>4</v>
      </c>
      <c r="I67" s="25">
        <v>1</v>
      </c>
      <c r="J67" s="108" t="s">
        <v>8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16</v>
      </c>
      <c r="D69" s="3">
        <v>2022</v>
      </c>
      <c r="E69" s="25" t="s">
        <v>8</v>
      </c>
      <c r="F69" s="25"/>
      <c r="G69" s="25" t="s">
        <v>8</v>
      </c>
      <c r="H69" s="25" t="s">
        <v>8</v>
      </c>
      <c r="I69" s="25" t="s">
        <v>8</v>
      </c>
      <c r="J69" s="108" t="s">
        <v>8</v>
      </c>
      <c r="K69" s="22"/>
    </row>
    <row r="70" spans="1:11" ht="15" customHeight="1" x14ac:dyDescent="0.25">
      <c r="D70" s="3">
        <v>2023</v>
      </c>
      <c r="E70" s="25" t="s">
        <v>8</v>
      </c>
      <c r="F70" s="25"/>
      <c r="G70" s="25" t="s">
        <v>8</v>
      </c>
      <c r="H70" s="25" t="s">
        <v>8</v>
      </c>
      <c r="I70" s="25" t="s">
        <v>8</v>
      </c>
      <c r="J70" s="108" t="s">
        <v>8</v>
      </c>
      <c r="K70" s="22"/>
    </row>
    <row r="71" spans="1:11" ht="15" customHeight="1" x14ac:dyDescent="0.25">
      <c r="D71" s="3">
        <v>2024</v>
      </c>
      <c r="E71" s="25" t="s">
        <v>8</v>
      </c>
      <c r="F71" s="25"/>
      <c r="G71" s="25" t="s">
        <v>8</v>
      </c>
      <c r="H71" s="25" t="s">
        <v>8</v>
      </c>
      <c r="I71" s="25" t="s">
        <v>8</v>
      </c>
      <c r="J71" s="108" t="s">
        <v>8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215</v>
      </c>
      <c r="D73" s="3">
        <v>2022</v>
      </c>
      <c r="E73" s="25">
        <f>SUM(F73:J73)</f>
        <v>5</v>
      </c>
      <c r="F73" s="25"/>
      <c r="G73" s="25">
        <v>3</v>
      </c>
      <c r="H73" s="25">
        <v>1</v>
      </c>
      <c r="I73" s="25">
        <v>1</v>
      </c>
      <c r="J73" s="108" t="s">
        <v>8</v>
      </c>
      <c r="K73" s="22"/>
    </row>
    <row r="74" spans="1:11" ht="15" customHeight="1" x14ac:dyDescent="0.25">
      <c r="D74" s="3">
        <v>2023</v>
      </c>
      <c r="E74" s="25">
        <f t="shared" ref="E74:E75" si="13">SUM(F74:J74)</f>
        <v>6</v>
      </c>
      <c r="F74" s="25"/>
      <c r="G74" s="24">
        <v>1</v>
      </c>
      <c r="H74" s="25">
        <v>3</v>
      </c>
      <c r="I74" s="25">
        <v>2</v>
      </c>
      <c r="J74" s="108" t="s">
        <v>8</v>
      </c>
    </row>
    <row r="75" spans="1:11" ht="15" customHeight="1" x14ac:dyDescent="0.25">
      <c r="A75" s="14"/>
      <c r="B75" s="99"/>
      <c r="C75" s="99"/>
      <c r="D75" s="3">
        <v>2024</v>
      </c>
      <c r="E75" s="25">
        <f t="shared" si="13"/>
        <v>27</v>
      </c>
      <c r="F75" s="25"/>
      <c r="G75" s="25">
        <v>1</v>
      </c>
      <c r="H75" s="25">
        <v>5</v>
      </c>
      <c r="I75" s="25">
        <v>16</v>
      </c>
      <c r="J75" s="131">
        <v>5</v>
      </c>
    </row>
    <row r="76" spans="1:11" ht="8.1" customHeight="1" thickBot="1" x14ac:dyDescent="0.3">
      <c r="A76" s="30"/>
      <c r="B76" s="31"/>
      <c r="C76" s="31"/>
      <c r="D76" s="32"/>
      <c r="E76" s="32"/>
      <c r="F76" s="32"/>
      <c r="G76" s="32"/>
      <c r="H76" s="32"/>
      <c r="I76" s="32"/>
      <c r="J76" s="14"/>
    </row>
    <row r="77" spans="1:11" s="37" customFormat="1" x14ac:dyDescent="0.25">
      <c r="A77" s="33"/>
      <c r="B77" s="34"/>
      <c r="C77" s="34"/>
      <c r="D77" s="35"/>
      <c r="E77" s="35"/>
      <c r="F77" s="35"/>
      <c r="G77" s="35"/>
      <c r="H77" s="35"/>
      <c r="J77" s="122"/>
      <c r="K77" s="123" t="s">
        <v>216</v>
      </c>
    </row>
    <row r="78" spans="1:11" s="33" customFormat="1" x14ac:dyDescent="0.25">
      <c r="A78" s="34" t="s">
        <v>217</v>
      </c>
      <c r="B78" s="34"/>
      <c r="C78" s="34"/>
      <c r="D78" s="35"/>
      <c r="E78" s="35"/>
      <c r="F78" s="35"/>
      <c r="G78" s="35"/>
      <c r="H78" s="35"/>
      <c r="K78" s="39" t="s">
        <v>218</v>
      </c>
    </row>
    <row r="79" spans="1:11" s="37" customFormat="1" x14ac:dyDescent="0.25">
      <c r="A79" s="34" t="s">
        <v>219</v>
      </c>
      <c r="B79" s="34"/>
      <c r="C79" s="34"/>
      <c r="D79" s="35"/>
      <c r="E79" s="35"/>
      <c r="F79" s="35"/>
      <c r="G79" s="35"/>
      <c r="H79" s="35"/>
      <c r="I79" s="35"/>
      <c r="J79" s="35"/>
      <c r="K79" s="36"/>
    </row>
    <row r="80" spans="1:11" s="33" customFormat="1" x14ac:dyDescent="0.25">
      <c r="A80" s="34" t="s">
        <v>220</v>
      </c>
      <c r="B80" s="34"/>
      <c r="C80" s="34"/>
      <c r="D80" s="35"/>
      <c r="E80" s="35"/>
      <c r="F80" s="35"/>
      <c r="G80" s="35"/>
      <c r="H80" s="35"/>
      <c r="I80" s="35"/>
      <c r="J80" s="35"/>
      <c r="K80" s="39"/>
    </row>
  </sheetData>
  <mergeCells count="1">
    <mergeCell ref="G12:J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F4E0-E46F-4DEA-A9A6-A94D7F9DD91A}">
  <sheetPr codeName="Sheet22"/>
  <dimension ref="A1:O82"/>
  <sheetViews>
    <sheetView showGridLines="0" view="pageBreakPreview" zoomScale="90" zoomScaleNormal="90" zoomScaleSheetLayoutView="90" workbookViewId="0">
      <selection activeCell="B9" sqref="B9:B10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s="6" customFormat="1" ht="15" customHeight="1" x14ac:dyDescent="0.25">
      <c r="B9" s="7" t="s">
        <v>199</v>
      </c>
      <c r="C9" s="8" t="s">
        <v>310</v>
      </c>
      <c r="D9" s="9"/>
      <c r="E9" s="9"/>
      <c r="F9" s="9"/>
      <c r="G9" s="9"/>
      <c r="H9" s="9"/>
      <c r="I9" s="9"/>
      <c r="J9" s="9"/>
      <c r="K9" s="8"/>
    </row>
    <row r="10" spans="1:11" s="10" customFormat="1" ht="16.5" customHeight="1" x14ac:dyDescent="0.25">
      <c r="B10" s="11" t="s">
        <v>200</v>
      </c>
      <c r="C10" s="12" t="s">
        <v>311</v>
      </c>
      <c r="D10" s="13"/>
      <c r="E10" s="13"/>
      <c r="F10" s="13"/>
      <c r="G10" s="13"/>
      <c r="H10" s="13"/>
      <c r="I10" s="13"/>
      <c r="J10" s="13"/>
    </row>
    <row r="11" spans="1:11" ht="8.1" customHeight="1" thickBot="1" x14ac:dyDescent="0.3"/>
    <row r="12" spans="1:11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0"/>
    </row>
    <row r="13" spans="1:11" ht="15" customHeight="1" x14ac:dyDescent="0.25">
      <c r="A13" s="43"/>
      <c r="B13" s="44" t="s">
        <v>0</v>
      </c>
      <c r="C13" s="45"/>
      <c r="D13" s="117" t="s">
        <v>1</v>
      </c>
      <c r="E13" s="47" t="s">
        <v>221</v>
      </c>
      <c r="F13" s="47" t="s">
        <v>223</v>
      </c>
      <c r="G13" s="117"/>
      <c r="H13" s="183" t="s">
        <v>227</v>
      </c>
      <c r="I13" s="183"/>
      <c r="J13" s="183"/>
      <c r="K13" s="43"/>
    </row>
    <row r="14" spans="1:11" ht="15" customHeight="1" x14ac:dyDescent="0.25">
      <c r="A14" s="43"/>
      <c r="B14" s="48" t="s">
        <v>3</v>
      </c>
      <c r="C14" s="45"/>
      <c r="D14" s="49" t="s">
        <v>4</v>
      </c>
      <c r="E14" s="50" t="s">
        <v>222</v>
      </c>
      <c r="F14" s="50" t="s">
        <v>224</v>
      </c>
      <c r="G14" s="49"/>
      <c r="H14" s="184" t="s">
        <v>228</v>
      </c>
      <c r="I14" s="184"/>
      <c r="J14" s="184"/>
      <c r="K14" s="43"/>
    </row>
    <row r="15" spans="1:11" ht="15" customHeight="1" x14ac:dyDescent="0.25">
      <c r="A15" s="43"/>
      <c r="B15" s="48"/>
      <c r="C15" s="45"/>
      <c r="D15" s="49"/>
      <c r="E15" s="49"/>
      <c r="F15" s="49"/>
      <c r="G15" s="49"/>
      <c r="H15" s="47" t="s">
        <v>36</v>
      </c>
      <c r="I15" s="47" t="s">
        <v>83</v>
      </c>
      <c r="J15" s="47" t="s">
        <v>84</v>
      </c>
      <c r="K15" s="43"/>
    </row>
    <row r="16" spans="1:11" ht="15" customHeight="1" x14ac:dyDescent="0.25">
      <c r="A16" s="43"/>
      <c r="B16" s="48"/>
      <c r="C16" s="45"/>
      <c r="D16" s="49"/>
      <c r="E16" s="49"/>
      <c r="F16" s="47" t="s">
        <v>24</v>
      </c>
      <c r="G16" s="49"/>
      <c r="H16" s="50" t="s">
        <v>37</v>
      </c>
      <c r="I16" s="50" t="s">
        <v>85</v>
      </c>
      <c r="J16" s="50" t="s">
        <v>86</v>
      </c>
      <c r="K16" s="43"/>
    </row>
    <row r="17" spans="1:14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1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5</v>
      </c>
      <c r="C19" s="18"/>
      <c r="D19" s="19">
        <v>2022</v>
      </c>
      <c r="E19" s="20">
        <f t="shared" ref="E19:F21" si="0">SUM(E23,E27,E31,E35,E39,E43,E47,E51,E55,E59,E63,E67,E71,E75)</f>
        <v>1</v>
      </c>
      <c r="F19" s="126">
        <f t="shared" si="0"/>
        <v>1300</v>
      </c>
      <c r="G19" s="19"/>
      <c r="H19" s="20">
        <f>SUM(H23,H27,H31,H35,H39,H43,H47,H51,H55,H59,H63,H67,H71,H75)</f>
        <v>1</v>
      </c>
      <c r="I19" s="20">
        <f t="shared" ref="I19" si="1">SUM(I23,I27,I31,I35,I39,I43,I47,I51,I55,I59,I63,I67,I71,I75)</f>
        <v>1</v>
      </c>
      <c r="J19" s="20" t="s">
        <v>8</v>
      </c>
      <c r="K19" s="14"/>
    </row>
    <row r="20" spans="1:14" ht="15" customHeight="1" x14ac:dyDescent="0.25">
      <c r="B20" s="21"/>
      <c r="C20" s="21"/>
      <c r="D20" s="19">
        <v>2023</v>
      </c>
      <c r="E20" s="20">
        <f t="shared" si="0"/>
        <v>1</v>
      </c>
      <c r="F20" s="126">
        <f t="shared" si="0"/>
        <v>6000</v>
      </c>
      <c r="G20" s="19"/>
      <c r="H20" s="20">
        <f t="shared" ref="H20:J21" si="2">SUM(H24,H28,H32,H36,H40,H44,H48,H52,H56,H60,H64,H68,H72,H76)</f>
        <v>1</v>
      </c>
      <c r="I20" s="20" t="s">
        <v>8</v>
      </c>
      <c r="J20" s="20">
        <f t="shared" si="2"/>
        <v>1</v>
      </c>
    </row>
    <row r="21" spans="1:14" ht="15" customHeight="1" x14ac:dyDescent="0.25">
      <c r="B21" s="21"/>
      <c r="C21" s="21"/>
      <c r="D21" s="19">
        <v>2024</v>
      </c>
      <c r="E21" s="20">
        <f t="shared" si="0"/>
        <v>1</v>
      </c>
      <c r="F21" s="126">
        <f t="shared" si="0"/>
        <v>3000</v>
      </c>
      <c r="G21" s="19"/>
      <c r="H21" s="20">
        <f t="shared" si="2"/>
        <v>1</v>
      </c>
      <c r="I21" s="20" t="s">
        <v>8</v>
      </c>
      <c r="J21" s="20">
        <f t="shared" si="2"/>
        <v>1</v>
      </c>
      <c r="L21" s="22"/>
    </row>
    <row r="22" spans="1:14" ht="8.1" customHeight="1" x14ac:dyDescent="0.25">
      <c r="D22" s="19"/>
      <c r="E22" s="19"/>
      <c r="F22" s="19"/>
      <c r="G22" s="19"/>
      <c r="H22" s="23"/>
      <c r="I22" s="23"/>
      <c r="J22" s="23"/>
      <c r="L22" s="22"/>
    </row>
    <row r="23" spans="1:14" ht="15" customHeight="1" x14ac:dyDescent="0.25">
      <c r="B23" s="2" t="s">
        <v>6</v>
      </c>
      <c r="D23" s="3">
        <v>2022</v>
      </c>
      <c r="E23" s="108" t="s">
        <v>8</v>
      </c>
      <c r="F23" s="108" t="s">
        <v>8</v>
      </c>
      <c r="H23" s="108" t="s">
        <v>8</v>
      </c>
      <c r="I23" s="108" t="s">
        <v>8</v>
      </c>
      <c r="J23" s="108" t="s">
        <v>8</v>
      </c>
      <c r="L23" s="22"/>
    </row>
    <row r="24" spans="1:14" ht="15" customHeight="1" x14ac:dyDescent="0.25">
      <c r="D24" s="3">
        <v>2023</v>
      </c>
      <c r="E24" s="108" t="s">
        <v>8</v>
      </c>
      <c r="F24" s="108" t="s">
        <v>8</v>
      </c>
      <c r="H24" s="108" t="s">
        <v>8</v>
      </c>
      <c r="I24" s="108" t="s">
        <v>8</v>
      </c>
      <c r="J24" s="108" t="s">
        <v>8</v>
      </c>
      <c r="L24" s="22"/>
    </row>
    <row r="25" spans="1:14" ht="15" customHeight="1" x14ac:dyDescent="0.25">
      <c r="D25" s="3">
        <v>2024</v>
      </c>
      <c r="E25" s="108" t="s">
        <v>8</v>
      </c>
      <c r="F25" s="108" t="s">
        <v>8</v>
      </c>
      <c r="H25" s="108" t="s">
        <v>8</v>
      </c>
      <c r="I25" s="108" t="s">
        <v>8</v>
      </c>
      <c r="J25" s="108" t="s">
        <v>8</v>
      </c>
      <c r="L25" s="22"/>
    </row>
    <row r="26" spans="1:14" ht="8.1" customHeight="1" x14ac:dyDescent="0.25">
      <c r="D26" s="26"/>
      <c r="E26" s="121"/>
      <c r="F26" s="125"/>
      <c r="G26" s="26"/>
      <c r="H26" s="27"/>
      <c r="I26" s="27"/>
      <c r="J26" s="27"/>
      <c r="L26" s="22"/>
    </row>
    <row r="27" spans="1:14" ht="15" customHeight="1" x14ac:dyDescent="0.25">
      <c r="B27" s="2" t="s">
        <v>17</v>
      </c>
      <c r="D27" s="3">
        <v>2022</v>
      </c>
      <c r="E27" s="108" t="s">
        <v>8</v>
      </c>
      <c r="F27" s="108" t="s">
        <v>8</v>
      </c>
      <c r="H27" s="108" t="s">
        <v>8</v>
      </c>
      <c r="I27" s="108" t="s">
        <v>8</v>
      </c>
      <c r="J27" s="108" t="s">
        <v>8</v>
      </c>
      <c r="L27" s="22"/>
    </row>
    <row r="28" spans="1:14" ht="15" customHeight="1" x14ac:dyDescent="0.25">
      <c r="D28" s="3">
        <v>2023</v>
      </c>
      <c r="E28" s="108" t="s">
        <v>8</v>
      </c>
      <c r="F28" s="108" t="s">
        <v>8</v>
      </c>
      <c r="H28" s="108" t="s">
        <v>8</v>
      </c>
      <c r="I28" s="108" t="s">
        <v>8</v>
      </c>
      <c r="J28" s="108" t="s">
        <v>8</v>
      </c>
      <c r="L28" s="22"/>
    </row>
    <row r="29" spans="1:14" ht="15" customHeight="1" x14ac:dyDescent="0.25">
      <c r="D29" s="3">
        <v>2024</v>
      </c>
      <c r="E29" s="108" t="s">
        <v>8</v>
      </c>
      <c r="F29" s="108" t="s">
        <v>8</v>
      </c>
      <c r="H29" s="108" t="s">
        <v>8</v>
      </c>
      <c r="I29" s="108" t="s">
        <v>8</v>
      </c>
      <c r="J29" s="108" t="s">
        <v>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7</v>
      </c>
      <c r="D31" s="3">
        <v>2022</v>
      </c>
      <c r="E31" s="108" t="s">
        <v>8</v>
      </c>
      <c r="F31" s="108" t="s">
        <v>8</v>
      </c>
      <c r="H31" s="108" t="s">
        <v>8</v>
      </c>
      <c r="I31" s="108" t="s">
        <v>8</v>
      </c>
      <c r="J31" s="108" t="s">
        <v>8</v>
      </c>
      <c r="L31" s="22"/>
    </row>
    <row r="32" spans="1:14" ht="15" customHeight="1" x14ac:dyDescent="0.25">
      <c r="D32" s="3">
        <v>2023</v>
      </c>
      <c r="E32" s="108" t="s">
        <v>8</v>
      </c>
      <c r="F32" s="108" t="s">
        <v>8</v>
      </c>
      <c r="H32" s="108" t="s">
        <v>8</v>
      </c>
      <c r="I32" s="108" t="s">
        <v>8</v>
      </c>
      <c r="J32" s="108" t="s">
        <v>8</v>
      </c>
      <c r="L32" s="22"/>
    </row>
    <row r="33" spans="1:12" ht="15" customHeight="1" x14ac:dyDescent="0.25">
      <c r="D33" s="3">
        <v>2024</v>
      </c>
      <c r="E33" s="108" t="s">
        <v>8</v>
      </c>
      <c r="F33" s="108" t="s">
        <v>8</v>
      </c>
      <c r="H33" s="108" t="s">
        <v>8</v>
      </c>
      <c r="I33" s="108" t="s">
        <v>8</v>
      </c>
      <c r="J33" s="108" t="s">
        <v>8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18</v>
      </c>
      <c r="D35" s="3">
        <v>2022</v>
      </c>
      <c r="E35" s="108" t="s">
        <v>8</v>
      </c>
      <c r="F35" s="108" t="s">
        <v>8</v>
      </c>
      <c r="H35" s="108" t="s">
        <v>8</v>
      </c>
      <c r="I35" s="108" t="s">
        <v>8</v>
      </c>
      <c r="J35" s="108" t="s">
        <v>8</v>
      </c>
      <c r="L35" s="22"/>
    </row>
    <row r="36" spans="1:12" ht="15" customHeight="1" x14ac:dyDescent="0.25">
      <c r="D36" s="3">
        <v>2023</v>
      </c>
      <c r="E36" s="108" t="s">
        <v>8</v>
      </c>
      <c r="F36" s="108" t="s">
        <v>8</v>
      </c>
      <c r="H36" s="108" t="s">
        <v>8</v>
      </c>
      <c r="I36" s="108" t="s">
        <v>8</v>
      </c>
      <c r="J36" s="108" t="s">
        <v>8</v>
      </c>
      <c r="L36" s="22"/>
    </row>
    <row r="37" spans="1:12" s="2" customFormat="1" ht="15" customHeight="1" x14ac:dyDescent="0.25">
      <c r="A37" s="1"/>
      <c r="D37" s="3">
        <v>2024</v>
      </c>
      <c r="E37" s="108" t="s">
        <v>8</v>
      </c>
      <c r="F37" s="108" t="s">
        <v>8</v>
      </c>
      <c r="G37" s="3"/>
      <c r="H37" s="108" t="s">
        <v>8</v>
      </c>
      <c r="I37" s="108" t="s">
        <v>8</v>
      </c>
      <c r="J37" s="108" t="s">
        <v>8</v>
      </c>
      <c r="K37" s="1"/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A39" s="2"/>
      <c r="B39" s="2" t="s">
        <v>9</v>
      </c>
      <c r="D39" s="3">
        <v>2022</v>
      </c>
      <c r="E39" s="108" t="s">
        <v>8</v>
      </c>
      <c r="F39" s="108" t="s">
        <v>8</v>
      </c>
      <c r="H39" s="108" t="s">
        <v>8</v>
      </c>
      <c r="I39" s="108" t="s">
        <v>8</v>
      </c>
      <c r="J39" s="108" t="s">
        <v>8</v>
      </c>
      <c r="L39" s="22"/>
    </row>
    <row r="40" spans="1:12" ht="15" customHeight="1" x14ac:dyDescent="0.25">
      <c r="D40" s="3">
        <v>2023</v>
      </c>
      <c r="E40" s="108" t="s">
        <v>8</v>
      </c>
      <c r="F40" s="108" t="s">
        <v>8</v>
      </c>
      <c r="H40" s="108" t="s">
        <v>8</v>
      </c>
      <c r="I40" s="108" t="s">
        <v>8</v>
      </c>
      <c r="J40" s="108" t="s">
        <v>8</v>
      </c>
      <c r="L40" s="22"/>
    </row>
    <row r="41" spans="1:12" ht="15" customHeight="1" x14ac:dyDescent="0.25">
      <c r="D41" s="3">
        <v>2024</v>
      </c>
      <c r="E41" s="108" t="s">
        <v>8</v>
      </c>
      <c r="F41" s="108" t="s">
        <v>8</v>
      </c>
      <c r="H41" s="108" t="s">
        <v>8</v>
      </c>
      <c r="I41" s="108" t="s">
        <v>8</v>
      </c>
      <c r="J41" s="108" t="s">
        <v>8</v>
      </c>
      <c r="L41" s="22"/>
    </row>
    <row r="42" spans="1:12" ht="8.1" customHeight="1" x14ac:dyDescent="0.25">
      <c r="D42" s="26"/>
      <c r="E42" s="121"/>
      <c r="F42" s="125"/>
      <c r="G42" s="26"/>
      <c r="H42" s="108"/>
      <c r="I42" s="27"/>
      <c r="J42" s="27"/>
      <c r="L42" s="22"/>
    </row>
    <row r="43" spans="1:12" ht="15" customHeight="1" x14ac:dyDescent="0.25">
      <c r="B43" s="2" t="s">
        <v>10</v>
      </c>
      <c r="D43" s="3">
        <v>2022</v>
      </c>
      <c r="E43" s="108" t="s">
        <v>8</v>
      </c>
      <c r="F43" s="108" t="s">
        <v>8</v>
      </c>
      <c r="H43" s="108" t="s">
        <v>8</v>
      </c>
      <c r="I43" s="108" t="s">
        <v>8</v>
      </c>
      <c r="J43" s="108" t="s">
        <v>8</v>
      </c>
      <c r="L43" s="22"/>
    </row>
    <row r="44" spans="1:12" ht="15" customHeight="1" x14ac:dyDescent="0.25">
      <c r="D44" s="3">
        <v>2023</v>
      </c>
      <c r="E44" s="108" t="s">
        <v>8</v>
      </c>
      <c r="F44" s="108" t="s">
        <v>8</v>
      </c>
      <c r="H44" s="108" t="s">
        <v>8</v>
      </c>
      <c r="I44" s="108" t="s">
        <v>8</v>
      </c>
      <c r="J44" s="108" t="s">
        <v>8</v>
      </c>
      <c r="L44" s="22"/>
    </row>
    <row r="45" spans="1:12" ht="15" customHeight="1" x14ac:dyDescent="0.25">
      <c r="D45" s="3">
        <v>2024</v>
      </c>
      <c r="E45" s="108" t="s">
        <v>8</v>
      </c>
      <c r="F45" s="108" t="s">
        <v>8</v>
      </c>
      <c r="H45" s="108" t="s">
        <v>8</v>
      </c>
      <c r="I45" s="108" t="s">
        <v>8</v>
      </c>
      <c r="J45" s="108" t="s">
        <v>8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11</v>
      </c>
      <c r="D47" s="3">
        <v>2022</v>
      </c>
      <c r="E47" s="108" t="s">
        <v>8</v>
      </c>
      <c r="F47" s="108" t="s">
        <v>8</v>
      </c>
      <c r="H47" s="108" t="s">
        <v>8</v>
      </c>
      <c r="I47" s="108" t="s">
        <v>8</v>
      </c>
      <c r="J47" s="108" t="s">
        <v>8</v>
      </c>
      <c r="L47" s="22"/>
    </row>
    <row r="48" spans="1:12" ht="15" customHeight="1" x14ac:dyDescent="0.25">
      <c r="D48" s="3">
        <v>2023</v>
      </c>
      <c r="E48" s="108" t="s">
        <v>8</v>
      </c>
      <c r="F48" s="108" t="s">
        <v>8</v>
      </c>
      <c r="H48" s="108" t="s">
        <v>8</v>
      </c>
      <c r="I48" s="108" t="s">
        <v>8</v>
      </c>
      <c r="J48" s="108" t="s">
        <v>8</v>
      </c>
      <c r="L48" s="22"/>
    </row>
    <row r="49" spans="2:15" ht="15" customHeight="1" x14ac:dyDescent="0.25">
      <c r="D49" s="3">
        <v>2024</v>
      </c>
      <c r="E49" s="108">
        <v>1</v>
      </c>
      <c r="F49" s="130">
        <v>3000</v>
      </c>
      <c r="H49" s="24">
        <f t="shared" ref="H49:H76" si="3">SUM(I49:J49)</f>
        <v>1</v>
      </c>
      <c r="I49" s="108" t="s">
        <v>8</v>
      </c>
      <c r="J49" s="25">
        <v>1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12</v>
      </c>
      <c r="D51" s="3">
        <v>2022</v>
      </c>
      <c r="E51" s="108" t="s">
        <v>8</v>
      </c>
      <c r="F51" s="108" t="s">
        <v>8</v>
      </c>
      <c r="H51" s="108" t="s">
        <v>8</v>
      </c>
      <c r="I51" s="108" t="s">
        <v>8</v>
      </c>
      <c r="J51" s="108" t="s">
        <v>8</v>
      </c>
      <c r="L51" s="22"/>
    </row>
    <row r="52" spans="2:15" ht="15" customHeight="1" x14ac:dyDescent="0.25">
      <c r="D52" s="3">
        <v>2023</v>
      </c>
      <c r="E52" s="108" t="s">
        <v>8</v>
      </c>
      <c r="F52" s="108" t="s">
        <v>8</v>
      </c>
      <c r="H52" s="108" t="s">
        <v>8</v>
      </c>
      <c r="I52" s="108" t="s">
        <v>8</v>
      </c>
      <c r="J52" s="108" t="s">
        <v>8</v>
      </c>
      <c r="L52" s="22"/>
    </row>
    <row r="53" spans="2:15" ht="15" customHeight="1" x14ac:dyDescent="0.25">
      <c r="D53" s="3">
        <v>2024</v>
      </c>
      <c r="E53" s="108" t="s">
        <v>8</v>
      </c>
      <c r="F53" s="108" t="s">
        <v>8</v>
      </c>
      <c r="H53" s="108" t="s">
        <v>8</v>
      </c>
      <c r="I53" s="108" t="s">
        <v>8</v>
      </c>
      <c r="J53" s="108" t="s">
        <v>8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13</v>
      </c>
      <c r="D55" s="3">
        <v>2022</v>
      </c>
      <c r="E55" s="108" t="s">
        <v>8</v>
      </c>
      <c r="F55" s="108" t="s">
        <v>8</v>
      </c>
      <c r="H55" s="108" t="s">
        <v>8</v>
      </c>
      <c r="I55" s="108" t="s">
        <v>8</v>
      </c>
      <c r="J55" s="108" t="s">
        <v>8</v>
      </c>
      <c r="L55" s="22"/>
    </row>
    <row r="56" spans="2:15" ht="15" customHeight="1" x14ac:dyDescent="0.25">
      <c r="D56" s="3">
        <v>2023</v>
      </c>
      <c r="E56" s="108" t="s">
        <v>8</v>
      </c>
      <c r="F56" s="108" t="s">
        <v>8</v>
      </c>
      <c r="H56" s="108" t="s">
        <v>8</v>
      </c>
      <c r="I56" s="108" t="s">
        <v>8</v>
      </c>
      <c r="J56" s="108" t="s">
        <v>8</v>
      </c>
      <c r="L56" s="22"/>
    </row>
    <row r="57" spans="2:15" ht="15" customHeight="1" x14ac:dyDescent="0.25">
      <c r="D57" s="3">
        <v>2024</v>
      </c>
      <c r="E57" s="108" t="s">
        <v>8</v>
      </c>
      <c r="F57" s="108" t="s">
        <v>8</v>
      </c>
      <c r="H57" s="108" t="s">
        <v>8</v>
      </c>
      <c r="I57" s="108" t="s">
        <v>8</v>
      </c>
      <c r="J57" s="108" t="s">
        <v>8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214</v>
      </c>
      <c r="D59" s="3">
        <v>2022</v>
      </c>
      <c r="E59" s="108" t="s">
        <v>8</v>
      </c>
      <c r="F59" s="108" t="s">
        <v>8</v>
      </c>
      <c r="H59" s="108" t="s">
        <v>8</v>
      </c>
      <c r="I59" s="108" t="s">
        <v>8</v>
      </c>
      <c r="J59" s="108" t="s">
        <v>8</v>
      </c>
      <c r="L59" s="22"/>
      <c r="M59" s="27"/>
      <c r="N59" s="28"/>
      <c r="O59" s="29"/>
    </row>
    <row r="60" spans="2:15" ht="15" customHeight="1" x14ac:dyDescent="0.25">
      <c r="D60" s="3">
        <v>2023</v>
      </c>
      <c r="E60" s="108" t="s">
        <v>8</v>
      </c>
      <c r="F60" s="108" t="s">
        <v>8</v>
      </c>
      <c r="H60" s="108" t="s">
        <v>8</v>
      </c>
      <c r="I60" s="108" t="s">
        <v>8</v>
      </c>
      <c r="J60" s="108" t="s">
        <v>8</v>
      </c>
      <c r="L60" s="22"/>
      <c r="M60" s="27"/>
      <c r="N60" s="28"/>
      <c r="O60" s="28"/>
    </row>
    <row r="61" spans="2:15" ht="15" customHeight="1" x14ac:dyDescent="0.25">
      <c r="D61" s="3">
        <v>2024</v>
      </c>
      <c r="E61" s="108" t="s">
        <v>8</v>
      </c>
      <c r="F61" s="108" t="s">
        <v>8</v>
      </c>
      <c r="H61" s="108" t="s">
        <v>8</v>
      </c>
      <c r="I61" s="108" t="s">
        <v>8</v>
      </c>
      <c r="J61" s="108" t="s">
        <v>8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14</v>
      </c>
      <c r="D63" s="3">
        <v>2022</v>
      </c>
      <c r="E63" s="108">
        <v>1</v>
      </c>
      <c r="F63" s="130">
        <v>1300</v>
      </c>
      <c r="H63" s="24">
        <f t="shared" si="3"/>
        <v>1</v>
      </c>
      <c r="I63" s="25">
        <v>1</v>
      </c>
      <c r="J63" s="108" t="s">
        <v>8</v>
      </c>
      <c r="L63" s="22"/>
    </row>
    <row r="64" spans="2:15" ht="15" customHeight="1" x14ac:dyDescent="0.25">
      <c r="D64" s="3">
        <v>2023</v>
      </c>
      <c r="E64" s="108" t="s">
        <v>8</v>
      </c>
      <c r="F64" s="108" t="s">
        <v>8</v>
      </c>
      <c r="H64" s="108" t="s">
        <v>8</v>
      </c>
      <c r="I64" s="108" t="s">
        <v>8</v>
      </c>
      <c r="J64" s="108" t="s">
        <v>8</v>
      </c>
      <c r="L64" s="22"/>
    </row>
    <row r="65" spans="1:12" ht="15" customHeight="1" x14ac:dyDescent="0.25">
      <c r="D65" s="3">
        <v>2024</v>
      </c>
      <c r="E65" s="108" t="s">
        <v>8</v>
      </c>
      <c r="F65" s="108" t="s">
        <v>8</v>
      </c>
      <c r="H65" s="108" t="s">
        <v>8</v>
      </c>
      <c r="I65" s="108" t="s">
        <v>8</v>
      </c>
      <c r="J65" s="108" t="s">
        <v>8</v>
      </c>
      <c r="L65" s="22"/>
    </row>
    <row r="66" spans="1:12" ht="8.1" customHeight="1" x14ac:dyDescent="0.25">
      <c r="D66" s="26"/>
      <c r="E66" s="121"/>
      <c r="F66" s="125"/>
      <c r="G66" s="26"/>
      <c r="H66" s="108"/>
      <c r="I66" s="27"/>
      <c r="J66" s="27"/>
      <c r="L66" s="22"/>
    </row>
    <row r="67" spans="1:12" ht="15" customHeight="1" x14ac:dyDescent="0.25">
      <c r="B67" s="2" t="s">
        <v>15</v>
      </c>
      <c r="D67" s="3">
        <v>2022</v>
      </c>
      <c r="E67" s="108" t="s">
        <v>8</v>
      </c>
      <c r="F67" s="108" t="s">
        <v>8</v>
      </c>
      <c r="H67" s="108" t="s">
        <v>8</v>
      </c>
      <c r="I67" s="108" t="s">
        <v>8</v>
      </c>
      <c r="J67" s="108" t="s">
        <v>8</v>
      </c>
      <c r="L67" s="22"/>
    </row>
    <row r="68" spans="1:12" ht="15" customHeight="1" x14ac:dyDescent="0.25">
      <c r="D68" s="3">
        <v>2023</v>
      </c>
      <c r="E68" s="108" t="s">
        <v>8</v>
      </c>
      <c r="F68" s="108" t="s">
        <v>8</v>
      </c>
      <c r="H68" s="108" t="s">
        <v>8</v>
      </c>
      <c r="I68" s="108" t="s">
        <v>8</v>
      </c>
      <c r="J68" s="108" t="s">
        <v>8</v>
      </c>
      <c r="L68" s="22"/>
    </row>
    <row r="69" spans="1:12" ht="15" customHeight="1" x14ac:dyDescent="0.25">
      <c r="D69" s="3">
        <v>2024</v>
      </c>
      <c r="E69" s="108" t="s">
        <v>8</v>
      </c>
      <c r="F69" s="108" t="s">
        <v>8</v>
      </c>
      <c r="H69" s="108" t="s">
        <v>8</v>
      </c>
      <c r="I69" s="108" t="s">
        <v>8</v>
      </c>
      <c r="J69" s="108" t="s">
        <v>8</v>
      </c>
      <c r="L69" s="22"/>
    </row>
    <row r="70" spans="1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1:12" ht="15" customHeight="1" x14ac:dyDescent="0.25">
      <c r="B71" s="2" t="s">
        <v>16</v>
      </c>
      <c r="D71" s="3">
        <v>2022</v>
      </c>
      <c r="E71" s="108" t="s">
        <v>8</v>
      </c>
      <c r="F71" s="108" t="s">
        <v>8</v>
      </c>
      <c r="H71" s="108" t="s">
        <v>8</v>
      </c>
      <c r="I71" s="108" t="s">
        <v>8</v>
      </c>
      <c r="J71" s="108" t="s">
        <v>8</v>
      </c>
      <c r="L71" s="22"/>
    </row>
    <row r="72" spans="1:12" ht="15" customHeight="1" x14ac:dyDescent="0.25">
      <c r="D72" s="3">
        <v>2023</v>
      </c>
      <c r="E72" s="108" t="s">
        <v>8</v>
      </c>
      <c r="F72" s="108" t="s">
        <v>8</v>
      </c>
      <c r="H72" s="108" t="s">
        <v>8</v>
      </c>
      <c r="I72" s="108" t="s">
        <v>8</v>
      </c>
      <c r="J72" s="108" t="s">
        <v>8</v>
      </c>
      <c r="L72" s="22"/>
    </row>
    <row r="73" spans="1:12" ht="15" customHeight="1" x14ac:dyDescent="0.25">
      <c r="D73" s="3">
        <v>2024</v>
      </c>
      <c r="E73" s="108" t="s">
        <v>8</v>
      </c>
      <c r="F73" s="108" t="s">
        <v>8</v>
      </c>
      <c r="H73" s="108" t="s">
        <v>8</v>
      </c>
      <c r="I73" s="108" t="s">
        <v>8</v>
      </c>
      <c r="J73" s="108" t="s">
        <v>8</v>
      </c>
      <c r="L73" s="22"/>
    </row>
    <row r="74" spans="1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1:12" ht="15" customHeight="1" x14ac:dyDescent="0.25">
      <c r="B75" s="2" t="s">
        <v>215</v>
      </c>
      <c r="D75" s="3">
        <v>2022</v>
      </c>
      <c r="E75" s="108" t="s">
        <v>8</v>
      </c>
      <c r="F75" s="108" t="s">
        <v>8</v>
      </c>
      <c r="H75" s="108" t="s">
        <v>8</v>
      </c>
      <c r="I75" s="108" t="s">
        <v>8</v>
      </c>
      <c r="J75" s="108" t="s">
        <v>8</v>
      </c>
      <c r="L75" s="22"/>
    </row>
    <row r="76" spans="1:12" ht="15" customHeight="1" x14ac:dyDescent="0.25">
      <c r="D76" s="3">
        <v>2023</v>
      </c>
      <c r="E76" s="107">
        <v>1</v>
      </c>
      <c r="F76" s="130">
        <v>6000</v>
      </c>
      <c r="H76" s="24">
        <f t="shared" si="3"/>
        <v>1</v>
      </c>
      <c r="I76" s="108" t="s">
        <v>8</v>
      </c>
      <c r="J76" s="25">
        <v>1</v>
      </c>
    </row>
    <row r="77" spans="1:12" ht="15" customHeight="1" x14ac:dyDescent="0.25">
      <c r="A77" s="14"/>
      <c r="B77" s="99"/>
      <c r="C77" s="99"/>
      <c r="D77" s="3">
        <v>2024</v>
      </c>
      <c r="E77" s="108" t="s">
        <v>8</v>
      </c>
      <c r="F77" s="108" t="s">
        <v>8</v>
      </c>
      <c r="H77" s="108" t="s">
        <v>8</v>
      </c>
      <c r="I77" s="108" t="s">
        <v>8</v>
      </c>
      <c r="J77" s="108" t="s">
        <v>8</v>
      </c>
      <c r="K77" s="14"/>
    </row>
    <row r="78" spans="1:12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32"/>
      <c r="K78" s="30"/>
    </row>
    <row r="79" spans="1:12" s="37" customForma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5"/>
      <c r="K79" s="36" t="s">
        <v>216</v>
      </c>
    </row>
    <row r="80" spans="1:12" s="33" customFormat="1" x14ac:dyDescent="0.25">
      <c r="A80" s="34" t="s">
        <v>217</v>
      </c>
      <c r="C80" s="34"/>
      <c r="D80" s="35"/>
      <c r="E80" s="35"/>
      <c r="F80" s="35"/>
      <c r="G80" s="35"/>
      <c r="H80" s="35"/>
      <c r="I80" s="35"/>
      <c r="J80" s="35"/>
      <c r="K80" s="39" t="s">
        <v>218</v>
      </c>
    </row>
    <row r="81" spans="1:15" x14ac:dyDescent="0.25">
      <c r="A81" s="34" t="s">
        <v>219</v>
      </c>
      <c r="B81" s="1"/>
    </row>
    <row r="82" spans="1:15" s="2" customFormat="1" x14ac:dyDescent="0.25">
      <c r="A82" s="34" t="s">
        <v>220</v>
      </c>
      <c r="B82" s="1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</row>
  </sheetData>
  <mergeCells count="2">
    <mergeCell ref="H13:J13"/>
    <mergeCell ref="H14:J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F768-E96A-4BDF-A6E2-4669E174E178}">
  <sheetPr codeName="Sheet23"/>
  <dimension ref="A1:Q81"/>
  <sheetViews>
    <sheetView showGridLines="0" view="pageBreakPreview" topLeftCell="B1" zoomScale="90" zoomScaleNormal="90" zoomScaleSheetLayoutView="90" workbookViewId="0">
      <selection activeCell="B9" sqref="B9:B10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s="6" customFormat="1" ht="15" customHeight="1" x14ac:dyDescent="0.25">
      <c r="B9" s="7" t="s">
        <v>314</v>
      </c>
      <c r="C9" s="8" t="s">
        <v>431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315</v>
      </c>
      <c r="C10" s="12" t="s">
        <v>312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118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0"/>
    </row>
    <row r="13" spans="1:15" ht="15" customHeight="1" x14ac:dyDescent="0.25">
      <c r="A13" s="119"/>
      <c r="B13" s="44" t="s">
        <v>0</v>
      </c>
      <c r="C13" s="45"/>
      <c r="D13" s="117" t="s">
        <v>1</v>
      </c>
      <c r="E13" s="47" t="s">
        <v>36</v>
      </c>
      <c r="F13" s="185" t="s">
        <v>245</v>
      </c>
      <c r="G13" s="185"/>
      <c r="H13" s="185"/>
      <c r="I13" s="185"/>
      <c r="J13" s="185"/>
      <c r="K13" s="185"/>
      <c r="L13" s="43"/>
    </row>
    <row r="14" spans="1:15" ht="15" customHeight="1" x14ac:dyDescent="0.2">
      <c r="A14" s="119"/>
      <c r="B14" s="48" t="s">
        <v>3</v>
      </c>
      <c r="C14" s="45"/>
      <c r="D14" s="49" t="s">
        <v>4</v>
      </c>
      <c r="E14" s="50" t="s">
        <v>37</v>
      </c>
      <c r="F14" s="127" t="s">
        <v>229</v>
      </c>
      <c r="G14" s="127" t="s">
        <v>231</v>
      </c>
      <c r="H14" s="127" t="s">
        <v>233</v>
      </c>
      <c r="I14" s="127" t="s">
        <v>235</v>
      </c>
      <c r="J14" s="127" t="s">
        <v>237</v>
      </c>
      <c r="K14" s="128" t="s">
        <v>240</v>
      </c>
      <c r="L14" s="43"/>
    </row>
    <row r="15" spans="1:15" ht="15" customHeight="1" x14ac:dyDescent="0.25">
      <c r="A15" s="119"/>
      <c r="B15" s="48"/>
      <c r="C15" s="45"/>
      <c r="D15" s="49"/>
      <c r="E15" s="50"/>
      <c r="F15" s="129" t="s">
        <v>230</v>
      </c>
      <c r="G15" s="129" t="s">
        <v>232</v>
      </c>
      <c r="H15" s="129" t="s">
        <v>234</v>
      </c>
      <c r="I15" s="129" t="s">
        <v>236</v>
      </c>
      <c r="J15" s="129" t="s">
        <v>238</v>
      </c>
      <c r="K15" s="129" t="s">
        <v>239</v>
      </c>
      <c r="L15" s="43"/>
    </row>
    <row r="16" spans="1:15" s="14" customFormat="1" ht="8.1" customHeight="1" x14ac:dyDescent="0.25">
      <c r="A16" s="120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1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SUM(E22,E26,E30,E34,E38,E42,E46,E50,E54,E58,E62,E66,E70,E74)</f>
        <v>1</v>
      </c>
      <c r="F18" s="20" t="s">
        <v>8</v>
      </c>
      <c r="G18" s="20" t="s">
        <v>8</v>
      </c>
      <c r="H18" s="20">
        <f t="shared" ref="H18" si="0">SUM(H22,H26,H30,H34,H38,H42,H46,H50,H54,H58,H62,H66,H70,H74)</f>
        <v>1</v>
      </c>
      <c r="I18" s="20" t="s">
        <v>8</v>
      </c>
      <c r="J18" s="20" t="s">
        <v>8</v>
      </c>
      <c r="K18" s="20" t="s">
        <v>8</v>
      </c>
      <c r="L18" s="20"/>
      <c r="M18" s="14"/>
    </row>
    <row r="19" spans="1:15" ht="15" customHeight="1" x14ac:dyDescent="0.25">
      <c r="B19" s="21"/>
      <c r="C19" s="21"/>
      <c r="D19" s="19">
        <v>2023</v>
      </c>
      <c r="E19" s="20">
        <f t="shared" ref="E19:J20" si="1">SUM(E23,E27,E31,E35,E39,E43,E47,E51,E55,E59,E63,E67,E71,E75)</f>
        <v>1</v>
      </c>
      <c r="F19" s="20" t="s">
        <v>8</v>
      </c>
      <c r="G19" s="20" t="s">
        <v>8</v>
      </c>
      <c r="H19" s="20" t="s">
        <v>8</v>
      </c>
      <c r="I19" s="20" t="s">
        <v>8</v>
      </c>
      <c r="J19" s="20">
        <f t="shared" si="1"/>
        <v>1</v>
      </c>
      <c r="K19" s="20" t="s">
        <v>8</v>
      </c>
      <c r="L19" s="20"/>
    </row>
    <row r="20" spans="1:15" ht="15" customHeight="1" x14ac:dyDescent="0.25">
      <c r="B20" s="21"/>
      <c r="C20" s="21"/>
      <c r="D20" s="19">
        <v>2024</v>
      </c>
      <c r="E20" s="20">
        <f t="shared" si="1"/>
        <v>1</v>
      </c>
      <c r="F20" s="20" t="s">
        <v>8</v>
      </c>
      <c r="G20" s="20" t="s">
        <v>8</v>
      </c>
      <c r="H20" s="20" t="s">
        <v>8</v>
      </c>
      <c r="I20" s="20" t="s">
        <v>8</v>
      </c>
      <c r="J20" s="20">
        <f t="shared" si="1"/>
        <v>1</v>
      </c>
      <c r="K20" s="20" t="s">
        <v>8</v>
      </c>
      <c r="L20" s="20"/>
      <c r="N20" s="22"/>
    </row>
    <row r="21" spans="1:15" ht="8.1" customHeight="1" x14ac:dyDescent="0.25">
      <c r="D21" s="19"/>
      <c r="E21" s="23"/>
      <c r="F21" s="23"/>
      <c r="G21" s="23"/>
      <c r="H21" s="23"/>
      <c r="I21" s="23"/>
      <c r="J21" s="23"/>
      <c r="K21" s="23"/>
      <c r="L21" s="23"/>
      <c r="N21" s="22"/>
    </row>
    <row r="22" spans="1:15" ht="15" customHeight="1" x14ac:dyDescent="0.25">
      <c r="B22" s="2" t="s">
        <v>6</v>
      </c>
      <c r="D22" s="3">
        <v>2022</v>
      </c>
      <c r="E22" s="25" t="s">
        <v>8</v>
      </c>
      <c r="F22" s="25" t="s">
        <v>8</v>
      </c>
      <c r="G22" s="25" t="s">
        <v>8</v>
      </c>
      <c r="H22" s="25" t="s">
        <v>8</v>
      </c>
      <c r="I22" s="25" t="s">
        <v>8</v>
      </c>
      <c r="J22" s="25" t="s">
        <v>8</v>
      </c>
      <c r="K22" s="25" t="s">
        <v>8</v>
      </c>
      <c r="L22" s="25"/>
      <c r="N22" s="22"/>
    </row>
    <row r="23" spans="1:15" ht="15" customHeight="1" x14ac:dyDescent="0.25">
      <c r="D23" s="3">
        <v>2023</v>
      </c>
      <c r="E23" s="25" t="s">
        <v>8</v>
      </c>
      <c r="F23" s="25" t="s">
        <v>8</v>
      </c>
      <c r="G23" s="25" t="s">
        <v>8</v>
      </c>
      <c r="H23" s="25" t="s">
        <v>8</v>
      </c>
      <c r="I23" s="25" t="s">
        <v>8</v>
      </c>
      <c r="J23" s="25" t="s">
        <v>8</v>
      </c>
      <c r="K23" s="25" t="s">
        <v>8</v>
      </c>
      <c r="L23" s="25"/>
      <c r="N23" s="22"/>
    </row>
    <row r="24" spans="1:15" ht="15" customHeight="1" x14ac:dyDescent="0.25">
      <c r="D24" s="3">
        <v>2024</v>
      </c>
      <c r="E24" s="25" t="s">
        <v>8</v>
      </c>
      <c r="F24" s="25" t="s">
        <v>8</v>
      </c>
      <c r="G24" s="25" t="s">
        <v>8</v>
      </c>
      <c r="H24" s="25" t="s">
        <v>8</v>
      </c>
      <c r="I24" s="25" t="s">
        <v>8</v>
      </c>
      <c r="J24" s="25" t="s">
        <v>8</v>
      </c>
      <c r="K24" s="25" t="s">
        <v>8</v>
      </c>
      <c r="L24" s="25"/>
      <c r="N24" s="22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L25" s="27"/>
      <c r="N25" s="22"/>
    </row>
    <row r="26" spans="1:15" ht="15" customHeight="1" x14ac:dyDescent="0.25">
      <c r="B26" s="2" t="s">
        <v>17</v>
      </c>
      <c r="D26" s="3">
        <v>2022</v>
      </c>
      <c r="E26" s="25" t="s">
        <v>8</v>
      </c>
      <c r="F26" s="25" t="s">
        <v>8</v>
      </c>
      <c r="G26" s="25" t="s">
        <v>8</v>
      </c>
      <c r="H26" s="25" t="s">
        <v>8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 t="s">
        <v>8</v>
      </c>
      <c r="F27" s="25" t="s">
        <v>8</v>
      </c>
      <c r="G27" s="25" t="s">
        <v>8</v>
      </c>
      <c r="H27" s="25" t="s">
        <v>8</v>
      </c>
      <c r="I27" s="25" t="s">
        <v>8</v>
      </c>
      <c r="J27" s="25" t="s">
        <v>8</v>
      </c>
      <c r="K27" s="25" t="s">
        <v>8</v>
      </c>
      <c r="L27" s="25"/>
      <c r="N27" s="22"/>
    </row>
    <row r="28" spans="1:15" ht="15" customHeight="1" x14ac:dyDescent="0.25">
      <c r="D28" s="3">
        <v>2024</v>
      </c>
      <c r="E28" s="25" t="s">
        <v>8</v>
      </c>
      <c r="F28" s="25" t="s">
        <v>8</v>
      </c>
      <c r="G28" s="25" t="s">
        <v>8</v>
      </c>
      <c r="H28" s="25" t="s">
        <v>8</v>
      </c>
      <c r="I28" s="25" t="s">
        <v>8</v>
      </c>
      <c r="J28" s="25" t="s">
        <v>8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7</v>
      </c>
      <c r="D30" s="3">
        <v>2022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2023</v>
      </c>
      <c r="E31" s="25" t="s">
        <v>8</v>
      </c>
      <c r="F31" s="25" t="s">
        <v>8</v>
      </c>
      <c r="G31" s="25" t="s">
        <v>8</v>
      </c>
      <c r="H31" s="25" t="s">
        <v>8</v>
      </c>
      <c r="I31" s="25" t="s">
        <v>8</v>
      </c>
      <c r="J31" s="25" t="s">
        <v>8</v>
      </c>
      <c r="K31" s="25" t="s">
        <v>8</v>
      </c>
      <c r="L31" s="25"/>
      <c r="N31" s="22"/>
    </row>
    <row r="32" spans="1:15" ht="15" customHeight="1" x14ac:dyDescent="0.25">
      <c r="D32" s="3">
        <v>2024</v>
      </c>
      <c r="E32" s="25" t="s">
        <v>8</v>
      </c>
      <c r="F32" s="25" t="s">
        <v>8</v>
      </c>
      <c r="G32" s="25" t="s">
        <v>8</v>
      </c>
      <c r="H32" s="25" t="s">
        <v>8</v>
      </c>
      <c r="I32" s="25" t="s">
        <v>8</v>
      </c>
      <c r="J32" s="25" t="s">
        <v>8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18</v>
      </c>
      <c r="D34" s="3">
        <v>2022</v>
      </c>
      <c r="E34" s="25" t="s">
        <v>8</v>
      </c>
      <c r="F34" s="25" t="s">
        <v>8</v>
      </c>
      <c r="G34" s="25" t="s">
        <v>8</v>
      </c>
      <c r="H34" s="25" t="s">
        <v>8</v>
      </c>
      <c r="I34" s="25" t="s">
        <v>8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 t="s">
        <v>8</v>
      </c>
      <c r="F35" s="25" t="s">
        <v>8</v>
      </c>
      <c r="G35" s="25" t="s">
        <v>8</v>
      </c>
      <c r="H35" s="25" t="s">
        <v>8</v>
      </c>
      <c r="I35" s="25" t="s">
        <v>8</v>
      </c>
      <c r="J35" s="25" t="s">
        <v>8</v>
      </c>
      <c r="K35" s="25" t="s">
        <v>8</v>
      </c>
      <c r="L35" s="25"/>
      <c r="N35" s="22"/>
    </row>
    <row r="36" spans="1:14" s="2" customFormat="1" ht="15" customHeight="1" x14ac:dyDescent="0.25">
      <c r="A36" s="1"/>
      <c r="D36" s="3">
        <v>2024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M36" s="1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A38" s="2"/>
      <c r="B38" s="2" t="s">
        <v>9</v>
      </c>
      <c r="D38" s="3">
        <v>2022</v>
      </c>
      <c r="E38" s="25" t="s">
        <v>8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 t="s">
        <v>8</v>
      </c>
      <c r="L38" s="25"/>
      <c r="N38" s="22"/>
    </row>
    <row r="39" spans="1:14" ht="15" customHeight="1" x14ac:dyDescent="0.25">
      <c r="D39" s="3">
        <v>2023</v>
      </c>
      <c r="E39" s="25" t="s">
        <v>8</v>
      </c>
      <c r="F39" s="25" t="s">
        <v>8</v>
      </c>
      <c r="G39" s="25" t="s">
        <v>8</v>
      </c>
      <c r="H39" s="25" t="s">
        <v>8</v>
      </c>
      <c r="I39" s="25" t="s">
        <v>8</v>
      </c>
      <c r="J39" s="25" t="s">
        <v>8</v>
      </c>
      <c r="K39" s="25" t="s">
        <v>8</v>
      </c>
      <c r="L39" s="25"/>
      <c r="N39" s="22"/>
    </row>
    <row r="40" spans="1:14" ht="15" customHeight="1" x14ac:dyDescent="0.25">
      <c r="D40" s="3">
        <v>2024</v>
      </c>
      <c r="E40" s="25" t="s">
        <v>8</v>
      </c>
      <c r="F40" s="25" t="s">
        <v>8</v>
      </c>
      <c r="G40" s="25" t="s">
        <v>8</v>
      </c>
      <c r="H40" s="25" t="s">
        <v>8</v>
      </c>
      <c r="I40" s="25" t="s">
        <v>8</v>
      </c>
      <c r="J40" s="25" t="s">
        <v>8</v>
      </c>
      <c r="K40" s="25" t="s">
        <v>8</v>
      </c>
      <c r="L40" s="25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B42" s="2" t="s">
        <v>10</v>
      </c>
      <c r="D42" s="3">
        <v>2022</v>
      </c>
      <c r="E42" s="25" t="s">
        <v>8</v>
      </c>
      <c r="F42" s="25" t="s">
        <v>8</v>
      </c>
      <c r="G42" s="25" t="s">
        <v>8</v>
      </c>
      <c r="H42" s="25" t="s">
        <v>8</v>
      </c>
      <c r="I42" s="25" t="s">
        <v>8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 t="s">
        <v>8</v>
      </c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2024</v>
      </c>
      <c r="E44" s="25" t="s">
        <v>8</v>
      </c>
      <c r="F44" s="25" t="s">
        <v>8</v>
      </c>
      <c r="G44" s="25" t="s">
        <v>8</v>
      </c>
      <c r="H44" s="25" t="s">
        <v>8</v>
      </c>
      <c r="I44" s="25" t="s">
        <v>8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11</v>
      </c>
      <c r="D46" s="3">
        <v>2022</v>
      </c>
      <c r="E46" s="25" t="s">
        <v>8</v>
      </c>
      <c r="F46" s="25" t="s">
        <v>8</v>
      </c>
      <c r="G46" s="25" t="s">
        <v>8</v>
      </c>
      <c r="H46" s="25" t="s">
        <v>8</v>
      </c>
      <c r="I46" s="25" t="s">
        <v>8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2023</v>
      </c>
      <c r="E47" s="25" t="s">
        <v>8</v>
      </c>
      <c r="F47" s="25" t="s">
        <v>8</v>
      </c>
      <c r="G47" s="25" t="s">
        <v>8</v>
      </c>
      <c r="H47" s="25" t="s">
        <v>8</v>
      </c>
      <c r="I47" s="25" t="s">
        <v>8</v>
      </c>
      <c r="J47" s="25" t="s">
        <v>8</v>
      </c>
      <c r="K47" s="25" t="s">
        <v>8</v>
      </c>
      <c r="L47" s="25"/>
      <c r="N47" s="22"/>
    </row>
    <row r="48" spans="1:14" ht="15" customHeight="1" x14ac:dyDescent="0.25">
      <c r="D48" s="3">
        <v>2024</v>
      </c>
      <c r="E48" s="25">
        <f t="shared" ref="E48" si="2">SUM(F48:K48)</f>
        <v>1</v>
      </c>
      <c r="F48" s="25" t="s">
        <v>8</v>
      </c>
      <c r="G48" s="25" t="s">
        <v>8</v>
      </c>
      <c r="H48" s="25" t="s">
        <v>8</v>
      </c>
      <c r="I48" s="25" t="s">
        <v>8</v>
      </c>
      <c r="J48" s="25">
        <v>1</v>
      </c>
      <c r="K48" s="25" t="s">
        <v>8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12</v>
      </c>
      <c r="D50" s="3">
        <v>2022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2023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 t="s">
        <v>8</v>
      </c>
      <c r="K51" s="25" t="s">
        <v>8</v>
      </c>
      <c r="L51" s="25"/>
      <c r="N51" s="22"/>
    </row>
    <row r="52" spans="2:17" ht="15" customHeight="1" x14ac:dyDescent="0.25">
      <c r="D52" s="3">
        <v>2024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13</v>
      </c>
      <c r="D54" s="3">
        <v>2022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 t="s">
        <v>8</v>
      </c>
      <c r="F55" s="25" t="s">
        <v>8</v>
      </c>
      <c r="G55" s="25" t="s">
        <v>8</v>
      </c>
      <c r="H55" s="25" t="s">
        <v>8</v>
      </c>
      <c r="I55" s="25" t="s">
        <v>8</v>
      </c>
      <c r="J55" s="25" t="s">
        <v>8</v>
      </c>
      <c r="K55" s="25" t="s">
        <v>8</v>
      </c>
      <c r="L55" s="25"/>
      <c r="N55" s="22"/>
    </row>
    <row r="56" spans="2:17" ht="15" customHeight="1" x14ac:dyDescent="0.25">
      <c r="D56" s="3">
        <v>2024</v>
      </c>
      <c r="E56" s="25" t="s">
        <v>8</v>
      </c>
      <c r="F56" s="25" t="s">
        <v>8</v>
      </c>
      <c r="G56" s="25" t="s">
        <v>8</v>
      </c>
      <c r="H56" s="25" t="s">
        <v>8</v>
      </c>
      <c r="I56" s="25" t="s">
        <v>8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214</v>
      </c>
      <c r="D58" s="3">
        <v>2022</v>
      </c>
      <c r="E58" s="25" t="s">
        <v>8</v>
      </c>
      <c r="F58" s="25" t="s">
        <v>8</v>
      </c>
      <c r="G58" s="25" t="s">
        <v>8</v>
      </c>
      <c r="H58" s="25" t="s">
        <v>8</v>
      </c>
      <c r="I58" s="25" t="s">
        <v>8</v>
      </c>
      <c r="J58" s="25" t="s">
        <v>8</v>
      </c>
      <c r="K58" s="25" t="s">
        <v>8</v>
      </c>
      <c r="L58" s="25"/>
      <c r="N58" s="22"/>
      <c r="O58" s="27"/>
      <c r="P58" s="28"/>
      <c r="Q58" s="29"/>
    </row>
    <row r="59" spans="2:17" ht="15" customHeight="1" x14ac:dyDescent="0.25">
      <c r="D59" s="3">
        <v>2023</v>
      </c>
      <c r="E59" s="25" t="s">
        <v>8</v>
      </c>
      <c r="F59" s="25" t="s">
        <v>8</v>
      </c>
      <c r="G59" s="25" t="s">
        <v>8</v>
      </c>
      <c r="H59" s="25" t="s">
        <v>8</v>
      </c>
      <c r="I59" s="25" t="s">
        <v>8</v>
      </c>
      <c r="J59" s="25" t="s">
        <v>8</v>
      </c>
      <c r="K59" s="25" t="s">
        <v>8</v>
      </c>
      <c r="L59" s="25"/>
      <c r="N59" s="22"/>
      <c r="O59" s="27"/>
      <c r="P59" s="28"/>
      <c r="Q59" s="28"/>
    </row>
    <row r="60" spans="2:17" ht="15" customHeight="1" x14ac:dyDescent="0.25">
      <c r="D60" s="3">
        <v>2024</v>
      </c>
      <c r="E60" s="25" t="s">
        <v>8</v>
      </c>
      <c r="F60" s="25" t="s">
        <v>8</v>
      </c>
      <c r="G60" s="25" t="s">
        <v>8</v>
      </c>
      <c r="H60" s="25" t="s">
        <v>8</v>
      </c>
      <c r="I60" s="25" t="s">
        <v>8</v>
      </c>
      <c r="J60" s="25" t="s">
        <v>8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14</v>
      </c>
      <c r="D62" s="3">
        <v>2022</v>
      </c>
      <c r="E62" s="25">
        <f>SUM(F62:K62)</f>
        <v>1</v>
      </c>
      <c r="F62" s="25" t="s">
        <v>8</v>
      </c>
      <c r="G62" s="25" t="s">
        <v>8</v>
      </c>
      <c r="H62" s="25">
        <v>1</v>
      </c>
      <c r="I62" s="25" t="s">
        <v>8</v>
      </c>
      <c r="J62" s="25" t="s">
        <v>8</v>
      </c>
      <c r="K62" s="25" t="s">
        <v>8</v>
      </c>
      <c r="L62" s="25"/>
      <c r="N62" s="22"/>
    </row>
    <row r="63" spans="2:17" ht="15" customHeight="1" x14ac:dyDescent="0.25">
      <c r="D63" s="3">
        <v>2023</v>
      </c>
      <c r="E63" s="25" t="s">
        <v>8</v>
      </c>
      <c r="F63" s="25" t="s">
        <v>8</v>
      </c>
      <c r="G63" s="25" t="s">
        <v>8</v>
      </c>
      <c r="H63" s="25" t="s">
        <v>8</v>
      </c>
      <c r="I63" s="25" t="s">
        <v>8</v>
      </c>
      <c r="J63" s="25" t="s">
        <v>8</v>
      </c>
      <c r="K63" s="25" t="s">
        <v>8</v>
      </c>
      <c r="L63" s="25"/>
      <c r="N63" s="22"/>
    </row>
    <row r="64" spans="2:17" ht="15" customHeight="1" x14ac:dyDescent="0.25">
      <c r="D64" s="3">
        <v>2024</v>
      </c>
      <c r="E64" s="25" t="s">
        <v>8</v>
      </c>
      <c r="F64" s="25" t="s">
        <v>8</v>
      </c>
      <c r="G64" s="25" t="s">
        <v>8</v>
      </c>
      <c r="H64" s="25" t="s">
        <v>8</v>
      </c>
      <c r="I64" s="25" t="s">
        <v>8</v>
      </c>
      <c r="J64" s="25" t="s">
        <v>8</v>
      </c>
      <c r="K64" s="25" t="s">
        <v>8</v>
      </c>
      <c r="L64" s="25"/>
      <c r="N64" s="22"/>
    </row>
    <row r="65" spans="1:17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7" ht="15" customHeight="1" x14ac:dyDescent="0.25">
      <c r="B66" s="2" t="s">
        <v>15</v>
      </c>
      <c r="D66" s="3">
        <v>2022</v>
      </c>
      <c r="E66" s="25" t="s">
        <v>8</v>
      </c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5"/>
      <c r="N66" s="22"/>
    </row>
    <row r="67" spans="1:17" ht="15" customHeight="1" x14ac:dyDescent="0.25">
      <c r="D67" s="3">
        <v>2023</v>
      </c>
      <c r="E67" s="25" t="s">
        <v>8</v>
      </c>
      <c r="F67" s="25" t="s">
        <v>8</v>
      </c>
      <c r="G67" s="25" t="s">
        <v>8</v>
      </c>
      <c r="H67" s="25" t="s">
        <v>8</v>
      </c>
      <c r="I67" s="25" t="s">
        <v>8</v>
      </c>
      <c r="J67" s="25" t="s">
        <v>8</v>
      </c>
      <c r="K67" s="25" t="s">
        <v>8</v>
      </c>
      <c r="L67" s="25"/>
      <c r="N67" s="22"/>
    </row>
    <row r="68" spans="1:17" ht="15" customHeight="1" x14ac:dyDescent="0.25">
      <c r="D68" s="3">
        <v>2024</v>
      </c>
      <c r="E68" s="25" t="s">
        <v>8</v>
      </c>
      <c r="F68" s="25" t="s">
        <v>8</v>
      </c>
      <c r="G68" s="25" t="s">
        <v>8</v>
      </c>
      <c r="H68" s="25" t="s">
        <v>8</v>
      </c>
      <c r="I68" s="25" t="s">
        <v>8</v>
      </c>
      <c r="J68" s="25" t="s">
        <v>8</v>
      </c>
      <c r="K68" s="25" t="s">
        <v>8</v>
      </c>
      <c r="L68" s="25"/>
      <c r="N68" s="22"/>
    </row>
    <row r="69" spans="1:17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7" ht="15" customHeight="1" x14ac:dyDescent="0.25">
      <c r="B70" s="2" t="s">
        <v>16</v>
      </c>
      <c r="D70" s="3">
        <v>2022</v>
      </c>
      <c r="E70" s="25" t="s">
        <v>8</v>
      </c>
      <c r="F70" s="25" t="s">
        <v>8</v>
      </c>
      <c r="G70" s="25" t="s">
        <v>8</v>
      </c>
      <c r="H70" s="25" t="s">
        <v>8</v>
      </c>
      <c r="I70" s="25" t="s">
        <v>8</v>
      </c>
      <c r="J70" s="25" t="s">
        <v>8</v>
      </c>
      <c r="K70" s="25" t="s">
        <v>8</v>
      </c>
      <c r="L70" s="25"/>
      <c r="N70" s="22"/>
    </row>
    <row r="71" spans="1:17" ht="15" customHeight="1" x14ac:dyDescent="0.25">
      <c r="D71" s="3">
        <v>2023</v>
      </c>
      <c r="E71" s="25" t="s">
        <v>8</v>
      </c>
      <c r="F71" s="25" t="s">
        <v>8</v>
      </c>
      <c r="G71" s="25" t="s">
        <v>8</v>
      </c>
      <c r="H71" s="25" t="s">
        <v>8</v>
      </c>
      <c r="I71" s="25" t="s">
        <v>8</v>
      </c>
      <c r="J71" s="25" t="s">
        <v>8</v>
      </c>
      <c r="K71" s="25" t="s">
        <v>8</v>
      </c>
      <c r="L71" s="25"/>
      <c r="N71" s="22"/>
    </row>
    <row r="72" spans="1:17" ht="15" customHeight="1" x14ac:dyDescent="0.25">
      <c r="D72" s="3">
        <v>2024</v>
      </c>
      <c r="E72" s="25" t="s">
        <v>8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 t="s">
        <v>8</v>
      </c>
      <c r="L72" s="25"/>
      <c r="N72" s="22"/>
    </row>
    <row r="73" spans="1:17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7" ht="15" customHeight="1" x14ac:dyDescent="0.25">
      <c r="B74" s="2" t="s">
        <v>215</v>
      </c>
      <c r="D74" s="3">
        <v>2022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7" ht="15" customHeight="1" x14ac:dyDescent="0.25">
      <c r="D75" s="3">
        <v>2023</v>
      </c>
      <c r="E75" s="25">
        <f t="shared" ref="E75" si="3">SUM(F75:K75)</f>
        <v>1</v>
      </c>
      <c r="F75" s="25" t="s">
        <v>8</v>
      </c>
      <c r="G75" s="25" t="s">
        <v>8</v>
      </c>
      <c r="H75" s="25" t="s">
        <v>8</v>
      </c>
      <c r="I75" s="25" t="s">
        <v>8</v>
      </c>
      <c r="J75" s="24">
        <v>1</v>
      </c>
      <c r="K75" s="25" t="s">
        <v>8</v>
      </c>
      <c r="L75" s="25"/>
    </row>
    <row r="76" spans="1:17" ht="15" customHeight="1" x14ac:dyDescent="0.25">
      <c r="A76" s="14"/>
      <c r="B76" s="99"/>
      <c r="C76" s="99"/>
      <c r="D76" s="3">
        <v>2024</v>
      </c>
      <c r="E76" s="25" t="s">
        <v>8</v>
      </c>
      <c r="F76" s="25" t="s">
        <v>8</v>
      </c>
      <c r="G76" s="25" t="s">
        <v>8</v>
      </c>
      <c r="H76" s="25" t="s">
        <v>8</v>
      </c>
      <c r="I76" s="25" t="s">
        <v>8</v>
      </c>
      <c r="J76" s="25" t="s">
        <v>8</v>
      </c>
      <c r="K76" s="25" t="s">
        <v>8</v>
      </c>
      <c r="L76" s="25"/>
      <c r="M76" s="14"/>
    </row>
    <row r="77" spans="1:17" ht="8.1" customHeight="1" thickBot="1" x14ac:dyDescent="0.3">
      <c r="A77" s="30"/>
      <c r="B77" s="31"/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14"/>
    </row>
    <row r="78" spans="1:17" s="37" customFormat="1" x14ac:dyDescent="0.25">
      <c r="A78" s="33"/>
      <c r="B78" s="34"/>
      <c r="C78" s="34"/>
      <c r="D78" s="35"/>
      <c r="E78" s="35"/>
      <c r="F78" s="35"/>
      <c r="G78" s="35"/>
      <c r="H78" s="35"/>
      <c r="I78" s="35"/>
      <c r="J78" s="35"/>
      <c r="K78" s="35"/>
      <c r="L78" s="36" t="s">
        <v>216</v>
      </c>
    </row>
    <row r="79" spans="1:17" s="33" customFormat="1" x14ac:dyDescent="0.25">
      <c r="A79" s="34" t="s">
        <v>217</v>
      </c>
      <c r="B79" s="34"/>
      <c r="C79" s="34"/>
      <c r="D79" s="35"/>
      <c r="E79" s="35"/>
      <c r="F79" s="35"/>
      <c r="G79" s="35"/>
      <c r="H79" s="35"/>
      <c r="I79" s="35"/>
      <c r="J79" s="35"/>
      <c r="K79" s="35"/>
      <c r="L79" s="39" t="s">
        <v>218</v>
      </c>
    </row>
    <row r="80" spans="1:17" s="2" customFormat="1" x14ac:dyDescent="0.25">
      <c r="A80" s="34" t="s">
        <v>219</v>
      </c>
      <c r="D80" s="3"/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</row>
    <row r="81" spans="1:17" s="2" customFormat="1" x14ac:dyDescent="0.25">
      <c r="A81" s="34" t="s">
        <v>220</v>
      </c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</row>
  </sheetData>
  <mergeCells count="1">
    <mergeCell ref="F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9282A-B109-480A-BD1A-54578A4835E8}">
  <sheetPr codeName="Sheet24"/>
  <dimension ref="A5:N80"/>
  <sheetViews>
    <sheetView showGridLines="0" view="pageBreakPreview" zoomScale="90" zoomScaleNormal="90" zoomScaleSheetLayoutView="90" workbookViewId="0">
      <selection activeCell="B8" sqref="B8:B9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s="6" customFormat="1" ht="15" customHeight="1" x14ac:dyDescent="0.25">
      <c r="B8" s="7" t="s">
        <v>316</v>
      </c>
      <c r="C8" s="8" t="s">
        <v>432</v>
      </c>
      <c r="D8" s="9"/>
      <c r="E8" s="9"/>
      <c r="F8" s="9"/>
      <c r="G8" s="9"/>
      <c r="H8" s="9"/>
      <c r="I8" s="8"/>
    </row>
    <row r="9" spans="1:14" s="10" customFormat="1" ht="16.5" customHeight="1" x14ac:dyDescent="0.25">
      <c r="B9" s="11" t="s">
        <v>317</v>
      </c>
      <c r="C9" s="12" t="s">
        <v>313</v>
      </c>
      <c r="D9" s="13"/>
      <c r="E9" s="13"/>
      <c r="F9" s="13"/>
      <c r="G9" s="13"/>
      <c r="H9" s="13"/>
    </row>
    <row r="10" spans="1:14" ht="8.1" customHeight="1" thickBot="1" x14ac:dyDescent="0.3"/>
    <row r="11" spans="1:14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0"/>
    </row>
    <row r="12" spans="1:14" ht="15" customHeight="1" x14ac:dyDescent="0.25">
      <c r="A12" s="43"/>
      <c r="B12" s="44" t="s">
        <v>0</v>
      </c>
      <c r="C12" s="45"/>
      <c r="D12" s="117" t="s">
        <v>1</v>
      </c>
      <c r="E12" s="47" t="s">
        <v>36</v>
      </c>
      <c r="F12" s="100"/>
      <c r="G12" s="184" t="s">
        <v>295</v>
      </c>
      <c r="H12" s="184"/>
      <c r="I12" s="184"/>
      <c r="J12" s="184"/>
      <c r="K12" s="43"/>
    </row>
    <row r="13" spans="1:14" ht="15" customHeight="1" x14ac:dyDescent="0.25">
      <c r="A13" s="43"/>
      <c r="B13" s="48" t="s">
        <v>3</v>
      </c>
      <c r="C13" s="45"/>
      <c r="D13" s="49" t="s">
        <v>4</v>
      </c>
      <c r="E13" s="50" t="s">
        <v>37</v>
      </c>
      <c r="F13" s="96"/>
      <c r="G13" s="47" t="s">
        <v>101</v>
      </c>
      <c r="H13" s="47" t="s">
        <v>102</v>
      </c>
      <c r="I13" s="47" t="s">
        <v>104</v>
      </c>
      <c r="J13" s="47" t="s">
        <v>66</v>
      </c>
      <c r="K13" s="43"/>
    </row>
    <row r="14" spans="1:14" ht="15" customHeight="1" x14ac:dyDescent="0.25">
      <c r="A14" s="43"/>
      <c r="B14" s="48"/>
      <c r="C14" s="45"/>
      <c r="D14" s="49"/>
      <c r="E14" s="47"/>
      <c r="F14" s="47"/>
      <c r="G14" s="50"/>
      <c r="H14" s="50" t="s">
        <v>103</v>
      </c>
      <c r="I14" s="50" t="s">
        <v>142</v>
      </c>
      <c r="J14" s="50" t="s">
        <v>67</v>
      </c>
      <c r="K14" s="43"/>
    </row>
    <row r="15" spans="1:14" s="14" customFormat="1" ht="8.1" customHeight="1" x14ac:dyDescent="0.25">
      <c r="A15" s="51"/>
      <c r="B15" s="52"/>
      <c r="C15" s="51"/>
      <c r="D15" s="53"/>
      <c r="E15" s="53"/>
      <c r="F15" s="53"/>
      <c r="G15" s="53"/>
      <c r="H15" s="53"/>
      <c r="I15" s="53"/>
      <c r="J15" s="53"/>
      <c r="K15" s="51"/>
    </row>
    <row r="16" spans="1:14" ht="8.1" customHeight="1" x14ac:dyDescent="0.25">
      <c r="A16" s="14"/>
      <c r="B16" s="15"/>
      <c r="C16" s="15"/>
      <c r="D16" s="16"/>
      <c r="E16" s="16"/>
      <c r="F16" s="16"/>
      <c r="G16" s="16"/>
      <c r="H16" s="16"/>
      <c r="I16" s="16"/>
      <c r="J16" s="16"/>
      <c r="K16" s="14"/>
      <c r="L16" s="17"/>
      <c r="M16" s="17"/>
      <c r="N16" s="17"/>
    </row>
    <row r="17" spans="1:11" ht="15" customHeight="1" x14ac:dyDescent="0.25">
      <c r="A17" s="14"/>
      <c r="B17" s="15" t="s">
        <v>5</v>
      </c>
      <c r="C17" s="18"/>
      <c r="D17" s="19">
        <v>2022</v>
      </c>
      <c r="E17" s="20">
        <f>SUM(E21,E25,E29,E33,E37,E41,E45,E49,E53,E57,E61,E65,E69,E73)</f>
        <v>1</v>
      </c>
      <c r="F17" s="20"/>
      <c r="G17" s="20" t="s">
        <v>8</v>
      </c>
      <c r="H17" s="20" t="s">
        <v>8</v>
      </c>
      <c r="I17" s="20" t="s">
        <v>8</v>
      </c>
      <c r="J17" s="20">
        <f>SUM(J21,J25,J29,J33,J37,J41,J45,J49,J53,J57,J61,J65,J69,J73)</f>
        <v>1</v>
      </c>
    </row>
    <row r="18" spans="1:11" ht="15" customHeight="1" x14ac:dyDescent="0.25">
      <c r="B18" s="21"/>
      <c r="C18" s="21"/>
      <c r="D18" s="19">
        <v>2023</v>
      </c>
      <c r="E18" s="20">
        <f t="shared" ref="E18:E19" si="0">SUM(E22,E26,E30,E34,E38,E42,E46,E50,E54,E58,E62,E66,E70,E74)</f>
        <v>1</v>
      </c>
      <c r="F18" s="20"/>
      <c r="G18" s="20">
        <f t="shared" ref="G18:H19" si="1">SUM(G22,G26,G30,G34,G38,G42,G46,G50,G54,G58,G62,G66,G70,G74)</f>
        <v>1</v>
      </c>
      <c r="H18" s="20" t="s">
        <v>8</v>
      </c>
      <c r="I18" s="20" t="s">
        <v>8</v>
      </c>
      <c r="J18" s="20" t="s">
        <v>8</v>
      </c>
    </row>
    <row r="19" spans="1:11" ht="15" customHeight="1" x14ac:dyDescent="0.25">
      <c r="B19" s="21"/>
      <c r="C19" s="21"/>
      <c r="D19" s="19">
        <v>2024</v>
      </c>
      <c r="E19" s="20">
        <f t="shared" si="0"/>
        <v>1</v>
      </c>
      <c r="F19" s="20"/>
      <c r="G19" s="20" t="s">
        <v>8</v>
      </c>
      <c r="H19" s="20">
        <f t="shared" si="1"/>
        <v>1</v>
      </c>
      <c r="I19" s="20" t="s">
        <v>8</v>
      </c>
      <c r="J19" s="20" t="s">
        <v>8</v>
      </c>
      <c r="K19" s="22"/>
    </row>
    <row r="20" spans="1:11" ht="8.1" customHeight="1" x14ac:dyDescent="0.25">
      <c r="D20" s="19"/>
      <c r="E20" s="23"/>
      <c r="F20" s="23"/>
      <c r="G20" s="23"/>
      <c r="H20" s="23"/>
      <c r="I20" s="23"/>
      <c r="J20" s="1"/>
      <c r="K20" s="22"/>
    </row>
    <row r="21" spans="1:11" ht="15" customHeight="1" x14ac:dyDescent="0.25">
      <c r="B21" s="2" t="s">
        <v>6</v>
      </c>
      <c r="D21" s="3">
        <v>2022</v>
      </c>
      <c r="E21" s="25" t="s">
        <v>8</v>
      </c>
      <c r="F21" s="25"/>
      <c r="G21" s="25" t="s">
        <v>8</v>
      </c>
      <c r="H21" s="25" t="s">
        <v>8</v>
      </c>
      <c r="I21" s="25" t="s">
        <v>8</v>
      </c>
      <c r="J21" s="25" t="s">
        <v>8</v>
      </c>
      <c r="K21" s="22"/>
    </row>
    <row r="22" spans="1:11" ht="15" customHeight="1" x14ac:dyDescent="0.25">
      <c r="D22" s="3">
        <v>2023</v>
      </c>
      <c r="E22" s="25" t="s">
        <v>8</v>
      </c>
      <c r="F22" s="25"/>
      <c r="G22" s="25" t="s">
        <v>8</v>
      </c>
      <c r="H22" s="25" t="s">
        <v>8</v>
      </c>
      <c r="I22" s="25" t="s">
        <v>8</v>
      </c>
      <c r="J22" s="25" t="s">
        <v>8</v>
      </c>
      <c r="K22" s="22"/>
    </row>
    <row r="23" spans="1:11" ht="15" customHeight="1" x14ac:dyDescent="0.25">
      <c r="D23" s="3">
        <v>2024</v>
      </c>
      <c r="E23" s="25" t="s">
        <v>8</v>
      </c>
      <c r="F23" s="25"/>
      <c r="G23" s="25" t="s">
        <v>8</v>
      </c>
      <c r="H23" s="25" t="s">
        <v>8</v>
      </c>
      <c r="I23" s="25" t="s">
        <v>8</v>
      </c>
      <c r="J23" s="25" t="s">
        <v>8</v>
      </c>
      <c r="K23" s="22"/>
    </row>
    <row r="24" spans="1:11" ht="8.1" customHeight="1" x14ac:dyDescent="0.25">
      <c r="D24" s="26"/>
      <c r="E24" s="27"/>
      <c r="F24" s="27"/>
      <c r="G24" s="27"/>
      <c r="H24" s="27"/>
      <c r="I24" s="27"/>
      <c r="J24" s="107"/>
      <c r="K24" s="22"/>
    </row>
    <row r="25" spans="1:11" ht="15" customHeight="1" x14ac:dyDescent="0.25">
      <c r="B25" s="2" t="s">
        <v>17</v>
      </c>
      <c r="D25" s="3">
        <v>2022</v>
      </c>
      <c r="E25" s="25" t="s">
        <v>8</v>
      </c>
      <c r="F25" s="25"/>
      <c r="G25" s="25" t="s">
        <v>8</v>
      </c>
      <c r="H25" s="25" t="s">
        <v>8</v>
      </c>
      <c r="I25" s="25" t="s">
        <v>8</v>
      </c>
      <c r="J25" s="25" t="s">
        <v>8</v>
      </c>
      <c r="K25" s="22"/>
    </row>
    <row r="26" spans="1:11" ht="15" customHeight="1" x14ac:dyDescent="0.25">
      <c r="D26" s="3">
        <v>2023</v>
      </c>
      <c r="E26" s="25" t="s">
        <v>8</v>
      </c>
      <c r="F26" s="25"/>
      <c r="G26" s="25" t="s">
        <v>8</v>
      </c>
      <c r="H26" s="25" t="s">
        <v>8</v>
      </c>
      <c r="I26" s="25" t="s">
        <v>8</v>
      </c>
      <c r="J26" s="25" t="s">
        <v>8</v>
      </c>
      <c r="K26" s="22"/>
    </row>
    <row r="27" spans="1:11" ht="15" customHeight="1" x14ac:dyDescent="0.25">
      <c r="D27" s="3">
        <v>2024</v>
      </c>
      <c r="E27" s="25" t="s">
        <v>8</v>
      </c>
      <c r="F27" s="25"/>
      <c r="G27" s="25" t="s">
        <v>8</v>
      </c>
      <c r="H27" s="25" t="s">
        <v>8</v>
      </c>
      <c r="I27" s="25" t="s">
        <v>8</v>
      </c>
      <c r="J27" s="25" t="s">
        <v>8</v>
      </c>
      <c r="K27" s="22"/>
    </row>
    <row r="28" spans="1:11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1" ht="15" customHeight="1" x14ac:dyDescent="0.25">
      <c r="B29" s="2" t="s">
        <v>7</v>
      </c>
      <c r="D29" s="3">
        <v>2022</v>
      </c>
      <c r="E29" s="25" t="s">
        <v>8</v>
      </c>
      <c r="F29" s="25"/>
      <c r="G29" s="25" t="s">
        <v>8</v>
      </c>
      <c r="H29" s="25" t="s">
        <v>8</v>
      </c>
      <c r="I29" s="25" t="s">
        <v>8</v>
      </c>
      <c r="J29" s="25" t="s">
        <v>8</v>
      </c>
      <c r="K29" s="22"/>
    </row>
    <row r="30" spans="1:11" ht="15" customHeight="1" x14ac:dyDescent="0.25">
      <c r="D30" s="3">
        <v>2023</v>
      </c>
      <c r="E30" s="25" t="s">
        <v>8</v>
      </c>
      <c r="F30" s="25"/>
      <c r="G30" s="25" t="s">
        <v>8</v>
      </c>
      <c r="H30" s="25" t="s">
        <v>8</v>
      </c>
      <c r="I30" s="25" t="s">
        <v>8</v>
      </c>
      <c r="J30" s="25" t="s">
        <v>8</v>
      </c>
      <c r="K30" s="22"/>
    </row>
    <row r="31" spans="1:11" ht="15" customHeight="1" x14ac:dyDescent="0.25">
      <c r="D31" s="3">
        <v>2024</v>
      </c>
      <c r="E31" s="25" t="s">
        <v>8</v>
      </c>
      <c r="F31" s="25"/>
      <c r="G31" s="25" t="s">
        <v>8</v>
      </c>
      <c r="H31" s="25" t="s">
        <v>8</v>
      </c>
      <c r="I31" s="25" t="s">
        <v>8</v>
      </c>
      <c r="J31" s="25" t="s">
        <v>8</v>
      </c>
      <c r="K31" s="22"/>
    </row>
    <row r="32" spans="1:11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18</v>
      </c>
      <c r="D33" s="3">
        <v>2022</v>
      </c>
      <c r="E33" s="25" t="s">
        <v>8</v>
      </c>
      <c r="F33" s="25"/>
      <c r="G33" s="25" t="s">
        <v>8</v>
      </c>
      <c r="H33" s="25" t="s">
        <v>8</v>
      </c>
      <c r="I33" s="25" t="s">
        <v>8</v>
      </c>
      <c r="J33" s="25" t="s">
        <v>8</v>
      </c>
      <c r="K33" s="22"/>
    </row>
    <row r="34" spans="1:11" ht="15" customHeight="1" x14ac:dyDescent="0.25">
      <c r="D34" s="3">
        <v>2023</v>
      </c>
      <c r="E34" s="25" t="s">
        <v>8</v>
      </c>
      <c r="F34" s="25"/>
      <c r="G34" s="25" t="s">
        <v>8</v>
      </c>
      <c r="H34" s="25" t="s">
        <v>8</v>
      </c>
      <c r="I34" s="25" t="s">
        <v>8</v>
      </c>
      <c r="J34" s="25" t="s">
        <v>8</v>
      </c>
      <c r="K34" s="22"/>
    </row>
    <row r="35" spans="1:11" s="2" customFormat="1" ht="15" customHeight="1" x14ac:dyDescent="0.25">
      <c r="A35" s="1"/>
      <c r="D35" s="3">
        <v>2024</v>
      </c>
      <c r="E35" s="25" t="s">
        <v>8</v>
      </c>
      <c r="F35" s="25"/>
      <c r="G35" s="25" t="s">
        <v>8</v>
      </c>
      <c r="H35" s="25" t="s">
        <v>8</v>
      </c>
      <c r="I35" s="25" t="s">
        <v>8</v>
      </c>
      <c r="J35" s="25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A37" s="2"/>
      <c r="B37" s="2" t="s">
        <v>9</v>
      </c>
      <c r="D37" s="3">
        <v>2022</v>
      </c>
      <c r="E37" s="25" t="s">
        <v>8</v>
      </c>
      <c r="F37" s="25"/>
      <c r="G37" s="25" t="s">
        <v>8</v>
      </c>
      <c r="H37" s="25" t="s">
        <v>8</v>
      </c>
      <c r="I37" s="25" t="s">
        <v>8</v>
      </c>
      <c r="J37" s="25" t="s">
        <v>8</v>
      </c>
      <c r="K37" s="22"/>
    </row>
    <row r="38" spans="1:11" ht="15" customHeight="1" x14ac:dyDescent="0.25">
      <c r="D38" s="3">
        <v>2023</v>
      </c>
      <c r="E38" s="25" t="s">
        <v>8</v>
      </c>
      <c r="F38" s="25"/>
      <c r="G38" s="25" t="s">
        <v>8</v>
      </c>
      <c r="H38" s="25" t="s">
        <v>8</v>
      </c>
      <c r="I38" s="25" t="s">
        <v>8</v>
      </c>
      <c r="J38" s="25" t="s">
        <v>8</v>
      </c>
      <c r="K38" s="22"/>
    </row>
    <row r="39" spans="1:11" ht="15" customHeight="1" x14ac:dyDescent="0.25">
      <c r="D39" s="3">
        <v>2024</v>
      </c>
      <c r="E39" s="25" t="s">
        <v>8</v>
      </c>
      <c r="F39" s="25"/>
      <c r="G39" s="25" t="s">
        <v>8</v>
      </c>
      <c r="H39" s="25" t="s">
        <v>8</v>
      </c>
      <c r="I39" s="25" t="s">
        <v>8</v>
      </c>
      <c r="J39" s="25" t="s">
        <v>8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B41" s="2" t="s">
        <v>10</v>
      </c>
      <c r="D41" s="3">
        <v>2022</v>
      </c>
      <c r="E41" s="25" t="s">
        <v>8</v>
      </c>
      <c r="F41" s="25"/>
      <c r="G41" s="25" t="s">
        <v>8</v>
      </c>
      <c r="H41" s="25" t="s">
        <v>8</v>
      </c>
      <c r="I41" s="25" t="s">
        <v>8</v>
      </c>
      <c r="J41" s="25" t="s">
        <v>8</v>
      </c>
      <c r="K41" s="22"/>
    </row>
    <row r="42" spans="1:11" ht="15" customHeight="1" x14ac:dyDescent="0.25">
      <c r="D42" s="3">
        <v>2023</v>
      </c>
      <c r="E42" s="25" t="s">
        <v>8</v>
      </c>
      <c r="F42" s="25"/>
      <c r="G42" s="25" t="s">
        <v>8</v>
      </c>
      <c r="H42" s="25" t="s">
        <v>8</v>
      </c>
      <c r="I42" s="25" t="s">
        <v>8</v>
      </c>
      <c r="J42" s="25" t="s">
        <v>8</v>
      </c>
      <c r="K42" s="22"/>
    </row>
    <row r="43" spans="1:11" ht="15" customHeight="1" x14ac:dyDescent="0.25">
      <c r="D43" s="3">
        <v>2024</v>
      </c>
      <c r="E43" s="25" t="s">
        <v>8</v>
      </c>
      <c r="F43" s="25"/>
      <c r="G43" s="25" t="s">
        <v>8</v>
      </c>
      <c r="H43" s="25" t="s">
        <v>8</v>
      </c>
      <c r="I43" s="25" t="s">
        <v>8</v>
      </c>
      <c r="J43" s="25" t="s">
        <v>8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11</v>
      </c>
      <c r="D45" s="3">
        <v>2022</v>
      </c>
      <c r="E45" s="25" t="s">
        <v>8</v>
      </c>
      <c r="F45" s="25"/>
      <c r="G45" s="25" t="s">
        <v>8</v>
      </c>
      <c r="H45" s="25" t="s">
        <v>8</v>
      </c>
      <c r="I45" s="25" t="s">
        <v>8</v>
      </c>
      <c r="J45" s="25" t="s">
        <v>8</v>
      </c>
      <c r="K45" s="22"/>
    </row>
    <row r="46" spans="1:11" ht="15" customHeight="1" x14ac:dyDescent="0.25">
      <c r="D46" s="3">
        <v>2023</v>
      </c>
      <c r="E46" s="25" t="s">
        <v>8</v>
      </c>
      <c r="F46" s="25"/>
      <c r="G46" s="25" t="s">
        <v>8</v>
      </c>
      <c r="H46" s="25" t="s">
        <v>8</v>
      </c>
      <c r="I46" s="25" t="s">
        <v>8</v>
      </c>
      <c r="J46" s="25" t="s">
        <v>8</v>
      </c>
      <c r="K46" s="22"/>
    </row>
    <row r="47" spans="1:11" ht="15" customHeight="1" x14ac:dyDescent="0.25">
      <c r="D47" s="3">
        <v>2024</v>
      </c>
      <c r="E47" s="25">
        <f t="shared" ref="E47" si="2">SUM(F47:J47)</f>
        <v>1</v>
      </c>
      <c r="F47" s="25"/>
      <c r="G47" s="25" t="s">
        <v>8</v>
      </c>
      <c r="H47" s="25">
        <v>1</v>
      </c>
      <c r="I47" s="25" t="s">
        <v>8</v>
      </c>
      <c r="J47" s="25" t="s">
        <v>8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12</v>
      </c>
      <c r="D49" s="3">
        <v>2022</v>
      </c>
      <c r="E49" s="25" t="s">
        <v>8</v>
      </c>
      <c r="F49" s="25"/>
      <c r="G49" s="25" t="s">
        <v>8</v>
      </c>
      <c r="H49" s="25" t="s">
        <v>8</v>
      </c>
      <c r="I49" s="25" t="s">
        <v>8</v>
      </c>
      <c r="J49" s="25" t="s">
        <v>8</v>
      </c>
      <c r="K49" s="22"/>
    </row>
    <row r="50" spans="2:14" ht="15" customHeight="1" x14ac:dyDescent="0.25">
      <c r="D50" s="3">
        <v>2023</v>
      </c>
      <c r="E50" s="25" t="s">
        <v>8</v>
      </c>
      <c r="F50" s="25"/>
      <c r="G50" s="25" t="s">
        <v>8</v>
      </c>
      <c r="H50" s="25" t="s">
        <v>8</v>
      </c>
      <c r="I50" s="25" t="s">
        <v>8</v>
      </c>
      <c r="J50" s="25" t="s">
        <v>8</v>
      </c>
      <c r="K50" s="22"/>
    </row>
    <row r="51" spans="2:14" ht="15" customHeight="1" x14ac:dyDescent="0.25">
      <c r="D51" s="3">
        <v>2024</v>
      </c>
      <c r="E51" s="25" t="s">
        <v>8</v>
      </c>
      <c r="F51" s="25"/>
      <c r="G51" s="25" t="s">
        <v>8</v>
      </c>
      <c r="H51" s="25" t="s">
        <v>8</v>
      </c>
      <c r="I51" s="25" t="s">
        <v>8</v>
      </c>
      <c r="J51" s="25" t="s">
        <v>8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13</v>
      </c>
      <c r="D53" s="3">
        <v>2022</v>
      </c>
      <c r="E53" s="25" t="s">
        <v>8</v>
      </c>
      <c r="F53" s="25"/>
      <c r="G53" s="25" t="s">
        <v>8</v>
      </c>
      <c r="H53" s="25" t="s">
        <v>8</v>
      </c>
      <c r="I53" s="25" t="s">
        <v>8</v>
      </c>
      <c r="J53" s="25" t="s">
        <v>8</v>
      </c>
      <c r="K53" s="22"/>
    </row>
    <row r="54" spans="2:14" ht="15" customHeight="1" x14ac:dyDescent="0.25">
      <c r="D54" s="3">
        <v>2023</v>
      </c>
      <c r="E54" s="25" t="s">
        <v>8</v>
      </c>
      <c r="F54" s="25"/>
      <c r="G54" s="25" t="s">
        <v>8</v>
      </c>
      <c r="H54" s="25" t="s">
        <v>8</v>
      </c>
      <c r="I54" s="25" t="s">
        <v>8</v>
      </c>
      <c r="J54" s="25" t="s">
        <v>8</v>
      </c>
      <c r="K54" s="22"/>
    </row>
    <row r="55" spans="2:14" ht="15" customHeight="1" x14ac:dyDescent="0.25">
      <c r="D55" s="3">
        <v>2024</v>
      </c>
      <c r="E55" s="25" t="s">
        <v>8</v>
      </c>
      <c r="F55" s="25"/>
      <c r="G55" s="25" t="s">
        <v>8</v>
      </c>
      <c r="H55" s="25" t="s">
        <v>8</v>
      </c>
      <c r="I55" s="25" t="s">
        <v>8</v>
      </c>
      <c r="J55" s="25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214</v>
      </c>
      <c r="D57" s="3">
        <v>2022</v>
      </c>
      <c r="E57" s="25" t="s">
        <v>8</v>
      </c>
      <c r="F57" s="25"/>
      <c r="G57" s="25" t="s">
        <v>8</v>
      </c>
      <c r="H57" s="25" t="s">
        <v>8</v>
      </c>
      <c r="I57" s="25" t="s">
        <v>8</v>
      </c>
      <c r="J57" s="25" t="s">
        <v>8</v>
      </c>
      <c r="K57" s="22"/>
      <c r="L57" s="27"/>
      <c r="M57" s="28"/>
      <c r="N57" s="29"/>
    </row>
    <row r="58" spans="2:14" ht="15" customHeight="1" x14ac:dyDescent="0.25">
      <c r="D58" s="3">
        <v>2023</v>
      </c>
      <c r="E58" s="25" t="s">
        <v>8</v>
      </c>
      <c r="F58" s="25"/>
      <c r="G58" s="25" t="s">
        <v>8</v>
      </c>
      <c r="H58" s="25" t="s">
        <v>8</v>
      </c>
      <c r="I58" s="25" t="s">
        <v>8</v>
      </c>
      <c r="J58" s="25" t="s">
        <v>8</v>
      </c>
      <c r="K58" s="22"/>
      <c r="L58" s="27"/>
      <c r="M58" s="28"/>
      <c r="N58" s="28"/>
    </row>
    <row r="59" spans="2:14" ht="15" customHeight="1" x14ac:dyDescent="0.25">
      <c r="D59" s="3">
        <v>2024</v>
      </c>
      <c r="E59" s="25" t="s">
        <v>8</v>
      </c>
      <c r="F59" s="25"/>
      <c r="G59" s="25" t="s">
        <v>8</v>
      </c>
      <c r="H59" s="25" t="s">
        <v>8</v>
      </c>
      <c r="I59" s="25" t="s">
        <v>8</v>
      </c>
      <c r="J59" s="25" t="s">
        <v>8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14</v>
      </c>
      <c r="D61" s="3">
        <v>2022</v>
      </c>
      <c r="E61" s="25">
        <f>SUM(F61:J61)</f>
        <v>1</v>
      </c>
      <c r="F61" s="25"/>
      <c r="G61" s="25" t="s">
        <v>8</v>
      </c>
      <c r="H61" s="25" t="s">
        <v>8</v>
      </c>
      <c r="I61" s="25" t="s">
        <v>8</v>
      </c>
      <c r="J61" s="108">
        <v>1</v>
      </c>
      <c r="K61" s="22"/>
    </row>
    <row r="62" spans="2:14" ht="15" customHeight="1" x14ac:dyDescent="0.25">
      <c r="D62" s="3">
        <v>2023</v>
      </c>
      <c r="E62" s="25" t="s">
        <v>8</v>
      </c>
      <c r="F62" s="25"/>
      <c r="G62" s="25" t="s">
        <v>8</v>
      </c>
      <c r="H62" s="25" t="s">
        <v>8</v>
      </c>
      <c r="I62" s="25" t="s">
        <v>8</v>
      </c>
      <c r="J62" s="25" t="s">
        <v>8</v>
      </c>
      <c r="K62" s="22"/>
    </row>
    <row r="63" spans="2:14" ht="15" customHeight="1" x14ac:dyDescent="0.25">
      <c r="D63" s="3">
        <v>2024</v>
      </c>
      <c r="E63" s="25" t="s">
        <v>8</v>
      </c>
      <c r="F63" s="25"/>
      <c r="G63" s="25" t="s">
        <v>8</v>
      </c>
      <c r="H63" s="25" t="s">
        <v>8</v>
      </c>
      <c r="I63" s="25" t="s">
        <v>8</v>
      </c>
      <c r="J63" s="25" t="s">
        <v>8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15</v>
      </c>
      <c r="D65" s="3">
        <v>2022</v>
      </c>
      <c r="E65" s="25" t="s">
        <v>8</v>
      </c>
      <c r="F65" s="25"/>
      <c r="G65" s="25" t="s">
        <v>8</v>
      </c>
      <c r="H65" s="25" t="s">
        <v>8</v>
      </c>
      <c r="I65" s="25" t="s">
        <v>8</v>
      </c>
      <c r="J65" s="25" t="s">
        <v>8</v>
      </c>
      <c r="K65" s="22"/>
    </row>
    <row r="66" spans="1:11" ht="15" customHeight="1" x14ac:dyDescent="0.25">
      <c r="D66" s="3">
        <v>2023</v>
      </c>
      <c r="E66" s="25" t="s">
        <v>8</v>
      </c>
      <c r="F66" s="25"/>
      <c r="G66" s="25" t="s">
        <v>8</v>
      </c>
      <c r="H66" s="25" t="s">
        <v>8</v>
      </c>
      <c r="I66" s="25" t="s">
        <v>8</v>
      </c>
      <c r="J66" s="25" t="s">
        <v>8</v>
      </c>
      <c r="K66" s="22"/>
    </row>
    <row r="67" spans="1:11" ht="15" customHeight="1" x14ac:dyDescent="0.25">
      <c r="D67" s="3">
        <v>2024</v>
      </c>
      <c r="E67" s="25" t="s">
        <v>8</v>
      </c>
      <c r="F67" s="25"/>
      <c r="G67" s="25" t="s">
        <v>8</v>
      </c>
      <c r="H67" s="25" t="s">
        <v>8</v>
      </c>
      <c r="I67" s="25" t="s">
        <v>8</v>
      </c>
      <c r="J67" s="25" t="s">
        <v>8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16</v>
      </c>
      <c r="D69" s="3">
        <v>2022</v>
      </c>
      <c r="E69" s="25" t="s">
        <v>8</v>
      </c>
      <c r="F69" s="25"/>
      <c r="G69" s="25" t="s">
        <v>8</v>
      </c>
      <c r="H69" s="25" t="s">
        <v>8</v>
      </c>
      <c r="I69" s="25" t="s">
        <v>8</v>
      </c>
      <c r="J69" s="25" t="s">
        <v>8</v>
      </c>
      <c r="K69" s="22"/>
    </row>
    <row r="70" spans="1:11" ht="15" customHeight="1" x14ac:dyDescent="0.25">
      <c r="D70" s="3">
        <v>2023</v>
      </c>
      <c r="E70" s="25" t="s">
        <v>8</v>
      </c>
      <c r="F70" s="25"/>
      <c r="G70" s="25" t="s">
        <v>8</v>
      </c>
      <c r="H70" s="25" t="s">
        <v>8</v>
      </c>
      <c r="I70" s="25" t="s">
        <v>8</v>
      </c>
      <c r="J70" s="25" t="s">
        <v>8</v>
      </c>
      <c r="K70" s="22"/>
    </row>
    <row r="71" spans="1:11" ht="15" customHeight="1" x14ac:dyDescent="0.25">
      <c r="D71" s="3">
        <v>2024</v>
      </c>
      <c r="E71" s="25" t="s">
        <v>8</v>
      </c>
      <c r="F71" s="25"/>
      <c r="G71" s="25" t="s">
        <v>8</v>
      </c>
      <c r="H71" s="25" t="s">
        <v>8</v>
      </c>
      <c r="I71" s="25" t="s">
        <v>8</v>
      </c>
      <c r="J71" s="25" t="s">
        <v>8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215</v>
      </c>
      <c r="D73" s="3">
        <v>2022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25" t="s">
        <v>8</v>
      </c>
      <c r="K73" s="22"/>
    </row>
    <row r="74" spans="1:11" ht="15" customHeight="1" x14ac:dyDescent="0.25">
      <c r="D74" s="3">
        <v>2023</v>
      </c>
      <c r="E74" s="25">
        <f t="shared" ref="E74" si="3">SUM(F74:J74)</f>
        <v>1</v>
      </c>
      <c r="F74" s="25"/>
      <c r="G74" s="24">
        <v>1</v>
      </c>
      <c r="H74" s="25" t="s">
        <v>8</v>
      </c>
      <c r="I74" s="25" t="s">
        <v>8</v>
      </c>
      <c r="J74" s="25" t="s">
        <v>8</v>
      </c>
    </row>
    <row r="75" spans="1:11" ht="15" customHeight="1" x14ac:dyDescent="0.25">
      <c r="A75" s="14"/>
      <c r="B75" s="99"/>
      <c r="C75" s="99"/>
      <c r="D75" s="3">
        <v>2024</v>
      </c>
      <c r="E75" s="25" t="s">
        <v>8</v>
      </c>
      <c r="F75" s="25"/>
      <c r="G75" s="25" t="s">
        <v>8</v>
      </c>
      <c r="H75" s="25" t="s">
        <v>8</v>
      </c>
      <c r="I75" s="25" t="s">
        <v>8</v>
      </c>
      <c r="J75" s="25" t="s">
        <v>8</v>
      </c>
    </row>
    <row r="76" spans="1:11" ht="8.1" customHeight="1" thickBot="1" x14ac:dyDescent="0.3">
      <c r="A76" s="30"/>
      <c r="B76" s="31"/>
      <c r="C76" s="31"/>
      <c r="D76" s="32"/>
      <c r="E76" s="32"/>
      <c r="F76" s="32"/>
      <c r="G76" s="32"/>
      <c r="H76" s="32"/>
      <c r="I76" s="32"/>
      <c r="J76" s="14"/>
    </row>
    <row r="77" spans="1:11" s="37" customFormat="1" x14ac:dyDescent="0.25">
      <c r="A77" s="33"/>
      <c r="B77" s="34"/>
      <c r="C77" s="34"/>
      <c r="D77" s="35"/>
      <c r="E77" s="35"/>
      <c r="F77" s="35"/>
      <c r="G77" s="35"/>
      <c r="H77" s="35"/>
      <c r="J77" s="122"/>
      <c r="K77" s="123" t="s">
        <v>216</v>
      </c>
    </row>
    <row r="78" spans="1:11" s="33" customFormat="1" x14ac:dyDescent="0.25">
      <c r="A78" s="34" t="s">
        <v>217</v>
      </c>
      <c r="B78" s="34"/>
      <c r="C78" s="34"/>
      <c r="D78" s="35"/>
      <c r="E78" s="35"/>
      <c r="F78" s="35"/>
      <c r="G78" s="35"/>
      <c r="H78" s="35"/>
      <c r="K78" s="39" t="s">
        <v>218</v>
      </c>
    </row>
    <row r="79" spans="1:11" s="37" customFormat="1" x14ac:dyDescent="0.25">
      <c r="A79" s="34" t="s">
        <v>219</v>
      </c>
      <c r="B79" s="34"/>
      <c r="C79" s="34"/>
      <c r="D79" s="35"/>
      <c r="E79" s="35"/>
      <c r="F79" s="35"/>
      <c r="G79" s="35"/>
      <c r="H79" s="35"/>
      <c r="I79" s="35"/>
      <c r="J79" s="35"/>
      <c r="K79" s="36"/>
    </row>
    <row r="80" spans="1:11" s="33" customFormat="1" x14ac:dyDescent="0.25">
      <c r="A80" s="34" t="s">
        <v>220</v>
      </c>
      <c r="B80" s="34"/>
      <c r="C80" s="34"/>
      <c r="D80" s="35"/>
      <c r="E80" s="35"/>
      <c r="F80" s="35"/>
      <c r="G80" s="35"/>
      <c r="H80" s="35"/>
      <c r="I80" s="35"/>
      <c r="J80" s="35"/>
      <c r="K80" s="39"/>
    </row>
  </sheetData>
  <mergeCells count="1">
    <mergeCell ref="G12:J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CA2A3-9EA2-4806-B4BE-22FB2E5A3418}">
  <sheetPr codeName="Sheet25"/>
  <dimension ref="A1:O84"/>
  <sheetViews>
    <sheetView showGridLines="0" view="pageBreakPreview" zoomScale="90" zoomScaleNormal="90" zoomScaleSheetLayoutView="90" workbookViewId="0">
      <selection activeCell="C10" sqref="C10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s="6" customFormat="1" ht="15" customHeight="1" x14ac:dyDescent="0.25">
      <c r="B9" s="7" t="s">
        <v>201</v>
      </c>
      <c r="C9" s="8" t="s">
        <v>319</v>
      </c>
      <c r="D9" s="9"/>
      <c r="E9" s="9"/>
      <c r="F9" s="9"/>
      <c r="G9" s="9"/>
      <c r="H9" s="9"/>
      <c r="I9" s="9"/>
      <c r="J9" s="9"/>
      <c r="K9" s="8"/>
    </row>
    <row r="10" spans="1:11" s="10" customFormat="1" ht="16.5" customHeight="1" x14ac:dyDescent="0.25">
      <c r="B10" s="11" t="s">
        <v>202</v>
      </c>
      <c r="C10" s="12" t="s">
        <v>318</v>
      </c>
      <c r="D10" s="13"/>
      <c r="E10" s="13"/>
      <c r="F10" s="13"/>
      <c r="G10" s="13"/>
      <c r="H10" s="13"/>
      <c r="I10" s="13"/>
      <c r="J10" s="13"/>
    </row>
    <row r="11" spans="1:11" ht="8.1" customHeight="1" thickBot="1" x14ac:dyDescent="0.3"/>
    <row r="12" spans="1:11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0"/>
    </row>
    <row r="13" spans="1:11" ht="15" customHeight="1" x14ac:dyDescent="0.25">
      <c r="A13" s="43"/>
      <c r="B13" s="44" t="s">
        <v>0</v>
      </c>
      <c r="C13" s="45"/>
      <c r="D13" s="117" t="s">
        <v>1</v>
      </c>
      <c r="E13" s="47" t="s">
        <v>221</v>
      </c>
      <c r="F13" s="47" t="s">
        <v>223</v>
      </c>
      <c r="G13" s="117"/>
      <c r="H13" s="183" t="s">
        <v>227</v>
      </c>
      <c r="I13" s="183"/>
      <c r="J13" s="183"/>
      <c r="K13" s="43"/>
    </row>
    <row r="14" spans="1:11" ht="15" customHeight="1" x14ac:dyDescent="0.25">
      <c r="A14" s="43"/>
      <c r="B14" s="48" t="s">
        <v>3</v>
      </c>
      <c r="C14" s="45"/>
      <c r="D14" s="49" t="s">
        <v>4</v>
      </c>
      <c r="E14" s="50" t="s">
        <v>222</v>
      </c>
      <c r="F14" s="50" t="s">
        <v>224</v>
      </c>
      <c r="G14" s="49"/>
      <c r="H14" s="184" t="s">
        <v>228</v>
      </c>
      <c r="I14" s="184"/>
      <c r="J14" s="184"/>
      <c r="K14" s="43"/>
    </row>
    <row r="15" spans="1:11" ht="15" customHeight="1" x14ac:dyDescent="0.25">
      <c r="A15" s="43"/>
      <c r="B15" s="48"/>
      <c r="C15" s="45"/>
      <c r="D15" s="49"/>
      <c r="E15" s="49"/>
      <c r="F15" s="49"/>
      <c r="G15" s="49"/>
      <c r="H15" s="47" t="s">
        <v>36</v>
      </c>
      <c r="I15" s="47" t="s">
        <v>83</v>
      </c>
      <c r="J15" s="47" t="s">
        <v>84</v>
      </c>
      <c r="K15" s="43"/>
    </row>
    <row r="16" spans="1:11" ht="15" customHeight="1" x14ac:dyDescent="0.25">
      <c r="A16" s="43"/>
      <c r="B16" s="48"/>
      <c r="C16" s="45"/>
      <c r="D16" s="49"/>
      <c r="E16" s="49"/>
      <c r="F16" s="47" t="s">
        <v>24</v>
      </c>
      <c r="G16" s="49"/>
      <c r="H16" s="50" t="s">
        <v>37</v>
      </c>
      <c r="I16" s="50" t="s">
        <v>85</v>
      </c>
      <c r="J16" s="50" t="s">
        <v>86</v>
      </c>
      <c r="K16" s="43"/>
    </row>
    <row r="17" spans="1:14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1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5</v>
      </c>
      <c r="C19" s="18"/>
      <c r="D19" s="19">
        <v>2022</v>
      </c>
      <c r="E19" s="20">
        <f t="shared" ref="E19:F21" si="0">SUM(E23,E27,E31,E35,E39,E43,E47,E51,E55,E59,E63,E67,E71,E75)</f>
        <v>19</v>
      </c>
      <c r="F19" s="126">
        <f t="shared" si="0"/>
        <v>138074</v>
      </c>
      <c r="G19" s="19"/>
      <c r="H19" s="20">
        <f>SUM(H23,H27,H31,H35,H39,H43,H47,H51,H55,H59,H63,H67,H71,H75)</f>
        <v>19</v>
      </c>
      <c r="I19" s="20">
        <f t="shared" ref="I19" si="1">SUM(I23,I27,I31,I35,I39,I43,I47,I51,I55,I59,I63,I67,I71,I75)</f>
        <v>14</v>
      </c>
      <c r="J19" s="20">
        <f t="shared" ref="J19" si="2">SUM(J23,J27,J31,J35,J39,J43,J47,J51,J55,J59,J63,J67,J71,J75)</f>
        <v>5</v>
      </c>
      <c r="K19" s="14"/>
    </row>
    <row r="20" spans="1:14" ht="15" customHeight="1" x14ac:dyDescent="0.25">
      <c r="B20" s="21"/>
      <c r="C20" s="21"/>
      <c r="D20" s="19">
        <v>2023</v>
      </c>
      <c r="E20" s="20">
        <f t="shared" si="0"/>
        <v>56</v>
      </c>
      <c r="F20" s="126">
        <f t="shared" si="0"/>
        <v>6026007.7700000005</v>
      </c>
      <c r="G20" s="19"/>
      <c r="H20" s="20">
        <f t="shared" ref="H20:I21" si="3">SUM(H24,H28,H32,H36,H40,H44,H48,H52,H56,H60,H64,H68,H72,H76)</f>
        <v>56</v>
      </c>
      <c r="I20" s="20">
        <f t="shared" si="3"/>
        <v>37</v>
      </c>
      <c r="J20" s="20">
        <f t="shared" ref="J20" si="4">SUM(J24,J28,J32,J36,J40,J44,J48,J52,J56,J60,J64,J68,J72,J76)</f>
        <v>19</v>
      </c>
    </row>
    <row r="21" spans="1:14" ht="15" customHeight="1" x14ac:dyDescent="0.25">
      <c r="B21" s="21"/>
      <c r="C21" s="21"/>
      <c r="D21" s="19">
        <v>2024</v>
      </c>
      <c r="E21" s="20">
        <f t="shared" si="0"/>
        <v>4</v>
      </c>
      <c r="F21" s="126">
        <f t="shared" si="0"/>
        <v>138365.12</v>
      </c>
      <c r="G21" s="19"/>
      <c r="H21" s="20">
        <f t="shared" si="3"/>
        <v>4</v>
      </c>
      <c r="I21" s="20">
        <f t="shared" si="3"/>
        <v>2</v>
      </c>
      <c r="J21" s="20">
        <f t="shared" ref="J21" si="5">SUM(J25,J29,J33,J37,J41,J45,J49,J53,J57,J61,J65,J69,J73,J77)</f>
        <v>2</v>
      </c>
      <c r="L21" s="22"/>
    </row>
    <row r="22" spans="1:14" ht="8.1" customHeight="1" x14ac:dyDescent="0.25">
      <c r="D22" s="19"/>
      <c r="E22" s="19"/>
      <c r="F22" s="19"/>
      <c r="G22" s="19"/>
      <c r="H22" s="23"/>
      <c r="I22" s="23"/>
      <c r="J22" s="23"/>
      <c r="L22" s="22"/>
    </row>
    <row r="23" spans="1:14" ht="15" customHeight="1" x14ac:dyDescent="0.25">
      <c r="B23" s="2" t="s">
        <v>6</v>
      </c>
      <c r="D23" s="3">
        <v>2022</v>
      </c>
      <c r="E23" s="108">
        <v>1</v>
      </c>
      <c r="F23" s="108" t="s">
        <v>8</v>
      </c>
      <c r="H23" s="108">
        <f>SUM(I23:J23)</f>
        <v>1</v>
      </c>
      <c r="I23" s="108">
        <v>1</v>
      </c>
      <c r="J23" s="108" t="s">
        <v>8</v>
      </c>
      <c r="L23" s="22"/>
    </row>
    <row r="24" spans="1:14" ht="15" customHeight="1" x14ac:dyDescent="0.25">
      <c r="D24" s="3">
        <v>2023</v>
      </c>
      <c r="E24" s="108">
        <v>6</v>
      </c>
      <c r="F24" s="108">
        <v>12366</v>
      </c>
      <c r="H24" s="108">
        <f>SUM(I24:J24)</f>
        <v>6</v>
      </c>
      <c r="I24" s="108">
        <v>4</v>
      </c>
      <c r="J24" s="108">
        <v>2</v>
      </c>
      <c r="L24" s="22"/>
    </row>
    <row r="25" spans="1:14" ht="15" customHeight="1" x14ac:dyDescent="0.25">
      <c r="D25" s="3">
        <v>2024</v>
      </c>
      <c r="E25" s="108">
        <v>1</v>
      </c>
      <c r="F25" s="108" t="s">
        <v>8</v>
      </c>
      <c r="H25" s="108">
        <f>SUM(I25:J25)</f>
        <v>1</v>
      </c>
      <c r="I25" s="108">
        <v>1</v>
      </c>
      <c r="J25" s="108" t="s">
        <v>8</v>
      </c>
      <c r="L25" s="22"/>
    </row>
    <row r="26" spans="1:14" ht="8.1" customHeight="1" x14ac:dyDescent="0.25">
      <c r="D26" s="26"/>
      <c r="E26" s="121"/>
      <c r="F26" s="125"/>
      <c r="G26" s="26"/>
      <c r="H26" s="27"/>
      <c r="I26" s="27"/>
      <c r="J26" s="27"/>
      <c r="L26" s="22"/>
    </row>
    <row r="27" spans="1:14" ht="15" customHeight="1" x14ac:dyDescent="0.25">
      <c r="B27" s="2" t="s">
        <v>17</v>
      </c>
      <c r="D27" s="3">
        <v>2022</v>
      </c>
      <c r="E27" s="108" t="s">
        <v>8</v>
      </c>
      <c r="F27" s="108" t="s">
        <v>8</v>
      </c>
      <c r="H27" s="108" t="s">
        <v>8</v>
      </c>
      <c r="I27" s="108" t="s">
        <v>8</v>
      </c>
      <c r="J27" s="108" t="s">
        <v>8</v>
      </c>
      <c r="L27" s="22"/>
    </row>
    <row r="28" spans="1:14" ht="15" customHeight="1" x14ac:dyDescent="0.25">
      <c r="D28" s="3">
        <v>2023</v>
      </c>
      <c r="E28" s="108">
        <v>18</v>
      </c>
      <c r="F28" s="108">
        <v>164780</v>
      </c>
      <c r="H28" s="108">
        <f t="shared" ref="H28:H29" si="6">SUM(I28:J28)</f>
        <v>18</v>
      </c>
      <c r="I28" s="108">
        <v>17</v>
      </c>
      <c r="J28" s="108">
        <v>1</v>
      </c>
      <c r="L28" s="22"/>
    </row>
    <row r="29" spans="1:14" ht="15" customHeight="1" x14ac:dyDescent="0.25">
      <c r="D29" s="3">
        <v>2024</v>
      </c>
      <c r="E29" s="108">
        <v>1</v>
      </c>
      <c r="F29" s="108">
        <v>1310</v>
      </c>
      <c r="H29" s="108">
        <f t="shared" si="6"/>
        <v>1</v>
      </c>
      <c r="I29" s="108" t="s">
        <v>8</v>
      </c>
      <c r="J29" s="108">
        <v>1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7</v>
      </c>
      <c r="D31" s="3">
        <v>2022</v>
      </c>
      <c r="E31" s="108">
        <v>5</v>
      </c>
      <c r="F31" s="108">
        <v>3220</v>
      </c>
      <c r="H31" s="108">
        <f t="shared" ref="H31:H32" si="7">SUM(I31:J31)</f>
        <v>5</v>
      </c>
      <c r="I31" s="108">
        <v>3</v>
      </c>
      <c r="J31" s="108">
        <v>2</v>
      </c>
      <c r="L31" s="22"/>
    </row>
    <row r="32" spans="1:14" ht="15" customHeight="1" x14ac:dyDescent="0.25">
      <c r="D32" s="3">
        <v>2023</v>
      </c>
      <c r="E32" s="108">
        <v>2</v>
      </c>
      <c r="F32" s="108">
        <v>12000</v>
      </c>
      <c r="H32" s="108">
        <f t="shared" si="7"/>
        <v>2</v>
      </c>
      <c r="I32" s="108">
        <v>1</v>
      </c>
      <c r="J32" s="108">
        <v>1</v>
      </c>
      <c r="L32" s="22"/>
    </row>
    <row r="33" spans="1:12" ht="15" customHeight="1" x14ac:dyDescent="0.25">
      <c r="D33" s="3">
        <v>2024</v>
      </c>
      <c r="E33" s="108" t="s">
        <v>8</v>
      </c>
      <c r="F33" s="108" t="s">
        <v>8</v>
      </c>
      <c r="H33" s="108" t="s">
        <v>8</v>
      </c>
      <c r="I33" s="108" t="s">
        <v>8</v>
      </c>
      <c r="J33" s="108" t="s">
        <v>8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18</v>
      </c>
      <c r="D35" s="3">
        <v>2022</v>
      </c>
      <c r="E35" s="108" t="s">
        <v>8</v>
      </c>
      <c r="F35" s="108" t="s">
        <v>8</v>
      </c>
      <c r="H35" s="108" t="s">
        <v>8</v>
      </c>
      <c r="I35" s="108" t="s">
        <v>8</v>
      </c>
      <c r="J35" s="108" t="s">
        <v>8</v>
      </c>
      <c r="L35" s="22"/>
    </row>
    <row r="36" spans="1:12" ht="15" customHeight="1" x14ac:dyDescent="0.25">
      <c r="D36" s="3">
        <v>2023</v>
      </c>
      <c r="E36" s="108">
        <v>1</v>
      </c>
      <c r="F36" s="108">
        <v>85000</v>
      </c>
      <c r="H36" s="108">
        <f>SUM(I36:J36)</f>
        <v>1</v>
      </c>
      <c r="I36" s="108" t="s">
        <v>8</v>
      </c>
      <c r="J36" s="108">
        <v>1</v>
      </c>
      <c r="L36" s="22"/>
    </row>
    <row r="37" spans="1:12" s="2" customFormat="1" ht="15" customHeight="1" x14ac:dyDescent="0.25">
      <c r="A37" s="1"/>
      <c r="D37" s="3">
        <v>2024</v>
      </c>
      <c r="E37" s="108" t="s">
        <v>8</v>
      </c>
      <c r="F37" s="108" t="s">
        <v>8</v>
      </c>
      <c r="G37" s="3"/>
      <c r="H37" s="108" t="s">
        <v>8</v>
      </c>
      <c r="I37" s="108" t="s">
        <v>8</v>
      </c>
      <c r="J37" s="108" t="s">
        <v>8</v>
      </c>
      <c r="K37" s="1"/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A39" s="2"/>
      <c r="B39" s="2" t="s">
        <v>9</v>
      </c>
      <c r="D39" s="3">
        <v>2022</v>
      </c>
      <c r="E39" s="108">
        <v>2</v>
      </c>
      <c r="F39" s="108">
        <v>27250</v>
      </c>
      <c r="H39" s="108">
        <f t="shared" ref="H39:H40" si="8">SUM(I39:J39)</f>
        <v>2</v>
      </c>
      <c r="I39" s="108">
        <v>1</v>
      </c>
      <c r="J39" s="108">
        <v>1</v>
      </c>
      <c r="L39" s="22"/>
    </row>
    <row r="40" spans="1:12" ht="15" customHeight="1" x14ac:dyDescent="0.25">
      <c r="D40" s="3">
        <v>2023</v>
      </c>
      <c r="E40" s="108">
        <v>2</v>
      </c>
      <c r="F40" s="108" t="s">
        <v>8</v>
      </c>
      <c r="H40" s="108">
        <f t="shared" si="8"/>
        <v>2</v>
      </c>
      <c r="I40" s="108">
        <v>1</v>
      </c>
      <c r="J40" s="108">
        <v>1</v>
      </c>
      <c r="L40" s="22"/>
    </row>
    <row r="41" spans="1:12" ht="15" customHeight="1" x14ac:dyDescent="0.25">
      <c r="D41" s="3">
        <v>2024</v>
      </c>
      <c r="E41" s="108" t="s">
        <v>8</v>
      </c>
      <c r="F41" s="108" t="s">
        <v>8</v>
      </c>
      <c r="H41" s="108" t="s">
        <v>8</v>
      </c>
      <c r="I41" s="108" t="s">
        <v>8</v>
      </c>
      <c r="J41" s="108" t="s">
        <v>8</v>
      </c>
      <c r="L41" s="22"/>
    </row>
    <row r="42" spans="1:12" ht="8.1" customHeight="1" x14ac:dyDescent="0.25">
      <c r="D42" s="26"/>
      <c r="E42" s="121"/>
      <c r="F42" s="125"/>
      <c r="G42" s="26"/>
      <c r="H42" s="108"/>
      <c r="I42" s="27"/>
      <c r="J42" s="27"/>
      <c r="L42" s="22"/>
    </row>
    <row r="43" spans="1:12" ht="15" customHeight="1" x14ac:dyDescent="0.25">
      <c r="B43" s="2" t="s">
        <v>10</v>
      </c>
      <c r="D43" s="3">
        <v>2022</v>
      </c>
      <c r="E43" s="108">
        <v>1</v>
      </c>
      <c r="F43" s="108">
        <v>11000</v>
      </c>
      <c r="H43" s="108">
        <f t="shared" ref="H43:H44" si="9">SUM(I43:J43)</f>
        <v>1</v>
      </c>
      <c r="I43" s="108">
        <v>1</v>
      </c>
      <c r="J43" s="108" t="s">
        <v>8</v>
      </c>
      <c r="L43" s="22"/>
    </row>
    <row r="44" spans="1:12" ht="15" customHeight="1" x14ac:dyDescent="0.25">
      <c r="D44" s="3">
        <v>2023</v>
      </c>
      <c r="E44" s="108">
        <v>2</v>
      </c>
      <c r="F44" s="108">
        <v>5040692.7300000004</v>
      </c>
      <c r="H44" s="108">
        <f t="shared" si="9"/>
        <v>2</v>
      </c>
      <c r="I44" s="108">
        <v>2</v>
      </c>
      <c r="J44" s="108" t="s">
        <v>8</v>
      </c>
      <c r="L44" s="22"/>
    </row>
    <row r="45" spans="1:12" ht="15" customHeight="1" x14ac:dyDescent="0.25">
      <c r="D45" s="3">
        <v>2024</v>
      </c>
      <c r="E45" s="108" t="s">
        <v>8</v>
      </c>
      <c r="F45" s="108" t="s">
        <v>8</v>
      </c>
      <c r="H45" s="108" t="s">
        <v>8</v>
      </c>
      <c r="I45" s="108" t="s">
        <v>8</v>
      </c>
      <c r="J45" s="108" t="s">
        <v>8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11</v>
      </c>
      <c r="D47" s="3">
        <v>2022</v>
      </c>
      <c r="E47" s="108">
        <v>3</v>
      </c>
      <c r="F47" s="108">
        <v>2234</v>
      </c>
      <c r="H47" s="108">
        <f t="shared" ref="H47:H48" si="10">SUM(I47:J47)</f>
        <v>3</v>
      </c>
      <c r="I47" s="108">
        <v>2</v>
      </c>
      <c r="J47" s="108">
        <v>1</v>
      </c>
      <c r="L47" s="22"/>
    </row>
    <row r="48" spans="1:12" ht="15" customHeight="1" x14ac:dyDescent="0.25">
      <c r="D48" s="3">
        <v>2023</v>
      </c>
      <c r="E48" s="108">
        <v>5</v>
      </c>
      <c r="F48" s="108">
        <v>298852</v>
      </c>
      <c r="H48" s="108">
        <f t="shared" si="10"/>
        <v>5</v>
      </c>
      <c r="I48" s="108">
        <v>1</v>
      </c>
      <c r="J48" s="108">
        <v>4</v>
      </c>
      <c r="L48" s="22"/>
    </row>
    <row r="49" spans="2:15" ht="15" customHeight="1" x14ac:dyDescent="0.25">
      <c r="D49" s="3">
        <v>2024</v>
      </c>
      <c r="E49" s="108" t="s">
        <v>8</v>
      </c>
      <c r="F49" s="130" t="s">
        <v>8</v>
      </c>
      <c r="H49" s="25" t="s">
        <v>8</v>
      </c>
      <c r="I49" s="108" t="s">
        <v>8</v>
      </c>
      <c r="J49" s="25" t="s">
        <v>8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12</v>
      </c>
      <c r="D51" s="3">
        <v>2022</v>
      </c>
      <c r="E51" s="108" t="s">
        <v>8</v>
      </c>
      <c r="F51" s="108" t="s">
        <v>8</v>
      </c>
      <c r="H51" s="108" t="s">
        <v>8</v>
      </c>
      <c r="I51" s="108" t="s">
        <v>8</v>
      </c>
      <c r="J51" s="108" t="s">
        <v>8</v>
      </c>
      <c r="L51" s="22"/>
    </row>
    <row r="52" spans="2:15" ht="15" customHeight="1" x14ac:dyDescent="0.25">
      <c r="D52" s="3">
        <v>2023</v>
      </c>
      <c r="E52" s="108" t="s">
        <v>8</v>
      </c>
      <c r="F52" s="108" t="s">
        <v>8</v>
      </c>
      <c r="H52" s="108" t="s">
        <v>8</v>
      </c>
      <c r="I52" s="108" t="s">
        <v>8</v>
      </c>
      <c r="J52" s="108" t="s">
        <v>8</v>
      </c>
      <c r="L52" s="22"/>
    </row>
    <row r="53" spans="2:15" ht="15" customHeight="1" x14ac:dyDescent="0.25">
      <c r="D53" s="3">
        <v>2024</v>
      </c>
      <c r="E53" s="108" t="s">
        <v>8</v>
      </c>
      <c r="F53" s="108" t="s">
        <v>8</v>
      </c>
      <c r="H53" s="108" t="s">
        <v>8</v>
      </c>
      <c r="I53" s="108" t="s">
        <v>8</v>
      </c>
      <c r="J53" s="108" t="s">
        <v>8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13</v>
      </c>
      <c r="D55" s="3">
        <v>2022</v>
      </c>
      <c r="E55" s="108" t="s">
        <v>8</v>
      </c>
      <c r="F55" s="108" t="s">
        <v>8</v>
      </c>
      <c r="H55" s="108" t="s">
        <v>8</v>
      </c>
      <c r="I55" s="108" t="s">
        <v>8</v>
      </c>
      <c r="J55" s="108" t="s">
        <v>8</v>
      </c>
      <c r="L55" s="22"/>
    </row>
    <row r="56" spans="2:15" ht="15" customHeight="1" x14ac:dyDescent="0.25">
      <c r="D56" s="3">
        <v>2023</v>
      </c>
      <c r="E56" s="108">
        <v>3</v>
      </c>
      <c r="F56" s="108">
        <v>3500</v>
      </c>
      <c r="H56" s="108">
        <f t="shared" ref="H56:H57" si="11">SUM(I56:J56)</f>
        <v>3</v>
      </c>
      <c r="I56" s="108" t="s">
        <v>8</v>
      </c>
      <c r="J56" s="108">
        <v>3</v>
      </c>
      <c r="L56" s="22"/>
    </row>
    <row r="57" spans="2:15" ht="15" customHeight="1" x14ac:dyDescent="0.25">
      <c r="D57" s="3">
        <v>2024</v>
      </c>
      <c r="E57" s="108">
        <v>1</v>
      </c>
      <c r="F57" s="108">
        <v>129865.42</v>
      </c>
      <c r="H57" s="108">
        <f t="shared" si="11"/>
        <v>1</v>
      </c>
      <c r="I57" s="108">
        <v>1</v>
      </c>
      <c r="J57" s="108" t="s">
        <v>8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214</v>
      </c>
      <c r="D59" s="3">
        <v>2022</v>
      </c>
      <c r="E59" s="108">
        <v>3</v>
      </c>
      <c r="F59" s="108">
        <v>700</v>
      </c>
      <c r="H59" s="108">
        <f t="shared" ref="H59:H60" si="12">SUM(I59:J59)</f>
        <v>3</v>
      </c>
      <c r="I59" s="108">
        <v>3</v>
      </c>
      <c r="J59" s="108" t="s">
        <v>8</v>
      </c>
      <c r="L59" s="22"/>
      <c r="M59" s="27"/>
      <c r="N59" s="28"/>
      <c r="O59" s="29"/>
    </row>
    <row r="60" spans="2:15" ht="15" customHeight="1" x14ac:dyDescent="0.25">
      <c r="D60" s="3">
        <v>2023</v>
      </c>
      <c r="E60" s="108">
        <v>2</v>
      </c>
      <c r="F60" s="108">
        <v>3958</v>
      </c>
      <c r="H60" s="108">
        <f t="shared" si="12"/>
        <v>2</v>
      </c>
      <c r="I60" s="108">
        <v>2</v>
      </c>
      <c r="J60" s="108" t="s">
        <v>8</v>
      </c>
      <c r="L60" s="22"/>
      <c r="M60" s="27"/>
      <c r="N60" s="28"/>
      <c r="O60" s="28"/>
    </row>
    <row r="61" spans="2:15" ht="15" customHeight="1" x14ac:dyDescent="0.25">
      <c r="D61" s="3">
        <v>2024</v>
      </c>
      <c r="E61" s="108" t="s">
        <v>8</v>
      </c>
      <c r="F61" s="108" t="s">
        <v>8</v>
      </c>
      <c r="H61" s="108" t="s">
        <v>8</v>
      </c>
      <c r="I61" s="108" t="s">
        <v>8</v>
      </c>
      <c r="J61" s="108" t="s">
        <v>8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14</v>
      </c>
      <c r="D63" s="3">
        <v>2022</v>
      </c>
      <c r="E63" s="108" t="s">
        <v>8</v>
      </c>
      <c r="F63" s="130" t="s">
        <v>8</v>
      </c>
      <c r="H63" s="25" t="s">
        <v>8</v>
      </c>
      <c r="I63" s="25" t="s">
        <v>8</v>
      </c>
      <c r="J63" s="108" t="s">
        <v>8</v>
      </c>
      <c r="L63" s="22"/>
    </row>
    <row r="64" spans="2:15" ht="15" customHeight="1" x14ac:dyDescent="0.25">
      <c r="D64" s="3">
        <v>2023</v>
      </c>
      <c r="E64" s="108">
        <v>2</v>
      </c>
      <c r="F64" s="108">
        <v>6500</v>
      </c>
      <c r="H64" s="108">
        <f t="shared" ref="H64" si="13">SUM(I64:J64)</f>
        <v>2</v>
      </c>
      <c r="I64" s="108" t="s">
        <v>8</v>
      </c>
      <c r="J64" s="108">
        <v>2</v>
      </c>
      <c r="L64" s="22"/>
    </row>
    <row r="65" spans="1:12" ht="15" customHeight="1" x14ac:dyDescent="0.25">
      <c r="D65" s="3">
        <v>2024</v>
      </c>
      <c r="E65" s="108" t="s">
        <v>8</v>
      </c>
      <c r="F65" s="108" t="s">
        <v>8</v>
      </c>
      <c r="H65" s="108" t="s">
        <v>8</v>
      </c>
      <c r="I65" s="108" t="s">
        <v>8</v>
      </c>
      <c r="J65" s="108" t="s">
        <v>8</v>
      </c>
      <c r="L65" s="22"/>
    </row>
    <row r="66" spans="1:12" ht="8.1" customHeight="1" x14ac:dyDescent="0.25">
      <c r="D66" s="26"/>
      <c r="E66" s="121"/>
      <c r="F66" s="125"/>
      <c r="G66" s="26"/>
      <c r="H66" s="108"/>
      <c r="I66" s="27"/>
      <c r="J66" s="27"/>
      <c r="L66" s="22"/>
    </row>
    <row r="67" spans="1:12" ht="15" customHeight="1" x14ac:dyDescent="0.25">
      <c r="B67" s="2" t="s">
        <v>15</v>
      </c>
      <c r="D67" s="3">
        <v>2022</v>
      </c>
      <c r="E67" s="108">
        <v>4</v>
      </c>
      <c r="F67" s="108">
        <v>93670</v>
      </c>
      <c r="H67" s="108">
        <f t="shared" ref="H67:H69" si="14">SUM(I67:J67)</f>
        <v>4</v>
      </c>
      <c r="I67" s="108">
        <v>3</v>
      </c>
      <c r="J67" s="108">
        <v>1</v>
      </c>
      <c r="L67" s="22"/>
    </row>
    <row r="68" spans="1:12" ht="15" customHeight="1" x14ac:dyDescent="0.25">
      <c r="D68" s="3">
        <v>2023</v>
      </c>
      <c r="E68" s="108">
        <v>5</v>
      </c>
      <c r="F68" s="108">
        <v>241678.1</v>
      </c>
      <c r="H68" s="108">
        <f t="shared" si="14"/>
        <v>5</v>
      </c>
      <c r="I68" s="108">
        <v>3</v>
      </c>
      <c r="J68" s="108">
        <v>2</v>
      </c>
      <c r="L68" s="22"/>
    </row>
    <row r="69" spans="1:12" ht="15" customHeight="1" x14ac:dyDescent="0.25">
      <c r="D69" s="3">
        <v>2024</v>
      </c>
      <c r="E69" s="108">
        <v>1</v>
      </c>
      <c r="F69" s="108">
        <v>7189.7</v>
      </c>
      <c r="H69" s="108">
        <f t="shared" si="14"/>
        <v>1</v>
      </c>
      <c r="I69" s="108" t="s">
        <v>8</v>
      </c>
      <c r="J69" s="108">
        <v>1</v>
      </c>
      <c r="L69" s="22"/>
    </row>
    <row r="70" spans="1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1:12" ht="15" customHeight="1" x14ac:dyDescent="0.25">
      <c r="B71" s="2" t="s">
        <v>16</v>
      </c>
      <c r="D71" s="3">
        <v>2022</v>
      </c>
      <c r="E71" s="108" t="s">
        <v>8</v>
      </c>
      <c r="F71" s="108" t="s">
        <v>8</v>
      </c>
      <c r="H71" s="108" t="s">
        <v>8</v>
      </c>
      <c r="I71" s="108" t="s">
        <v>8</v>
      </c>
      <c r="J71" s="108" t="s">
        <v>8</v>
      </c>
      <c r="L71" s="22"/>
    </row>
    <row r="72" spans="1:12" ht="15" customHeight="1" x14ac:dyDescent="0.25">
      <c r="D72" s="3">
        <v>2023</v>
      </c>
      <c r="E72" s="108" t="s">
        <v>8</v>
      </c>
      <c r="F72" s="108" t="s">
        <v>8</v>
      </c>
      <c r="H72" s="108" t="s">
        <v>8</v>
      </c>
      <c r="I72" s="108" t="s">
        <v>8</v>
      </c>
      <c r="J72" s="108" t="s">
        <v>8</v>
      </c>
      <c r="L72" s="22"/>
    </row>
    <row r="73" spans="1:12" ht="15" customHeight="1" x14ac:dyDescent="0.25">
      <c r="D73" s="3">
        <v>2024</v>
      </c>
      <c r="E73" s="108" t="s">
        <v>8</v>
      </c>
      <c r="F73" s="108" t="s">
        <v>8</v>
      </c>
      <c r="H73" s="108" t="s">
        <v>8</v>
      </c>
      <c r="I73" s="108" t="s">
        <v>8</v>
      </c>
      <c r="J73" s="108" t="s">
        <v>8</v>
      </c>
      <c r="L73" s="22"/>
    </row>
    <row r="74" spans="1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1:12" ht="15" customHeight="1" x14ac:dyDescent="0.25">
      <c r="B75" s="2" t="s">
        <v>215</v>
      </c>
      <c r="D75" s="3">
        <v>2022</v>
      </c>
      <c r="E75" s="108" t="s">
        <v>8</v>
      </c>
      <c r="F75" s="108" t="s">
        <v>8</v>
      </c>
      <c r="H75" s="108" t="s">
        <v>8</v>
      </c>
      <c r="I75" s="108" t="s">
        <v>8</v>
      </c>
      <c r="J75" s="108" t="s">
        <v>8</v>
      </c>
      <c r="L75" s="22"/>
    </row>
    <row r="76" spans="1:12" ht="15" customHeight="1" x14ac:dyDescent="0.25">
      <c r="D76" s="3">
        <v>2023</v>
      </c>
      <c r="E76" s="107">
        <v>8</v>
      </c>
      <c r="F76" s="130">
        <v>156680.94</v>
      </c>
      <c r="H76" s="24">
        <f t="shared" ref="H76" si="15">SUM(I76:J76)</f>
        <v>8</v>
      </c>
      <c r="I76" s="108">
        <v>6</v>
      </c>
      <c r="J76" s="25">
        <v>2</v>
      </c>
    </row>
    <row r="77" spans="1:12" ht="15" customHeight="1" x14ac:dyDescent="0.25">
      <c r="A77" s="14"/>
      <c r="B77" s="99"/>
      <c r="C77" s="99"/>
      <c r="D77" s="3">
        <v>2024</v>
      </c>
      <c r="E77" s="108" t="s">
        <v>8</v>
      </c>
      <c r="F77" s="108" t="s">
        <v>8</v>
      </c>
      <c r="H77" s="108" t="s">
        <v>8</v>
      </c>
      <c r="I77" s="108" t="s">
        <v>8</v>
      </c>
      <c r="J77" s="108" t="s">
        <v>8</v>
      </c>
      <c r="K77" s="14"/>
    </row>
    <row r="78" spans="1:12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32"/>
      <c r="K78" s="30"/>
    </row>
    <row r="79" spans="1:12" s="37" customForma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5"/>
      <c r="K79" s="36" t="s">
        <v>216</v>
      </c>
    </row>
    <row r="80" spans="1:12" s="33" customFormat="1" x14ac:dyDescent="0.25">
      <c r="A80" s="34" t="s">
        <v>217</v>
      </c>
      <c r="C80" s="34"/>
      <c r="D80" s="35"/>
      <c r="E80" s="35"/>
      <c r="F80" s="35"/>
      <c r="G80" s="35"/>
      <c r="H80" s="35"/>
      <c r="I80" s="35"/>
      <c r="J80" s="35"/>
      <c r="K80" s="39" t="s">
        <v>218</v>
      </c>
    </row>
    <row r="81" spans="1:15" x14ac:dyDescent="0.25">
      <c r="A81" s="34" t="s">
        <v>219</v>
      </c>
      <c r="B81" s="1"/>
    </row>
    <row r="82" spans="1:15" s="2" customFormat="1" x14ac:dyDescent="0.25">
      <c r="A82" s="34" t="s">
        <v>220</v>
      </c>
      <c r="B82" s="1"/>
      <c r="D82" s="3"/>
      <c r="E82" s="3"/>
      <c r="F82" s="3"/>
      <c r="G82" s="3"/>
      <c r="H82" s="3"/>
      <c r="I82" s="3"/>
      <c r="J82" s="3"/>
      <c r="K82" s="1"/>
      <c r="L82" s="1"/>
      <c r="M82" s="1"/>
      <c r="N82" s="1"/>
      <c r="O82" s="1"/>
    </row>
    <row r="83" spans="1:15" x14ac:dyDescent="0.25">
      <c r="A83" s="168" t="s">
        <v>320</v>
      </c>
    </row>
    <row r="84" spans="1:15" x14ac:dyDescent="0.25">
      <c r="A84" s="175" t="s">
        <v>321</v>
      </c>
    </row>
  </sheetData>
  <mergeCells count="2">
    <mergeCell ref="H13:J13"/>
    <mergeCell ref="H14:J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EFD7-CAA2-4645-B533-1BDA626BA687}">
  <sheetPr codeName="Sheet26"/>
  <dimension ref="A1:Q83"/>
  <sheetViews>
    <sheetView showGridLines="0" view="pageBreakPreview" zoomScale="90" zoomScaleNormal="90" zoomScaleSheetLayoutView="9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s="6" customFormat="1" ht="15" customHeight="1" x14ac:dyDescent="0.25">
      <c r="B9" s="7" t="s">
        <v>447</v>
      </c>
      <c r="C9" s="8" t="s">
        <v>322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448</v>
      </c>
      <c r="C10" s="12" t="s">
        <v>324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118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0"/>
    </row>
    <row r="13" spans="1:15" ht="15" customHeight="1" x14ac:dyDescent="0.25">
      <c r="A13" s="119"/>
      <c r="B13" s="44" t="s">
        <v>0</v>
      </c>
      <c r="C13" s="45"/>
      <c r="D13" s="117" t="s">
        <v>1</v>
      </c>
      <c r="E13" s="47" t="s">
        <v>36</v>
      </c>
      <c r="F13" s="185" t="s">
        <v>245</v>
      </c>
      <c r="G13" s="185"/>
      <c r="H13" s="185"/>
      <c r="I13" s="185"/>
      <c r="J13" s="185"/>
      <c r="K13" s="185"/>
      <c r="L13" s="43"/>
    </row>
    <row r="14" spans="1:15" ht="15" customHeight="1" x14ac:dyDescent="0.2">
      <c r="A14" s="119"/>
      <c r="B14" s="48" t="s">
        <v>3</v>
      </c>
      <c r="C14" s="45"/>
      <c r="D14" s="49" t="s">
        <v>4</v>
      </c>
      <c r="E14" s="50" t="s">
        <v>37</v>
      </c>
      <c r="F14" s="127" t="s">
        <v>229</v>
      </c>
      <c r="G14" s="127" t="s">
        <v>231</v>
      </c>
      <c r="H14" s="127" t="s">
        <v>233</v>
      </c>
      <c r="I14" s="127" t="s">
        <v>235</v>
      </c>
      <c r="J14" s="127" t="s">
        <v>237</v>
      </c>
      <c r="K14" s="128" t="s">
        <v>240</v>
      </c>
      <c r="L14" s="43"/>
    </row>
    <row r="15" spans="1:15" ht="15" customHeight="1" x14ac:dyDescent="0.25">
      <c r="A15" s="119"/>
      <c r="B15" s="48"/>
      <c r="C15" s="45"/>
      <c r="D15" s="49"/>
      <c r="E15" s="50"/>
      <c r="F15" s="129" t="s">
        <v>230</v>
      </c>
      <c r="G15" s="129" t="s">
        <v>232</v>
      </c>
      <c r="H15" s="129" t="s">
        <v>234</v>
      </c>
      <c r="I15" s="129" t="s">
        <v>236</v>
      </c>
      <c r="J15" s="129" t="s">
        <v>238</v>
      </c>
      <c r="K15" s="129" t="s">
        <v>239</v>
      </c>
      <c r="L15" s="43"/>
    </row>
    <row r="16" spans="1:15" s="14" customFormat="1" ht="8.1" customHeight="1" x14ac:dyDescent="0.25">
      <c r="A16" s="120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1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SUM(E22,E26,E30,E34,E38,E42,E46,E50,E54,E58,E62,E66,E70,E74)</f>
        <v>19</v>
      </c>
      <c r="F18" s="20" t="s">
        <v>8</v>
      </c>
      <c r="G18" s="20">
        <f t="shared" ref="F18:K20" si="0">SUM(G22,G26,G30,G34,G38,G42,G46,G50,G54,G58,G62,G66,G70,G74)</f>
        <v>2</v>
      </c>
      <c r="H18" s="20">
        <f t="shared" si="0"/>
        <v>2</v>
      </c>
      <c r="I18" s="20">
        <f t="shared" si="0"/>
        <v>4</v>
      </c>
      <c r="J18" s="20">
        <f t="shared" si="0"/>
        <v>6</v>
      </c>
      <c r="K18" s="20">
        <f t="shared" si="0"/>
        <v>5</v>
      </c>
      <c r="L18" s="20"/>
      <c r="M18" s="14"/>
    </row>
    <row r="19" spans="1:15" ht="15" customHeight="1" x14ac:dyDescent="0.25">
      <c r="B19" s="21"/>
      <c r="C19" s="21"/>
      <c r="D19" s="19">
        <v>2023</v>
      </c>
      <c r="E19" s="20">
        <f t="shared" ref="E19:E20" si="1">SUM(E23,E27,E31,E35,E39,E43,E47,E51,E55,E59,E63,E67,E71,E75)</f>
        <v>56</v>
      </c>
      <c r="F19" s="20">
        <f t="shared" si="0"/>
        <v>1</v>
      </c>
      <c r="G19" s="20">
        <f t="shared" si="0"/>
        <v>14</v>
      </c>
      <c r="H19" s="20">
        <f t="shared" si="0"/>
        <v>14</v>
      </c>
      <c r="I19" s="20">
        <f t="shared" si="0"/>
        <v>5</v>
      </c>
      <c r="J19" s="20">
        <f t="shared" si="0"/>
        <v>11</v>
      </c>
      <c r="K19" s="20">
        <f t="shared" si="0"/>
        <v>11</v>
      </c>
      <c r="L19" s="20"/>
    </row>
    <row r="20" spans="1:15" ht="15" customHeight="1" x14ac:dyDescent="0.25">
      <c r="B20" s="21"/>
      <c r="C20" s="21"/>
      <c r="D20" s="19">
        <v>2024</v>
      </c>
      <c r="E20" s="20">
        <f t="shared" si="1"/>
        <v>4</v>
      </c>
      <c r="F20" s="20" t="s">
        <v>8</v>
      </c>
      <c r="G20" s="20">
        <f t="shared" si="0"/>
        <v>1</v>
      </c>
      <c r="H20" s="20" t="s">
        <v>8</v>
      </c>
      <c r="I20" s="20">
        <f t="shared" si="0"/>
        <v>2</v>
      </c>
      <c r="J20" s="20" t="s">
        <v>8</v>
      </c>
      <c r="K20" s="20">
        <f t="shared" si="0"/>
        <v>1</v>
      </c>
      <c r="L20" s="20"/>
      <c r="N20" s="22"/>
    </row>
    <row r="21" spans="1:15" ht="8.1" customHeight="1" x14ac:dyDescent="0.25">
      <c r="D21" s="19"/>
      <c r="E21" s="23"/>
      <c r="F21" s="23"/>
      <c r="G21" s="23"/>
      <c r="H21" s="23"/>
      <c r="I21" s="23"/>
      <c r="J21" s="23"/>
      <c r="K21" s="23"/>
      <c r="L21" s="23"/>
      <c r="N21" s="22"/>
    </row>
    <row r="22" spans="1:15" ht="15" customHeight="1" x14ac:dyDescent="0.25">
      <c r="B22" s="2" t="s">
        <v>6</v>
      </c>
      <c r="D22" s="3">
        <v>2022</v>
      </c>
      <c r="E22" s="25">
        <f t="shared" ref="E22:E75" si="2">SUM(F22:K22)</f>
        <v>1</v>
      </c>
      <c r="F22" s="25" t="s">
        <v>8</v>
      </c>
      <c r="G22" s="25" t="s">
        <v>8</v>
      </c>
      <c r="H22" s="25" t="s">
        <v>8</v>
      </c>
      <c r="I22" s="25" t="s">
        <v>8</v>
      </c>
      <c r="J22" s="25">
        <v>1</v>
      </c>
      <c r="K22" s="25" t="s">
        <v>8</v>
      </c>
      <c r="L22" s="25"/>
      <c r="N22" s="22"/>
    </row>
    <row r="23" spans="1:15" ht="15" customHeight="1" x14ac:dyDescent="0.25">
      <c r="D23" s="3">
        <v>2023</v>
      </c>
      <c r="E23" s="25">
        <f t="shared" si="2"/>
        <v>6</v>
      </c>
      <c r="F23" s="25" t="s">
        <v>8</v>
      </c>
      <c r="G23" s="25">
        <v>1</v>
      </c>
      <c r="H23" s="25">
        <v>3</v>
      </c>
      <c r="I23" s="25" t="s">
        <v>8</v>
      </c>
      <c r="J23" s="25" t="s">
        <v>8</v>
      </c>
      <c r="K23" s="25">
        <v>2</v>
      </c>
      <c r="L23" s="25"/>
      <c r="N23" s="22"/>
    </row>
    <row r="24" spans="1:15" ht="15" customHeight="1" x14ac:dyDescent="0.25">
      <c r="D24" s="3">
        <v>2024</v>
      </c>
      <c r="E24" s="25">
        <f t="shared" si="2"/>
        <v>1</v>
      </c>
      <c r="F24" s="25" t="s">
        <v>8</v>
      </c>
      <c r="G24" s="25" t="s">
        <v>8</v>
      </c>
      <c r="H24" s="25" t="s">
        <v>8</v>
      </c>
      <c r="I24" s="25">
        <v>1</v>
      </c>
      <c r="J24" s="25" t="s">
        <v>8</v>
      </c>
      <c r="K24" s="25" t="s">
        <v>8</v>
      </c>
      <c r="L24" s="25"/>
      <c r="N24" s="22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L25" s="27"/>
      <c r="N25" s="22"/>
    </row>
    <row r="26" spans="1:15" ht="15" customHeight="1" x14ac:dyDescent="0.25">
      <c r="B26" s="2" t="s">
        <v>17</v>
      </c>
      <c r="D26" s="3">
        <v>2022</v>
      </c>
      <c r="E26" s="25" t="s">
        <v>8</v>
      </c>
      <c r="F26" s="25" t="s">
        <v>8</v>
      </c>
      <c r="G26" s="25" t="s">
        <v>8</v>
      </c>
      <c r="H26" s="25" t="s">
        <v>8</v>
      </c>
      <c r="I26" s="25" t="s">
        <v>8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>
        <f t="shared" si="2"/>
        <v>18</v>
      </c>
      <c r="F27" s="25">
        <v>1</v>
      </c>
      <c r="G27" s="25">
        <v>6</v>
      </c>
      <c r="H27" s="25">
        <v>3</v>
      </c>
      <c r="I27" s="25">
        <v>2</v>
      </c>
      <c r="J27" s="25">
        <v>3</v>
      </c>
      <c r="K27" s="25">
        <v>3</v>
      </c>
      <c r="L27" s="25"/>
      <c r="N27" s="22"/>
    </row>
    <row r="28" spans="1:15" ht="15" customHeight="1" x14ac:dyDescent="0.25">
      <c r="D28" s="3">
        <v>2024</v>
      </c>
      <c r="E28" s="25">
        <f t="shared" si="2"/>
        <v>1</v>
      </c>
      <c r="F28" s="25" t="s">
        <v>8</v>
      </c>
      <c r="G28" s="25">
        <v>1</v>
      </c>
      <c r="H28" s="25" t="s">
        <v>8</v>
      </c>
      <c r="I28" s="25" t="s">
        <v>8</v>
      </c>
      <c r="J28" s="25" t="s">
        <v>8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7</v>
      </c>
      <c r="D30" s="3">
        <v>2022</v>
      </c>
      <c r="E30" s="25">
        <f t="shared" si="2"/>
        <v>5</v>
      </c>
      <c r="F30" s="25" t="s">
        <v>8</v>
      </c>
      <c r="G30" s="25" t="s">
        <v>8</v>
      </c>
      <c r="H30" s="25">
        <v>1</v>
      </c>
      <c r="I30" s="25" t="s">
        <v>8</v>
      </c>
      <c r="J30" s="25">
        <v>2</v>
      </c>
      <c r="K30" s="25">
        <v>2</v>
      </c>
      <c r="L30" s="25"/>
      <c r="N30" s="22"/>
    </row>
    <row r="31" spans="1:15" ht="15" customHeight="1" x14ac:dyDescent="0.25">
      <c r="D31" s="3">
        <v>2023</v>
      </c>
      <c r="E31" s="25">
        <f t="shared" si="2"/>
        <v>2</v>
      </c>
      <c r="F31" s="25" t="s">
        <v>8</v>
      </c>
      <c r="G31" s="25">
        <v>1</v>
      </c>
      <c r="H31" s="25" t="s">
        <v>8</v>
      </c>
      <c r="I31" s="25" t="s">
        <v>8</v>
      </c>
      <c r="J31" s="25">
        <v>1</v>
      </c>
      <c r="K31" s="25" t="s">
        <v>8</v>
      </c>
      <c r="L31" s="25"/>
      <c r="N31" s="22"/>
    </row>
    <row r="32" spans="1:15" ht="15" customHeight="1" x14ac:dyDescent="0.25">
      <c r="D32" s="3">
        <v>2024</v>
      </c>
      <c r="E32" s="25" t="s">
        <v>8</v>
      </c>
      <c r="F32" s="25" t="s">
        <v>8</v>
      </c>
      <c r="G32" s="25" t="s">
        <v>8</v>
      </c>
      <c r="H32" s="25" t="s">
        <v>8</v>
      </c>
      <c r="I32" s="25" t="s">
        <v>8</v>
      </c>
      <c r="J32" s="25" t="s">
        <v>8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18</v>
      </c>
      <c r="D34" s="3">
        <v>2022</v>
      </c>
      <c r="E34" s="25" t="s">
        <v>8</v>
      </c>
      <c r="F34" s="25" t="s">
        <v>8</v>
      </c>
      <c r="G34" s="25" t="s">
        <v>8</v>
      </c>
      <c r="H34" s="25" t="s">
        <v>8</v>
      </c>
      <c r="I34" s="25" t="s">
        <v>8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>
        <f t="shared" si="2"/>
        <v>1</v>
      </c>
      <c r="F35" s="25" t="s">
        <v>8</v>
      </c>
      <c r="G35" s="25" t="s">
        <v>8</v>
      </c>
      <c r="H35" s="25" t="s">
        <v>8</v>
      </c>
      <c r="I35" s="25" t="s">
        <v>8</v>
      </c>
      <c r="J35" s="25">
        <v>1</v>
      </c>
      <c r="K35" s="25" t="s">
        <v>8</v>
      </c>
      <c r="L35" s="25"/>
      <c r="N35" s="22"/>
    </row>
    <row r="36" spans="1:14" s="2" customFormat="1" ht="15" customHeight="1" x14ac:dyDescent="0.25">
      <c r="A36" s="1"/>
      <c r="D36" s="3">
        <v>2024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M36" s="1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A38" s="2"/>
      <c r="B38" s="2" t="s">
        <v>9</v>
      </c>
      <c r="D38" s="3">
        <v>2022</v>
      </c>
      <c r="E38" s="25">
        <f t="shared" si="2"/>
        <v>2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>
        <v>2</v>
      </c>
      <c r="L38" s="25"/>
      <c r="N38" s="22"/>
    </row>
    <row r="39" spans="1:14" ht="15" customHeight="1" x14ac:dyDescent="0.25">
      <c r="D39" s="3">
        <v>2023</v>
      </c>
      <c r="E39" s="25">
        <f t="shared" si="2"/>
        <v>2</v>
      </c>
      <c r="F39" s="25" t="s">
        <v>8</v>
      </c>
      <c r="G39" s="25" t="s">
        <v>8</v>
      </c>
      <c r="H39" s="25">
        <v>1</v>
      </c>
      <c r="I39" s="25" t="s">
        <v>8</v>
      </c>
      <c r="J39" s="25">
        <v>1</v>
      </c>
      <c r="K39" s="25" t="s">
        <v>8</v>
      </c>
      <c r="L39" s="25"/>
      <c r="N39" s="22"/>
    </row>
    <row r="40" spans="1:14" ht="15" customHeight="1" x14ac:dyDescent="0.25">
      <c r="D40" s="3">
        <v>2024</v>
      </c>
      <c r="E40" s="25" t="s">
        <v>8</v>
      </c>
      <c r="F40" s="25" t="s">
        <v>8</v>
      </c>
      <c r="G40" s="25" t="s">
        <v>8</v>
      </c>
      <c r="H40" s="25" t="s">
        <v>8</v>
      </c>
      <c r="I40" s="25" t="s">
        <v>8</v>
      </c>
      <c r="J40" s="25" t="s">
        <v>8</v>
      </c>
      <c r="K40" s="25" t="s">
        <v>8</v>
      </c>
      <c r="L40" s="25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B42" s="2" t="s">
        <v>10</v>
      </c>
      <c r="D42" s="3">
        <v>2022</v>
      </c>
      <c r="E42" s="25">
        <f t="shared" si="2"/>
        <v>1</v>
      </c>
      <c r="F42" s="25" t="s">
        <v>8</v>
      </c>
      <c r="G42" s="25" t="s">
        <v>8</v>
      </c>
      <c r="H42" s="25" t="s">
        <v>8</v>
      </c>
      <c r="I42" s="25">
        <v>1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>
        <f t="shared" si="2"/>
        <v>2</v>
      </c>
      <c r="F43" s="25" t="s">
        <v>8</v>
      </c>
      <c r="G43" s="25" t="s">
        <v>8</v>
      </c>
      <c r="H43" s="25">
        <v>1</v>
      </c>
      <c r="I43" s="25" t="s">
        <v>8</v>
      </c>
      <c r="J43" s="25" t="s">
        <v>8</v>
      </c>
      <c r="K43" s="25">
        <v>1</v>
      </c>
      <c r="L43" s="25"/>
      <c r="N43" s="22"/>
    </row>
    <row r="44" spans="1:14" ht="15" customHeight="1" x14ac:dyDescent="0.25">
      <c r="D44" s="3">
        <v>2024</v>
      </c>
      <c r="E44" s="25" t="s">
        <v>8</v>
      </c>
      <c r="F44" s="25" t="s">
        <v>8</v>
      </c>
      <c r="G44" s="25" t="s">
        <v>8</v>
      </c>
      <c r="H44" s="25" t="s">
        <v>8</v>
      </c>
      <c r="I44" s="25" t="s">
        <v>8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11</v>
      </c>
      <c r="D46" s="3">
        <v>2022</v>
      </c>
      <c r="E46" s="25">
        <f t="shared" si="2"/>
        <v>3</v>
      </c>
      <c r="F46" s="25" t="s">
        <v>8</v>
      </c>
      <c r="G46" s="25">
        <v>1</v>
      </c>
      <c r="H46" s="25" t="s">
        <v>8</v>
      </c>
      <c r="I46" s="25">
        <v>2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2023</v>
      </c>
      <c r="E47" s="25">
        <f t="shared" si="2"/>
        <v>5</v>
      </c>
      <c r="F47" s="25" t="s">
        <v>8</v>
      </c>
      <c r="G47" s="25">
        <v>2</v>
      </c>
      <c r="H47" s="25" t="s">
        <v>8</v>
      </c>
      <c r="I47" s="25" t="s">
        <v>8</v>
      </c>
      <c r="J47" s="25">
        <v>1</v>
      </c>
      <c r="K47" s="25">
        <v>2</v>
      </c>
      <c r="L47" s="25"/>
      <c r="N47" s="22"/>
    </row>
    <row r="48" spans="1:14" ht="15" customHeight="1" x14ac:dyDescent="0.25">
      <c r="D48" s="3">
        <v>2024</v>
      </c>
      <c r="E48" s="25" t="s">
        <v>8</v>
      </c>
      <c r="F48" s="25" t="s">
        <v>8</v>
      </c>
      <c r="G48" s="25" t="s">
        <v>8</v>
      </c>
      <c r="H48" s="25" t="s">
        <v>8</v>
      </c>
      <c r="I48" s="25" t="s">
        <v>8</v>
      </c>
      <c r="J48" s="25" t="s">
        <v>8</v>
      </c>
      <c r="K48" s="25" t="s">
        <v>8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12</v>
      </c>
      <c r="D50" s="3">
        <v>2022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2023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 t="s">
        <v>8</v>
      </c>
      <c r="K51" s="25" t="s">
        <v>8</v>
      </c>
      <c r="L51" s="25"/>
      <c r="N51" s="22"/>
    </row>
    <row r="52" spans="2:17" ht="15" customHeight="1" x14ac:dyDescent="0.25">
      <c r="D52" s="3">
        <v>2024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13</v>
      </c>
      <c r="D54" s="3">
        <v>2022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>
        <f t="shared" si="2"/>
        <v>3</v>
      </c>
      <c r="F55" s="25" t="s">
        <v>8</v>
      </c>
      <c r="G55" s="25">
        <v>1</v>
      </c>
      <c r="H55" s="25">
        <v>1</v>
      </c>
      <c r="I55" s="25" t="s">
        <v>8</v>
      </c>
      <c r="J55" s="25" t="s">
        <v>8</v>
      </c>
      <c r="K55" s="25">
        <v>1</v>
      </c>
      <c r="L55" s="25"/>
      <c r="N55" s="22"/>
    </row>
    <row r="56" spans="2:17" ht="15" customHeight="1" x14ac:dyDescent="0.25">
      <c r="D56" s="3">
        <v>2024</v>
      </c>
      <c r="E56" s="25">
        <f t="shared" si="2"/>
        <v>1</v>
      </c>
      <c r="F56" s="25" t="s">
        <v>8</v>
      </c>
      <c r="G56" s="25" t="s">
        <v>8</v>
      </c>
      <c r="H56" s="25" t="s">
        <v>8</v>
      </c>
      <c r="I56" s="25">
        <v>1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214</v>
      </c>
      <c r="D58" s="3">
        <v>2022</v>
      </c>
      <c r="E58" s="25">
        <f t="shared" si="2"/>
        <v>3</v>
      </c>
      <c r="F58" s="25" t="s">
        <v>8</v>
      </c>
      <c r="G58" s="25" t="s">
        <v>8</v>
      </c>
      <c r="H58" s="25" t="s">
        <v>8</v>
      </c>
      <c r="I58" s="25" t="s">
        <v>8</v>
      </c>
      <c r="J58" s="25">
        <v>2</v>
      </c>
      <c r="K58" s="25">
        <v>1</v>
      </c>
      <c r="L58" s="25"/>
      <c r="N58" s="22"/>
      <c r="O58" s="27"/>
      <c r="P58" s="28"/>
      <c r="Q58" s="29"/>
    </row>
    <row r="59" spans="2:17" ht="15" customHeight="1" x14ac:dyDescent="0.25">
      <c r="D59" s="3">
        <v>2023</v>
      </c>
      <c r="E59" s="25">
        <f t="shared" si="2"/>
        <v>2</v>
      </c>
      <c r="F59" s="25" t="s">
        <v>8</v>
      </c>
      <c r="G59" s="25" t="s">
        <v>8</v>
      </c>
      <c r="H59" s="25">
        <v>1</v>
      </c>
      <c r="I59" s="25" t="s">
        <v>8</v>
      </c>
      <c r="J59" s="25">
        <v>1</v>
      </c>
      <c r="K59" s="25" t="s">
        <v>8</v>
      </c>
      <c r="L59" s="25"/>
      <c r="N59" s="22"/>
      <c r="O59" s="27"/>
      <c r="P59" s="28"/>
      <c r="Q59" s="28"/>
    </row>
    <row r="60" spans="2:17" ht="15" customHeight="1" x14ac:dyDescent="0.25">
      <c r="D60" s="3">
        <v>2024</v>
      </c>
      <c r="E60" s="25" t="s">
        <v>8</v>
      </c>
      <c r="F60" s="25" t="s">
        <v>8</v>
      </c>
      <c r="G60" s="25" t="s">
        <v>8</v>
      </c>
      <c r="H60" s="25" t="s">
        <v>8</v>
      </c>
      <c r="I60" s="25" t="s">
        <v>8</v>
      </c>
      <c r="J60" s="25" t="s">
        <v>8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14</v>
      </c>
      <c r="D62" s="3">
        <v>2022</v>
      </c>
      <c r="E62" s="25" t="s">
        <v>8</v>
      </c>
      <c r="F62" s="25" t="s">
        <v>8</v>
      </c>
      <c r="G62" s="25" t="s">
        <v>8</v>
      </c>
      <c r="H62" s="25" t="s">
        <v>8</v>
      </c>
      <c r="I62" s="25" t="s">
        <v>8</v>
      </c>
      <c r="J62" s="25" t="s">
        <v>8</v>
      </c>
      <c r="K62" s="25" t="s">
        <v>8</v>
      </c>
      <c r="L62" s="25"/>
      <c r="N62" s="22"/>
    </row>
    <row r="63" spans="2:17" ht="15" customHeight="1" x14ac:dyDescent="0.25">
      <c r="D63" s="3">
        <v>2023</v>
      </c>
      <c r="E63" s="25">
        <f t="shared" si="2"/>
        <v>2</v>
      </c>
      <c r="F63" s="25" t="s">
        <v>8</v>
      </c>
      <c r="G63" s="25" t="s">
        <v>8</v>
      </c>
      <c r="H63" s="25" t="s">
        <v>8</v>
      </c>
      <c r="I63" s="25">
        <v>1</v>
      </c>
      <c r="J63" s="25">
        <v>1</v>
      </c>
      <c r="K63" s="25" t="s">
        <v>8</v>
      </c>
      <c r="L63" s="25"/>
      <c r="N63" s="22"/>
    </row>
    <row r="64" spans="2:17" ht="15" customHeight="1" x14ac:dyDescent="0.25">
      <c r="D64" s="3">
        <v>2024</v>
      </c>
      <c r="E64" s="25" t="s">
        <v>8</v>
      </c>
      <c r="F64" s="25" t="s">
        <v>8</v>
      </c>
      <c r="G64" s="25" t="s">
        <v>8</v>
      </c>
      <c r="H64" s="25" t="s">
        <v>8</v>
      </c>
      <c r="I64" s="25" t="s">
        <v>8</v>
      </c>
      <c r="J64" s="25" t="s">
        <v>8</v>
      </c>
      <c r="K64" s="25" t="s">
        <v>8</v>
      </c>
      <c r="L64" s="25"/>
      <c r="N64" s="22"/>
    </row>
    <row r="65" spans="1:17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7" ht="15" customHeight="1" x14ac:dyDescent="0.25">
      <c r="B66" s="2" t="s">
        <v>15</v>
      </c>
      <c r="D66" s="3">
        <v>2022</v>
      </c>
      <c r="E66" s="25">
        <f t="shared" si="2"/>
        <v>4</v>
      </c>
      <c r="F66" s="25" t="s">
        <v>8</v>
      </c>
      <c r="G66" s="25">
        <v>1</v>
      </c>
      <c r="H66" s="25">
        <v>1</v>
      </c>
      <c r="I66" s="25">
        <v>1</v>
      </c>
      <c r="J66" s="25">
        <v>1</v>
      </c>
      <c r="K66" s="25" t="s">
        <v>8</v>
      </c>
      <c r="L66" s="25"/>
      <c r="N66" s="22"/>
    </row>
    <row r="67" spans="1:17" ht="15" customHeight="1" x14ac:dyDescent="0.25">
      <c r="D67" s="3">
        <v>2023</v>
      </c>
      <c r="E67" s="25">
        <f t="shared" si="2"/>
        <v>5</v>
      </c>
      <c r="F67" s="25" t="s">
        <v>8</v>
      </c>
      <c r="G67" s="25">
        <v>1</v>
      </c>
      <c r="H67" s="25">
        <v>2</v>
      </c>
      <c r="I67" s="25">
        <v>1</v>
      </c>
      <c r="J67" s="25" t="s">
        <v>8</v>
      </c>
      <c r="K67" s="25">
        <v>1</v>
      </c>
      <c r="L67" s="25"/>
      <c r="N67" s="22"/>
    </row>
    <row r="68" spans="1:17" ht="15" customHeight="1" x14ac:dyDescent="0.25">
      <c r="D68" s="3">
        <v>2024</v>
      </c>
      <c r="E68" s="25">
        <f t="shared" si="2"/>
        <v>1</v>
      </c>
      <c r="F68" s="25" t="s">
        <v>8</v>
      </c>
      <c r="G68" s="25" t="s">
        <v>8</v>
      </c>
      <c r="H68" s="25" t="s">
        <v>8</v>
      </c>
      <c r="I68" s="25" t="s">
        <v>8</v>
      </c>
      <c r="J68" s="25" t="s">
        <v>8</v>
      </c>
      <c r="K68" s="25">
        <v>1</v>
      </c>
      <c r="L68" s="25"/>
      <c r="N68" s="22"/>
    </row>
    <row r="69" spans="1:17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7" ht="15" customHeight="1" x14ac:dyDescent="0.25">
      <c r="B70" s="2" t="s">
        <v>16</v>
      </c>
      <c r="D70" s="3">
        <v>2022</v>
      </c>
      <c r="E70" s="25" t="s">
        <v>8</v>
      </c>
      <c r="F70" s="25" t="s">
        <v>8</v>
      </c>
      <c r="G70" s="25" t="s">
        <v>8</v>
      </c>
      <c r="H70" s="25" t="s">
        <v>8</v>
      </c>
      <c r="I70" s="25" t="s">
        <v>8</v>
      </c>
      <c r="J70" s="25" t="s">
        <v>8</v>
      </c>
      <c r="K70" s="25" t="s">
        <v>8</v>
      </c>
      <c r="L70" s="25"/>
      <c r="N70" s="22"/>
    </row>
    <row r="71" spans="1:17" ht="15" customHeight="1" x14ac:dyDescent="0.25">
      <c r="D71" s="3">
        <v>2023</v>
      </c>
      <c r="E71" s="25" t="s">
        <v>8</v>
      </c>
      <c r="F71" s="25" t="s">
        <v>8</v>
      </c>
      <c r="G71" s="25" t="s">
        <v>8</v>
      </c>
      <c r="H71" s="25" t="s">
        <v>8</v>
      </c>
      <c r="I71" s="25" t="s">
        <v>8</v>
      </c>
      <c r="J71" s="25" t="s">
        <v>8</v>
      </c>
      <c r="K71" s="25" t="s">
        <v>8</v>
      </c>
      <c r="L71" s="25"/>
      <c r="N71" s="22"/>
    </row>
    <row r="72" spans="1:17" ht="15" customHeight="1" x14ac:dyDescent="0.25">
      <c r="D72" s="3">
        <v>2024</v>
      </c>
      <c r="E72" s="25" t="s">
        <v>8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 t="s">
        <v>8</v>
      </c>
      <c r="L72" s="25"/>
      <c r="N72" s="22"/>
    </row>
    <row r="73" spans="1:17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7" ht="15" customHeight="1" x14ac:dyDescent="0.25">
      <c r="B74" s="2" t="s">
        <v>215</v>
      </c>
      <c r="D74" s="3">
        <v>2022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7" ht="15" customHeight="1" x14ac:dyDescent="0.25">
      <c r="D75" s="3">
        <v>2023</v>
      </c>
      <c r="E75" s="25">
        <f t="shared" si="2"/>
        <v>8</v>
      </c>
      <c r="F75" s="25" t="s">
        <v>8</v>
      </c>
      <c r="G75" s="25">
        <v>2</v>
      </c>
      <c r="H75" s="25">
        <v>2</v>
      </c>
      <c r="I75" s="25">
        <v>1</v>
      </c>
      <c r="J75" s="24">
        <v>2</v>
      </c>
      <c r="K75" s="25">
        <v>1</v>
      </c>
      <c r="L75" s="25"/>
    </row>
    <row r="76" spans="1:17" ht="15" customHeight="1" x14ac:dyDescent="0.25">
      <c r="A76" s="14"/>
      <c r="B76" s="99"/>
      <c r="C76" s="99"/>
      <c r="D76" s="3">
        <v>2024</v>
      </c>
      <c r="E76" s="25" t="s">
        <v>8</v>
      </c>
      <c r="F76" s="25" t="s">
        <v>8</v>
      </c>
      <c r="G76" s="25" t="s">
        <v>8</v>
      </c>
      <c r="H76" s="25" t="s">
        <v>8</v>
      </c>
      <c r="I76" s="25" t="s">
        <v>8</v>
      </c>
      <c r="J76" s="25" t="s">
        <v>8</v>
      </c>
      <c r="K76" s="25" t="s">
        <v>8</v>
      </c>
      <c r="L76" s="25"/>
      <c r="M76" s="14"/>
    </row>
    <row r="77" spans="1:17" ht="8.1" customHeight="1" thickBot="1" x14ac:dyDescent="0.3">
      <c r="A77" s="30"/>
      <c r="B77" s="31"/>
      <c r="C77" s="31"/>
      <c r="D77" s="32"/>
      <c r="E77" s="32"/>
      <c r="F77" s="32"/>
      <c r="G77" s="32"/>
      <c r="H77" s="32"/>
      <c r="I77" s="32"/>
      <c r="J77" s="32"/>
      <c r="K77" s="32"/>
      <c r="L77" s="32"/>
      <c r="M77" s="14"/>
    </row>
    <row r="78" spans="1:17" s="37" customFormat="1" x14ac:dyDescent="0.25">
      <c r="A78" s="33"/>
      <c r="B78" s="34"/>
      <c r="C78" s="34"/>
      <c r="D78" s="35"/>
      <c r="E78" s="35"/>
      <c r="F78" s="35"/>
      <c r="G78" s="35"/>
      <c r="H78" s="35"/>
      <c r="I78" s="35"/>
      <c r="J78" s="35"/>
      <c r="K78" s="35"/>
      <c r="L78" s="36" t="s">
        <v>216</v>
      </c>
    </row>
    <row r="79" spans="1:17" s="33" customFormat="1" x14ac:dyDescent="0.25">
      <c r="A79" s="34" t="s">
        <v>217</v>
      </c>
      <c r="B79" s="34"/>
      <c r="C79" s="34"/>
      <c r="D79" s="35"/>
      <c r="E79" s="35"/>
      <c r="F79" s="35"/>
      <c r="G79" s="35"/>
      <c r="H79" s="35"/>
      <c r="I79" s="35"/>
      <c r="J79" s="35"/>
      <c r="K79" s="35"/>
      <c r="L79" s="39" t="s">
        <v>218</v>
      </c>
    </row>
    <row r="80" spans="1:17" s="2" customFormat="1" x14ac:dyDescent="0.25">
      <c r="A80" s="34" t="s">
        <v>219</v>
      </c>
      <c r="D80" s="3"/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</row>
    <row r="81" spans="1:17" s="2" customFormat="1" x14ac:dyDescent="0.25">
      <c r="A81" s="34" t="s">
        <v>220</v>
      </c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</row>
    <row r="82" spans="1:17" x14ac:dyDescent="0.25">
      <c r="A82" s="168" t="s">
        <v>320</v>
      </c>
    </row>
    <row r="83" spans="1:17" x14ac:dyDescent="0.25">
      <c r="A83" s="175" t="s">
        <v>321</v>
      </c>
    </row>
  </sheetData>
  <mergeCells count="1">
    <mergeCell ref="F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A1662-115C-4E25-B115-4A80C39239B1}">
  <sheetPr>
    <tabColor rgb="FFFFC000"/>
  </sheetPr>
  <dimension ref="A8:N83"/>
  <sheetViews>
    <sheetView showGridLines="0" view="pageBreakPreview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8" spans="1:14" ht="12.75" customHeight="1" x14ac:dyDescent="0.25">
      <c r="K8" s="4"/>
    </row>
    <row r="9" spans="1:14" ht="12.75" customHeight="1" x14ac:dyDescent="0.25">
      <c r="K9" s="4"/>
    </row>
    <row r="10" spans="1:14" ht="12" customHeight="1" x14ac:dyDescent="0.25">
      <c r="K10" s="4"/>
      <c r="L10" s="5"/>
      <c r="M10" s="5"/>
      <c r="N10" s="5"/>
    </row>
    <row r="11" spans="1:14" s="6" customFormat="1" ht="15" customHeight="1" x14ac:dyDescent="0.25">
      <c r="B11" s="7" t="s">
        <v>248</v>
      </c>
      <c r="C11" s="8" t="s">
        <v>354</v>
      </c>
      <c r="D11" s="9"/>
      <c r="E11" s="9"/>
      <c r="F11" s="9"/>
      <c r="G11" s="9"/>
      <c r="H11" s="9"/>
      <c r="I11" s="8"/>
    </row>
    <row r="12" spans="1:14" s="10" customFormat="1" ht="16.5" customHeight="1" x14ac:dyDescent="0.25">
      <c r="B12" s="11" t="s">
        <v>249</v>
      </c>
      <c r="C12" s="12" t="s">
        <v>353</v>
      </c>
      <c r="D12" s="13"/>
      <c r="E12" s="13"/>
      <c r="F12" s="13"/>
      <c r="G12" s="13"/>
      <c r="H12" s="13"/>
    </row>
    <row r="13" spans="1:14" ht="8.1" customHeight="1" thickBot="1" x14ac:dyDescent="0.3"/>
    <row r="14" spans="1:14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0"/>
    </row>
    <row r="15" spans="1:14" ht="15" customHeight="1" x14ac:dyDescent="0.25">
      <c r="A15" s="43"/>
      <c r="B15" s="44" t="s">
        <v>0</v>
      </c>
      <c r="C15" s="45"/>
      <c r="D15" s="181" t="s">
        <v>1</v>
      </c>
      <c r="E15" s="47" t="s">
        <v>36</v>
      </c>
      <c r="F15" s="100"/>
      <c r="G15" s="184" t="s">
        <v>295</v>
      </c>
      <c r="H15" s="184"/>
      <c r="I15" s="184"/>
      <c r="J15" s="184"/>
      <c r="K15" s="43"/>
    </row>
    <row r="16" spans="1:14" ht="15" customHeight="1" x14ac:dyDescent="0.25">
      <c r="A16" s="43"/>
      <c r="B16" s="48" t="s">
        <v>3</v>
      </c>
      <c r="C16" s="45"/>
      <c r="D16" s="49" t="s">
        <v>4</v>
      </c>
      <c r="E16" s="50" t="s">
        <v>37</v>
      </c>
      <c r="F16" s="96"/>
      <c r="G16" s="47" t="s">
        <v>101</v>
      </c>
      <c r="H16" s="47" t="s">
        <v>102</v>
      </c>
      <c r="I16" s="47" t="s">
        <v>104</v>
      </c>
      <c r="J16" s="47" t="s">
        <v>66</v>
      </c>
      <c r="K16" s="43"/>
    </row>
    <row r="17" spans="1:14" ht="15" customHeight="1" x14ac:dyDescent="0.25">
      <c r="A17" s="43"/>
      <c r="B17" s="48"/>
      <c r="C17" s="45"/>
      <c r="D17" s="49"/>
      <c r="E17" s="47"/>
      <c r="F17" s="47"/>
      <c r="G17" s="50"/>
      <c r="H17" s="50" t="s">
        <v>103</v>
      </c>
      <c r="I17" s="50" t="s">
        <v>142</v>
      </c>
      <c r="J17" s="50" t="s">
        <v>67</v>
      </c>
      <c r="K17" s="43"/>
    </row>
    <row r="18" spans="1:14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1"/>
    </row>
    <row r="19" spans="1:14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4"/>
      <c r="L19" s="17"/>
      <c r="M19" s="17"/>
      <c r="N19" s="17"/>
    </row>
    <row r="20" spans="1:14" ht="15" customHeight="1" x14ac:dyDescent="0.25">
      <c r="A20" s="14"/>
      <c r="B20" s="15" t="s">
        <v>5</v>
      </c>
      <c r="C20" s="18"/>
      <c r="D20" s="19">
        <v>2022</v>
      </c>
      <c r="E20" s="20">
        <f>SUM(E24,E28,E32,E36,E40,E44,E48,E52,E56,E60,E64,E68,E72,E76)</f>
        <v>2</v>
      </c>
      <c r="F20" s="20"/>
      <c r="G20" s="20">
        <f t="shared" ref="G20:H22" si="0">SUM(G24,G28,G32,G36,G40,G44,G48,G52,G56,G60,G64,G68,G72,G76)</f>
        <v>1</v>
      </c>
      <c r="H20" s="20" t="s">
        <v>8</v>
      </c>
      <c r="I20" s="20" t="s">
        <v>8</v>
      </c>
      <c r="J20" s="20" t="s">
        <v>8</v>
      </c>
    </row>
    <row r="21" spans="1:14" ht="15" customHeight="1" x14ac:dyDescent="0.25">
      <c r="B21" s="21"/>
      <c r="C21" s="21"/>
      <c r="D21" s="19">
        <v>2023</v>
      </c>
      <c r="E21" s="20">
        <f t="shared" ref="E21:E22" si="1">SUM(E25,E29,E33,E37,E41,E45,E49,E53,E57,E61,E65,E69,E73,E77)</f>
        <v>2</v>
      </c>
      <c r="F21" s="20"/>
      <c r="G21" s="20">
        <f t="shared" si="0"/>
        <v>1</v>
      </c>
      <c r="H21" s="20">
        <f t="shared" si="0"/>
        <v>1</v>
      </c>
      <c r="I21" s="20" t="s">
        <v>8</v>
      </c>
      <c r="J21" s="20" t="s">
        <v>8</v>
      </c>
    </row>
    <row r="22" spans="1:14" ht="15" customHeight="1" x14ac:dyDescent="0.25">
      <c r="B22" s="21"/>
      <c r="C22" s="21"/>
      <c r="D22" s="19">
        <v>2024</v>
      </c>
      <c r="E22" s="20">
        <f t="shared" si="1"/>
        <v>1</v>
      </c>
      <c r="F22" s="20"/>
      <c r="G22" s="20">
        <f t="shared" si="0"/>
        <v>1</v>
      </c>
      <c r="H22" s="20">
        <f t="shared" si="0"/>
        <v>1</v>
      </c>
      <c r="I22" s="20" t="s">
        <v>8</v>
      </c>
      <c r="J22" s="20" t="s">
        <v>8</v>
      </c>
      <c r="K22" s="22"/>
    </row>
    <row r="23" spans="1:14" ht="8.1" customHeight="1" x14ac:dyDescent="0.25">
      <c r="D23" s="19"/>
      <c r="E23" s="23"/>
      <c r="F23" s="23"/>
      <c r="G23" s="23"/>
      <c r="H23" s="23"/>
      <c r="I23" s="23"/>
      <c r="J23" s="1"/>
      <c r="K23" s="22"/>
    </row>
    <row r="24" spans="1:14" ht="15" customHeight="1" x14ac:dyDescent="0.25">
      <c r="B24" s="2" t="s">
        <v>6</v>
      </c>
      <c r="D24" s="3">
        <v>2022</v>
      </c>
      <c r="E24" s="25" t="s">
        <v>8</v>
      </c>
      <c r="F24" s="25"/>
      <c r="G24" s="25" t="s">
        <v>8</v>
      </c>
      <c r="H24" s="25" t="s">
        <v>8</v>
      </c>
      <c r="I24" s="25" t="s">
        <v>8</v>
      </c>
      <c r="J24" s="25" t="s">
        <v>8</v>
      </c>
      <c r="K24" s="22"/>
    </row>
    <row r="25" spans="1:14" ht="15" customHeight="1" x14ac:dyDescent="0.25">
      <c r="D25" s="3">
        <v>2023</v>
      </c>
      <c r="E25" s="25" t="s">
        <v>8</v>
      </c>
      <c r="F25" s="25"/>
      <c r="G25" s="25" t="s">
        <v>8</v>
      </c>
      <c r="H25" s="25" t="s">
        <v>8</v>
      </c>
      <c r="I25" s="25" t="s">
        <v>8</v>
      </c>
      <c r="J25" s="25" t="s">
        <v>8</v>
      </c>
      <c r="K25" s="22"/>
    </row>
    <row r="26" spans="1:14" ht="15" customHeight="1" x14ac:dyDescent="0.25">
      <c r="D26" s="3">
        <v>2024</v>
      </c>
      <c r="E26" s="25" t="s">
        <v>8</v>
      </c>
      <c r="F26" s="25"/>
      <c r="G26" s="25" t="s">
        <v>8</v>
      </c>
      <c r="H26" s="25" t="s">
        <v>8</v>
      </c>
      <c r="I26" s="25" t="s">
        <v>8</v>
      </c>
      <c r="J26" s="25" t="s">
        <v>8</v>
      </c>
      <c r="K26" s="22"/>
    </row>
    <row r="27" spans="1:14" ht="8.1" customHeight="1" x14ac:dyDescent="0.25">
      <c r="D27" s="26"/>
      <c r="E27" s="27"/>
      <c r="F27" s="27"/>
      <c r="G27" s="27"/>
      <c r="H27" s="27"/>
      <c r="I27" s="27"/>
      <c r="J27" s="107"/>
      <c r="K27" s="22"/>
    </row>
    <row r="28" spans="1:14" ht="15" customHeight="1" x14ac:dyDescent="0.25">
      <c r="B28" s="2" t="s">
        <v>17</v>
      </c>
      <c r="D28" s="3">
        <v>2022</v>
      </c>
      <c r="E28" s="25" t="s">
        <v>8</v>
      </c>
      <c r="F28" s="25"/>
      <c r="G28" s="25" t="s">
        <v>8</v>
      </c>
      <c r="H28" s="25" t="s">
        <v>8</v>
      </c>
      <c r="I28" s="25" t="s">
        <v>8</v>
      </c>
      <c r="J28" s="25" t="s">
        <v>8</v>
      </c>
      <c r="K28" s="22"/>
    </row>
    <row r="29" spans="1:14" ht="15" customHeight="1" x14ac:dyDescent="0.25">
      <c r="D29" s="3">
        <v>2023</v>
      </c>
      <c r="E29" s="25" t="s">
        <v>8</v>
      </c>
      <c r="F29" s="25"/>
      <c r="G29" s="25" t="s">
        <v>8</v>
      </c>
      <c r="H29" s="25" t="s">
        <v>8</v>
      </c>
      <c r="I29" s="25" t="s">
        <v>8</v>
      </c>
      <c r="J29" s="25" t="s">
        <v>8</v>
      </c>
      <c r="K29" s="22"/>
    </row>
    <row r="30" spans="1:14" ht="15" customHeight="1" x14ac:dyDescent="0.25">
      <c r="D30" s="3">
        <v>2024</v>
      </c>
      <c r="E30" s="25" t="s">
        <v>8</v>
      </c>
      <c r="F30" s="25"/>
      <c r="G30" s="25" t="s">
        <v>8</v>
      </c>
      <c r="H30" s="25" t="s">
        <v>8</v>
      </c>
      <c r="I30" s="25" t="s">
        <v>8</v>
      </c>
      <c r="J30" s="25" t="s">
        <v>8</v>
      </c>
      <c r="K30" s="22"/>
    </row>
    <row r="31" spans="1:14" ht="8.1" customHeight="1" x14ac:dyDescent="0.25">
      <c r="D31" s="26"/>
      <c r="E31" s="27"/>
      <c r="F31" s="27"/>
      <c r="G31" s="27"/>
      <c r="H31" s="27"/>
      <c r="I31" s="27"/>
      <c r="J31" s="107"/>
      <c r="K31" s="22"/>
    </row>
    <row r="32" spans="1:14" ht="15" customHeight="1" x14ac:dyDescent="0.25">
      <c r="B32" s="2" t="s">
        <v>7</v>
      </c>
      <c r="D32" s="3">
        <v>2022</v>
      </c>
      <c r="E32" s="25" t="s">
        <v>8</v>
      </c>
      <c r="F32" s="25"/>
      <c r="G32" s="25" t="s">
        <v>8</v>
      </c>
      <c r="H32" s="25" t="s">
        <v>8</v>
      </c>
      <c r="I32" s="25" t="s">
        <v>8</v>
      </c>
      <c r="J32" s="25" t="s">
        <v>8</v>
      </c>
      <c r="K32" s="22"/>
    </row>
    <row r="33" spans="1:11" ht="15" customHeight="1" x14ac:dyDescent="0.25">
      <c r="D33" s="3">
        <v>2023</v>
      </c>
      <c r="E33" s="25" t="s">
        <v>8</v>
      </c>
      <c r="F33" s="25"/>
      <c r="G33" s="25" t="s">
        <v>8</v>
      </c>
      <c r="H33" s="25" t="s">
        <v>8</v>
      </c>
      <c r="I33" s="25" t="s">
        <v>8</v>
      </c>
      <c r="J33" s="25" t="s">
        <v>8</v>
      </c>
      <c r="K33" s="22"/>
    </row>
    <row r="34" spans="1:11" ht="15" customHeight="1" x14ac:dyDescent="0.25">
      <c r="D34" s="3">
        <v>2024</v>
      </c>
      <c r="E34" s="25" t="s">
        <v>8</v>
      </c>
      <c r="F34" s="25"/>
      <c r="G34" s="25" t="s">
        <v>8</v>
      </c>
      <c r="H34" s="25" t="s">
        <v>8</v>
      </c>
      <c r="I34" s="25" t="s">
        <v>8</v>
      </c>
      <c r="J34" s="25" t="s">
        <v>8</v>
      </c>
      <c r="K34" s="22"/>
    </row>
    <row r="35" spans="1:11" ht="8.1" customHeight="1" x14ac:dyDescent="0.25">
      <c r="D35" s="26"/>
      <c r="E35" s="27"/>
      <c r="F35" s="27"/>
      <c r="G35" s="27"/>
      <c r="H35" s="27"/>
      <c r="I35" s="27"/>
      <c r="J35" s="107"/>
      <c r="K35" s="22"/>
    </row>
    <row r="36" spans="1:11" ht="15" customHeight="1" x14ac:dyDescent="0.25">
      <c r="B36" s="2" t="s">
        <v>18</v>
      </c>
      <c r="D36" s="3">
        <v>2022</v>
      </c>
      <c r="E36" s="25" t="s">
        <v>8</v>
      </c>
      <c r="F36" s="25"/>
      <c r="G36" s="25" t="s">
        <v>8</v>
      </c>
      <c r="H36" s="25" t="s">
        <v>8</v>
      </c>
      <c r="I36" s="25" t="s">
        <v>8</v>
      </c>
      <c r="J36" s="25" t="s">
        <v>8</v>
      </c>
      <c r="K36" s="22"/>
    </row>
    <row r="37" spans="1:11" ht="15" customHeight="1" x14ac:dyDescent="0.25">
      <c r="D37" s="3">
        <v>2023</v>
      </c>
      <c r="E37" s="25" t="s">
        <v>8</v>
      </c>
      <c r="F37" s="25"/>
      <c r="G37" s="25" t="s">
        <v>8</v>
      </c>
      <c r="H37" s="25" t="s">
        <v>8</v>
      </c>
      <c r="I37" s="25" t="s">
        <v>8</v>
      </c>
      <c r="J37" s="25" t="s">
        <v>8</v>
      </c>
      <c r="K37" s="22"/>
    </row>
    <row r="38" spans="1:11" s="2" customFormat="1" ht="15" customHeight="1" x14ac:dyDescent="0.25">
      <c r="A38" s="1"/>
      <c r="D38" s="3">
        <v>2024</v>
      </c>
      <c r="E38" s="25" t="s">
        <v>8</v>
      </c>
      <c r="F38" s="25"/>
      <c r="G38" s="25" t="s">
        <v>8</v>
      </c>
      <c r="H38" s="25" t="s">
        <v>8</v>
      </c>
      <c r="I38" s="25" t="s">
        <v>8</v>
      </c>
      <c r="J38" s="25" t="s">
        <v>8</v>
      </c>
      <c r="K38" s="22"/>
    </row>
    <row r="39" spans="1:11" ht="8.1" customHeight="1" x14ac:dyDescent="0.25">
      <c r="D39" s="26"/>
      <c r="E39" s="27"/>
      <c r="F39" s="27"/>
      <c r="G39" s="27"/>
      <c r="H39" s="27"/>
      <c r="I39" s="27"/>
      <c r="J39" s="107"/>
      <c r="K39" s="22"/>
    </row>
    <row r="40" spans="1:11" ht="15" customHeight="1" x14ac:dyDescent="0.25">
      <c r="A40" s="2"/>
      <c r="B40" s="2" t="s">
        <v>9</v>
      </c>
      <c r="D40" s="3">
        <v>2022</v>
      </c>
      <c r="E40" s="25" t="s">
        <v>8</v>
      </c>
      <c r="F40" s="25"/>
      <c r="G40" s="25" t="s">
        <v>8</v>
      </c>
      <c r="H40" s="25" t="s">
        <v>8</v>
      </c>
      <c r="I40" s="25" t="s">
        <v>8</v>
      </c>
      <c r="J40" s="25" t="s">
        <v>8</v>
      </c>
      <c r="K40" s="22"/>
    </row>
    <row r="41" spans="1:11" ht="15" customHeight="1" x14ac:dyDescent="0.25">
      <c r="D41" s="3">
        <v>2023</v>
      </c>
      <c r="E41" s="25" t="s">
        <v>8</v>
      </c>
      <c r="F41" s="25"/>
      <c r="G41" s="25" t="s">
        <v>8</v>
      </c>
      <c r="H41" s="25" t="s">
        <v>8</v>
      </c>
      <c r="I41" s="25" t="s">
        <v>8</v>
      </c>
      <c r="J41" s="25" t="s">
        <v>8</v>
      </c>
      <c r="K41" s="22"/>
    </row>
    <row r="42" spans="1:11" ht="15" customHeight="1" x14ac:dyDescent="0.25">
      <c r="D42" s="3">
        <v>2024</v>
      </c>
      <c r="E42" s="25" t="s">
        <v>8</v>
      </c>
      <c r="F42" s="25"/>
      <c r="G42" s="25" t="s">
        <v>8</v>
      </c>
      <c r="H42" s="25" t="s">
        <v>8</v>
      </c>
      <c r="I42" s="25" t="s">
        <v>8</v>
      </c>
      <c r="J42" s="25" t="s">
        <v>8</v>
      </c>
      <c r="K42" s="22"/>
    </row>
    <row r="43" spans="1:11" ht="8.1" customHeight="1" x14ac:dyDescent="0.25">
      <c r="D43" s="26"/>
      <c r="E43" s="27"/>
      <c r="F43" s="27"/>
      <c r="G43" s="27"/>
      <c r="H43" s="27"/>
      <c r="I43" s="27"/>
      <c r="J43" s="107"/>
      <c r="K43" s="22"/>
    </row>
    <row r="44" spans="1:11" ht="15" customHeight="1" x14ac:dyDescent="0.25">
      <c r="B44" s="2" t="s">
        <v>10</v>
      </c>
      <c r="D44" s="3">
        <v>2022</v>
      </c>
      <c r="E44" s="25" t="s">
        <v>8</v>
      </c>
      <c r="F44" s="25"/>
      <c r="G44" s="25" t="s">
        <v>8</v>
      </c>
      <c r="H44" s="25" t="s">
        <v>8</v>
      </c>
      <c r="I44" s="25" t="s">
        <v>8</v>
      </c>
      <c r="J44" s="25" t="s">
        <v>8</v>
      </c>
      <c r="K44" s="22"/>
    </row>
    <row r="45" spans="1:11" ht="15" customHeight="1" x14ac:dyDescent="0.25">
      <c r="D45" s="3">
        <v>2023</v>
      </c>
      <c r="E45" s="25" t="s">
        <v>8</v>
      </c>
      <c r="F45" s="25"/>
      <c r="G45" s="25" t="s">
        <v>8</v>
      </c>
      <c r="H45" s="25" t="s">
        <v>8</v>
      </c>
      <c r="I45" s="25" t="s">
        <v>8</v>
      </c>
      <c r="J45" s="25" t="s">
        <v>8</v>
      </c>
      <c r="K45" s="22"/>
    </row>
    <row r="46" spans="1:11" ht="15" customHeight="1" x14ac:dyDescent="0.25">
      <c r="D46" s="3">
        <v>2024</v>
      </c>
      <c r="E46" s="25" t="s">
        <v>8</v>
      </c>
      <c r="F46" s="25"/>
      <c r="G46" s="25" t="s">
        <v>8</v>
      </c>
      <c r="H46" s="25" t="s">
        <v>8</v>
      </c>
      <c r="I46" s="25" t="s">
        <v>8</v>
      </c>
      <c r="J46" s="25" t="s">
        <v>8</v>
      </c>
      <c r="K46" s="22"/>
    </row>
    <row r="47" spans="1:11" ht="8.1" customHeight="1" x14ac:dyDescent="0.25">
      <c r="D47" s="26"/>
      <c r="E47" s="27"/>
      <c r="F47" s="27"/>
      <c r="G47" s="27"/>
      <c r="H47" s="27"/>
      <c r="I47" s="27"/>
      <c r="J47" s="107"/>
      <c r="K47" s="22"/>
    </row>
    <row r="48" spans="1:11" ht="15" customHeight="1" x14ac:dyDescent="0.25">
      <c r="B48" s="2" t="s">
        <v>11</v>
      </c>
      <c r="D48" s="3">
        <v>2022</v>
      </c>
      <c r="E48" s="25" t="s">
        <v>8</v>
      </c>
      <c r="F48" s="25"/>
      <c r="G48" s="25" t="s">
        <v>8</v>
      </c>
      <c r="H48" s="25" t="s">
        <v>8</v>
      </c>
      <c r="I48" s="25" t="s">
        <v>8</v>
      </c>
      <c r="J48" s="25" t="s">
        <v>8</v>
      </c>
      <c r="K48" s="22"/>
    </row>
    <row r="49" spans="2:14" ht="15" customHeight="1" x14ac:dyDescent="0.25">
      <c r="D49" s="3">
        <v>2023</v>
      </c>
      <c r="E49" s="25" t="s">
        <v>8</v>
      </c>
      <c r="F49" s="25"/>
      <c r="G49" s="25" t="s">
        <v>8</v>
      </c>
      <c r="H49" s="25" t="s">
        <v>8</v>
      </c>
      <c r="I49" s="25" t="s">
        <v>8</v>
      </c>
      <c r="J49" s="25" t="s">
        <v>8</v>
      </c>
      <c r="K49" s="22"/>
    </row>
    <row r="50" spans="2:14" ht="15" customHeight="1" x14ac:dyDescent="0.25">
      <c r="D50" s="3">
        <v>2024</v>
      </c>
      <c r="E50" s="25" t="s">
        <v>8</v>
      </c>
      <c r="F50" s="25"/>
      <c r="G50" s="25" t="s">
        <v>8</v>
      </c>
      <c r="H50" s="25" t="s">
        <v>8</v>
      </c>
      <c r="I50" s="25" t="s">
        <v>8</v>
      </c>
      <c r="J50" s="25" t="s">
        <v>8</v>
      </c>
      <c r="K50" s="22"/>
    </row>
    <row r="51" spans="2:14" ht="8.1" customHeight="1" x14ac:dyDescent="0.25">
      <c r="D51" s="26"/>
      <c r="E51" s="27"/>
      <c r="F51" s="27"/>
      <c r="G51" s="27"/>
      <c r="H51" s="27"/>
      <c r="I51" s="27"/>
      <c r="J51" s="107"/>
      <c r="K51" s="22"/>
    </row>
    <row r="52" spans="2:14" ht="15" customHeight="1" x14ac:dyDescent="0.25">
      <c r="B52" s="2" t="s">
        <v>12</v>
      </c>
      <c r="D52" s="3">
        <v>2022</v>
      </c>
      <c r="E52" s="25" t="s">
        <v>8</v>
      </c>
      <c r="F52" s="25"/>
      <c r="G52" s="25" t="s">
        <v>8</v>
      </c>
      <c r="H52" s="25" t="s">
        <v>8</v>
      </c>
      <c r="I52" s="25" t="s">
        <v>8</v>
      </c>
      <c r="J52" s="25" t="s">
        <v>8</v>
      </c>
      <c r="K52" s="22"/>
    </row>
    <row r="53" spans="2:14" ht="15" customHeight="1" x14ac:dyDescent="0.25">
      <c r="D53" s="3">
        <v>2023</v>
      </c>
      <c r="E53" s="25" t="s">
        <v>8</v>
      </c>
      <c r="F53" s="25"/>
      <c r="G53" s="25" t="s">
        <v>8</v>
      </c>
      <c r="H53" s="25" t="s">
        <v>8</v>
      </c>
      <c r="I53" s="25" t="s">
        <v>8</v>
      </c>
      <c r="J53" s="25" t="s">
        <v>8</v>
      </c>
      <c r="K53" s="22"/>
    </row>
    <row r="54" spans="2:14" ht="15" customHeight="1" x14ac:dyDescent="0.25">
      <c r="D54" s="3">
        <v>2024</v>
      </c>
      <c r="E54" s="25" t="s">
        <v>8</v>
      </c>
      <c r="F54" s="25"/>
      <c r="G54" s="25" t="s">
        <v>8</v>
      </c>
      <c r="H54" s="25" t="s">
        <v>8</v>
      </c>
      <c r="I54" s="25" t="s">
        <v>8</v>
      </c>
      <c r="J54" s="25" t="s">
        <v>8</v>
      </c>
      <c r="K54" s="22"/>
    </row>
    <row r="55" spans="2:14" ht="8.1" customHeight="1" x14ac:dyDescent="0.25">
      <c r="D55" s="26"/>
      <c r="E55" s="27"/>
      <c r="F55" s="27"/>
      <c r="G55" s="27"/>
      <c r="H55" s="27"/>
      <c r="I55" s="27"/>
      <c r="J55" s="107"/>
      <c r="K55" s="22"/>
    </row>
    <row r="56" spans="2:14" ht="15" customHeight="1" x14ac:dyDescent="0.25">
      <c r="B56" s="2" t="s">
        <v>13</v>
      </c>
      <c r="D56" s="3">
        <v>2022</v>
      </c>
      <c r="E56" s="25" t="s">
        <v>8</v>
      </c>
      <c r="F56" s="25"/>
      <c r="G56" s="25" t="s">
        <v>8</v>
      </c>
      <c r="H56" s="25" t="s">
        <v>8</v>
      </c>
      <c r="I56" s="25" t="s">
        <v>8</v>
      </c>
      <c r="J56" s="25" t="s">
        <v>8</v>
      </c>
      <c r="K56" s="22"/>
    </row>
    <row r="57" spans="2:14" ht="15" customHeight="1" x14ac:dyDescent="0.25">
      <c r="D57" s="3">
        <v>2023</v>
      </c>
      <c r="E57" s="25" t="s">
        <v>8</v>
      </c>
      <c r="F57" s="25"/>
      <c r="G57" s="25" t="s">
        <v>8</v>
      </c>
      <c r="H57" s="25" t="s">
        <v>8</v>
      </c>
      <c r="I57" s="25" t="s">
        <v>8</v>
      </c>
      <c r="J57" s="25" t="s">
        <v>8</v>
      </c>
      <c r="K57" s="22"/>
    </row>
    <row r="58" spans="2:14" ht="15" customHeight="1" x14ac:dyDescent="0.25">
      <c r="D58" s="3">
        <v>2024</v>
      </c>
      <c r="E58" s="25" t="s">
        <v>8</v>
      </c>
      <c r="F58" s="25"/>
      <c r="G58" s="25" t="s">
        <v>8</v>
      </c>
      <c r="H58" s="25" t="s">
        <v>8</v>
      </c>
      <c r="I58" s="25" t="s">
        <v>8</v>
      </c>
      <c r="J58" s="25" t="s">
        <v>8</v>
      </c>
      <c r="K58" s="22"/>
    </row>
    <row r="59" spans="2:14" ht="8.1" customHeight="1" x14ac:dyDescent="0.25">
      <c r="D59" s="26"/>
      <c r="E59" s="27"/>
      <c r="F59" s="27"/>
      <c r="G59" s="27"/>
      <c r="H59" s="27"/>
      <c r="I59" s="27"/>
      <c r="J59" s="107"/>
      <c r="K59" s="22"/>
    </row>
    <row r="60" spans="2:14" ht="15" customHeight="1" x14ac:dyDescent="0.25">
      <c r="B60" s="2" t="s">
        <v>214</v>
      </c>
      <c r="D60" s="3">
        <v>2022</v>
      </c>
      <c r="E60" s="25" t="s">
        <v>8</v>
      </c>
      <c r="F60" s="25"/>
      <c r="G60" s="25" t="s">
        <v>8</v>
      </c>
      <c r="H60" s="25" t="s">
        <v>8</v>
      </c>
      <c r="I60" s="25" t="s">
        <v>8</v>
      </c>
      <c r="J60" s="25" t="s">
        <v>8</v>
      </c>
      <c r="K60" s="22"/>
      <c r="L60" s="27"/>
      <c r="M60" s="28"/>
      <c r="N60" s="29"/>
    </row>
    <row r="61" spans="2:14" ht="15" customHeight="1" x14ac:dyDescent="0.25">
      <c r="D61" s="3">
        <v>2023</v>
      </c>
      <c r="E61" s="25">
        <f t="shared" ref="E61:E78" si="2">SUM(F61:J61)</f>
        <v>1</v>
      </c>
      <c r="F61" s="25"/>
      <c r="G61" s="25">
        <v>1</v>
      </c>
      <c r="H61" s="25" t="s">
        <v>8</v>
      </c>
      <c r="I61" s="25" t="s">
        <v>8</v>
      </c>
      <c r="J61" s="25" t="s">
        <v>8</v>
      </c>
      <c r="K61" s="22"/>
      <c r="L61" s="27"/>
      <c r="M61" s="28"/>
      <c r="N61" s="28"/>
    </row>
    <row r="62" spans="2:14" ht="15" customHeight="1" x14ac:dyDescent="0.25">
      <c r="D62" s="3">
        <v>2024</v>
      </c>
      <c r="E62" s="25" t="s">
        <v>8</v>
      </c>
      <c r="F62" s="25"/>
      <c r="G62" s="25" t="s">
        <v>8</v>
      </c>
      <c r="H62" s="25" t="s">
        <v>8</v>
      </c>
      <c r="I62" s="25" t="s">
        <v>8</v>
      </c>
      <c r="J62" s="25" t="s">
        <v>8</v>
      </c>
      <c r="K62" s="22"/>
    </row>
    <row r="63" spans="2:14" ht="8.1" customHeight="1" x14ac:dyDescent="0.25">
      <c r="D63" s="26"/>
      <c r="E63" s="27"/>
      <c r="F63" s="27"/>
      <c r="G63" s="27"/>
      <c r="H63" s="27"/>
      <c r="I63" s="27"/>
      <c r="J63" s="107"/>
      <c r="K63" s="22"/>
    </row>
    <row r="64" spans="2:14" ht="15" customHeight="1" x14ac:dyDescent="0.25">
      <c r="B64" s="2" t="s">
        <v>14</v>
      </c>
      <c r="D64" s="3">
        <v>2022</v>
      </c>
      <c r="E64" s="25" t="s">
        <v>8</v>
      </c>
      <c r="F64" s="25"/>
      <c r="G64" s="25" t="s">
        <v>8</v>
      </c>
      <c r="H64" s="25" t="s">
        <v>8</v>
      </c>
      <c r="I64" s="25" t="s">
        <v>8</v>
      </c>
      <c r="J64" s="108" t="s">
        <v>8</v>
      </c>
      <c r="K64" s="22"/>
    </row>
    <row r="65" spans="1:11" ht="15" customHeight="1" x14ac:dyDescent="0.25">
      <c r="D65" s="3">
        <v>2023</v>
      </c>
      <c r="E65" s="25" t="s">
        <v>8</v>
      </c>
      <c r="F65" s="25"/>
      <c r="G65" s="25" t="s">
        <v>8</v>
      </c>
      <c r="H65" s="25" t="s">
        <v>8</v>
      </c>
      <c r="I65" s="25" t="s">
        <v>8</v>
      </c>
      <c r="J65" s="25" t="s">
        <v>8</v>
      </c>
      <c r="K65" s="22"/>
    </row>
    <row r="66" spans="1:11" ht="15" customHeight="1" x14ac:dyDescent="0.25">
      <c r="D66" s="3">
        <v>2024</v>
      </c>
      <c r="E66" s="25" t="s">
        <v>8</v>
      </c>
      <c r="F66" s="25"/>
      <c r="G66" s="25">
        <v>1</v>
      </c>
      <c r="H66" s="25" t="s">
        <v>8</v>
      </c>
      <c r="I66" s="25" t="s">
        <v>8</v>
      </c>
      <c r="J66" s="25" t="s">
        <v>8</v>
      </c>
      <c r="K66" s="22"/>
    </row>
    <row r="67" spans="1:11" ht="8.1" customHeight="1" x14ac:dyDescent="0.25">
      <c r="D67" s="26"/>
      <c r="E67" s="27"/>
      <c r="F67" s="27"/>
      <c r="G67" s="27"/>
      <c r="H67" s="27"/>
      <c r="I67" s="27"/>
      <c r="J67" s="107"/>
      <c r="K67" s="22"/>
    </row>
    <row r="68" spans="1:11" ht="15" customHeight="1" x14ac:dyDescent="0.25">
      <c r="B68" s="2" t="s">
        <v>15</v>
      </c>
      <c r="D68" s="3">
        <v>2022</v>
      </c>
      <c r="E68" s="25">
        <f t="shared" si="2"/>
        <v>2</v>
      </c>
      <c r="F68" s="25"/>
      <c r="G68" s="25">
        <v>1</v>
      </c>
      <c r="H68" s="25" t="s">
        <v>8</v>
      </c>
      <c r="I68" s="25">
        <v>1</v>
      </c>
      <c r="J68" s="25" t="s">
        <v>8</v>
      </c>
      <c r="K68" s="22"/>
    </row>
    <row r="69" spans="1:11" ht="15" customHeight="1" x14ac:dyDescent="0.25">
      <c r="D69" s="3">
        <v>2023</v>
      </c>
      <c r="E69" s="25" t="s">
        <v>8</v>
      </c>
      <c r="F69" s="25"/>
      <c r="G69" s="25" t="s">
        <v>8</v>
      </c>
      <c r="H69" s="25" t="s">
        <v>8</v>
      </c>
      <c r="I69" s="25" t="s">
        <v>8</v>
      </c>
      <c r="J69" s="25" t="s">
        <v>8</v>
      </c>
      <c r="K69" s="22"/>
    </row>
    <row r="70" spans="1:11" ht="15" customHeight="1" x14ac:dyDescent="0.25">
      <c r="D70" s="3">
        <v>2024</v>
      </c>
      <c r="E70" s="25" t="s">
        <v>8</v>
      </c>
      <c r="F70" s="25"/>
      <c r="G70" s="25" t="s">
        <v>8</v>
      </c>
      <c r="H70" s="25" t="s">
        <v>8</v>
      </c>
      <c r="I70" s="25" t="s">
        <v>8</v>
      </c>
      <c r="J70" s="25" t="s">
        <v>8</v>
      </c>
      <c r="K70" s="22"/>
    </row>
    <row r="71" spans="1:11" ht="8.1" customHeight="1" x14ac:dyDescent="0.25">
      <c r="D71" s="26"/>
      <c r="E71" s="27"/>
      <c r="F71" s="27"/>
      <c r="G71" s="27"/>
      <c r="H71" s="27"/>
      <c r="I71" s="27"/>
      <c r="J71" s="107"/>
      <c r="K71" s="22"/>
    </row>
    <row r="72" spans="1:11" ht="15" customHeight="1" x14ac:dyDescent="0.25">
      <c r="B72" s="2" t="s">
        <v>16</v>
      </c>
      <c r="D72" s="3">
        <v>2022</v>
      </c>
      <c r="E72" s="25" t="s">
        <v>8</v>
      </c>
      <c r="F72" s="25"/>
      <c r="G72" s="25" t="s">
        <v>8</v>
      </c>
      <c r="H72" s="25" t="s">
        <v>8</v>
      </c>
      <c r="I72" s="25" t="s">
        <v>8</v>
      </c>
      <c r="J72" s="25" t="s">
        <v>8</v>
      </c>
      <c r="K72" s="22"/>
    </row>
    <row r="73" spans="1:11" ht="15" customHeight="1" x14ac:dyDescent="0.25">
      <c r="D73" s="3">
        <v>2023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25" t="s">
        <v>8</v>
      </c>
      <c r="K73" s="22"/>
    </row>
    <row r="74" spans="1:11" ht="15" customHeight="1" x14ac:dyDescent="0.25">
      <c r="D74" s="3">
        <v>2024</v>
      </c>
      <c r="E74" s="25" t="s">
        <v>8</v>
      </c>
      <c r="F74" s="25"/>
      <c r="G74" s="25" t="s">
        <v>8</v>
      </c>
      <c r="H74" s="25" t="s">
        <v>8</v>
      </c>
      <c r="I74" s="25" t="s">
        <v>8</v>
      </c>
      <c r="J74" s="25" t="s">
        <v>8</v>
      </c>
      <c r="K74" s="22"/>
    </row>
    <row r="75" spans="1:11" ht="8.1" customHeight="1" x14ac:dyDescent="0.25">
      <c r="D75" s="26"/>
      <c r="E75" s="27"/>
      <c r="F75" s="27"/>
      <c r="G75" s="27"/>
      <c r="H75" s="27"/>
      <c r="I75" s="27"/>
      <c r="J75" s="107"/>
      <c r="K75" s="22"/>
    </row>
    <row r="76" spans="1:11" ht="15" customHeight="1" x14ac:dyDescent="0.25">
      <c r="B76" s="2" t="s">
        <v>215</v>
      </c>
      <c r="D76" s="3">
        <v>2022</v>
      </c>
      <c r="E76" s="25" t="s">
        <v>8</v>
      </c>
      <c r="F76" s="25"/>
      <c r="G76" s="25" t="s">
        <v>8</v>
      </c>
      <c r="H76" s="25" t="s">
        <v>8</v>
      </c>
      <c r="I76" s="25" t="s">
        <v>8</v>
      </c>
      <c r="J76" s="25" t="s">
        <v>8</v>
      </c>
      <c r="K76" s="22"/>
    </row>
    <row r="77" spans="1:11" ht="15" customHeight="1" x14ac:dyDescent="0.25">
      <c r="D77" s="3">
        <v>2023</v>
      </c>
      <c r="E77" s="25">
        <f t="shared" si="2"/>
        <v>1</v>
      </c>
      <c r="F77" s="25"/>
      <c r="G77" s="24" t="s">
        <v>8</v>
      </c>
      <c r="H77" s="25">
        <v>1</v>
      </c>
      <c r="I77" s="25" t="s">
        <v>8</v>
      </c>
      <c r="J77" s="25" t="s">
        <v>8</v>
      </c>
    </row>
    <row r="78" spans="1:11" ht="15" customHeight="1" x14ac:dyDescent="0.25">
      <c r="A78" s="14"/>
      <c r="B78" s="99"/>
      <c r="C78" s="99"/>
      <c r="D78" s="3">
        <v>2024</v>
      </c>
      <c r="E78" s="25">
        <f t="shared" si="2"/>
        <v>1</v>
      </c>
      <c r="F78" s="25"/>
      <c r="G78" s="25" t="s">
        <v>8</v>
      </c>
      <c r="H78" s="25">
        <v>1</v>
      </c>
      <c r="I78" s="25" t="s">
        <v>8</v>
      </c>
      <c r="J78" s="25" t="s">
        <v>8</v>
      </c>
    </row>
    <row r="79" spans="1:11" ht="8.1" customHeight="1" thickBot="1" x14ac:dyDescent="0.3">
      <c r="A79" s="30"/>
      <c r="B79" s="31"/>
      <c r="C79" s="31"/>
      <c r="D79" s="32"/>
      <c r="E79" s="32"/>
      <c r="F79" s="32"/>
      <c r="G79" s="32"/>
      <c r="H79" s="32"/>
      <c r="I79" s="32"/>
      <c r="J79" s="14"/>
    </row>
    <row r="80" spans="1:11" s="37" customFormat="1" x14ac:dyDescent="0.25">
      <c r="A80" s="33"/>
      <c r="B80" s="34"/>
      <c r="C80" s="34"/>
      <c r="D80" s="35"/>
      <c r="E80" s="35"/>
      <c r="F80" s="35"/>
      <c r="G80" s="35"/>
      <c r="H80" s="35"/>
      <c r="J80" s="122"/>
      <c r="K80" s="123" t="s">
        <v>216</v>
      </c>
    </row>
    <row r="81" spans="1:11" s="33" customFormat="1" x14ac:dyDescent="0.25">
      <c r="A81" s="34" t="s">
        <v>217</v>
      </c>
      <c r="B81" s="34"/>
      <c r="C81" s="34"/>
      <c r="D81" s="35"/>
      <c r="E81" s="35"/>
      <c r="F81" s="35"/>
      <c r="G81" s="35"/>
      <c r="H81" s="35"/>
      <c r="K81" s="39" t="s">
        <v>218</v>
      </c>
    </row>
    <row r="82" spans="1:11" s="37" customFormat="1" x14ac:dyDescent="0.25">
      <c r="A82" s="34" t="s">
        <v>219</v>
      </c>
      <c r="B82" s="34"/>
      <c r="C82" s="34"/>
      <c r="D82" s="35"/>
      <c r="E82" s="35"/>
      <c r="F82" s="35"/>
      <c r="G82" s="35"/>
      <c r="H82" s="35"/>
      <c r="I82" s="35"/>
      <c r="J82" s="35"/>
      <c r="K82" s="36"/>
    </row>
    <row r="83" spans="1:11" s="33" customFormat="1" x14ac:dyDescent="0.25">
      <c r="A83" s="34" t="s">
        <v>220</v>
      </c>
      <c r="B83" s="34"/>
      <c r="C83" s="34"/>
      <c r="D83" s="35"/>
      <c r="E83" s="35"/>
      <c r="F83" s="35"/>
      <c r="G83" s="35"/>
      <c r="H83" s="35"/>
      <c r="I83" s="35"/>
      <c r="J83" s="35"/>
      <c r="K83" s="39"/>
    </row>
  </sheetData>
  <mergeCells count="1">
    <mergeCell ref="G15:J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9EE9-7ED3-4D64-9ECA-E5C768BF1981}">
  <sheetPr codeName="Sheet27"/>
  <dimension ref="A5:N82"/>
  <sheetViews>
    <sheetView showGridLines="0" view="pageBreakPreview" zoomScale="90" zoomScaleNormal="90" zoomScaleSheetLayoutView="90" workbookViewId="0">
      <selection activeCell="B9" sqref="B9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s="6" customFormat="1" ht="15" customHeight="1" x14ac:dyDescent="0.25">
      <c r="B8" s="7" t="s">
        <v>449</v>
      </c>
      <c r="C8" s="8" t="s">
        <v>323</v>
      </c>
      <c r="D8" s="9"/>
      <c r="E8" s="9"/>
      <c r="F8" s="9"/>
      <c r="G8" s="9"/>
      <c r="H8" s="9"/>
      <c r="I8" s="8"/>
    </row>
    <row r="9" spans="1:14" s="10" customFormat="1" ht="16.5" customHeight="1" x14ac:dyDescent="0.25">
      <c r="B9" s="11" t="s">
        <v>450</v>
      </c>
      <c r="C9" s="12" t="s">
        <v>325</v>
      </c>
      <c r="D9" s="13"/>
      <c r="E9" s="13"/>
      <c r="F9" s="13"/>
      <c r="G9" s="13"/>
      <c r="H9" s="13"/>
    </row>
    <row r="10" spans="1:14" ht="8.1" customHeight="1" thickBot="1" x14ac:dyDescent="0.3"/>
    <row r="11" spans="1:14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0"/>
    </row>
    <row r="12" spans="1:14" ht="15" customHeight="1" x14ac:dyDescent="0.25">
      <c r="A12" s="43"/>
      <c r="B12" s="44" t="s">
        <v>0</v>
      </c>
      <c r="C12" s="45"/>
      <c r="D12" s="117" t="s">
        <v>1</v>
      </c>
      <c r="E12" s="47" t="s">
        <v>36</v>
      </c>
      <c r="F12" s="100"/>
      <c r="G12" s="184" t="s">
        <v>295</v>
      </c>
      <c r="H12" s="184"/>
      <c r="I12" s="184"/>
      <c r="J12" s="184"/>
      <c r="K12" s="43"/>
    </row>
    <row r="13" spans="1:14" ht="15" customHeight="1" x14ac:dyDescent="0.25">
      <c r="A13" s="43"/>
      <c r="B13" s="48" t="s">
        <v>3</v>
      </c>
      <c r="C13" s="45"/>
      <c r="D13" s="49" t="s">
        <v>4</v>
      </c>
      <c r="E13" s="50" t="s">
        <v>37</v>
      </c>
      <c r="F13" s="96"/>
      <c r="G13" s="47" t="s">
        <v>101</v>
      </c>
      <c r="H13" s="47" t="s">
        <v>102</v>
      </c>
      <c r="I13" s="47" t="s">
        <v>104</v>
      </c>
      <c r="J13" s="47" t="s">
        <v>66</v>
      </c>
      <c r="K13" s="43"/>
    </row>
    <row r="14" spans="1:14" ht="15" customHeight="1" x14ac:dyDescent="0.25">
      <c r="A14" s="43"/>
      <c r="B14" s="48"/>
      <c r="C14" s="45"/>
      <c r="D14" s="49"/>
      <c r="E14" s="47"/>
      <c r="F14" s="47"/>
      <c r="G14" s="50"/>
      <c r="H14" s="50" t="s">
        <v>103</v>
      </c>
      <c r="I14" s="50" t="s">
        <v>142</v>
      </c>
      <c r="J14" s="50" t="s">
        <v>67</v>
      </c>
      <c r="K14" s="43"/>
    </row>
    <row r="15" spans="1:14" s="14" customFormat="1" ht="8.1" customHeight="1" x14ac:dyDescent="0.25">
      <c r="A15" s="51"/>
      <c r="B15" s="52"/>
      <c r="C15" s="51"/>
      <c r="D15" s="53"/>
      <c r="E15" s="53"/>
      <c r="F15" s="53"/>
      <c r="G15" s="53"/>
      <c r="H15" s="53"/>
      <c r="I15" s="53"/>
      <c r="J15" s="53"/>
      <c r="K15" s="51"/>
    </row>
    <row r="16" spans="1:14" ht="8.1" customHeight="1" x14ac:dyDescent="0.25">
      <c r="A16" s="14"/>
      <c r="B16" s="15"/>
      <c r="C16" s="15"/>
      <c r="D16" s="16"/>
      <c r="E16" s="16"/>
      <c r="F16" s="16"/>
      <c r="G16" s="16"/>
      <c r="H16" s="16"/>
      <c r="I16" s="16"/>
      <c r="J16" s="16"/>
      <c r="K16" s="14"/>
      <c r="L16" s="17"/>
      <c r="M16" s="17"/>
      <c r="N16" s="17"/>
    </row>
    <row r="17" spans="1:11" ht="15" customHeight="1" x14ac:dyDescent="0.25">
      <c r="A17" s="14"/>
      <c r="B17" s="15" t="s">
        <v>5</v>
      </c>
      <c r="C17" s="18"/>
      <c r="D17" s="19">
        <v>2022</v>
      </c>
      <c r="E17" s="20">
        <f>SUM(E21,E25,E29,E33,E37,E41,E45,E49,E53,E57,E61,E65,E69,E73)</f>
        <v>19</v>
      </c>
      <c r="F17" s="20"/>
      <c r="G17" s="20">
        <f t="shared" ref="G17:G19" si="0">SUM(G21,G25,G29,G33,G37,G41,G45,G49,G53,G57,G61,G65,G69,G73)</f>
        <v>12</v>
      </c>
      <c r="H17" s="20">
        <f t="shared" ref="H17:J17" si="1">SUM(H21,H25,H29,H33,H37,H41,H45,H49,H53,H57,H61,H65,H69,H73)</f>
        <v>1</v>
      </c>
      <c r="I17" s="20">
        <f t="shared" si="1"/>
        <v>3</v>
      </c>
      <c r="J17" s="20">
        <f t="shared" si="1"/>
        <v>3</v>
      </c>
    </row>
    <row r="18" spans="1:11" ht="15" customHeight="1" x14ac:dyDescent="0.25">
      <c r="B18" s="21"/>
      <c r="C18" s="21"/>
      <c r="D18" s="19">
        <v>2023</v>
      </c>
      <c r="E18" s="20">
        <f t="shared" ref="E18:E19" si="2">SUM(E22,E26,E30,E34,E38,E42,E46,E50,E54,E58,E62,E66,E70,E74)</f>
        <v>56</v>
      </c>
      <c r="F18" s="20"/>
      <c r="G18" s="20">
        <f t="shared" si="0"/>
        <v>37</v>
      </c>
      <c r="H18" s="20">
        <f t="shared" ref="H18:J18" si="3">SUM(H22,H26,H30,H34,H38,H42,H46,H50,H54,H58,H62,H66,H70,H74)</f>
        <v>10</v>
      </c>
      <c r="I18" s="20">
        <f t="shared" si="3"/>
        <v>5</v>
      </c>
      <c r="J18" s="20">
        <f t="shared" si="3"/>
        <v>4</v>
      </c>
    </row>
    <row r="19" spans="1:11" ht="15" customHeight="1" x14ac:dyDescent="0.25">
      <c r="B19" s="21"/>
      <c r="C19" s="21"/>
      <c r="D19" s="19">
        <v>2024</v>
      </c>
      <c r="E19" s="20">
        <f t="shared" si="2"/>
        <v>4</v>
      </c>
      <c r="F19" s="20"/>
      <c r="G19" s="20">
        <f t="shared" si="0"/>
        <v>2</v>
      </c>
      <c r="H19" s="20">
        <f t="shared" ref="H19:I19" si="4">SUM(H23,H27,H31,H35,H39,H43,H47,H51,H55,H59,H63,H67,H71,H75)</f>
        <v>1</v>
      </c>
      <c r="I19" s="20">
        <f t="shared" si="4"/>
        <v>1</v>
      </c>
      <c r="J19" s="20" t="s">
        <v>8</v>
      </c>
      <c r="K19" s="22"/>
    </row>
    <row r="20" spans="1:11" ht="8.1" customHeight="1" x14ac:dyDescent="0.25">
      <c r="D20" s="19"/>
      <c r="E20" s="23"/>
      <c r="F20" s="23"/>
      <c r="G20" s="23"/>
      <c r="H20" s="23"/>
      <c r="I20" s="23"/>
      <c r="J20" s="1"/>
      <c r="K20" s="22"/>
    </row>
    <row r="21" spans="1:11" ht="15" customHeight="1" x14ac:dyDescent="0.25">
      <c r="B21" s="2" t="s">
        <v>6</v>
      </c>
      <c r="D21" s="3">
        <v>2022</v>
      </c>
      <c r="E21" s="25">
        <f t="shared" ref="E21:E23" si="5">SUM(F21:J21)</f>
        <v>1</v>
      </c>
      <c r="F21" s="25"/>
      <c r="G21" s="25">
        <v>1</v>
      </c>
      <c r="H21" s="25" t="s">
        <v>8</v>
      </c>
      <c r="I21" s="25" t="s">
        <v>8</v>
      </c>
      <c r="J21" s="25" t="s">
        <v>8</v>
      </c>
      <c r="K21" s="22"/>
    </row>
    <row r="22" spans="1:11" ht="15" customHeight="1" x14ac:dyDescent="0.25">
      <c r="D22" s="3">
        <v>2023</v>
      </c>
      <c r="E22" s="25">
        <f t="shared" si="5"/>
        <v>6</v>
      </c>
      <c r="F22" s="25"/>
      <c r="G22" s="25">
        <v>5</v>
      </c>
      <c r="H22" s="25">
        <v>1</v>
      </c>
      <c r="I22" s="25" t="s">
        <v>8</v>
      </c>
      <c r="J22" s="25" t="s">
        <v>8</v>
      </c>
      <c r="K22" s="22"/>
    </row>
    <row r="23" spans="1:11" ht="15" customHeight="1" x14ac:dyDescent="0.25">
      <c r="D23" s="3">
        <v>2024</v>
      </c>
      <c r="E23" s="25">
        <f t="shared" si="5"/>
        <v>1</v>
      </c>
      <c r="F23" s="25"/>
      <c r="G23" s="25">
        <v>1</v>
      </c>
      <c r="H23" s="25" t="s">
        <v>8</v>
      </c>
      <c r="I23" s="25" t="s">
        <v>8</v>
      </c>
      <c r="J23" s="25" t="s">
        <v>8</v>
      </c>
      <c r="K23" s="22"/>
    </row>
    <row r="24" spans="1:11" ht="8.1" customHeight="1" x14ac:dyDescent="0.25">
      <c r="D24" s="26"/>
      <c r="E24" s="27"/>
      <c r="F24" s="27"/>
      <c r="G24" s="27"/>
      <c r="H24" s="27"/>
      <c r="I24" s="27"/>
      <c r="J24" s="107"/>
      <c r="K24" s="22"/>
    </row>
    <row r="25" spans="1:11" ht="15" customHeight="1" x14ac:dyDescent="0.25">
      <c r="B25" s="2" t="s">
        <v>17</v>
      </c>
      <c r="D25" s="3">
        <v>2022</v>
      </c>
      <c r="E25" s="25" t="s">
        <v>8</v>
      </c>
      <c r="F25" s="25"/>
      <c r="G25" s="25" t="s">
        <v>8</v>
      </c>
      <c r="H25" s="25" t="s">
        <v>8</v>
      </c>
      <c r="I25" s="25" t="s">
        <v>8</v>
      </c>
      <c r="J25" s="25" t="s">
        <v>8</v>
      </c>
      <c r="K25" s="22"/>
    </row>
    <row r="26" spans="1:11" ht="15" customHeight="1" x14ac:dyDescent="0.25">
      <c r="D26" s="3">
        <v>2023</v>
      </c>
      <c r="E26" s="25">
        <f t="shared" ref="E26:E27" si="6">SUM(F26:J26)</f>
        <v>18</v>
      </c>
      <c r="F26" s="25"/>
      <c r="G26" s="25">
        <v>17</v>
      </c>
      <c r="H26" s="25" t="s">
        <v>8</v>
      </c>
      <c r="I26" s="25">
        <v>1</v>
      </c>
      <c r="J26" s="25" t="s">
        <v>8</v>
      </c>
      <c r="K26" s="22"/>
    </row>
    <row r="27" spans="1:11" ht="15" customHeight="1" x14ac:dyDescent="0.25">
      <c r="D27" s="3">
        <v>2024</v>
      </c>
      <c r="E27" s="25">
        <f t="shared" si="6"/>
        <v>1</v>
      </c>
      <c r="F27" s="25"/>
      <c r="G27" s="25">
        <v>1</v>
      </c>
      <c r="H27" s="25" t="s">
        <v>8</v>
      </c>
      <c r="I27" s="25" t="s">
        <v>8</v>
      </c>
      <c r="J27" s="25" t="s">
        <v>8</v>
      </c>
      <c r="K27" s="22"/>
    </row>
    <row r="28" spans="1:11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1" ht="15" customHeight="1" x14ac:dyDescent="0.25">
      <c r="B29" s="2" t="s">
        <v>7</v>
      </c>
      <c r="D29" s="3">
        <v>2022</v>
      </c>
      <c r="E29" s="25">
        <f t="shared" ref="E29:E30" si="7">SUM(F29:J29)</f>
        <v>5</v>
      </c>
      <c r="F29" s="25"/>
      <c r="G29" s="25">
        <v>5</v>
      </c>
      <c r="H29" s="25" t="s">
        <v>8</v>
      </c>
      <c r="I29" s="25" t="s">
        <v>8</v>
      </c>
      <c r="J29" s="25" t="s">
        <v>8</v>
      </c>
      <c r="K29" s="22"/>
    </row>
    <row r="30" spans="1:11" ht="15" customHeight="1" x14ac:dyDescent="0.25">
      <c r="D30" s="3">
        <v>2023</v>
      </c>
      <c r="E30" s="25">
        <f t="shared" si="7"/>
        <v>2</v>
      </c>
      <c r="F30" s="25"/>
      <c r="G30" s="25">
        <v>2</v>
      </c>
      <c r="H30" s="25" t="s">
        <v>8</v>
      </c>
      <c r="I30" s="25" t="s">
        <v>8</v>
      </c>
      <c r="J30" s="25" t="s">
        <v>8</v>
      </c>
      <c r="K30" s="22"/>
    </row>
    <row r="31" spans="1:11" ht="15" customHeight="1" x14ac:dyDescent="0.25">
      <c r="D31" s="3">
        <v>2024</v>
      </c>
      <c r="E31" s="25" t="s">
        <v>8</v>
      </c>
      <c r="F31" s="25"/>
      <c r="G31" s="25" t="s">
        <v>8</v>
      </c>
      <c r="H31" s="25" t="s">
        <v>8</v>
      </c>
      <c r="I31" s="25" t="s">
        <v>8</v>
      </c>
      <c r="J31" s="25" t="s">
        <v>8</v>
      </c>
      <c r="K31" s="22"/>
    </row>
    <row r="32" spans="1:11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18</v>
      </c>
      <c r="D33" s="3">
        <v>2022</v>
      </c>
      <c r="E33" s="25" t="s">
        <v>8</v>
      </c>
      <c r="F33" s="25"/>
      <c r="G33" s="25" t="s">
        <v>8</v>
      </c>
      <c r="H33" s="25" t="s">
        <v>8</v>
      </c>
      <c r="I33" s="25" t="s">
        <v>8</v>
      </c>
      <c r="J33" s="25" t="s">
        <v>8</v>
      </c>
      <c r="K33" s="22"/>
    </row>
    <row r="34" spans="1:11" ht="15" customHeight="1" x14ac:dyDescent="0.25">
      <c r="D34" s="3">
        <v>2023</v>
      </c>
      <c r="E34" s="25">
        <f t="shared" ref="E34" si="8">SUM(F34:J34)</f>
        <v>1</v>
      </c>
      <c r="F34" s="25"/>
      <c r="G34" s="25">
        <v>1</v>
      </c>
      <c r="H34" s="25" t="s">
        <v>8</v>
      </c>
      <c r="I34" s="25" t="s">
        <v>8</v>
      </c>
      <c r="J34" s="25" t="s">
        <v>8</v>
      </c>
      <c r="K34" s="22"/>
    </row>
    <row r="35" spans="1:11" s="2" customFormat="1" ht="15" customHeight="1" x14ac:dyDescent="0.25">
      <c r="A35" s="1"/>
      <c r="D35" s="3">
        <v>2024</v>
      </c>
      <c r="E35" s="25" t="s">
        <v>8</v>
      </c>
      <c r="F35" s="25"/>
      <c r="G35" s="25" t="s">
        <v>8</v>
      </c>
      <c r="H35" s="25" t="s">
        <v>8</v>
      </c>
      <c r="I35" s="25" t="s">
        <v>8</v>
      </c>
      <c r="J35" s="25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A37" s="2"/>
      <c r="B37" s="2" t="s">
        <v>9</v>
      </c>
      <c r="D37" s="3">
        <v>2022</v>
      </c>
      <c r="E37" s="25">
        <f t="shared" ref="E37:E38" si="9">SUM(F37:J37)</f>
        <v>2</v>
      </c>
      <c r="F37" s="25"/>
      <c r="G37" s="25">
        <v>2</v>
      </c>
      <c r="H37" s="25" t="s">
        <v>8</v>
      </c>
      <c r="I37" s="25" t="s">
        <v>8</v>
      </c>
      <c r="J37" s="25" t="s">
        <v>8</v>
      </c>
      <c r="K37" s="22"/>
    </row>
    <row r="38" spans="1:11" ht="15" customHeight="1" x14ac:dyDescent="0.25">
      <c r="D38" s="3">
        <v>2023</v>
      </c>
      <c r="E38" s="25">
        <f t="shared" si="9"/>
        <v>2</v>
      </c>
      <c r="F38" s="25"/>
      <c r="G38" s="25">
        <v>1</v>
      </c>
      <c r="H38" s="25" t="s">
        <v>8</v>
      </c>
      <c r="I38" s="25">
        <v>1</v>
      </c>
      <c r="J38" s="25" t="s">
        <v>8</v>
      </c>
      <c r="K38" s="22"/>
    </row>
    <row r="39" spans="1:11" ht="15" customHeight="1" x14ac:dyDescent="0.25">
      <c r="D39" s="3">
        <v>2024</v>
      </c>
      <c r="E39" s="25" t="s">
        <v>8</v>
      </c>
      <c r="F39" s="25"/>
      <c r="G39" s="25" t="s">
        <v>8</v>
      </c>
      <c r="H39" s="25" t="s">
        <v>8</v>
      </c>
      <c r="I39" s="25" t="s">
        <v>8</v>
      </c>
      <c r="J39" s="25" t="s">
        <v>8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B41" s="2" t="s">
        <v>10</v>
      </c>
      <c r="D41" s="3">
        <v>2022</v>
      </c>
      <c r="E41" s="25">
        <f t="shared" ref="E41:E42" si="10">SUM(F41:J41)</f>
        <v>1</v>
      </c>
      <c r="F41" s="25"/>
      <c r="G41" s="25" t="s">
        <v>8</v>
      </c>
      <c r="H41" s="25" t="s">
        <v>8</v>
      </c>
      <c r="I41" s="25" t="s">
        <v>8</v>
      </c>
      <c r="J41" s="25">
        <v>1</v>
      </c>
      <c r="K41" s="22"/>
    </row>
    <row r="42" spans="1:11" ht="15" customHeight="1" x14ac:dyDescent="0.25">
      <c r="D42" s="3">
        <v>2023</v>
      </c>
      <c r="E42" s="25">
        <f t="shared" si="10"/>
        <v>2</v>
      </c>
      <c r="F42" s="25"/>
      <c r="G42" s="25" t="s">
        <v>8</v>
      </c>
      <c r="H42" s="25">
        <v>2</v>
      </c>
      <c r="I42" s="25" t="s">
        <v>8</v>
      </c>
      <c r="J42" s="25" t="s">
        <v>8</v>
      </c>
      <c r="K42" s="22"/>
    </row>
    <row r="43" spans="1:11" ht="15" customHeight="1" x14ac:dyDescent="0.25">
      <c r="D43" s="3">
        <v>2024</v>
      </c>
      <c r="E43" s="25" t="s">
        <v>8</v>
      </c>
      <c r="F43" s="25"/>
      <c r="G43" s="25" t="s">
        <v>8</v>
      </c>
      <c r="H43" s="25" t="s">
        <v>8</v>
      </c>
      <c r="I43" s="25" t="s">
        <v>8</v>
      </c>
      <c r="J43" s="25" t="s">
        <v>8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11</v>
      </c>
      <c r="D45" s="3">
        <v>2022</v>
      </c>
      <c r="E45" s="25">
        <f t="shared" ref="E45:E67" si="11">SUM(F45:J45)</f>
        <v>3</v>
      </c>
      <c r="F45" s="25"/>
      <c r="G45" s="25">
        <v>1</v>
      </c>
      <c r="H45" s="25" t="s">
        <v>8</v>
      </c>
      <c r="I45" s="25">
        <v>2</v>
      </c>
      <c r="J45" s="25" t="s">
        <v>8</v>
      </c>
      <c r="K45" s="22"/>
    </row>
    <row r="46" spans="1:11" ht="15" customHeight="1" x14ac:dyDescent="0.25">
      <c r="D46" s="3">
        <v>2023</v>
      </c>
      <c r="E46" s="25">
        <f t="shared" si="11"/>
        <v>5</v>
      </c>
      <c r="F46" s="25"/>
      <c r="G46" s="25">
        <v>1</v>
      </c>
      <c r="H46" s="25">
        <v>4</v>
      </c>
      <c r="I46" s="25" t="s">
        <v>8</v>
      </c>
      <c r="J46" s="25" t="s">
        <v>8</v>
      </c>
      <c r="K46" s="22"/>
    </row>
    <row r="47" spans="1:11" ht="15" customHeight="1" x14ac:dyDescent="0.25">
      <c r="D47" s="3">
        <v>2024</v>
      </c>
      <c r="E47" s="25" t="s">
        <v>8</v>
      </c>
      <c r="F47" s="25"/>
      <c r="G47" s="25" t="s">
        <v>8</v>
      </c>
      <c r="H47" s="25" t="s">
        <v>8</v>
      </c>
      <c r="I47" s="25" t="s">
        <v>8</v>
      </c>
      <c r="J47" s="25" t="s">
        <v>8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12</v>
      </c>
      <c r="D49" s="3">
        <v>2022</v>
      </c>
      <c r="E49" s="25" t="s">
        <v>8</v>
      </c>
      <c r="F49" s="25"/>
      <c r="G49" s="25" t="s">
        <v>8</v>
      </c>
      <c r="H49" s="25" t="s">
        <v>8</v>
      </c>
      <c r="I49" s="25" t="s">
        <v>8</v>
      </c>
      <c r="J49" s="25" t="s">
        <v>8</v>
      </c>
      <c r="K49" s="22"/>
    </row>
    <row r="50" spans="2:14" ht="15" customHeight="1" x14ac:dyDescent="0.25">
      <c r="D50" s="3">
        <v>2023</v>
      </c>
      <c r="E50" s="25" t="s">
        <v>8</v>
      </c>
      <c r="F50" s="25"/>
      <c r="G50" s="25" t="s">
        <v>8</v>
      </c>
      <c r="H50" s="25" t="s">
        <v>8</v>
      </c>
      <c r="I50" s="25" t="s">
        <v>8</v>
      </c>
      <c r="J50" s="25" t="s">
        <v>8</v>
      </c>
      <c r="K50" s="22"/>
    </row>
    <row r="51" spans="2:14" ht="15" customHeight="1" x14ac:dyDescent="0.25">
      <c r="D51" s="3">
        <v>2024</v>
      </c>
      <c r="E51" s="25" t="s">
        <v>8</v>
      </c>
      <c r="F51" s="25"/>
      <c r="G51" s="25" t="s">
        <v>8</v>
      </c>
      <c r="H51" s="25" t="s">
        <v>8</v>
      </c>
      <c r="I51" s="25" t="s">
        <v>8</v>
      </c>
      <c r="J51" s="25" t="s">
        <v>8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13</v>
      </c>
      <c r="D53" s="3">
        <v>2022</v>
      </c>
      <c r="E53" s="25" t="s">
        <v>8</v>
      </c>
      <c r="F53" s="25"/>
      <c r="G53" s="25" t="s">
        <v>8</v>
      </c>
      <c r="H53" s="25" t="s">
        <v>8</v>
      </c>
      <c r="I53" s="25" t="s">
        <v>8</v>
      </c>
      <c r="J53" s="25" t="s">
        <v>8</v>
      </c>
      <c r="K53" s="22"/>
    </row>
    <row r="54" spans="2:14" ht="15" customHeight="1" x14ac:dyDescent="0.25">
      <c r="D54" s="3">
        <v>2023</v>
      </c>
      <c r="E54" s="25">
        <f t="shared" si="11"/>
        <v>3</v>
      </c>
      <c r="F54" s="25"/>
      <c r="G54" s="25">
        <v>3</v>
      </c>
      <c r="H54" s="25" t="s">
        <v>8</v>
      </c>
      <c r="I54" s="25" t="s">
        <v>8</v>
      </c>
      <c r="J54" s="25" t="s">
        <v>8</v>
      </c>
      <c r="K54" s="22"/>
    </row>
    <row r="55" spans="2:14" ht="15" customHeight="1" x14ac:dyDescent="0.25">
      <c r="D55" s="3">
        <v>2024</v>
      </c>
      <c r="E55" s="25">
        <f t="shared" si="11"/>
        <v>1</v>
      </c>
      <c r="F55" s="25"/>
      <c r="G55" s="25" t="s">
        <v>8</v>
      </c>
      <c r="H55" s="25" t="s">
        <v>8</v>
      </c>
      <c r="I55" s="25">
        <v>1</v>
      </c>
      <c r="J55" s="25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214</v>
      </c>
      <c r="D57" s="3">
        <v>2022</v>
      </c>
      <c r="E57" s="25">
        <f t="shared" si="11"/>
        <v>3</v>
      </c>
      <c r="F57" s="25"/>
      <c r="G57" s="25">
        <v>1</v>
      </c>
      <c r="H57" s="25" t="s">
        <v>8</v>
      </c>
      <c r="I57" s="25" t="s">
        <v>8</v>
      </c>
      <c r="J57" s="25">
        <v>2</v>
      </c>
      <c r="K57" s="22"/>
      <c r="L57" s="27"/>
      <c r="M57" s="28"/>
      <c r="N57" s="29"/>
    </row>
    <row r="58" spans="2:14" ht="15" customHeight="1" x14ac:dyDescent="0.25">
      <c r="D58" s="3">
        <v>2023</v>
      </c>
      <c r="E58" s="25">
        <f t="shared" si="11"/>
        <v>2</v>
      </c>
      <c r="F58" s="25"/>
      <c r="G58" s="25" t="s">
        <v>8</v>
      </c>
      <c r="H58" s="25" t="s">
        <v>8</v>
      </c>
      <c r="I58" s="25" t="s">
        <v>8</v>
      </c>
      <c r="J58" s="25">
        <v>2</v>
      </c>
      <c r="K58" s="22"/>
      <c r="L58" s="27"/>
      <c r="M58" s="28"/>
      <c r="N58" s="28"/>
    </row>
    <row r="59" spans="2:14" ht="15" customHeight="1" x14ac:dyDescent="0.25">
      <c r="D59" s="3">
        <v>2024</v>
      </c>
      <c r="E59" s="25" t="s">
        <v>8</v>
      </c>
      <c r="F59" s="25"/>
      <c r="G59" s="25" t="s">
        <v>8</v>
      </c>
      <c r="H59" s="25" t="s">
        <v>8</v>
      </c>
      <c r="I59" s="25" t="s">
        <v>8</v>
      </c>
      <c r="J59" s="25" t="s">
        <v>8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14</v>
      </c>
      <c r="D61" s="3">
        <v>2022</v>
      </c>
      <c r="E61" s="25" t="s">
        <v>8</v>
      </c>
      <c r="F61" s="25"/>
      <c r="G61" s="25" t="s">
        <v>8</v>
      </c>
      <c r="H61" s="25" t="s">
        <v>8</v>
      </c>
      <c r="I61" s="25" t="s">
        <v>8</v>
      </c>
      <c r="J61" s="108" t="s">
        <v>8</v>
      </c>
      <c r="K61" s="22"/>
    </row>
    <row r="62" spans="2:14" ht="15" customHeight="1" x14ac:dyDescent="0.25">
      <c r="D62" s="3">
        <v>2023</v>
      </c>
      <c r="E62" s="25">
        <f t="shared" si="11"/>
        <v>2</v>
      </c>
      <c r="F62" s="25"/>
      <c r="G62" s="25">
        <v>1</v>
      </c>
      <c r="H62" s="25" t="s">
        <v>8</v>
      </c>
      <c r="I62" s="25" t="s">
        <v>8</v>
      </c>
      <c r="J62" s="25">
        <v>1</v>
      </c>
      <c r="K62" s="22"/>
    </row>
    <row r="63" spans="2:14" ht="15" customHeight="1" x14ac:dyDescent="0.25">
      <c r="D63" s="3">
        <v>2024</v>
      </c>
      <c r="E63" s="25" t="s">
        <v>8</v>
      </c>
      <c r="F63" s="25"/>
      <c r="G63" s="25" t="s">
        <v>8</v>
      </c>
      <c r="H63" s="25" t="s">
        <v>8</v>
      </c>
      <c r="I63" s="25" t="s">
        <v>8</v>
      </c>
      <c r="J63" s="25" t="s">
        <v>8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15</v>
      </c>
      <c r="D65" s="3">
        <v>2022</v>
      </c>
      <c r="E65" s="25">
        <f t="shared" si="11"/>
        <v>4</v>
      </c>
      <c r="F65" s="25"/>
      <c r="G65" s="25">
        <v>2</v>
      </c>
      <c r="H65" s="25">
        <v>1</v>
      </c>
      <c r="I65" s="25">
        <v>1</v>
      </c>
      <c r="J65" s="25" t="s">
        <v>8</v>
      </c>
      <c r="K65" s="22"/>
    </row>
    <row r="66" spans="1:11" ht="15" customHeight="1" x14ac:dyDescent="0.25">
      <c r="D66" s="3">
        <v>2023</v>
      </c>
      <c r="E66" s="25">
        <f t="shared" si="11"/>
        <v>5</v>
      </c>
      <c r="F66" s="25"/>
      <c r="G66" s="25">
        <v>1</v>
      </c>
      <c r="H66" s="25">
        <v>2</v>
      </c>
      <c r="I66" s="25">
        <v>2</v>
      </c>
      <c r="J66" s="25" t="s">
        <v>8</v>
      </c>
      <c r="K66" s="22"/>
    </row>
    <row r="67" spans="1:11" ht="15" customHeight="1" x14ac:dyDescent="0.25">
      <c r="D67" s="3">
        <v>2024</v>
      </c>
      <c r="E67" s="25">
        <f t="shared" si="11"/>
        <v>1</v>
      </c>
      <c r="F67" s="25"/>
      <c r="G67" s="25" t="s">
        <v>8</v>
      </c>
      <c r="H67" s="25">
        <v>1</v>
      </c>
      <c r="I67" s="25" t="s">
        <v>8</v>
      </c>
      <c r="J67" s="25" t="s">
        <v>8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16</v>
      </c>
      <c r="D69" s="3">
        <v>2022</v>
      </c>
      <c r="E69" s="25" t="s">
        <v>8</v>
      </c>
      <c r="F69" s="25"/>
      <c r="G69" s="25" t="s">
        <v>8</v>
      </c>
      <c r="H69" s="25" t="s">
        <v>8</v>
      </c>
      <c r="I69" s="25" t="s">
        <v>8</v>
      </c>
      <c r="J69" s="25" t="s">
        <v>8</v>
      </c>
      <c r="K69" s="22"/>
    </row>
    <row r="70" spans="1:11" ht="15" customHeight="1" x14ac:dyDescent="0.25">
      <c r="D70" s="3">
        <v>2023</v>
      </c>
      <c r="E70" s="25" t="s">
        <v>8</v>
      </c>
      <c r="F70" s="25"/>
      <c r="G70" s="25" t="s">
        <v>8</v>
      </c>
      <c r="H70" s="25" t="s">
        <v>8</v>
      </c>
      <c r="I70" s="25" t="s">
        <v>8</v>
      </c>
      <c r="J70" s="25" t="s">
        <v>8</v>
      </c>
      <c r="K70" s="22"/>
    </row>
    <row r="71" spans="1:11" ht="15" customHeight="1" x14ac:dyDescent="0.25">
      <c r="D71" s="3">
        <v>2024</v>
      </c>
      <c r="E71" s="25" t="s">
        <v>8</v>
      </c>
      <c r="F71" s="25"/>
      <c r="G71" s="25" t="s">
        <v>8</v>
      </c>
      <c r="H71" s="25" t="s">
        <v>8</v>
      </c>
      <c r="I71" s="25" t="s">
        <v>8</v>
      </c>
      <c r="J71" s="25" t="s">
        <v>8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215</v>
      </c>
      <c r="D73" s="3">
        <v>2022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25" t="s">
        <v>8</v>
      </c>
      <c r="K73" s="22"/>
    </row>
    <row r="74" spans="1:11" ht="15" customHeight="1" x14ac:dyDescent="0.25">
      <c r="D74" s="3">
        <v>2023</v>
      </c>
      <c r="E74" s="25">
        <f t="shared" ref="E74" si="12">SUM(F74:J74)</f>
        <v>8</v>
      </c>
      <c r="F74" s="25"/>
      <c r="G74" s="24">
        <v>5</v>
      </c>
      <c r="H74" s="25">
        <v>1</v>
      </c>
      <c r="I74" s="25">
        <v>1</v>
      </c>
      <c r="J74" s="25">
        <v>1</v>
      </c>
    </row>
    <row r="75" spans="1:11" ht="15" customHeight="1" x14ac:dyDescent="0.25">
      <c r="A75" s="14"/>
      <c r="B75" s="99"/>
      <c r="C75" s="99"/>
      <c r="D75" s="3">
        <v>2024</v>
      </c>
      <c r="E75" s="25" t="s">
        <v>8</v>
      </c>
      <c r="F75" s="25"/>
      <c r="G75" s="25" t="s">
        <v>8</v>
      </c>
      <c r="H75" s="25" t="s">
        <v>8</v>
      </c>
      <c r="I75" s="25" t="s">
        <v>8</v>
      </c>
      <c r="J75" s="25" t="s">
        <v>8</v>
      </c>
    </row>
    <row r="76" spans="1:11" ht="8.1" customHeight="1" thickBot="1" x14ac:dyDescent="0.3">
      <c r="A76" s="30"/>
      <c r="B76" s="31"/>
      <c r="C76" s="31"/>
      <c r="D76" s="32"/>
      <c r="E76" s="32"/>
      <c r="F76" s="32"/>
      <c r="G76" s="32"/>
      <c r="H76" s="32"/>
      <c r="I76" s="32"/>
      <c r="J76" s="14"/>
    </row>
    <row r="77" spans="1:11" s="37" customFormat="1" x14ac:dyDescent="0.25">
      <c r="A77" s="33"/>
      <c r="B77" s="34"/>
      <c r="C77" s="34"/>
      <c r="D77" s="35"/>
      <c r="E77" s="35"/>
      <c r="F77" s="35"/>
      <c r="G77" s="35"/>
      <c r="H77" s="35"/>
      <c r="J77" s="122"/>
      <c r="K77" s="123" t="s">
        <v>216</v>
      </c>
    </row>
    <row r="78" spans="1:11" s="33" customFormat="1" x14ac:dyDescent="0.25">
      <c r="A78" s="34" t="s">
        <v>217</v>
      </c>
      <c r="B78" s="34"/>
      <c r="C78" s="34"/>
      <c r="D78" s="35"/>
      <c r="E78" s="35"/>
      <c r="F78" s="35"/>
      <c r="G78" s="35"/>
      <c r="H78" s="35"/>
      <c r="K78" s="39" t="s">
        <v>218</v>
      </c>
    </row>
    <row r="79" spans="1:11" s="37" customFormat="1" x14ac:dyDescent="0.25">
      <c r="A79" s="34" t="s">
        <v>219</v>
      </c>
      <c r="B79" s="34"/>
      <c r="C79" s="34"/>
      <c r="D79" s="35"/>
      <c r="E79" s="35"/>
      <c r="F79" s="35"/>
      <c r="G79" s="35"/>
      <c r="H79" s="35"/>
      <c r="I79" s="35"/>
      <c r="J79" s="35"/>
      <c r="K79" s="36"/>
    </row>
    <row r="80" spans="1:11" s="33" customFormat="1" x14ac:dyDescent="0.25">
      <c r="A80" s="34" t="s">
        <v>220</v>
      </c>
      <c r="B80" s="34"/>
      <c r="C80" s="34"/>
      <c r="D80" s="35"/>
      <c r="E80" s="35"/>
      <c r="F80" s="35"/>
      <c r="G80" s="35"/>
      <c r="H80" s="35"/>
      <c r="I80" s="35"/>
      <c r="J80" s="35"/>
      <c r="K80" s="39"/>
    </row>
    <row r="81" spans="1:1" x14ac:dyDescent="0.25">
      <c r="A81" s="168" t="s">
        <v>320</v>
      </c>
    </row>
    <row r="82" spans="1:1" x14ac:dyDescent="0.25">
      <c r="A82" s="175" t="s">
        <v>321</v>
      </c>
    </row>
  </sheetData>
  <mergeCells count="1">
    <mergeCell ref="G12:J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FFEB2-7FB8-4F54-B573-97F1C195B655}">
  <sheetPr codeName="Sheet28"/>
  <dimension ref="A1:M90"/>
  <sheetViews>
    <sheetView showGridLines="0" view="pageBreakPreview" topLeftCell="A55" zoomScale="90" zoomScaleNormal="90" zoomScaleSheetLayoutView="90" workbookViewId="0">
      <selection activeCell="H90" sqref="H9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13" style="2" customWidth="1"/>
    <col min="4" max="5" width="17.5703125" style="3" customWidth="1"/>
    <col min="6" max="6" width="15" style="3" customWidth="1"/>
    <col min="7" max="7" width="17.5703125" style="3" customWidth="1"/>
    <col min="8" max="8" width="15" style="3" customWidth="1"/>
    <col min="9" max="9" width="2.140625" style="1" customWidth="1"/>
    <col min="10" max="16384" width="9.140625" style="1"/>
  </cols>
  <sheetData>
    <row r="1" spans="1:12" ht="12" customHeight="1" x14ac:dyDescent="0.25">
      <c r="I1" s="4"/>
    </row>
    <row r="2" spans="1:12" ht="12" customHeight="1" x14ac:dyDescent="0.25">
      <c r="I2" s="4"/>
      <c r="J2" s="5"/>
      <c r="K2" s="5"/>
      <c r="L2" s="5"/>
    </row>
    <row r="3" spans="1:12" ht="12" customHeight="1" x14ac:dyDescent="0.25"/>
    <row r="4" spans="1:12" ht="16.5" customHeight="1" x14ac:dyDescent="0.25"/>
    <row r="5" spans="1:12" ht="16.5" customHeight="1" x14ac:dyDescent="0.25"/>
    <row r="6" spans="1:12" ht="16.5" customHeight="1" x14ac:dyDescent="0.25"/>
    <row r="7" spans="1:12" ht="8.25" customHeight="1" x14ac:dyDescent="0.25"/>
    <row r="8" spans="1:12" s="6" customFormat="1" ht="15" customHeight="1" x14ac:dyDescent="0.25">
      <c r="B8" s="90" t="s">
        <v>326</v>
      </c>
      <c r="C8" s="91" t="s">
        <v>143</v>
      </c>
      <c r="D8" s="9"/>
      <c r="E8" s="9"/>
      <c r="F8" s="9"/>
      <c r="G8" s="9"/>
      <c r="H8" s="9"/>
      <c r="I8" s="8"/>
    </row>
    <row r="9" spans="1:12" s="10" customFormat="1" ht="16.5" customHeight="1" x14ac:dyDescent="0.25">
      <c r="B9" s="92" t="s">
        <v>327</v>
      </c>
      <c r="C9" s="93" t="s">
        <v>39</v>
      </c>
      <c r="D9" s="13"/>
      <c r="E9" s="13"/>
      <c r="F9" s="13"/>
      <c r="G9" s="13"/>
      <c r="H9" s="13"/>
    </row>
    <row r="10" spans="1:12" ht="8.1" customHeight="1" thickBot="1" x14ac:dyDescent="0.3"/>
    <row r="11" spans="1:12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0"/>
    </row>
    <row r="12" spans="1:12" ht="15" customHeight="1" x14ac:dyDescent="0.25">
      <c r="A12" s="43"/>
      <c r="B12" s="55" t="s">
        <v>0</v>
      </c>
      <c r="C12" s="56"/>
      <c r="D12" s="57" t="s">
        <v>1</v>
      </c>
      <c r="E12" s="187" t="s">
        <v>29</v>
      </c>
      <c r="F12" s="187"/>
      <c r="G12" s="187" t="s">
        <v>23</v>
      </c>
      <c r="H12" s="187"/>
      <c r="I12" s="43"/>
    </row>
    <row r="13" spans="1:12" ht="30.75" customHeight="1" x14ac:dyDescent="0.2">
      <c r="A13" s="43"/>
      <c r="B13" s="58" t="s">
        <v>3</v>
      </c>
      <c r="C13" s="56"/>
      <c r="D13" s="59" t="s">
        <v>4</v>
      </c>
      <c r="E13" s="60" t="s">
        <v>30</v>
      </c>
      <c r="F13" s="60" t="s">
        <v>35</v>
      </c>
      <c r="G13" s="60" t="s">
        <v>30</v>
      </c>
      <c r="H13" s="60" t="s">
        <v>35</v>
      </c>
      <c r="I13" s="43"/>
    </row>
    <row r="14" spans="1:12" ht="30.75" customHeight="1" x14ac:dyDescent="0.25">
      <c r="A14" s="43"/>
      <c r="B14" s="62"/>
      <c r="C14" s="56"/>
      <c r="D14" s="61"/>
      <c r="E14" s="63"/>
      <c r="F14" s="64" t="s">
        <v>178</v>
      </c>
      <c r="G14" s="63"/>
      <c r="H14" s="64" t="s">
        <v>178</v>
      </c>
      <c r="I14" s="43"/>
    </row>
    <row r="15" spans="1:12" ht="16.5" x14ac:dyDescent="0.25">
      <c r="A15" s="43"/>
      <c r="B15" s="62"/>
      <c r="C15" s="56"/>
      <c r="D15" s="61"/>
      <c r="E15" s="63"/>
      <c r="F15" s="65" t="s">
        <v>24</v>
      </c>
      <c r="G15" s="63"/>
      <c r="H15" s="65" t="s">
        <v>24</v>
      </c>
      <c r="I15" s="43"/>
    </row>
    <row r="16" spans="1:12" s="14" customFormat="1" ht="8.1" customHeight="1" x14ac:dyDescent="0.25">
      <c r="A16" s="51"/>
      <c r="B16" s="66"/>
      <c r="C16" s="67"/>
      <c r="D16" s="68"/>
      <c r="E16" s="68"/>
      <c r="F16" s="68"/>
      <c r="G16" s="68"/>
      <c r="H16" s="68"/>
      <c r="I16" s="51"/>
    </row>
    <row r="17" spans="1:12" ht="8.1" customHeight="1" x14ac:dyDescent="0.25">
      <c r="A17" s="14"/>
      <c r="B17" s="69"/>
      <c r="C17" s="69"/>
      <c r="D17" s="70"/>
      <c r="E17" s="70"/>
      <c r="F17" s="70"/>
      <c r="G17" s="70"/>
      <c r="H17" s="70"/>
      <c r="I17" s="14"/>
      <c r="J17" s="17"/>
      <c r="K17" s="17"/>
      <c r="L17" s="17"/>
    </row>
    <row r="18" spans="1:12" ht="15" customHeight="1" x14ac:dyDescent="0.25">
      <c r="A18" s="14"/>
      <c r="B18" s="69" t="s">
        <v>5</v>
      </c>
      <c r="C18" s="71"/>
      <c r="D18" s="72">
        <v>2022</v>
      </c>
      <c r="E18" s="73">
        <f>SUM(G18,'7.11 (2)'!E18,'7.11 (2)'!H18)</f>
        <v>50</v>
      </c>
      <c r="F18" s="73">
        <f>SUM(H18,'7.11 (2)'!F18,'7.11 (2)'!I18)</f>
        <v>1093360.3</v>
      </c>
      <c r="G18" s="73">
        <f>SUM(G22,G26,G30,G34,G38,G42,G46,G50,G54,G58,G62,G66,G70,G74,G78,G82)</f>
        <v>1</v>
      </c>
      <c r="H18" s="73">
        <f>SUM(H22,H26,H30,H34,H38,H42,H46,H50,H54,H58,H62,H66,H70,H74,H78,H82)</f>
        <v>3500</v>
      </c>
      <c r="I18" s="14"/>
    </row>
    <row r="19" spans="1:12" ht="15" customHeight="1" x14ac:dyDescent="0.25">
      <c r="B19" s="74"/>
      <c r="C19" s="74"/>
      <c r="D19" s="72">
        <v>2023</v>
      </c>
      <c r="E19" s="73">
        <f>SUM(G19,'7.11 (2)'!E19,'7.11 (2)'!H19)</f>
        <v>32</v>
      </c>
      <c r="F19" s="73">
        <f>SUM(H19,'7.11 (2)'!F19,'7.11 (2)'!I19)</f>
        <v>1357369</v>
      </c>
      <c r="G19" s="73">
        <f t="shared" ref="G19:H20" si="0">SUM(G23,G27,G31,G35,G39,G43,G47,G51,G55,G59,G63,G67,G71)</f>
        <v>1</v>
      </c>
      <c r="H19" s="94" t="s">
        <v>8</v>
      </c>
    </row>
    <row r="20" spans="1:12" ht="15" customHeight="1" x14ac:dyDescent="0.25">
      <c r="B20" s="74"/>
      <c r="C20" s="74"/>
      <c r="D20" s="72">
        <v>2024</v>
      </c>
      <c r="E20" s="73">
        <f>SUM(G20,'7.11 (2)'!E20,'7.11 (2)'!H20)</f>
        <v>32</v>
      </c>
      <c r="F20" s="73">
        <f>SUM(H20,'7.11 (2)'!F20,'7.11 (2)'!I20)</f>
        <v>1309010</v>
      </c>
      <c r="G20" s="73">
        <f t="shared" si="0"/>
        <v>1</v>
      </c>
      <c r="H20" s="73">
        <f t="shared" si="0"/>
        <v>76419</v>
      </c>
      <c r="J20" s="22"/>
    </row>
    <row r="21" spans="1:12" ht="8.1" customHeight="1" x14ac:dyDescent="0.25">
      <c r="B21" s="75"/>
      <c r="C21" s="75"/>
      <c r="D21" s="72"/>
      <c r="E21" s="72"/>
      <c r="F21" s="72"/>
      <c r="G21" s="76"/>
      <c r="H21" s="76"/>
      <c r="J21" s="22"/>
    </row>
    <row r="22" spans="1:12" ht="15" customHeight="1" x14ac:dyDescent="0.25">
      <c r="B22" s="75" t="s">
        <v>6</v>
      </c>
      <c r="C22" s="75"/>
      <c r="D22" s="77">
        <v>2022</v>
      </c>
      <c r="E22" s="78">
        <f>SUM(G22,'7.11 (2)'!E22,'7.11 (2)'!H22)</f>
        <v>7</v>
      </c>
      <c r="F22" s="78">
        <f>SUM(H22,'7.11 (2)'!F22,'7.11 (2)'!I22)</f>
        <v>541009</v>
      </c>
      <c r="G22" s="79" t="s">
        <v>8</v>
      </c>
      <c r="H22" s="79" t="s">
        <v>8</v>
      </c>
      <c r="J22" s="22"/>
    </row>
    <row r="23" spans="1:12" ht="15" customHeight="1" x14ac:dyDescent="0.25">
      <c r="B23" s="75"/>
      <c r="C23" s="75"/>
      <c r="D23" s="77">
        <v>2023</v>
      </c>
      <c r="E23" s="78">
        <f>SUM(G23,'7.11 (2)'!E23,'7.11 (2)'!H23)</f>
        <v>5</v>
      </c>
      <c r="F23" s="78">
        <f>SUM(H23,'7.11 (2)'!F23,'7.11 (2)'!I23)</f>
        <v>179000</v>
      </c>
      <c r="G23" s="78">
        <v>1</v>
      </c>
      <c r="H23" s="79" t="s">
        <v>8</v>
      </c>
      <c r="J23" s="22"/>
    </row>
    <row r="24" spans="1:12" ht="15" customHeight="1" x14ac:dyDescent="0.25">
      <c r="B24" s="75"/>
      <c r="C24" s="75"/>
      <c r="D24" s="77">
        <v>2024</v>
      </c>
      <c r="E24" s="78">
        <f>SUM(G24,'7.11 (2)'!E24,'7.11 (2)'!H24)</f>
        <v>3</v>
      </c>
      <c r="F24" s="78">
        <f>SUM(H24,'7.11 (2)'!F24,'7.11 (2)'!I24)</f>
        <v>25400</v>
      </c>
      <c r="G24" s="79" t="s">
        <v>8</v>
      </c>
      <c r="H24" s="79" t="s">
        <v>8</v>
      </c>
      <c r="J24" s="22"/>
    </row>
    <row r="25" spans="1:12" ht="8.1" customHeight="1" x14ac:dyDescent="0.25">
      <c r="B25" s="75"/>
      <c r="C25" s="75"/>
      <c r="D25" s="80"/>
      <c r="E25" s="80"/>
      <c r="F25" s="80"/>
      <c r="G25" s="81"/>
      <c r="H25" s="81"/>
      <c r="J25" s="22"/>
    </row>
    <row r="26" spans="1:12" ht="15" customHeight="1" x14ac:dyDescent="0.25">
      <c r="B26" s="75" t="s">
        <v>17</v>
      </c>
      <c r="C26" s="75"/>
      <c r="D26" s="77">
        <v>2022</v>
      </c>
      <c r="E26" s="78">
        <f>SUM(G26,'7.11 (2)'!E26,'7.11 (2)'!H26)</f>
        <v>5</v>
      </c>
      <c r="F26" s="78">
        <f>SUM(H26,'7.11 (2)'!F26,'7.11 (2)'!I26)</f>
        <v>34000</v>
      </c>
      <c r="G26" s="79" t="s">
        <v>8</v>
      </c>
      <c r="H26" s="79" t="s">
        <v>8</v>
      </c>
      <c r="J26" s="22"/>
    </row>
    <row r="27" spans="1:12" ht="15" customHeight="1" x14ac:dyDescent="0.25">
      <c r="B27" s="75"/>
      <c r="C27" s="75"/>
      <c r="D27" s="77">
        <v>2023</v>
      </c>
      <c r="E27" s="78">
        <f>SUM(G27,'7.11 (2)'!E27,'7.11 (2)'!H27)</f>
        <v>1</v>
      </c>
      <c r="F27" s="78">
        <f>SUM(H27,'7.11 (2)'!F27,'7.11 (2)'!I27)</f>
        <v>3100</v>
      </c>
      <c r="G27" s="79" t="s">
        <v>8</v>
      </c>
      <c r="H27" s="79" t="s">
        <v>8</v>
      </c>
      <c r="J27" s="22"/>
    </row>
    <row r="28" spans="1:12" ht="15" customHeight="1" x14ac:dyDescent="0.25">
      <c r="B28" s="75"/>
      <c r="C28" s="75"/>
      <c r="D28" s="77">
        <v>2024</v>
      </c>
      <c r="E28" s="78">
        <f>SUM(G28,'7.11 (2)'!E28,'7.11 (2)'!H28)</f>
        <v>4</v>
      </c>
      <c r="F28" s="78">
        <f>SUM(H28,'7.11 (2)'!F28,'7.11 (2)'!I28)</f>
        <v>25481</v>
      </c>
      <c r="G28" s="79" t="s">
        <v>8</v>
      </c>
      <c r="H28" s="79" t="s">
        <v>8</v>
      </c>
      <c r="J28" s="22"/>
    </row>
    <row r="29" spans="1:12" ht="8.1" customHeight="1" x14ac:dyDescent="0.25">
      <c r="B29" s="75"/>
      <c r="C29" s="75"/>
      <c r="D29" s="80"/>
      <c r="E29" s="80"/>
      <c r="F29" s="80"/>
      <c r="G29" s="81"/>
      <c r="H29" s="81"/>
      <c r="J29" s="22"/>
    </row>
    <row r="30" spans="1:12" ht="15" customHeight="1" x14ac:dyDescent="0.25">
      <c r="B30" s="75" t="s">
        <v>7</v>
      </c>
      <c r="C30" s="75"/>
      <c r="D30" s="77">
        <v>2022</v>
      </c>
      <c r="E30" s="79" t="s">
        <v>8</v>
      </c>
      <c r="F30" s="79" t="s">
        <v>8</v>
      </c>
      <c r="G30" s="79" t="s">
        <v>8</v>
      </c>
      <c r="H30" s="79" t="s">
        <v>8</v>
      </c>
      <c r="J30" s="22"/>
    </row>
    <row r="31" spans="1:12" ht="15" customHeight="1" x14ac:dyDescent="0.25">
      <c r="B31" s="75"/>
      <c r="C31" s="75"/>
      <c r="D31" s="77">
        <v>2023</v>
      </c>
      <c r="E31" s="79" t="s">
        <v>8</v>
      </c>
      <c r="F31" s="79" t="s">
        <v>8</v>
      </c>
      <c r="G31" s="79" t="s">
        <v>8</v>
      </c>
      <c r="H31" s="79" t="s">
        <v>8</v>
      </c>
      <c r="J31" s="22"/>
    </row>
    <row r="32" spans="1:12" ht="15" customHeight="1" x14ac:dyDescent="0.25">
      <c r="B32" s="75"/>
      <c r="C32" s="75"/>
      <c r="D32" s="77">
        <v>2024</v>
      </c>
      <c r="E32" s="79" t="s">
        <v>8</v>
      </c>
      <c r="F32" s="79" t="s">
        <v>8</v>
      </c>
      <c r="G32" s="79" t="s">
        <v>8</v>
      </c>
      <c r="H32" s="79" t="s">
        <v>8</v>
      </c>
      <c r="J32" s="22"/>
    </row>
    <row r="33" spans="1:10" ht="8.1" customHeight="1" x14ac:dyDescent="0.25">
      <c r="B33" s="75"/>
      <c r="C33" s="75"/>
      <c r="D33" s="80"/>
      <c r="E33" s="80"/>
      <c r="F33" s="80"/>
      <c r="G33" s="81"/>
      <c r="H33" s="81"/>
      <c r="J33" s="22"/>
    </row>
    <row r="34" spans="1:10" ht="15" customHeight="1" x14ac:dyDescent="0.25">
      <c r="B34" s="75" t="s">
        <v>18</v>
      </c>
      <c r="C34" s="75"/>
      <c r="D34" s="77">
        <v>2022</v>
      </c>
      <c r="E34" s="78">
        <f>SUM(G34,'7.11 (2)'!E34,'7.11 (2)'!H34)</f>
        <v>5</v>
      </c>
      <c r="F34" s="78">
        <f>SUM(H34,'7.11 (2)'!F34,'7.11 (2)'!I34)</f>
        <v>19500</v>
      </c>
      <c r="G34" s="79" t="s">
        <v>8</v>
      </c>
      <c r="H34" s="79" t="s">
        <v>8</v>
      </c>
      <c r="J34" s="22"/>
    </row>
    <row r="35" spans="1:10" ht="15" customHeight="1" x14ac:dyDescent="0.25">
      <c r="B35" s="75"/>
      <c r="C35" s="75"/>
      <c r="D35" s="77">
        <v>2023</v>
      </c>
      <c r="E35" s="78">
        <f>SUM(G35,'7.11 (2)'!E35,'7.11 (2)'!H35)</f>
        <v>1</v>
      </c>
      <c r="F35" s="78">
        <f>SUM(H35,'7.11 (2)'!F35,'7.11 (2)'!I35)</f>
        <v>385</v>
      </c>
      <c r="G35" s="79" t="s">
        <v>8</v>
      </c>
      <c r="H35" s="79" t="s">
        <v>8</v>
      </c>
      <c r="J35" s="22"/>
    </row>
    <row r="36" spans="1:10" s="2" customFormat="1" ht="15" customHeight="1" x14ac:dyDescent="0.25">
      <c r="A36" s="1"/>
      <c r="B36" s="75"/>
      <c r="C36" s="75"/>
      <c r="D36" s="77">
        <v>2024</v>
      </c>
      <c r="E36" s="78">
        <f>SUM(G36,'7.11 (2)'!E36,'7.11 (2)'!H36)</f>
        <v>4</v>
      </c>
      <c r="F36" s="78">
        <f>SUM(H36,'7.11 (2)'!F36,'7.11 (2)'!I36)</f>
        <v>24900</v>
      </c>
      <c r="G36" s="79" t="s">
        <v>8</v>
      </c>
      <c r="H36" s="79" t="s">
        <v>8</v>
      </c>
      <c r="I36" s="1"/>
      <c r="J36" s="22"/>
    </row>
    <row r="37" spans="1:10" ht="8.1" customHeight="1" x14ac:dyDescent="0.25">
      <c r="B37" s="75"/>
      <c r="C37" s="75"/>
      <c r="D37" s="80"/>
      <c r="E37" s="80"/>
      <c r="F37" s="80"/>
      <c r="G37" s="81"/>
      <c r="H37" s="81"/>
      <c r="J37" s="22"/>
    </row>
    <row r="38" spans="1:10" ht="15" customHeight="1" x14ac:dyDescent="0.25">
      <c r="A38" s="2"/>
      <c r="B38" s="75" t="s">
        <v>9</v>
      </c>
      <c r="C38" s="75"/>
      <c r="D38" s="77">
        <v>2022</v>
      </c>
      <c r="E38" s="79" t="s">
        <v>8</v>
      </c>
      <c r="F38" s="79" t="s">
        <v>8</v>
      </c>
      <c r="G38" s="79" t="s">
        <v>8</v>
      </c>
      <c r="H38" s="79" t="s">
        <v>8</v>
      </c>
      <c r="J38" s="22"/>
    </row>
    <row r="39" spans="1:10" ht="15" customHeight="1" x14ac:dyDescent="0.25">
      <c r="B39" s="75"/>
      <c r="C39" s="75"/>
      <c r="D39" s="77">
        <v>2023</v>
      </c>
      <c r="E39" s="79" t="s">
        <v>8</v>
      </c>
      <c r="F39" s="79" t="s">
        <v>8</v>
      </c>
      <c r="G39" s="79" t="s">
        <v>8</v>
      </c>
      <c r="H39" s="79" t="s">
        <v>8</v>
      </c>
      <c r="J39" s="22"/>
    </row>
    <row r="40" spans="1:10" ht="15" customHeight="1" x14ac:dyDescent="0.25">
      <c r="B40" s="75"/>
      <c r="C40" s="75"/>
      <c r="D40" s="77">
        <v>2024</v>
      </c>
      <c r="E40" s="79" t="s">
        <v>8</v>
      </c>
      <c r="F40" s="79" t="s">
        <v>8</v>
      </c>
      <c r="G40" s="79" t="s">
        <v>8</v>
      </c>
      <c r="H40" s="79" t="s">
        <v>8</v>
      </c>
      <c r="J40" s="22"/>
    </row>
    <row r="41" spans="1:10" ht="8.1" customHeight="1" x14ac:dyDescent="0.25">
      <c r="B41" s="75"/>
      <c r="C41" s="75"/>
      <c r="D41" s="80"/>
      <c r="E41" s="80"/>
      <c r="F41" s="80"/>
      <c r="G41" s="81"/>
      <c r="H41" s="81"/>
      <c r="J41" s="22"/>
    </row>
    <row r="42" spans="1:10" ht="15" customHeight="1" x14ac:dyDescent="0.25">
      <c r="B42" s="75" t="s">
        <v>10</v>
      </c>
      <c r="C42" s="75"/>
      <c r="D42" s="77">
        <v>2022</v>
      </c>
      <c r="E42" s="79" t="s">
        <v>8</v>
      </c>
      <c r="F42" s="79" t="s">
        <v>8</v>
      </c>
      <c r="G42" s="79" t="s">
        <v>8</v>
      </c>
      <c r="H42" s="79" t="s">
        <v>8</v>
      </c>
      <c r="J42" s="22"/>
    </row>
    <row r="43" spans="1:10" ht="15" customHeight="1" x14ac:dyDescent="0.25">
      <c r="B43" s="75"/>
      <c r="C43" s="75"/>
      <c r="D43" s="77">
        <v>2023</v>
      </c>
      <c r="E43" s="79" t="s">
        <v>8</v>
      </c>
      <c r="F43" s="79" t="s">
        <v>8</v>
      </c>
      <c r="G43" s="79" t="s">
        <v>8</v>
      </c>
      <c r="H43" s="79" t="s">
        <v>8</v>
      </c>
      <c r="J43" s="22"/>
    </row>
    <row r="44" spans="1:10" ht="15" customHeight="1" x14ac:dyDescent="0.25">
      <c r="B44" s="75"/>
      <c r="C44" s="75"/>
      <c r="D44" s="77">
        <v>2024</v>
      </c>
      <c r="E44" s="79" t="s">
        <v>8</v>
      </c>
      <c r="F44" s="79" t="s">
        <v>8</v>
      </c>
      <c r="G44" s="79" t="s">
        <v>8</v>
      </c>
      <c r="H44" s="79" t="s">
        <v>8</v>
      </c>
      <c r="J44" s="22"/>
    </row>
    <row r="45" spans="1:10" ht="8.1" customHeight="1" x14ac:dyDescent="0.25">
      <c r="B45" s="75"/>
      <c r="C45" s="75"/>
      <c r="D45" s="80"/>
      <c r="E45" s="80"/>
      <c r="F45" s="80"/>
      <c r="G45" s="81"/>
      <c r="H45" s="81"/>
      <c r="J45" s="22"/>
    </row>
    <row r="46" spans="1:10" ht="15" customHeight="1" x14ac:dyDescent="0.25">
      <c r="B46" s="75" t="s">
        <v>11</v>
      </c>
      <c r="C46" s="75"/>
      <c r="D46" s="77">
        <v>2022</v>
      </c>
      <c r="E46" s="78">
        <f>SUM(G46,'7.11 (2)'!E46,'7.11 (2)'!H46)</f>
        <v>1</v>
      </c>
      <c r="F46" s="78">
        <f>SUM(H46,'7.11 (2)'!F46,'7.11 (2)'!I46)</f>
        <v>3200</v>
      </c>
      <c r="G46" s="79" t="s">
        <v>8</v>
      </c>
      <c r="H46" s="79" t="s">
        <v>8</v>
      </c>
      <c r="J46" s="22"/>
    </row>
    <row r="47" spans="1:10" ht="15" customHeight="1" x14ac:dyDescent="0.25">
      <c r="B47" s="75"/>
      <c r="C47" s="75"/>
      <c r="D47" s="77">
        <v>2023</v>
      </c>
      <c r="E47" s="79" t="s">
        <v>8</v>
      </c>
      <c r="F47" s="79" t="s">
        <v>8</v>
      </c>
      <c r="G47" s="79" t="s">
        <v>8</v>
      </c>
      <c r="H47" s="79" t="s">
        <v>8</v>
      </c>
      <c r="J47" s="22"/>
    </row>
    <row r="48" spans="1:10" ht="15" customHeight="1" x14ac:dyDescent="0.25">
      <c r="B48" s="75"/>
      <c r="C48" s="75"/>
      <c r="D48" s="77">
        <v>2024</v>
      </c>
      <c r="E48" s="79" t="s">
        <v>8</v>
      </c>
      <c r="F48" s="79" t="s">
        <v>8</v>
      </c>
      <c r="G48" s="79" t="s">
        <v>8</v>
      </c>
      <c r="H48" s="79" t="s">
        <v>8</v>
      </c>
      <c r="J48" s="22"/>
    </row>
    <row r="49" spans="2:13" ht="8.1" customHeight="1" x14ac:dyDescent="0.25">
      <c r="B49" s="75"/>
      <c r="C49" s="75"/>
      <c r="D49" s="80"/>
      <c r="E49" s="80"/>
      <c r="F49" s="80"/>
      <c r="G49" s="81"/>
      <c r="H49" s="81"/>
      <c r="J49" s="22"/>
    </row>
    <row r="50" spans="2:13" ht="15" customHeight="1" x14ac:dyDescent="0.25">
      <c r="B50" s="75" t="s">
        <v>12</v>
      </c>
      <c r="C50" s="75"/>
      <c r="D50" s="77">
        <v>2022</v>
      </c>
      <c r="E50" s="79" t="s">
        <v>8</v>
      </c>
      <c r="F50" s="79" t="s">
        <v>8</v>
      </c>
      <c r="G50" s="79" t="s">
        <v>8</v>
      </c>
      <c r="H50" s="79" t="s">
        <v>8</v>
      </c>
      <c r="J50" s="22"/>
    </row>
    <row r="51" spans="2:13" ht="15" customHeight="1" x14ac:dyDescent="0.25">
      <c r="B51" s="75"/>
      <c r="C51" s="75"/>
      <c r="D51" s="77">
        <v>2023</v>
      </c>
      <c r="E51" s="79" t="s">
        <v>8</v>
      </c>
      <c r="F51" s="79" t="s">
        <v>8</v>
      </c>
      <c r="G51" s="79" t="s">
        <v>8</v>
      </c>
      <c r="H51" s="79" t="s">
        <v>8</v>
      </c>
      <c r="J51" s="22"/>
    </row>
    <row r="52" spans="2:13" ht="15" customHeight="1" x14ac:dyDescent="0.25">
      <c r="B52" s="75"/>
      <c r="C52" s="75"/>
      <c r="D52" s="77">
        <v>2024</v>
      </c>
      <c r="E52" s="79" t="s">
        <v>8</v>
      </c>
      <c r="F52" s="79" t="s">
        <v>8</v>
      </c>
      <c r="G52" s="79" t="s">
        <v>8</v>
      </c>
      <c r="H52" s="79" t="s">
        <v>8</v>
      </c>
      <c r="J52" s="22"/>
    </row>
    <row r="53" spans="2:13" ht="8.1" customHeight="1" x14ac:dyDescent="0.25">
      <c r="B53" s="75"/>
      <c r="C53" s="75"/>
      <c r="D53" s="80"/>
      <c r="E53" s="80"/>
      <c r="F53" s="80"/>
      <c r="G53" s="81"/>
      <c r="H53" s="81"/>
      <c r="J53" s="22"/>
    </row>
    <row r="54" spans="2:13" ht="15" customHeight="1" x14ac:dyDescent="0.25">
      <c r="B54" s="75" t="s">
        <v>13</v>
      </c>
      <c r="C54" s="75"/>
      <c r="D54" s="77">
        <v>2022</v>
      </c>
      <c r="E54" s="78">
        <f>SUM(G54,'7.11 (2)'!E54,'7.11 (2)'!H54)</f>
        <v>12</v>
      </c>
      <c r="F54" s="78">
        <f>SUM(H54,'7.11 (2)'!F54,'7.11 (2)'!I54)</f>
        <v>108850</v>
      </c>
      <c r="G54" s="79" t="s">
        <v>8</v>
      </c>
      <c r="H54" s="79" t="s">
        <v>8</v>
      </c>
      <c r="J54" s="22"/>
    </row>
    <row r="55" spans="2:13" ht="15" customHeight="1" x14ac:dyDescent="0.25">
      <c r="B55" s="75"/>
      <c r="C55" s="75"/>
      <c r="D55" s="77">
        <v>2023</v>
      </c>
      <c r="E55" s="78">
        <f>SUM(G55,'7.11 (2)'!E55,'7.11 (2)'!H55)</f>
        <v>7</v>
      </c>
      <c r="F55" s="78">
        <f>SUM(H55,'7.11 (2)'!F55,'7.11 (2)'!I55)</f>
        <v>135604</v>
      </c>
      <c r="G55" s="79" t="s">
        <v>8</v>
      </c>
      <c r="H55" s="79" t="s">
        <v>8</v>
      </c>
      <c r="J55" s="22"/>
    </row>
    <row r="56" spans="2:13" ht="15" customHeight="1" x14ac:dyDescent="0.25">
      <c r="B56" s="75"/>
      <c r="C56" s="75"/>
      <c r="D56" s="77">
        <v>2024</v>
      </c>
      <c r="E56" s="78">
        <f>SUM(G56,'7.11 (2)'!E56,'7.11 (2)'!H56)</f>
        <v>7</v>
      </c>
      <c r="F56" s="78">
        <f>SUM(H56,'7.11 (2)'!F56,'7.11 (2)'!I56)</f>
        <v>314459</v>
      </c>
      <c r="G56" s="79">
        <v>1</v>
      </c>
      <c r="H56" s="79">
        <v>76419</v>
      </c>
      <c r="J56" s="22"/>
    </row>
    <row r="57" spans="2:13" ht="8.1" customHeight="1" x14ac:dyDescent="0.25">
      <c r="B57" s="75"/>
      <c r="C57" s="75"/>
      <c r="D57" s="80"/>
      <c r="E57" s="80"/>
      <c r="F57" s="80"/>
      <c r="G57" s="81"/>
      <c r="H57" s="81"/>
      <c r="J57" s="22"/>
    </row>
    <row r="58" spans="2:13" ht="15" customHeight="1" x14ac:dyDescent="0.25">
      <c r="B58" s="75" t="s">
        <v>19</v>
      </c>
      <c r="C58" s="75"/>
      <c r="D58" s="77">
        <v>2022</v>
      </c>
      <c r="E58" s="79" t="s">
        <v>8</v>
      </c>
      <c r="F58" s="79" t="s">
        <v>8</v>
      </c>
      <c r="G58" s="79" t="s">
        <v>8</v>
      </c>
      <c r="H58" s="79" t="s">
        <v>8</v>
      </c>
      <c r="J58" s="22"/>
      <c r="K58" s="27"/>
      <c r="L58" s="28"/>
      <c r="M58" s="29"/>
    </row>
    <row r="59" spans="2:13" ht="15" customHeight="1" x14ac:dyDescent="0.25">
      <c r="B59" s="75"/>
      <c r="C59" s="75"/>
      <c r="D59" s="77">
        <v>2023</v>
      </c>
      <c r="E59" s="79" t="s">
        <v>8</v>
      </c>
      <c r="F59" s="79" t="s">
        <v>8</v>
      </c>
      <c r="G59" s="79" t="s">
        <v>8</v>
      </c>
      <c r="H59" s="79" t="s">
        <v>8</v>
      </c>
      <c r="J59" s="22"/>
      <c r="K59" s="27"/>
      <c r="L59" s="28"/>
      <c r="M59" s="28"/>
    </row>
    <row r="60" spans="2:13" ht="15" customHeight="1" x14ac:dyDescent="0.25">
      <c r="B60" s="75"/>
      <c r="C60" s="75"/>
      <c r="D60" s="77">
        <v>2024</v>
      </c>
      <c r="E60" s="79" t="s">
        <v>8</v>
      </c>
      <c r="F60" s="79" t="s">
        <v>8</v>
      </c>
      <c r="G60" s="79" t="s">
        <v>8</v>
      </c>
      <c r="H60" s="79" t="s">
        <v>8</v>
      </c>
      <c r="J60" s="22"/>
    </row>
    <row r="61" spans="2:13" ht="8.1" customHeight="1" x14ac:dyDescent="0.25">
      <c r="B61" s="75"/>
      <c r="C61" s="75"/>
      <c r="D61" s="80"/>
      <c r="E61" s="80"/>
      <c r="F61" s="80"/>
      <c r="G61" s="81"/>
      <c r="H61" s="81"/>
      <c r="J61" s="22"/>
    </row>
    <row r="62" spans="2:13" ht="15" customHeight="1" x14ac:dyDescent="0.25">
      <c r="B62" s="75" t="s">
        <v>14</v>
      </c>
      <c r="C62" s="75"/>
      <c r="D62" s="77">
        <v>2022</v>
      </c>
      <c r="E62" s="78">
        <f>SUM(G62,'7.11 (2)'!E62,'7.11 (2)'!H62)</f>
        <v>1</v>
      </c>
      <c r="F62" s="78">
        <f>SUM(H62,'7.11 (2)'!F62,'7.11 (2)'!I62)</f>
        <v>3500</v>
      </c>
      <c r="G62" s="79">
        <v>1</v>
      </c>
      <c r="H62" s="79">
        <v>3500</v>
      </c>
      <c r="J62" s="22"/>
    </row>
    <row r="63" spans="2:13" ht="15" customHeight="1" x14ac:dyDescent="0.25">
      <c r="B63" s="75"/>
      <c r="C63" s="75"/>
      <c r="D63" s="77">
        <v>2023</v>
      </c>
      <c r="E63" s="79" t="s">
        <v>8</v>
      </c>
      <c r="F63" s="79" t="s">
        <v>8</v>
      </c>
      <c r="G63" s="79" t="s">
        <v>8</v>
      </c>
      <c r="H63" s="79" t="s">
        <v>8</v>
      </c>
      <c r="J63" s="22"/>
    </row>
    <row r="64" spans="2:13" ht="15" customHeight="1" x14ac:dyDescent="0.25">
      <c r="B64" s="75"/>
      <c r="C64" s="75"/>
      <c r="D64" s="77">
        <v>2024</v>
      </c>
      <c r="E64" s="79" t="s">
        <v>8</v>
      </c>
      <c r="F64" s="79" t="s">
        <v>8</v>
      </c>
      <c r="G64" s="79" t="s">
        <v>8</v>
      </c>
      <c r="H64" s="79" t="s">
        <v>8</v>
      </c>
      <c r="J64" s="22"/>
    </row>
    <row r="65" spans="2:10" ht="8.1" customHeight="1" x14ac:dyDescent="0.25">
      <c r="B65" s="75"/>
      <c r="C65" s="75"/>
      <c r="D65" s="80"/>
      <c r="E65" s="80"/>
      <c r="F65" s="80"/>
      <c r="G65" s="81"/>
      <c r="H65" s="81"/>
      <c r="J65" s="22"/>
    </row>
    <row r="66" spans="2:10" ht="15" customHeight="1" x14ac:dyDescent="0.25">
      <c r="B66" s="75" t="s">
        <v>15</v>
      </c>
      <c r="C66" s="75"/>
      <c r="D66" s="77">
        <v>2022</v>
      </c>
      <c r="E66" s="78">
        <f>SUM(G66,'7.11 (2)'!E66,'7.11 (2)'!H66)</f>
        <v>2</v>
      </c>
      <c r="F66" s="78">
        <f>SUM(H66,'7.11 (2)'!F66,'7.11 (2)'!I66)</f>
        <v>2000</v>
      </c>
      <c r="G66" s="79" t="s">
        <v>8</v>
      </c>
      <c r="H66" s="79" t="s">
        <v>8</v>
      </c>
      <c r="J66" s="22"/>
    </row>
    <row r="67" spans="2:10" ht="15" customHeight="1" x14ac:dyDescent="0.25">
      <c r="B67" s="75"/>
      <c r="C67" s="75"/>
      <c r="D67" s="77">
        <v>2023</v>
      </c>
      <c r="E67" s="78">
        <f>SUM(G67,'7.11 (2)'!E67,'7.11 (2)'!H67)</f>
        <v>10</v>
      </c>
      <c r="F67" s="78">
        <f>SUM(H67,'7.11 (2)'!F67,'7.11 (2)'!I67)</f>
        <v>957510</v>
      </c>
      <c r="G67" s="79" t="s">
        <v>8</v>
      </c>
      <c r="H67" s="79" t="s">
        <v>8</v>
      </c>
      <c r="J67" s="22"/>
    </row>
    <row r="68" spans="2:10" ht="15" customHeight="1" x14ac:dyDescent="0.25">
      <c r="B68" s="75"/>
      <c r="C68" s="75"/>
      <c r="D68" s="77">
        <v>2024</v>
      </c>
      <c r="E68" s="78">
        <f>SUM(G68,'7.11 (2)'!E68,'7.11 (2)'!H68)</f>
        <v>10</v>
      </c>
      <c r="F68" s="78">
        <f>SUM(H68,'7.11 (2)'!F68,'7.11 (2)'!I68)</f>
        <v>814260</v>
      </c>
      <c r="G68" s="79" t="s">
        <v>8</v>
      </c>
      <c r="H68" s="79" t="s">
        <v>8</v>
      </c>
      <c r="J68" s="22"/>
    </row>
    <row r="69" spans="2:10" ht="8.1" customHeight="1" x14ac:dyDescent="0.25">
      <c r="B69" s="75"/>
      <c r="C69" s="75"/>
      <c r="D69" s="80"/>
      <c r="E69" s="80"/>
      <c r="F69" s="80"/>
      <c r="G69" s="81"/>
      <c r="H69" s="81"/>
      <c r="J69" s="22"/>
    </row>
    <row r="70" spans="2:10" ht="15" customHeight="1" x14ac:dyDescent="0.25">
      <c r="B70" s="75" t="s">
        <v>16</v>
      </c>
      <c r="C70" s="75"/>
      <c r="D70" s="77">
        <v>2022</v>
      </c>
      <c r="E70" s="79" t="s">
        <v>8</v>
      </c>
      <c r="F70" s="79" t="s">
        <v>8</v>
      </c>
      <c r="G70" s="79" t="s">
        <v>8</v>
      </c>
      <c r="H70" s="79" t="s">
        <v>8</v>
      </c>
      <c r="J70" s="22"/>
    </row>
    <row r="71" spans="2:10" ht="15" customHeight="1" x14ac:dyDescent="0.25">
      <c r="B71" s="75"/>
      <c r="C71" s="75"/>
      <c r="D71" s="77">
        <v>2023</v>
      </c>
      <c r="E71" s="79" t="s">
        <v>8</v>
      </c>
      <c r="F71" s="79" t="s">
        <v>8</v>
      </c>
      <c r="G71" s="79" t="s">
        <v>8</v>
      </c>
      <c r="H71" s="79" t="s">
        <v>8</v>
      </c>
      <c r="J71" s="22"/>
    </row>
    <row r="72" spans="2:10" ht="15" customHeight="1" x14ac:dyDescent="0.25">
      <c r="B72" s="75"/>
      <c r="C72" s="75"/>
      <c r="D72" s="77">
        <v>2024</v>
      </c>
      <c r="E72" s="79" t="s">
        <v>8</v>
      </c>
      <c r="F72" s="79" t="s">
        <v>8</v>
      </c>
      <c r="G72" s="79" t="s">
        <v>8</v>
      </c>
      <c r="H72" s="79" t="s">
        <v>8</v>
      </c>
      <c r="J72" s="22"/>
    </row>
    <row r="73" spans="2:10" ht="8.1" customHeight="1" x14ac:dyDescent="0.25">
      <c r="B73" s="75"/>
      <c r="C73" s="75"/>
      <c r="D73" s="80"/>
      <c r="E73" s="80"/>
      <c r="F73" s="80"/>
      <c r="G73" s="81"/>
      <c r="H73" s="81"/>
      <c r="J73" s="22"/>
    </row>
    <row r="74" spans="2:10" ht="15" customHeight="1" x14ac:dyDescent="0.25">
      <c r="B74" s="75" t="s">
        <v>20</v>
      </c>
      <c r="C74" s="75"/>
      <c r="D74" s="77">
        <v>2022</v>
      </c>
      <c r="E74" s="78">
        <f>SUM(G74,'7.11 (2)'!E74,'7.11 (2)'!H74)</f>
        <v>7</v>
      </c>
      <c r="F74" s="78">
        <f>SUM(H74,'7.11 (2)'!F74,'7.11 (2)'!I74)</f>
        <v>33773.300000000003</v>
      </c>
      <c r="G74" s="79" t="s">
        <v>8</v>
      </c>
      <c r="H74" s="79" t="s">
        <v>8</v>
      </c>
      <c r="J74" s="22"/>
    </row>
    <row r="75" spans="2:10" ht="15" customHeight="1" x14ac:dyDescent="0.25">
      <c r="B75" s="75"/>
      <c r="C75" s="75"/>
      <c r="D75" s="77">
        <v>2023</v>
      </c>
      <c r="E75" s="78">
        <f>SUM(G75,'7.11 (2)'!E75,'7.11 (2)'!H75)</f>
        <v>4</v>
      </c>
      <c r="F75" s="78">
        <f>SUM(H75,'7.11 (2)'!F75,'7.11 (2)'!I75)</f>
        <v>78970</v>
      </c>
      <c r="G75" s="79" t="s">
        <v>8</v>
      </c>
      <c r="H75" s="79" t="s">
        <v>8</v>
      </c>
      <c r="J75" s="22"/>
    </row>
    <row r="76" spans="2:10" ht="15" customHeight="1" x14ac:dyDescent="0.25">
      <c r="B76" s="75"/>
      <c r="C76" s="75"/>
      <c r="D76" s="77">
        <v>2024</v>
      </c>
      <c r="E76" s="78">
        <f>SUM(G76,'7.11 (2)'!E76,'7.11 (2)'!H76)</f>
        <v>1</v>
      </c>
      <c r="F76" s="78">
        <f>SUM(H76,'7.11 (2)'!F76,'7.11 (2)'!I76)</f>
        <v>56600</v>
      </c>
      <c r="G76" s="79" t="s">
        <v>8</v>
      </c>
      <c r="H76" s="79" t="s">
        <v>8</v>
      </c>
      <c r="J76" s="22"/>
    </row>
    <row r="77" spans="2:10" ht="8.1" customHeight="1" x14ac:dyDescent="0.25">
      <c r="B77" s="75"/>
      <c r="C77" s="75"/>
      <c r="D77" s="80"/>
      <c r="E77" s="80"/>
      <c r="F77" s="80"/>
      <c r="G77" s="81"/>
      <c r="H77" s="81"/>
      <c r="J77" s="22"/>
    </row>
    <row r="78" spans="2:10" ht="15" customHeight="1" x14ac:dyDescent="0.25">
      <c r="B78" s="75" t="s">
        <v>21</v>
      </c>
      <c r="C78" s="75"/>
      <c r="D78" s="77">
        <v>2022</v>
      </c>
      <c r="E78" s="79" t="s">
        <v>8</v>
      </c>
      <c r="F78" s="79" t="s">
        <v>8</v>
      </c>
      <c r="G78" s="79" t="s">
        <v>8</v>
      </c>
      <c r="H78" s="79" t="s">
        <v>8</v>
      </c>
      <c r="J78" s="22"/>
    </row>
    <row r="79" spans="2:10" ht="15" customHeight="1" x14ac:dyDescent="0.25">
      <c r="B79" s="75"/>
      <c r="C79" s="75"/>
      <c r="D79" s="77">
        <v>2023</v>
      </c>
      <c r="E79" s="79" t="s">
        <v>8</v>
      </c>
      <c r="F79" s="79" t="s">
        <v>8</v>
      </c>
      <c r="G79" s="79" t="s">
        <v>8</v>
      </c>
      <c r="H79" s="79" t="s">
        <v>8</v>
      </c>
      <c r="J79" s="22"/>
    </row>
    <row r="80" spans="2:10" ht="15" customHeight="1" x14ac:dyDescent="0.25">
      <c r="B80" s="75"/>
      <c r="C80" s="75"/>
      <c r="D80" s="77">
        <v>2024</v>
      </c>
      <c r="E80" s="79" t="s">
        <v>8</v>
      </c>
      <c r="F80" s="79" t="s">
        <v>8</v>
      </c>
      <c r="G80" s="79" t="s">
        <v>8</v>
      </c>
      <c r="H80" s="79" t="s">
        <v>8</v>
      </c>
      <c r="J80" s="22"/>
    </row>
    <row r="81" spans="1:10" ht="8.1" customHeight="1" x14ac:dyDescent="0.25">
      <c r="B81" s="75"/>
      <c r="C81" s="75"/>
      <c r="D81" s="80"/>
      <c r="E81" s="80"/>
      <c r="F81" s="80"/>
      <c r="G81" s="81"/>
      <c r="H81" s="81"/>
      <c r="J81" s="22"/>
    </row>
    <row r="82" spans="1:10" ht="15" customHeight="1" x14ac:dyDescent="0.25">
      <c r="B82" s="75" t="s">
        <v>22</v>
      </c>
      <c r="C82" s="75"/>
      <c r="D82" s="77">
        <v>2022</v>
      </c>
      <c r="E82" s="78">
        <f>SUM(G82,'7.11 (2)'!E82,'7.11 (2)'!H82)</f>
        <v>10</v>
      </c>
      <c r="F82" s="78">
        <f>SUM(H82,'7.11 (2)'!F82,'7.11 (2)'!I82)</f>
        <v>347528</v>
      </c>
      <c r="G82" s="79" t="s">
        <v>8</v>
      </c>
      <c r="H82" s="79" t="s">
        <v>8</v>
      </c>
      <c r="J82" s="22"/>
    </row>
    <row r="83" spans="1:10" ht="15" customHeight="1" x14ac:dyDescent="0.25">
      <c r="B83" s="75"/>
      <c r="C83" s="75"/>
      <c r="D83" s="77">
        <v>2023</v>
      </c>
      <c r="E83" s="78">
        <f>SUM(G83,'7.11 (2)'!E83,'7.11 (2)'!H83)</f>
        <v>4</v>
      </c>
      <c r="F83" s="78">
        <f>SUM(H83,'7.11 (2)'!F83,'7.11 (2)'!I83)</f>
        <v>2800</v>
      </c>
      <c r="G83" s="79" t="s">
        <v>8</v>
      </c>
      <c r="H83" s="79" t="s">
        <v>8</v>
      </c>
      <c r="J83" s="22"/>
    </row>
    <row r="84" spans="1:10" ht="15" customHeight="1" x14ac:dyDescent="0.25">
      <c r="B84" s="75"/>
      <c r="C84" s="75"/>
      <c r="D84" s="77">
        <v>2024</v>
      </c>
      <c r="E84" s="78">
        <f>SUM(G84,'7.11 (2)'!E84,'7.11 (2)'!H84)</f>
        <v>2</v>
      </c>
      <c r="F84" s="78">
        <f>SUM(H84,'7.11 (2)'!F84,'7.11 (2)'!I84)</f>
        <v>39560</v>
      </c>
      <c r="G84" s="79" t="s">
        <v>8</v>
      </c>
      <c r="H84" s="79" t="s">
        <v>8</v>
      </c>
      <c r="J84" s="22"/>
    </row>
    <row r="85" spans="1:10" ht="8.1" customHeight="1" thickBot="1" x14ac:dyDescent="0.3">
      <c r="A85" s="30"/>
      <c r="B85" s="31"/>
      <c r="C85" s="31"/>
      <c r="D85" s="32"/>
      <c r="E85" s="32"/>
      <c r="F85" s="32"/>
      <c r="G85" s="32"/>
      <c r="H85" s="32"/>
      <c r="I85" s="30"/>
    </row>
    <row r="86" spans="1:10" s="86" customFormat="1" ht="14.25" x14ac:dyDescent="0.25">
      <c r="A86" s="82"/>
      <c r="B86" s="83"/>
      <c r="C86" s="83"/>
      <c r="D86" s="84"/>
      <c r="E86" s="84"/>
      <c r="F86" s="84"/>
      <c r="G86" s="84"/>
      <c r="H86" s="84"/>
      <c r="I86" s="85" t="s">
        <v>27</v>
      </c>
    </row>
    <row r="87" spans="1:10" s="82" customFormat="1" ht="14.25" x14ac:dyDescent="0.25">
      <c r="A87" s="87"/>
      <c r="C87" s="83"/>
      <c r="D87" s="84"/>
      <c r="E87" s="84"/>
      <c r="F87" s="84"/>
      <c r="G87" s="84"/>
      <c r="H87" s="84"/>
      <c r="I87" s="88" t="s">
        <v>28</v>
      </c>
    </row>
    <row r="88" spans="1:10" s="82" customFormat="1" ht="14.25" x14ac:dyDescent="0.25">
      <c r="B88" s="83" t="s">
        <v>31</v>
      </c>
      <c r="C88" s="83"/>
      <c r="D88" s="84"/>
      <c r="E88" s="84"/>
      <c r="F88" s="84"/>
      <c r="G88" s="84"/>
      <c r="H88" s="84"/>
    </row>
    <row r="89" spans="1:10" s="82" customFormat="1" ht="14.25" x14ac:dyDescent="0.25">
      <c r="B89" s="89" t="s">
        <v>32</v>
      </c>
      <c r="C89" s="83"/>
      <c r="D89" s="84"/>
      <c r="E89" s="84"/>
      <c r="F89" s="84"/>
      <c r="G89" s="84"/>
      <c r="H89" s="84"/>
    </row>
    <row r="90" spans="1:10" ht="15.75" x14ac:dyDescent="0.25">
      <c r="B90" s="191" t="s">
        <v>483</v>
      </c>
    </row>
  </sheetData>
  <mergeCells count="2">
    <mergeCell ref="E12:F12"/>
    <mergeCell ref="G12:H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5" fitToWidth="0" orientation="portrait" r:id="rId1"/>
  <headerFooter>
    <oddHeader xml:space="preserve">&amp;R&amp;"-,Bold"
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3AC4C-6DE7-4222-AF76-F858BF8A71A3}">
  <sheetPr codeName="Sheet29"/>
  <dimension ref="A1:N91"/>
  <sheetViews>
    <sheetView showGridLines="0" view="pageBreakPreview" topLeftCell="A49" zoomScale="80" zoomScaleNormal="90" zoomScaleSheetLayoutView="80" workbookViewId="0">
      <selection activeCell="B91" sqref="B91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13.5703125" style="2" customWidth="1"/>
    <col min="4" max="4" width="17.5703125" style="3" customWidth="1"/>
    <col min="5" max="6" width="17.85546875" style="3" customWidth="1"/>
    <col min="7" max="7" width="1.42578125" style="3" customWidth="1"/>
    <col min="8" max="9" width="17.7109375" style="3" customWidth="1"/>
    <col min="10" max="10" width="2.140625" style="1" customWidth="1"/>
    <col min="11" max="16384" width="9.140625" style="1"/>
  </cols>
  <sheetData>
    <row r="1" spans="1:13" ht="12" customHeight="1" x14ac:dyDescent="0.25">
      <c r="J1" s="4"/>
    </row>
    <row r="2" spans="1:13" ht="12" customHeight="1" x14ac:dyDescent="0.25">
      <c r="J2" s="4"/>
      <c r="K2" s="5"/>
      <c r="L2" s="5"/>
      <c r="M2" s="5"/>
    </row>
    <row r="3" spans="1:13" ht="12" customHeight="1" x14ac:dyDescent="0.25"/>
    <row r="4" spans="1:13" ht="16.5" customHeight="1" x14ac:dyDescent="0.25"/>
    <row r="5" spans="1:13" ht="16.5" customHeight="1" x14ac:dyDescent="0.25"/>
    <row r="6" spans="1:13" ht="16.5" customHeight="1" x14ac:dyDescent="0.25"/>
    <row r="7" spans="1:13" ht="16.5" customHeight="1" x14ac:dyDescent="0.25"/>
    <row r="8" spans="1:13" s="6" customFormat="1" ht="15" customHeight="1" x14ac:dyDescent="0.25">
      <c r="B8" s="90" t="s">
        <v>326</v>
      </c>
      <c r="C8" s="91" t="s">
        <v>146</v>
      </c>
      <c r="D8" s="9"/>
      <c r="E8" s="9"/>
      <c r="F8" s="9"/>
      <c r="G8" s="9"/>
      <c r="H8" s="9"/>
      <c r="I8" s="9"/>
      <c r="J8" s="8"/>
    </row>
    <row r="9" spans="1:13" s="10" customFormat="1" ht="16.5" customHeight="1" x14ac:dyDescent="0.25">
      <c r="B9" s="92" t="s">
        <v>327</v>
      </c>
      <c r="C9" s="93" t="s">
        <v>38</v>
      </c>
      <c r="D9" s="13"/>
      <c r="E9" s="13"/>
      <c r="F9" s="13"/>
      <c r="G9" s="13"/>
      <c r="H9" s="13"/>
      <c r="I9" s="13"/>
    </row>
    <row r="10" spans="1:13" ht="8.1" customHeight="1" thickBot="1" x14ac:dyDescent="0.3"/>
    <row r="11" spans="1:13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0"/>
    </row>
    <row r="12" spans="1:13" ht="15" customHeight="1" x14ac:dyDescent="0.25">
      <c r="A12" s="43"/>
      <c r="B12" s="55" t="s">
        <v>0</v>
      </c>
      <c r="C12" s="56"/>
      <c r="D12" s="57" t="s">
        <v>1</v>
      </c>
      <c r="E12" s="187" t="s">
        <v>25</v>
      </c>
      <c r="F12" s="187"/>
      <c r="G12" s="57"/>
      <c r="H12" s="187" t="s">
        <v>26</v>
      </c>
      <c r="I12" s="187"/>
      <c r="J12" s="43"/>
    </row>
    <row r="13" spans="1:13" ht="30.75" customHeight="1" x14ac:dyDescent="0.2">
      <c r="A13" s="43"/>
      <c r="B13" s="58" t="s">
        <v>3</v>
      </c>
      <c r="C13" s="56"/>
      <c r="D13" s="59" t="s">
        <v>4</v>
      </c>
      <c r="E13" s="60" t="s">
        <v>30</v>
      </c>
      <c r="F13" s="60" t="s">
        <v>35</v>
      </c>
      <c r="G13" s="61"/>
      <c r="H13" s="60" t="s">
        <v>30</v>
      </c>
      <c r="I13" s="60" t="s">
        <v>35</v>
      </c>
      <c r="J13" s="43"/>
    </row>
    <row r="14" spans="1:13" ht="30.75" customHeight="1" x14ac:dyDescent="0.25">
      <c r="A14" s="43"/>
      <c r="B14" s="62"/>
      <c r="C14" s="56"/>
      <c r="D14" s="61"/>
      <c r="E14" s="63"/>
      <c r="F14" s="64" t="s">
        <v>178</v>
      </c>
      <c r="G14" s="61"/>
      <c r="H14" s="63"/>
      <c r="I14" s="64" t="s">
        <v>178</v>
      </c>
      <c r="J14" s="43"/>
    </row>
    <row r="15" spans="1:13" ht="16.5" x14ac:dyDescent="0.25">
      <c r="A15" s="43"/>
      <c r="B15" s="62"/>
      <c r="C15" s="56"/>
      <c r="D15" s="61"/>
      <c r="E15" s="63"/>
      <c r="F15" s="65" t="s">
        <v>24</v>
      </c>
      <c r="G15" s="61"/>
      <c r="H15" s="63"/>
      <c r="I15" s="65" t="s">
        <v>24</v>
      </c>
      <c r="J15" s="43"/>
    </row>
    <row r="16" spans="1:13" s="14" customFormat="1" ht="8.1" customHeight="1" x14ac:dyDescent="0.25">
      <c r="A16" s="51"/>
      <c r="B16" s="66"/>
      <c r="C16" s="67"/>
      <c r="D16" s="68"/>
      <c r="E16" s="68"/>
      <c r="F16" s="68"/>
      <c r="G16" s="68"/>
      <c r="H16" s="68"/>
      <c r="I16" s="68"/>
      <c r="J16" s="51"/>
    </row>
    <row r="17" spans="1:13" ht="8.1" customHeight="1" x14ac:dyDescent="0.25">
      <c r="A17" s="14"/>
      <c r="B17" s="69"/>
      <c r="C17" s="69"/>
      <c r="D17" s="70"/>
      <c r="E17" s="70"/>
      <c r="F17" s="70"/>
      <c r="G17" s="70"/>
      <c r="H17" s="70"/>
      <c r="I17" s="70"/>
      <c r="J17" s="14"/>
      <c r="K17" s="17"/>
      <c r="L17" s="17"/>
      <c r="M17" s="17"/>
    </row>
    <row r="18" spans="1:13" ht="15" customHeight="1" x14ac:dyDescent="0.25">
      <c r="A18" s="14"/>
      <c r="B18" s="69" t="s">
        <v>5</v>
      </c>
      <c r="C18" s="71"/>
      <c r="D18" s="72">
        <v>2022</v>
      </c>
      <c r="E18" s="73">
        <f t="shared" ref="E18:F19" si="0">SUM(E22,E26,E30,E34,E38,E42,E46,E50,E54,E58,E62,E66,E70,E74,E78,E82)</f>
        <v>49</v>
      </c>
      <c r="F18" s="73">
        <f t="shared" si="0"/>
        <v>1089860.3</v>
      </c>
      <c r="G18" s="72"/>
      <c r="H18" s="79" t="s">
        <v>8</v>
      </c>
      <c r="I18" s="79" t="s">
        <v>8</v>
      </c>
      <c r="J18" s="14"/>
    </row>
    <row r="19" spans="1:13" ht="15" customHeight="1" x14ac:dyDescent="0.25">
      <c r="B19" s="74"/>
      <c r="C19" s="74"/>
      <c r="D19" s="72">
        <v>2023</v>
      </c>
      <c r="E19" s="73">
        <f t="shared" si="0"/>
        <v>31</v>
      </c>
      <c r="F19" s="73">
        <f t="shared" si="0"/>
        <v>1357369</v>
      </c>
      <c r="G19" s="72"/>
      <c r="H19" s="79" t="s">
        <v>8</v>
      </c>
      <c r="I19" s="79" t="s">
        <v>8</v>
      </c>
    </row>
    <row r="20" spans="1:13" ht="15" customHeight="1" x14ac:dyDescent="0.25">
      <c r="B20" s="74"/>
      <c r="C20" s="74"/>
      <c r="D20" s="72">
        <v>2024</v>
      </c>
      <c r="E20" s="73">
        <f>SUM(E24,E28,E32,E36,E40,E44,E48,E52,E56,E60,E64,E68,E72,E76,E80,E84)</f>
        <v>31</v>
      </c>
      <c r="F20" s="73">
        <f>SUM(F24,F28,F32,F36,F40,F44,F48,F52,F56,F60,F64,F68,F72,F76,F80,F84)</f>
        <v>1232591</v>
      </c>
      <c r="G20" s="72"/>
      <c r="H20" s="79" t="s">
        <v>8</v>
      </c>
      <c r="I20" s="79" t="s">
        <v>8</v>
      </c>
      <c r="K20" s="22"/>
    </row>
    <row r="21" spans="1:13" ht="8.1" customHeight="1" x14ac:dyDescent="0.25">
      <c r="B21" s="75"/>
      <c r="C21" s="75"/>
      <c r="D21" s="72"/>
      <c r="E21" s="76"/>
      <c r="F21" s="76"/>
      <c r="G21" s="72"/>
      <c r="H21" s="76"/>
      <c r="I21" s="76"/>
      <c r="K21" s="22"/>
    </row>
    <row r="22" spans="1:13" ht="15" customHeight="1" x14ac:dyDescent="0.25">
      <c r="B22" s="75" t="s">
        <v>6</v>
      </c>
      <c r="C22" s="75"/>
      <c r="D22" s="77">
        <v>2022</v>
      </c>
      <c r="E22" s="78">
        <v>7</v>
      </c>
      <c r="F22" s="78">
        <v>541009</v>
      </c>
      <c r="G22" s="77"/>
      <c r="H22" s="79" t="s">
        <v>8</v>
      </c>
      <c r="I22" s="79" t="s">
        <v>8</v>
      </c>
      <c r="K22" s="22"/>
    </row>
    <row r="23" spans="1:13" ht="15" customHeight="1" x14ac:dyDescent="0.25">
      <c r="B23" s="75"/>
      <c r="C23" s="75"/>
      <c r="D23" s="77">
        <v>2023</v>
      </c>
      <c r="E23" s="78">
        <v>4</v>
      </c>
      <c r="F23" s="78">
        <v>179000</v>
      </c>
      <c r="G23" s="77"/>
      <c r="H23" s="79" t="s">
        <v>8</v>
      </c>
      <c r="I23" s="79" t="s">
        <v>8</v>
      </c>
      <c r="K23" s="22"/>
    </row>
    <row r="24" spans="1:13" ht="15" customHeight="1" x14ac:dyDescent="0.25">
      <c r="B24" s="75"/>
      <c r="C24" s="75"/>
      <c r="D24" s="77">
        <v>2024</v>
      </c>
      <c r="E24" s="79">
        <v>3</v>
      </c>
      <c r="F24" s="79">
        <v>25400</v>
      </c>
      <c r="G24" s="77"/>
      <c r="H24" s="79" t="s">
        <v>8</v>
      </c>
      <c r="I24" s="79" t="s">
        <v>8</v>
      </c>
      <c r="K24" s="22"/>
    </row>
    <row r="25" spans="1:13" ht="8.1" customHeight="1" x14ac:dyDescent="0.25">
      <c r="B25" s="75"/>
      <c r="C25" s="75"/>
      <c r="D25" s="80"/>
      <c r="E25" s="81"/>
      <c r="F25" s="81"/>
      <c r="G25" s="80"/>
      <c r="H25" s="81"/>
      <c r="I25" s="81"/>
      <c r="K25" s="22"/>
    </row>
    <row r="26" spans="1:13" ht="15" customHeight="1" x14ac:dyDescent="0.25">
      <c r="B26" s="75" t="s">
        <v>17</v>
      </c>
      <c r="C26" s="75"/>
      <c r="D26" s="77">
        <v>2022</v>
      </c>
      <c r="E26" s="78">
        <v>5</v>
      </c>
      <c r="F26" s="78">
        <v>34000</v>
      </c>
      <c r="G26" s="77"/>
      <c r="H26" s="79" t="s">
        <v>8</v>
      </c>
      <c r="I26" s="79" t="s">
        <v>8</v>
      </c>
      <c r="K26" s="22"/>
    </row>
    <row r="27" spans="1:13" ht="15" customHeight="1" x14ac:dyDescent="0.25">
      <c r="B27" s="75"/>
      <c r="C27" s="75"/>
      <c r="D27" s="77">
        <v>2023</v>
      </c>
      <c r="E27" s="79">
        <v>1</v>
      </c>
      <c r="F27" s="79">
        <v>3100</v>
      </c>
      <c r="G27" s="77"/>
      <c r="H27" s="79" t="s">
        <v>8</v>
      </c>
      <c r="I27" s="79" t="s">
        <v>8</v>
      </c>
      <c r="K27" s="22"/>
    </row>
    <row r="28" spans="1:13" ht="15" customHeight="1" x14ac:dyDescent="0.25">
      <c r="B28" s="75"/>
      <c r="C28" s="75"/>
      <c r="D28" s="77">
        <v>2024</v>
      </c>
      <c r="E28" s="78">
        <v>4</v>
      </c>
      <c r="F28" s="78">
        <v>25481</v>
      </c>
      <c r="G28" s="77"/>
      <c r="H28" s="79" t="s">
        <v>8</v>
      </c>
      <c r="I28" s="79" t="s">
        <v>8</v>
      </c>
      <c r="K28" s="22"/>
    </row>
    <row r="29" spans="1:13" ht="8.1" customHeight="1" x14ac:dyDescent="0.25">
      <c r="B29" s="75"/>
      <c r="C29" s="75"/>
      <c r="D29" s="80"/>
      <c r="E29" s="81"/>
      <c r="F29" s="81"/>
      <c r="G29" s="80"/>
      <c r="H29" s="81"/>
      <c r="I29" s="81"/>
      <c r="K29" s="22"/>
    </row>
    <row r="30" spans="1:13" ht="15" customHeight="1" x14ac:dyDescent="0.25">
      <c r="B30" s="75" t="s">
        <v>7</v>
      </c>
      <c r="C30" s="75"/>
      <c r="D30" s="77">
        <v>2022</v>
      </c>
      <c r="E30" s="79" t="s">
        <v>8</v>
      </c>
      <c r="F30" s="79" t="s">
        <v>8</v>
      </c>
      <c r="G30" s="77"/>
      <c r="H30" s="79" t="s">
        <v>8</v>
      </c>
      <c r="I30" s="79" t="s">
        <v>8</v>
      </c>
      <c r="K30" s="22"/>
    </row>
    <row r="31" spans="1:13" ht="15" customHeight="1" x14ac:dyDescent="0.25">
      <c r="B31" s="75"/>
      <c r="C31" s="75"/>
      <c r="D31" s="77">
        <v>2023</v>
      </c>
      <c r="E31" s="79" t="s">
        <v>8</v>
      </c>
      <c r="F31" s="79" t="s">
        <v>8</v>
      </c>
      <c r="G31" s="77"/>
      <c r="H31" s="79" t="s">
        <v>8</v>
      </c>
      <c r="I31" s="79" t="s">
        <v>8</v>
      </c>
      <c r="K31" s="22"/>
    </row>
    <row r="32" spans="1:13" ht="15" customHeight="1" x14ac:dyDescent="0.25">
      <c r="B32" s="75"/>
      <c r="C32" s="75"/>
      <c r="D32" s="77">
        <v>2024</v>
      </c>
      <c r="E32" s="79">
        <v>1</v>
      </c>
      <c r="F32" s="79">
        <v>8350</v>
      </c>
      <c r="G32" s="77"/>
      <c r="H32" s="79" t="s">
        <v>8</v>
      </c>
      <c r="I32" s="79" t="s">
        <v>8</v>
      </c>
      <c r="K32" s="22"/>
    </row>
    <row r="33" spans="1:11" ht="8.1" customHeight="1" x14ac:dyDescent="0.25">
      <c r="B33" s="75"/>
      <c r="C33" s="75"/>
      <c r="D33" s="80"/>
      <c r="E33" s="81"/>
      <c r="F33" s="81"/>
      <c r="G33" s="80"/>
      <c r="H33" s="81"/>
      <c r="I33" s="81"/>
      <c r="K33" s="22"/>
    </row>
    <row r="34" spans="1:11" ht="15" customHeight="1" x14ac:dyDescent="0.25">
      <c r="B34" s="75" t="s">
        <v>18</v>
      </c>
      <c r="C34" s="75"/>
      <c r="D34" s="77">
        <v>2022</v>
      </c>
      <c r="E34" s="79">
        <v>5</v>
      </c>
      <c r="F34" s="79">
        <v>19500</v>
      </c>
      <c r="G34" s="77"/>
      <c r="H34" s="79" t="s">
        <v>8</v>
      </c>
      <c r="I34" s="79" t="s">
        <v>8</v>
      </c>
      <c r="K34" s="22"/>
    </row>
    <row r="35" spans="1:11" ht="15" customHeight="1" x14ac:dyDescent="0.25">
      <c r="B35" s="75"/>
      <c r="C35" s="75"/>
      <c r="D35" s="77">
        <v>2023</v>
      </c>
      <c r="E35" s="79">
        <v>1</v>
      </c>
      <c r="F35" s="79">
        <v>385</v>
      </c>
      <c r="G35" s="77"/>
      <c r="H35" s="79" t="s">
        <v>8</v>
      </c>
      <c r="I35" s="79" t="s">
        <v>8</v>
      </c>
      <c r="K35" s="22"/>
    </row>
    <row r="36" spans="1:11" s="2" customFormat="1" ht="15" customHeight="1" x14ac:dyDescent="0.25">
      <c r="A36" s="1"/>
      <c r="B36" s="75"/>
      <c r="C36" s="75"/>
      <c r="D36" s="77">
        <v>2024</v>
      </c>
      <c r="E36" s="79">
        <v>4</v>
      </c>
      <c r="F36" s="79">
        <v>24900</v>
      </c>
      <c r="G36" s="77"/>
      <c r="H36" s="79" t="s">
        <v>8</v>
      </c>
      <c r="I36" s="79" t="s">
        <v>8</v>
      </c>
      <c r="J36" s="1"/>
      <c r="K36" s="22"/>
    </row>
    <row r="37" spans="1:11" ht="8.1" customHeight="1" x14ac:dyDescent="0.25">
      <c r="B37" s="75"/>
      <c r="C37" s="75"/>
      <c r="D37" s="80"/>
      <c r="E37" s="81"/>
      <c r="F37" s="81"/>
      <c r="G37" s="80"/>
      <c r="H37" s="81"/>
      <c r="I37" s="81"/>
      <c r="K37" s="22"/>
    </row>
    <row r="38" spans="1:11" ht="15" customHeight="1" x14ac:dyDescent="0.25">
      <c r="A38" s="2"/>
      <c r="B38" s="75" t="s">
        <v>9</v>
      </c>
      <c r="C38" s="75"/>
      <c r="D38" s="77">
        <v>2022</v>
      </c>
      <c r="E38" s="79" t="s">
        <v>8</v>
      </c>
      <c r="F38" s="79" t="s">
        <v>8</v>
      </c>
      <c r="G38" s="77"/>
      <c r="H38" s="79" t="s">
        <v>8</v>
      </c>
      <c r="I38" s="79" t="s">
        <v>8</v>
      </c>
      <c r="K38" s="22"/>
    </row>
    <row r="39" spans="1:11" ht="15" customHeight="1" x14ac:dyDescent="0.25">
      <c r="B39" s="75"/>
      <c r="C39" s="75"/>
      <c r="D39" s="77">
        <v>2023</v>
      </c>
      <c r="E39" s="79" t="s">
        <v>8</v>
      </c>
      <c r="F39" s="79" t="s">
        <v>8</v>
      </c>
      <c r="G39" s="77"/>
      <c r="H39" s="79" t="s">
        <v>8</v>
      </c>
      <c r="I39" s="79" t="s">
        <v>8</v>
      </c>
      <c r="K39" s="22"/>
    </row>
    <row r="40" spans="1:11" ht="15" customHeight="1" x14ac:dyDescent="0.25">
      <c r="B40" s="75"/>
      <c r="C40" s="75"/>
      <c r="D40" s="77">
        <v>2024</v>
      </c>
      <c r="E40" s="79" t="s">
        <v>8</v>
      </c>
      <c r="F40" s="79" t="s">
        <v>8</v>
      </c>
      <c r="G40" s="77"/>
      <c r="H40" s="79" t="s">
        <v>8</v>
      </c>
      <c r="I40" s="79" t="s">
        <v>8</v>
      </c>
      <c r="K40" s="22"/>
    </row>
    <row r="41" spans="1:11" ht="8.1" customHeight="1" x14ac:dyDescent="0.25">
      <c r="B41" s="75"/>
      <c r="C41" s="75"/>
      <c r="D41" s="80"/>
      <c r="E41" s="81"/>
      <c r="F41" s="81"/>
      <c r="G41" s="80"/>
      <c r="H41" s="81"/>
      <c r="I41" s="81"/>
      <c r="K41" s="22"/>
    </row>
    <row r="42" spans="1:11" ht="15" customHeight="1" x14ac:dyDescent="0.25">
      <c r="B42" s="75" t="s">
        <v>10</v>
      </c>
      <c r="C42" s="75"/>
      <c r="D42" s="77">
        <v>2022</v>
      </c>
      <c r="E42" s="79" t="s">
        <v>8</v>
      </c>
      <c r="F42" s="79" t="s">
        <v>8</v>
      </c>
      <c r="G42" s="77"/>
      <c r="H42" s="79" t="s">
        <v>8</v>
      </c>
      <c r="I42" s="79" t="s">
        <v>8</v>
      </c>
      <c r="K42" s="22"/>
    </row>
    <row r="43" spans="1:11" ht="15" customHeight="1" x14ac:dyDescent="0.25">
      <c r="B43" s="75"/>
      <c r="C43" s="75"/>
      <c r="D43" s="77">
        <v>2023</v>
      </c>
      <c r="E43" s="79" t="s">
        <v>8</v>
      </c>
      <c r="F43" s="79" t="s">
        <v>8</v>
      </c>
      <c r="G43" s="77"/>
      <c r="H43" s="79" t="s">
        <v>8</v>
      </c>
      <c r="I43" s="79" t="s">
        <v>8</v>
      </c>
      <c r="K43" s="22"/>
    </row>
    <row r="44" spans="1:11" ht="15" customHeight="1" x14ac:dyDescent="0.25">
      <c r="B44" s="75"/>
      <c r="C44" s="75"/>
      <c r="D44" s="77">
        <v>2024</v>
      </c>
      <c r="E44" s="79" t="s">
        <v>8</v>
      </c>
      <c r="F44" s="79" t="s">
        <v>8</v>
      </c>
      <c r="G44" s="77"/>
      <c r="H44" s="79" t="s">
        <v>8</v>
      </c>
      <c r="I44" s="79" t="s">
        <v>8</v>
      </c>
      <c r="K44" s="22"/>
    </row>
    <row r="45" spans="1:11" ht="8.1" customHeight="1" x14ac:dyDescent="0.25">
      <c r="B45" s="75"/>
      <c r="C45" s="75"/>
      <c r="D45" s="80"/>
      <c r="E45" s="81"/>
      <c r="F45" s="81"/>
      <c r="G45" s="80"/>
      <c r="H45" s="81"/>
      <c r="I45" s="81"/>
      <c r="K45" s="22"/>
    </row>
    <row r="46" spans="1:11" ht="15" customHeight="1" x14ac:dyDescent="0.25">
      <c r="B46" s="75" t="s">
        <v>11</v>
      </c>
      <c r="C46" s="75"/>
      <c r="D46" s="77">
        <v>2022</v>
      </c>
      <c r="E46" s="78">
        <v>1</v>
      </c>
      <c r="F46" s="78">
        <v>3200</v>
      </c>
      <c r="G46" s="77"/>
      <c r="H46" s="79" t="s">
        <v>8</v>
      </c>
      <c r="I46" s="79" t="s">
        <v>8</v>
      </c>
      <c r="K46" s="22"/>
    </row>
    <row r="47" spans="1:11" ht="15" customHeight="1" x14ac:dyDescent="0.25">
      <c r="B47" s="75"/>
      <c r="C47" s="75"/>
      <c r="D47" s="77">
        <v>2023</v>
      </c>
      <c r="E47" s="79" t="s">
        <v>8</v>
      </c>
      <c r="F47" s="79" t="s">
        <v>8</v>
      </c>
      <c r="G47" s="77"/>
      <c r="H47" s="79" t="s">
        <v>8</v>
      </c>
      <c r="I47" s="79" t="s">
        <v>8</v>
      </c>
      <c r="K47" s="22"/>
    </row>
    <row r="48" spans="1:11" ht="15" customHeight="1" x14ac:dyDescent="0.25">
      <c r="B48" s="75"/>
      <c r="C48" s="75"/>
      <c r="D48" s="77">
        <v>2024</v>
      </c>
      <c r="E48" s="79" t="s">
        <v>8</v>
      </c>
      <c r="F48" s="79" t="s">
        <v>8</v>
      </c>
      <c r="G48" s="77"/>
      <c r="H48" s="79" t="s">
        <v>8</v>
      </c>
      <c r="I48" s="79" t="s">
        <v>8</v>
      </c>
      <c r="K48" s="22"/>
    </row>
    <row r="49" spans="2:14" ht="8.1" customHeight="1" x14ac:dyDescent="0.25">
      <c r="B49" s="75"/>
      <c r="C49" s="75"/>
      <c r="D49" s="80"/>
      <c r="E49" s="81"/>
      <c r="F49" s="81"/>
      <c r="G49" s="80"/>
      <c r="H49" s="81"/>
      <c r="I49" s="81"/>
      <c r="K49" s="22"/>
    </row>
    <row r="50" spans="2:14" ht="15" customHeight="1" x14ac:dyDescent="0.25">
      <c r="B50" s="75" t="s">
        <v>12</v>
      </c>
      <c r="C50" s="75"/>
      <c r="D50" s="77">
        <v>2022</v>
      </c>
      <c r="E50" s="79" t="s">
        <v>8</v>
      </c>
      <c r="F50" s="79" t="s">
        <v>8</v>
      </c>
      <c r="G50" s="77"/>
      <c r="H50" s="79" t="s">
        <v>8</v>
      </c>
      <c r="I50" s="79" t="s">
        <v>8</v>
      </c>
      <c r="K50" s="22"/>
    </row>
    <row r="51" spans="2:14" ht="15" customHeight="1" x14ac:dyDescent="0.25">
      <c r="B51" s="75"/>
      <c r="C51" s="75"/>
      <c r="D51" s="77">
        <v>2023</v>
      </c>
      <c r="E51" s="79" t="s">
        <v>8</v>
      </c>
      <c r="F51" s="79" t="s">
        <v>8</v>
      </c>
      <c r="G51" s="77"/>
      <c r="H51" s="79" t="s">
        <v>8</v>
      </c>
      <c r="I51" s="79" t="s">
        <v>8</v>
      </c>
      <c r="K51" s="22"/>
    </row>
    <row r="52" spans="2:14" ht="15" customHeight="1" x14ac:dyDescent="0.25">
      <c r="B52" s="75"/>
      <c r="C52" s="75"/>
      <c r="D52" s="77">
        <v>2024</v>
      </c>
      <c r="E52" s="79" t="s">
        <v>8</v>
      </c>
      <c r="F52" s="79" t="s">
        <v>8</v>
      </c>
      <c r="G52" s="77"/>
      <c r="H52" s="79" t="s">
        <v>8</v>
      </c>
      <c r="I52" s="79" t="s">
        <v>8</v>
      </c>
      <c r="K52" s="22"/>
    </row>
    <row r="53" spans="2:14" ht="8.1" customHeight="1" x14ac:dyDescent="0.25">
      <c r="B53" s="75"/>
      <c r="C53" s="75"/>
      <c r="D53" s="80"/>
      <c r="E53" s="81"/>
      <c r="F53" s="81"/>
      <c r="G53" s="80"/>
      <c r="H53" s="81"/>
      <c r="I53" s="81"/>
      <c r="K53" s="22"/>
    </row>
    <row r="54" spans="2:14" ht="15" customHeight="1" x14ac:dyDescent="0.25">
      <c r="B54" s="75" t="s">
        <v>13</v>
      </c>
      <c r="C54" s="75"/>
      <c r="D54" s="77">
        <v>2022</v>
      </c>
      <c r="E54" s="79">
        <v>12</v>
      </c>
      <c r="F54" s="79">
        <v>108850</v>
      </c>
      <c r="G54" s="77"/>
      <c r="H54" s="79" t="s">
        <v>8</v>
      </c>
      <c r="I54" s="79" t="s">
        <v>8</v>
      </c>
      <c r="K54" s="22"/>
    </row>
    <row r="55" spans="2:14" ht="15" customHeight="1" x14ac:dyDescent="0.25">
      <c r="B55" s="75"/>
      <c r="C55" s="75"/>
      <c r="D55" s="77">
        <v>2023</v>
      </c>
      <c r="E55" s="79">
        <v>7</v>
      </c>
      <c r="F55" s="79">
        <v>135604</v>
      </c>
      <c r="G55" s="77"/>
      <c r="H55" s="79" t="s">
        <v>8</v>
      </c>
      <c r="I55" s="79" t="s">
        <v>8</v>
      </c>
      <c r="K55" s="22"/>
    </row>
    <row r="56" spans="2:14" ht="15" customHeight="1" x14ac:dyDescent="0.25">
      <c r="B56" s="75"/>
      <c r="C56" s="75"/>
      <c r="D56" s="77">
        <v>2024</v>
      </c>
      <c r="E56" s="79">
        <v>6</v>
      </c>
      <c r="F56" s="79">
        <v>238040</v>
      </c>
      <c r="G56" s="77"/>
      <c r="H56" s="79" t="s">
        <v>8</v>
      </c>
      <c r="I56" s="79" t="s">
        <v>8</v>
      </c>
      <c r="K56" s="22"/>
    </row>
    <row r="57" spans="2:14" ht="8.1" customHeight="1" x14ac:dyDescent="0.25">
      <c r="B57" s="75"/>
      <c r="C57" s="75"/>
      <c r="D57" s="80"/>
      <c r="E57" s="81"/>
      <c r="F57" s="81"/>
      <c r="G57" s="80"/>
      <c r="H57" s="81"/>
      <c r="I57" s="81"/>
      <c r="K57" s="22"/>
    </row>
    <row r="58" spans="2:14" ht="15" customHeight="1" x14ac:dyDescent="0.25">
      <c r="B58" s="75" t="s">
        <v>19</v>
      </c>
      <c r="C58" s="75"/>
      <c r="D58" s="77">
        <v>2022</v>
      </c>
      <c r="E58" s="79" t="s">
        <v>8</v>
      </c>
      <c r="F58" s="79" t="s">
        <v>8</v>
      </c>
      <c r="G58" s="77"/>
      <c r="H58" s="79" t="s">
        <v>8</v>
      </c>
      <c r="I58" s="79" t="s">
        <v>8</v>
      </c>
      <c r="K58" s="22"/>
      <c r="L58" s="27"/>
      <c r="M58" s="28"/>
      <c r="N58" s="29"/>
    </row>
    <row r="59" spans="2:14" ht="15" customHeight="1" x14ac:dyDescent="0.25">
      <c r="B59" s="75"/>
      <c r="C59" s="75"/>
      <c r="D59" s="77">
        <v>2023</v>
      </c>
      <c r="E59" s="79" t="s">
        <v>8</v>
      </c>
      <c r="F59" s="79" t="s">
        <v>8</v>
      </c>
      <c r="G59" s="77"/>
      <c r="H59" s="79" t="s">
        <v>8</v>
      </c>
      <c r="I59" s="79" t="s">
        <v>8</v>
      </c>
      <c r="K59" s="22"/>
      <c r="L59" s="27"/>
      <c r="M59" s="28"/>
      <c r="N59" s="28"/>
    </row>
    <row r="60" spans="2:14" ht="15" customHeight="1" x14ac:dyDescent="0.25">
      <c r="B60" s="75"/>
      <c r="C60" s="75"/>
      <c r="D60" s="77">
        <v>2024</v>
      </c>
      <c r="E60" s="79" t="s">
        <v>8</v>
      </c>
      <c r="F60" s="79" t="s">
        <v>8</v>
      </c>
      <c r="G60" s="77"/>
      <c r="H60" s="79" t="s">
        <v>8</v>
      </c>
      <c r="I60" s="79" t="s">
        <v>8</v>
      </c>
      <c r="K60" s="22"/>
    </row>
    <row r="61" spans="2:14" ht="8.1" customHeight="1" x14ac:dyDescent="0.25">
      <c r="B61" s="75"/>
      <c r="C61" s="75"/>
      <c r="D61" s="80"/>
      <c r="E61" s="81"/>
      <c r="F61" s="81"/>
      <c r="G61" s="80"/>
      <c r="H61" s="81"/>
      <c r="I61" s="81"/>
      <c r="K61" s="22"/>
    </row>
    <row r="62" spans="2:14" ht="15" customHeight="1" x14ac:dyDescent="0.25">
      <c r="B62" s="75" t="s">
        <v>14</v>
      </c>
      <c r="C62" s="75"/>
      <c r="D62" s="77">
        <v>2022</v>
      </c>
      <c r="E62" s="79" t="s">
        <v>8</v>
      </c>
      <c r="F62" s="79" t="s">
        <v>8</v>
      </c>
      <c r="G62" s="77"/>
      <c r="H62" s="79" t="s">
        <v>8</v>
      </c>
      <c r="I62" s="79" t="s">
        <v>8</v>
      </c>
      <c r="K62" s="22"/>
    </row>
    <row r="63" spans="2:14" ht="15" customHeight="1" x14ac:dyDescent="0.25">
      <c r="B63" s="75"/>
      <c r="C63" s="75"/>
      <c r="D63" s="77">
        <v>2023</v>
      </c>
      <c r="E63" s="79" t="s">
        <v>8</v>
      </c>
      <c r="F63" s="79" t="s">
        <v>8</v>
      </c>
      <c r="G63" s="77"/>
      <c r="H63" s="79" t="s">
        <v>8</v>
      </c>
      <c r="I63" s="79" t="s">
        <v>8</v>
      </c>
      <c r="K63" s="22"/>
    </row>
    <row r="64" spans="2:14" ht="15" customHeight="1" x14ac:dyDescent="0.25">
      <c r="B64" s="75"/>
      <c r="C64" s="75"/>
      <c r="D64" s="77">
        <v>2024</v>
      </c>
      <c r="E64" s="79" t="s">
        <v>8</v>
      </c>
      <c r="F64" s="79" t="s">
        <v>8</v>
      </c>
      <c r="G64" s="77"/>
      <c r="H64" s="79" t="s">
        <v>8</v>
      </c>
      <c r="I64" s="79" t="s">
        <v>8</v>
      </c>
      <c r="K64" s="22"/>
    </row>
    <row r="65" spans="2:11" ht="8.1" customHeight="1" x14ac:dyDescent="0.25">
      <c r="B65" s="75"/>
      <c r="C65" s="75"/>
      <c r="D65" s="80"/>
      <c r="E65" s="81"/>
      <c r="F65" s="81"/>
      <c r="G65" s="80"/>
      <c r="H65" s="81"/>
      <c r="I65" s="81"/>
      <c r="K65" s="22"/>
    </row>
    <row r="66" spans="2:11" ht="15" customHeight="1" x14ac:dyDescent="0.25">
      <c r="B66" s="75" t="s">
        <v>15</v>
      </c>
      <c r="C66" s="75"/>
      <c r="D66" s="77">
        <v>2022</v>
      </c>
      <c r="E66" s="78">
        <v>2</v>
      </c>
      <c r="F66" s="78">
        <v>2000</v>
      </c>
      <c r="G66" s="77"/>
      <c r="H66" s="79" t="s">
        <v>8</v>
      </c>
      <c r="I66" s="79" t="s">
        <v>8</v>
      </c>
      <c r="K66" s="22"/>
    </row>
    <row r="67" spans="2:11" ht="15" customHeight="1" x14ac:dyDescent="0.25">
      <c r="B67" s="75"/>
      <c r="C67" s="75"/>
      <c r="D67" s="77">
        <v>2023</v>
      </c>
      <c r="E67" s="79">
        <v>10</v>
      </c>
      <c r="F67" s="79">
        <v>957510</v>
      </c>
      <c r="G67" s="77"/>
      <c r="H67" s="79" t="s">
        <v>8</v>
      </c>
      <c r="I67" s="79" t="s">
        <v>8</v>
      </c>
      <c r="K67" s="22"/>
    </row>
    <row r="68" spans="2:11" ht="15" customHeight="1" x14ac:dyDescent="0.25">
      <c r="B68" s="75"/>
      <c r="C68" s="75"/>
      <c r="D68" s="77">
        <v>2024</v>
      </c>
      <c r="E68" s="79">
        <v>10</v>
      </c>
      <c r="F68" s="79">
        <v>814260</v>
      </c>
      <c r="G68" s="77"/>
      <c r="H68" s="79" t="s">
        <v>8</v>
      </c>
      <c r="I68" s="79" t="s">
        <v>8</v>
      </c>
      <c r="K68" s="22"/>
    </row>
    <row r="69" spans="2:11" ht="8.1" customHeight="1" x14ac:dyDescent="0.25">
      <c r="B69" s="75"/>
      <c r="C69" s="75"/>
      <c r="D69" s="80"/>
      <c r="E69" s="81"/>
      <c r="F69" s="81"/>
      <c r="G69" s="80"/>
      <c r="H69" s="81"/>
      <c r="I69" s="81"/>
      <c r="K69" s="22"/>
    </row>
    <row r="70" spans="2:11" ht="15" customHeight="1" x14ac:dyDescent="0.25">
      <c r="B70" s="75" t="s">
        <v>16</v>
      </c>
      <c r="C70" s="75"/>
      <c r="D70" s="77">
        <v>2022</v>
      </c>
      <c r="E70" s="79" t="s">
        <v>8</v>
      </c>
      <c r="F70" s="79" t="s">
        <v>8</v>
      </c>
      <c r="G70" s="77"/>
      <c r="H70" s="79" t="s">
        <v>8</v>
      </c>
      <c r="I70" s="79" t="s">
        <v>8</v>
      </c>
      <c r="K70" s="22"/>
    </row>
    <row r="71" spans="2:11" ht="15" customHeight="1" x14ac:dyDescent="0.25">
      <c r="B71" s="75"/>
      <c r="C71" s="75"/>
      <c r="D71" s="77">
        <v>2023</v>
      </c>
      <c r="E71" s="79" t="s">
        <v>8</v>
      </c>
      <c r="F71" s="79" t="s">
        <v>8</v>
      </c>
      <c r="G71" s="77"/>
      <c r="H71" s="79" t="s">
        <v>8</v>
      </c>
      <c r="I71" s="79" t="s">
        <v>8</v>
      </c>
      <c r="K71" s="22"/>
    </row>
    <row r="72" spans="2:11" ht="15" customHeight="1" x14ac:dyDescent="0.25">
      <c r="B72" s="75"/>
      <c r="C72" s="75"/>
      <c r="D72" s="77">
        <v>2024</v>
      </c>
      <c r="E72" s="79" t="s">
        <v>8</v>
      </c>
      <c r="F72" s="79" t="s">
        <v>8</v>
      </c>
      <c r="G72" s="77"/>
      <c r="H72" s="79" t="s">
        <v>8</v>
      </c>
      <c r="I72" s="79" t="s">
        <v>8</v>
      </c>
      <c r="K72" s="22"/>
    </row>
    <row r="73" spans="2:11" ht="8.1" customHeight="1" x14ac:dyDescent="0.25">
      <c r="B73" s="75"/>
      <c r="C73" s="75"/>
      <c r="D73" s="80"/>
      <c r="E73" s="81"/>
      <c r="F73" s="81"/>
      <c r="G73" s="80"/>
      <c r="H73" s="81"/>
      <c r="I73" s="81"/>
      <c r="K73" s="22"/>
    </row>
    <row r="74" spans="2:11" ht="15" customHeight="1" x14ac:dyDescent="0.25">
      <c r="B74" s="75" t="s">
        <v>20</v>
      </c>
      <c r="C74" s="75"/>
      <c r="D74" s="77">
        <v>2022</v>
      </c>
      <c r="E74" s="79">
        <v>7</v>
      </c>
      <c r="F74" s="79">
        <v>33773.300000000003</v>
      </c>
      <c r="G74" s="77"/>
      <c r="H74" s="79" t="s">
        <v>8</v>
      </c>
      <c r="I74" s="79" t="s">
        <v>8</v>
      </c>
      <c r="K74" s="22"/>
    </row>
    <row r="75" spans="2:11" ht="15" customHeight="1" x14ac:dyDescent="0.25">
      <c r="B75" s="75"/>
      <c r="C75" s="75"/>
      <c r="D75" s="77">
        <v>2023</v>
      </c>
      <c r="E75" s="79">
        <v>4</v>
      </c>
      <c r="F75" s="79">
        <v>78970</v>
      </c>
      <c r="G75" s="77"/>
      <c r="H75" s="79" t="s">
        <v>8</v>
      </c>
      <c r="I75" s="79" t="s">
        <v>8</v>
      </c>
      <c r="K75" s="22"/>
    </row>
    <row r="76" spans="2:11" ht="15" customHeight="1" x14ac:dyDescent="0.25">
      <c r="B76" s="75"/>
      <c r="C76" s="75"/>
      <c r="D76" s="77">
        <v>2024</v>
      </c>
      <c r="E76" s="79">
        <v>1</v>
      </c>
      <c r="F76" s="79">
        <v>56600</v>
      </c>
      <c r="G76" s="77"/>
      <c r="H76" s="79" t="s">
        <v>8</v>
      </c>
      <c r="I76" s="79" t="s">
        <v>8</v>
      </c>
      <c r="K76" s="22"/>
    </row>
    <row r="77" spans="2:11" ht="8.1" customHeight="1" x14ac:dyDescent="0.25">
      <c r="B77" s="75"/>
      <c r="C77" s="75"/>
      <c r="D77" s="80"/>
      <c r="E77" s="81"/>
      <c r="F77" s="81"/>
      <c r="G77" s="80"/>
      <c r="H77" s="81"/>
      <c r="I77" s="81"/>
      <c r="K77" s="22"/>
    </row>
    <row r="78" spans="2:11" ht="15" customHeight="1" x14ac:dyDescent="0.25">
      <c r="B78" s="75" t="s">
        <v>21</v>
      </c>
      <c r="C78" s="75"/>
      <c r="D78" s="77">
        <v>2022</v>
      </c>
      <c r="E78" s="79" t="s">
        <v>8</v>
      </c>
      <c r="F78" s="79" t="s">
        <v>8</v>
      </c>
      <c r="G78" s="77"/>
      <c r="H78" s="79" t="s">
        <v>8</v>
      </c>
      <c r="I78" s="79" t="s">
        <v>8</v>
      </c>
      <c r="K78" s="22"/>
    </row>
    <row r="79" spans="2:11" ht="15" customHeight="1" x14ac:dyDescent="0.25">
      <c r="B79" s="75"/>
      <c r="C79" s="75"/>
      <c r="D79" s="77">
        <v>2023</v>
      </c>
      <c r="E79" s="79" t="s">
        <v>8</v>
      </c>
      <c r="F79" s="79" t="s">
        <v>8</v>
      </c>
      <c r="G79" s="77"/>
      <c r="H79" s="79" t="s">
        <v>8</v>
      </c>
      <c r="I79" s="79" t="s">
        <v>8</v>
      </c>
      <c r="K79" s="22"/>
    </row>
    <row r="80" spans="2:11" ht="15" customHeight="1" x14ac:dyDescent="0.25">
      <c r="B80" s="75"/>
      <c r="C80" s="75"/>
      <c r="D80" s="77">
        <v>2024</v>
      </c>
      <c r="E80" s="79" t="s">
        <v>8</v>
      </c>
      <c r="F80" s="79" t="s">
        <v>8</v>
      </c>
      <c r="G80" s="77"/>
      <c r="H80" s="79" t="s">
        <v>8</v>
      </c>
      <c r="I80" s="79" t="s">
        <v>8</v>
      </c>
      <c r="K80" s="22"/>
    </row>
    <row r="81" spans="1:11" ht="8.1" customHeight="1" x14ac:dyDescent="0.25">
      <c r="B81" s="75"/>
      <c r="C81" s="75"/>
      <c r="D81" s="80"/>
      <c r="E81" s="81"/>
      <c r="F81" s="81"/>
      <c r="G81" s="80"/>
      <c r="H81" s="81"/>
      <c r="I81" s="81"/>
      <c r="K81" s="22"/>
    </row>
    <row r="82" spans="1:11" ht="15" customHeight="1" x14ac:dyDescent="0.25">
      <c r="B82" s="75" t="s">
        <v>22</v>
      </c>
      <c r="C82" s="75"/>
      <c r="D82" s="77">
        <v>2022</v>
      </c>
      <c r="E82" s="79">
        <v>10</v>
      </c>
      <c r="F82" s="79">
        <v>347528</v>
      </c>
      <c r="G82" s="77"/>
      <c r="H82" s="79" t="s">
        <v>8</v>
      </c>
      <c r="I82" s="79" t="s">
        <v>8</v>
      </c>
      <c r="K82" s="22"/>
    </row>
    <row r="83" spans="1:11" ht="15" customHeight="1" x14ac:dyDescent="0.25">
      <c r="B83" s="75"/>
      <c r="C83" s="75"/>
      <c r="D83" s="77">
        <v>2023</v>
      </c>
      <c r="E83" s="79">
        <v>4</v>
      </c>
      <c r="F83" s="79">
        <v>2800</v>
      </c>
      <c r="G83" s="77"/>
      <c r="H83" s="79" t="s">
        <v>8</v>
      </c>
      <c r="I83" s="79" t="s">
        <v>8</v>
      </c>
      <c r="K83" s="22"/>
    </row>
    <row r="84" spans="1:11" ht="15" customHeight="1" x14ac:dyDescent="0.25">
      <c r="B84" s="75"/>
      <c r="C84" s="75"/>
      <c r="D84" s="77">
        <v>2024</v>
      </c>
      <c r="E84" s="79">
        <v>2</v>
      </c>
      <c r="F84" s="79">
        <v>39560</v>
      </c>
      <c r="G84" s="77"/>
      <c r="H84" s="79" t="s">
        <v>8</v>
      </c>
      <c r="I84" s="79" t="s">
        <v>8</v>
      </c>
      <c r="K84" s="22"/>
    </row>
    <row r="85" spans="1:11" ht="8.1" customHeight="1" thickBot="1" x14ac:dyDescent="0.3">
      <c r="A85" s="30"/>
      <c r="B85" s="31"/>
      <c r="C85" s="31"/>
      <c r="D85" s="32"/>
      <c r="E85" s="32"/>
      <c r="F85" s="32"/>
      <c r="G85" s="32"/>
      <c r="H85" s="32"/>
      <c r="I85" s="32"/>
      <c r="J85" s="30"/>
    </row>
    <row r="86" spans="1:11" s="86" customFormat="1" ht="14.25" x14ac:dyDescent="0.25">
      <c r="A86" s="82"/>
      <c r="B86" s="83"/>
      <c r="C86" s="83"/>
      <c r="D86" s="84"/>
      <c r="E86" s="84"/>
      <c r="F86" s="84"/>
      <c r="G86" s="84"/>
      <c r="H86" s="84"/>
      <c r="I86" s="84"/>
      <c r="J86" s="85" t="s">
        <v>27</v>
      </c>
    </row>
    <row r="87" spans="1:11" s="82" customFormat="1" ht="14.25" x14ac:dyDescent="0.25">
      <c r="A87" s="87"/>
      <c r="C87" s="83"/>
      <c r="D87" s="84"/>
      <c r="E87" s="84"/>
      <c r="F87" s="84"/>
      <c r="G87" s="84"/>
      <c r="H87" s="84"/>
      <c r="I87" s="84"/>
      <c r="J87" s="88" t="s">
        <v>28</v>
      </c>
    </row>
    <row r="88" spans="1:11" s="82" customFormat="1" ht="14.25" x14ac:dyDescent="0.25">
      <c r="B88" s="83" t="s">
        <v>31</v>
      </c>
      <c r="C88" s="83"/>
      <c r="D88" s="84"/>
      <c r="E88" s="84"/>
      <c r="F88" s="84"/>
      <c r="G88" s="84"/>
      <c r="H88" s="84"/>
      <c r="I88" s="84"/>
    </row>
    <row r="89" spans="1:11" s="82" customFormat="1" ht="14.25" x14ac:dyDescent="0.25">
      <c r="B89" s="89" t="s">
        <v>33</v>
      </c>
      <c r="C89" s="83"/>
      <c r="D89" s="84"/>
      <c r="E89" s="84"/>
      <c r="F89" s="84"/>
      <c r="G89" s="84"/>
      <c r="H89" s="84"/>
      <c r="I89" s="84"/>
    </row>
    <row r="90" spans="1:11" s="82" customFormat="1" ht="14.25" x14ac:dyDescent="0.25">
      <c r="B90" s="89" t="s">
        <v>34</v>
      </c>
      <c r="C90" s="83"/>
      <c r="D90" s="84"/>
      <c r="E90" s="84"/>
      <c r="F90" s="84"/>
      <c r="G90" s="84"/>
      <c r="H90" s="84"/>
      <c r="I90" s="84"/>
    </row>
    <row r="91" spans="1:11" ht="15.75" x14ac:dyDescent="0.25">
      <c r="B91" s="191" t="s">
        <v>483</v>
      </c>
    </row>
  </sheetData>
  <mergeCells count="2">
    <mergeCell ref="E12:F12"/>
    <mergeCell ref="H12:I12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D65A-A2B0-474D-B5FB-911333D86EE5}">
  <sheetPr codeName="Sheet65"/>
  <dimension ref="A1:L85"/>
  <sheetViews>
    <sheetView showGridLines="0" view="pageBreakPreview" topLeftCell="A4" zoomScale="90" zoomScaleNormal="90" zoomScaleSheetLayoutView="90" workbookViewId="0">
      <selection activeCell="B13" sqref="B13:B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9.7109375" style="2" customWidth="1"/>
    <col min="4" max="4" width="13.85546875" style="3" customWidth="1"/>
    <col min="5" max="7" width="24.42578125" style="3" customWidth="1"/>
    <col min="8" max="8" width="2.140625" style="1" customWidth="1"/>
    <col min="9" max="16384" width="9.140625" style="1"/>
  </cols>
  <sheetData>
    <row r="1" spans="1:8" ht="12" customHeight="1" x14ac:dyDescent="0.25"/>
    <row r="2" spans="1:8" ht="12" customHeight="1" x14ac:dyDescent="0.25"/>
    <row r="3" spans="1:8" ht="12" customHeight="1" x14ac:dyDescent="0.25"/>
    <row r="4" spans="1:8" ht="12" customHeight="1" x14ac:dyDescent="0.25"/>
    <row r="5" spans="1:8" ht="12" customHeight="1" x14ac:dyDescent="0.25"/>
    <row r="6" spans="1:8" ht="12" customHeight="1" x14ac:dyDescent="0.25"/>
    <row r="7" spans="1:8" ht="12" customHeight="1" x14ac:dyDescent="0.25"/>
    <row r="8" spans="1:8" ht="12" customHeight="1" x14ac:dyDescent="0.25"/>
    <row r="9" spans="1:8" ht="12" customHeight="1" x14ac:dyDescent="0.25"/>
    <row r="10" spans="1:8" ht="12" customHeight="1" x14ac:dyDescent="0.25"/>
    <row r="11" spans="1:8" ht="12" customHeight="1" x14ac:dyDescent="0.25"/>
    <row r="12" spans="1:8" ht="12" customHeight="1" x14ac:dyDescent="0.25"/>
    <row r="13" spans="1:8" s="6" customFormat="1" ht="15" customHeight="1" x14ac:dyDescent="0.25">
      <c r="B13" s="7" t="s">
        <v>328</v>
      </c>
      <c r="C13" s="8" t="s">
        <v>406</v>
      </c>
      <c r="D13" s="9"/>
      <c r="E13" s="9"/>
      <c r="F13" s="9"/>
      <c r="G13" s="9"/>
      <c r="H13" s="8"/>
    </row>
    <row r="14" spans="1:8" s="10" customFormat="1" ht="16.5" customHeight="1" x14ac:dyDescent="0.25">
      <c r="B14" s="11" t="s">
        <v>329</v>
      </c>
      <c r="C14" s="12" t="s">
        <v>407</v>
      </c>
      <c r="D14" s="13"/>
      <c r="E14" s="13"/>
      <c r="F14" s="13"/>
      <c r="G14" s="13"/>
    </row>
    <row r="15" spans="1:8" ht="8.1" customHeight="1" thickBot="1" x14ac:dyDescent="0.3"/>
    <row r="16" spans="1:8" ht="4.5" customHeight="1" thickTop="1" x14ac:dyDescent="0.25">
      <c r="A16" s="40"/>
      <c r="B16" s="41"/>
      <c r="C16" s="41"/>
      <c r="D16" s="42"/>
      <c r="E16" s="42"/>
      <c r="F16" s="42"/>
      <c r="G16" s="42"/>
      <c r="H16" s="40"/>
    </row>
    <row r="17" spans="1:11" ht="15" customHeight="1" x14ac:dyDescent="0.25">
      <c r="A17" s="43"/>
      <c r="B17" s="44" t="s">
        <v>0</v>
      </c>
      <c r="C17" s="45"/>
      <c r="D17" s="117" t="s">
        <v>1</v>
      </c>
      <c r="E17" s="47" t="s">
        <v>221</v>
      </c>
      <c r="F17" s="47" t="s">
        <v>223</v>
      </c>
      <c r="G17" s="47" t="s">
        <v>2</v>
      </c>
      <c r="H17" s="43"/>
    </row>
    <row r="18" spans="1:11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50" t="s">
        <v>413</v>
      </c>
      <c r="H18" s="43"/>
    </row>
    <row r="19" spans="1:11" ht="15" customHeight="1" x14ac:dyDescent="0.25">
      <c r="A19" s="43"/>
      <c r="B19" s="48"/>
      <c r="C19" s="45"/>
      <c r="D19" s="49"/>
      <c r="E19" s="49"/>
      <c r="F19" s="47" t="s">
        <v>24</v>
      </c>
      <c r="G19" s="47"/>
      <c r="H19" s="43"/>
    </row>
    <row r="20" spans="1:11" s="14" customFormat="1" ht="8.1" customHeight="1" x14ac:dyDescent="0.25">
      <c r="A20" s="51"/>
      <c r="B20" s="52"/>
      <c r="C20" s="51"/>
      <c r="D20" s="53"/>
      <c r="E20" s="53"/>
      <c r="F20" s="53"/>
      <c r="G20" s="53"/>
      <c r="H20" s="51"/>
    </row>
    <row r="21" spans="1:11" ht="8.1" customHeight="1" x14ac:dyDescent="0.25">
      <c r="A21" s="14"/>
      <c r="B21" s="15"/>
      <c r="C21" s="15"/>
      <c r="D21" s="16"/>
      <c r="E21" s="16"/>
      <c r="F21" s="16"/>
      <c r="G21" s="16"/>
      <c r="H21" s="14"/>
      <c r="I21" s="17"/>
      <c r="J21" s="17"/>
      <c r="K21" s="17"/>
    </row>
    <row r="22" spans="1:11" ht="15" customHeight="1" x14ac:dyDescent="0.25">
      <c r="A22" s="14"/>
      <c r="B22" s="15" t="s">
        <v>5</v>
      </c>
      <c r="C22" s="18"/>
      <c r="D22" s="19">
        <v>2022</v>
      </c>
      <c r="E22" s="20">
        <f t="shared" ref="E22:F24" si="0">SUM(E26,E30,E34,E38,E42,E46,E50,E54,E58,E62,E66,E70,E74,E78)</f>
        <v>785</v>
      </c>
      <c r="F22" s="126">
        <f t="shared" si="0"/>
        <v>216729</v>
      </c>
      <c r="G22" s="20">
        <f t="shared" ref="G22" si="1">SUM(G26,G30,G34,G38,G42,G46,G50,G54,G58,G62,G66,G70,G74,G78)</f>
        <v>131</v>
      </c>
      <c r="H22" s="14"/>
    </row>
    <row r="23" spans="1:11" ht="15" customHeight="1" x14ac:dyDescent="0.25">
      <c r="B23" s="21"/>
      <c r="C23" s="21"/>
      <c r="D23" s="19">
        <v>2023</v>
      </c>
      <c r="E23" s="20">
        <f t="shared" si="0"/>
        <v>988</v>
      </c>
      <c r="F23" s="126">
        <f t="shared" si="0"/>
        <v>385047</v>
      </c>
      <c r="G23" s="20">
        <f t="shared" ref="G23" si="2">SUM(G27,G31,G35,G39,G43,G47,G51,G55,G59,G63,G67,G71,G75,G79)</f>
        <v>113</v>
      </c>
    </row>
    <row r="24" spans="1:11" ht="15" customHeight="1" x14ac:dyDescent="0.25">
      <c r="B24" s="21"/>
      <c r="C24" s="21"/>
      <c r="D24" s="19">
        <v>2024</v>
      </c>
      <c r="E24" s="20">
        <f t="shared" si="0"/>
        <v>951</v>
      </c>
      <c r="F24" s="126">
        <f t="shared" si="0"/>
        <v>1180625</v>
      </c>
      <c r="G24" s="20">
        <f t="shared" ref="G24" si="3">SUM(G28,G32,G36,G40,G44,G48,G52,G56,G60,G64,G68,G72,G76,G80)</f>
        <v>91</v>
      </c>
      <c r="I24" s="22"/>
    </row>
    <row r="25" spans="1:11" ht="8.1" customHeight="1" x14ac:dyDescent="0.25">
      <c r="D25" s="19"/>
      <c r="E25" s="19"/>
      <c r="F25" s="19"/>
      <c r="G25" s="19"/>
      <c r="I25" s="22"/>
    </row>
    <row r="26" spans="1:11" ht="15" customHeight="1" x14ac:dyDescent="0.25">
      <c r="B26" s="2" t="s">
        <v>6</v>
      </c>
      <c r="D26" s="3">
        <v>2022</v>
      </c>
      <c r="E26" s="108">
        <v>134</v>
      </c>
      <c r="F26" s="130">
        <v>14171</v>
      </c>
      <c r="G26" s="25">
        <v>15</v>
      </c>
      <c r="I26" s="22"/>
    </row>
    <row r="27" spans="1:11" ht="15" customHeight="1" x14ac:dyDescent="0.25">
      <c r="D27" s="3">
        <v>2023</v>
      </c>
      <c r="E27" s="108">
        <v>182</v>
      </c>
      <c r="F27" s="130">
        <v>16950</v>
      </c>
      <c r="G27" s="25">
        <v>53</v>
      </c>
      <c r="I27" s="22"/>
    </row>
    <row r="28" spans="1:11" ht="15" customHeight="1" x14ac:dyDescent="0.25">
      <c r="D28" s="3">
        <v>2024</v>
      </c>
      <c r="E28" s="108">
        <v>76</v>
      </c>
      <c r="F28" s="130">
        <v>8400</v>
      </c>
      <c r="G28" s="25">
        <v>21</v>
      </c>
      <c r="I28" s="22"/>
    </row>
    <row r="29" spans="1:11" ht="8.1" customHeight="1" x14ac:dyDescent="0.25">
      <c r="D29" s="26"/>
      <c r="E29" s="121"/>
      <c r="F29" s="125"/>
      <c r="G29" s="27"/>
      <c r="I29" s="22"/>
    </row>
    <row r="30" spans="1:11" ht="15" customHeight="1" x14ac:dyDescent="0.25">
      <c r="B30" s="2" t="s">
        <v>17</v>
      </c>
      <c r="D30" s="3">
        <v>2022</v>
      </c>
      <c r="E30" s="108">
        <v>10</v>
      </c>
      <c r="F30" s="130">
        <v>4150</v>
      </c>
      <c r="G30" s="25" t="s">
        <v>8</v>
      </c>
      <c r="I30" s="22"/>
    </row>
    <row r="31" spans="1:11" ht="15" customHeight="1" x14ac:dyDescent="0.25">
      <c r="D31" s="3">
        <v>2023</v>
      </c>
      <c r="E31" s="108">
        <v>16</v>
      </c>
      <c r="F31" s="130">
        <v>2470</v>
      </c>
      <c r="G31" s="25">
        <v>4</v>
      </c>
      <c r="I31" s="22"/>
    </row>
    <row r="32" spans="1:11" ht="15" customHeight="1" x14ac:dyDescent="0.25">
      <c r="D32" s="3">
        <v>2024</v>
      </c>
      <c r="E32" s="108">
        <v>18</v>
      </c>
      <c r="F32" s="130">
        <v>6270</v>
      </c>
      <c r="G32" s="25">
        <v>8</v>
      </c>
      <c r="I32" s="22"/>
    </row>
    <row r="33" spans="1:9" ht="8.1" customHeight="1" x14ac:dyDescent="0.25">
      <c r="D33" s="26"/>
      <c r="E33" s="121"/>
      <c r="F33" s="125"/>
      <c r="G33" s="27"/>
      <c r="I33" s="22"/>
    </row>
    <row r="34" spans="1:9" ht="15" customHeight="1" x14ac:dyDescent="0.25">
      <c r="B34" s="2" t="s">
        <v>7</v>
      </c>
      <c r="D34" s="3">
        <v>2022</v>
      </c>
      <c r="E34" s="108">
        <v>4</v>
      </c>
      <c r="F34" s="130">
        <v>620</v>
      </c>
      <c r="G34" s="25" t="s">
        <v>8</v>
      </c>
      <c r="I34" s="22"/>
    </row>
    <row r="35" spans="1:9" ht="15" customHeight="1" x14ac:dyDescent="0.25">
      <c r="D35" s="3">
        <v>2023</v>
      </c>
      <c r="E35" s="108">
        <v>6</v>
      </c>
      <c r="F35" s="130">
        <v>420</v>
      </c>
      <c r="G35" s="25" t="s">
        <v>8</v>
      </c>
      <c r="I35" s="22"/>
    </row>
    <row r="36" spans="1:9" ht="15" customHeight="1" x14ac:dyDescent="0.25">
      <c r="D36" s="3">
        <v>2024</v>
      </c>
      <c r="E36" s="108">
        <v>4</v>
      </c>
      <c r="F36" s="130">
        <v>250</v>
      </c>
      <c r="G36" s="25">
        <v>1</v>
      </c>
      <c r="I36" s="22"/>
    </row>
    <row r="37" spans="1:9" ht="8.1" customHeight="1" x14ac:dyDescent="0.25">
      <c r="D37" s="26"/>
      <c r="E37" s="121"/>
      <c r="F37" s="125"/>
      <c r="G37" s="27"/>
      <c r="I37" s="22"/>
    </row>
    <row r="38" spans="1:9" ht="15" customHeight="1" x14ac:dyDescent="0.25">
      <c r="B38" s="2" t="s">
        <v>18</v>
      </c>
      <c r="D38" s="3">
        <v>2022</v>
      </c>
      <c r="E38" s="108">
        <v>8</v>
      </c>
      <c r="F38" s="130">
        <v>820</v>
      </c>
      <c r="G38" s="25">
        <v>1</v>
      </c>
      <c r="I38" s="22"/>
    </row>
    <row r="39" spans="1:9" ht="15" customHeight="1" x14ac:dyDescent="0.25">
      <c r="D39" s="3">
        <v>2023</v>
      </c>
      <c r="E39" s="108">
        <v>3</v>
      </c>
      <c r="F39" s="130">
        <v>100</v>
      </c>
      <c r="G39" s="25" t="s">
        <v>8</v>
      </c>
      <c r="I39" s="22"/>
    </row>
    <row r="40" spans="1:9" s="2" customFormat="1" ht="15" customHeight="1" x14ac:dyDescent="0.25">
      <c r="A40" s="1"/>
      <c r="D40" s="3">
        <v>2024</v>
      </c>
      <c r="E40" s="108">
        <v>3</v>
      </c>
      <c r="F40" s="130">
        <v>200</v>
      </c>
      <c r="G40" s="25" t="s">
        <v>8</v>
      </c>
      <c r="H40" s="1"/>
      <c r="I40" s="22"/>
    </row>
    <row r="41" spans="1:9" ht="8.1" customHeight="1" x14ac:dyDescent="0.25">
      <c r="D41" s="26"/>
      <c r="E41" s="121"/>
      <c r="F41" s="125"/>
      <c r="G41" s="27"/>
      <c r="I41" s="22"/>
    </row>
    <row r="42" spans="1:9" ht="15" customHeight="1" x14ac:dyDescent="0.25">
      <c r="A42" s="2"/>
      <c r="B42" s="2" t="s">
        <v>9</v>
      </c>
      <c r="D42" s="3">
        <v>2022</v>
      </c>
      <c r="E42" s="108">
        <v>78</v>
      </c>
      <c r="F42" s="130">
        <v>6820</v>
      </c>
      <c r="G42" s="25">
        <v>17</v>
      </c>
      <c r="I42" s="22"/>
    </row>
    <row r="43" spans="1:9" ht="15" customHeight="1" x14ac:dyDescent="0.25">
      <c r="D43" s="3">
        <v>2023</v>
      </c>
      <c r="E43" s="108">
        <v>65</v>
      </c>
      <c r="F43" s="130">
        <v>6920</v>
      </c>
      <c r="G43" s="25">
        <v>5</v>
      </c>
      <c r="I43" s="22"/>
    </row>
    <row r="44" spans="1:9" ht="15" customHeight="1" x14ac:dyDescent="0.25">
      <c r="D44" s="3">
        <v>2024</v>
      </c>
      <c r="E44" s="108">
        <v>84</v>
      </c>
      <c r="F44" s="130">
        <v>9803</v>
      </c>
      <c r="G44" s="25">
        <v>5</v>
      </c>
      <c r="I44" s="22"/>
    </row>
    <row r="45" spans="1:9" ht="8.1" customHeight="1" x14ac:dyDescent="0.25">
      <c r="D45" s="26"/>
      <c r="E45" s="121"/>
      <c r="F45" s="125"/>
      <c r="G45" s="27"/>
      <c r="I45" s="22"/>
    </row>
    <row r="46" spans="1:9" ht="15" customHeight="1" x14ac:dyDescent="0.25">
      <c r="B46" s="2" t="s">
        <v>10</v>
      </c>
      <c r="D46" s="3">
        <v>2022</v>
      </c>
      <c r="E46" s="108">
        <v>57</v>
      </c>
      <c r="F46" s="130">
        <v>16030</v>
      </c>
      <c r="G46" s="25">
        <v>2</v>
      </c>
      <c r="I46" s="22"/>
    </row>
    <row r="47" spans="1:9" ht="15" customHeight="1" x14ac:dyDescent="0.25">
      <c r="D47" s="3">
        <v>2023</v>
      </c>
      <c r="E47" s="108">
        <v>79</v>
      </c>
      <c r="F47" s="130">
        <v>35050</v>
      </c>
      <c r="G47" s="25">
        <v>5</v>
      </c>
      <c r="I47" s="22"/>
    </row>
    <row r="48" spans="1:9" ht="15" customHeight="1" x14ac:dyDescent="0.25">
      <c r="D48" s="3">
        <v>2024</v>
      </c>
      <c r="E48" s="108">
        <v>77</v>
      </c>
      <c r="F48" s="130">
        <v>8630</v>
      </c>
      <c r="G48" s="25">
        <v>2</v>
      </c>
      <c r="I48" s="22"/>
    </row>
    <row r="49" spans="2:12" ht="8.1" customHeight="1" x14ac:dyDescent="0.25">
      <c r="D49" s="26"/>
      <c r="E49" s="121"/>
      <c r="F49" s="125"/>
      <c r="G49" s="27"/>
      <c r="I49" s="22"/>
    </row>
    <row r="50" spans="2:12" ht="15" customHeight="1" x14ac:dyDescent="0.25">
      <c r="B50" s="2" t="s">
        <v>11</v>
      </c>
      <c r="D50" s="3">
        <v>2022</v>
      </c>
      <c r="E50" s="108">
        <v>53</v>
      </c>
      <c r="F50" s="130">
        <v>11440</v>
      </c>
      <c r="G50" s="25">
        <v>25</v>
      </c>
      <c r="I50" s="22"/>
    </row>
    <row r="51" spans="2:12" ht="15" customHeight="1" x14ac:dyDescent="0.25">
      <c r="D51" s="3">
        <v>2023</v>
      </c>
      <c r="E51" s="108">
        <v>27</v>
      </c>
      <c r="F51" s="130">
        <v>3420</v>
      </c>
      <c r="G51" s="25" t="s">
        <v>8</v>
      </c>
      <c r="I51" s="22"/>
    </row>
    <row r="52" spans="2:12" ht="15" customHeight="1" x14ac:dyDescent="0.25">
      <c r="D52" s="3">
        <v>2024</v>
      </c>
      <c r="E52" s="108">
        <v>41</v>
      </c>
      <c r="F52" s="130">
        <v>12190</v>
      </c>
      <c r="G52" s="25" t="s">
        <v>8</v>
      </c>
      <c r="I52" s="22"/>
    </row>
    <row r="53" spans="2:12" ht="8.1" customHeight="1" x14ac:dyDescent="0.25">
      <c r="D53" s="26"/>
      <c r="E53" s="121"/>
      <c r="F53" s="125"/>
      <c r="G53" s="27"/>
      <c r="I53" s="22"/>
    </row>
    <row r="54" spans="2:12" ht="15" customHeight="1" x14ac:dyDescent="0.25">
      <c r="B54" s="2" t="s">
        <v>12</v>
      </c>
      <c r="D54" s="3">
        <v>2022</v>
      </c>
      <c r="E54" s="108">
        <v>1</v>
      </c>
      <c r="F54" s="130">
        <v>100</v>
      </c>
      <c r="G54" s="25" t="s">
        <v>8</v>
      </c>
      <c r="I54" s="22"/>
    </row>
    <row r="55" spans="2:12" ht="15" customHeight="1" x14ac:dyDescent="0.25">
      <c r="D55" s="3">
        <v>2023</v>
      </c>
      <c r="E55" s="108">
        <v>3</v>
      </c>
      <c r="F55" s="130">
        <v>400</v>
      </c>
      <c r="G55" s="25" t="s">
        <v>8</v>
      </c>
      <c r="I55" s="22"/>
    </row>
    <row r="56" spans="2:12" ht="15" customHeight="1" x14ac:dyDescent="0.25">
      <c r="D56" s="3">
        <v>2024</v>
      </c>
      <c r="E56" s="108">
        <v>13</v>
      </c>
      <c r="F56" s="130">
        <v>1400</v>
      </c>
      <c r="G56" s="25" t="s">
        <v>8</v>
      </c>
      <c r="I56" s="22"/>
    </row>
    <row r="57" spans="2:12" ht="8.1" customHeight="1" x14ac:dyDescent="0.25">
      <c r="D57" s="26"/>
      <c r="E57" s="121"/>
      <c r="F57" s="125"/>
      <c r="G57" s="27"/>
      <c r="I57" s="22"/>
    </row>
    <row r="58" spans="2:12" ht="15" customHeight="1" x14ac:dyDescent="0.25">
      <c r="B58" s="2" t="s">
        <v>13</v>
      </c>
      <c r="D58" s="3">
        <v>2022</v>
      </c>
      <c r="E58" s="108">
        <v>87</v>
      </c>
      <c r="F58" s="130">
        <v>8210</v>
      </c>
      <c r="G58" s="25">
        <v>4</v>
      </c>
      <c r="I58" s="22"/>
    </row>
    <row r="59" spans="2:12" ht="15" customHeight="1" x14ac:dyDescent="0.25">
      <c r="D59" s="3">
        <v>2023</v>
      </c>
      <c r="E59" s="108">
        <v>85</v>
      </c>
      <c r="F59" s="130">
        <v>6591</v>
      </c>
      <c r="G59" s="25">
        <v>18</v>
      </c>
      <c r="I59" s="22"/>
    </row>
    <row r="60" spans="2:12" ht="15" customHeight="1" x14ac:dyDescent="0.25">
      <c r="D60" s="3">
        <v>2024</v>
      </c>
      <c r="E60" s="108">
        <v>78</v>
      </c>
      <c r="F60" s="130">
        <v>5970</v>
      </c>
      <c r="G60" s="25">
        <v>1</v>
      </c>
      <c r="I60" s="22"/>
    </row>
    <row r="61" spans="2:12" ht="8.1" customHeight="1" x14ac:dyDescent="0.25">
      <c r="D61" s="26"/>
      <c r="E61" s="121"/>
      <c r="F61" s="125"/>
      <c r="G61" s="27"/>
      <c r="I61" s="22"/>
    </row>
    <row r="62" spans="2:12" ht="15" customHeight="1" x14ac:dyDescent="0.25">
      <c r="B62" s="2" t="s">
        <v>214</v>
      </c>
      <c r="D62" s="3">
        <v>2022</v>
      </c>
      <c r="E62" s="108">
        <v>63</v>
      </c>
      <c r="F62" s="130">
        <v>8202</v>
      </c>
      <c r="G62" s="25">
        <v>16</v>
      </c>
      <c r="I62" s="22"/>
      <c r="J62" s="27"/>
      <c r="K62" s="28"/>
      <c r="L62" s="29"/>
    </row>
    <row r="63" spans="2:12" ht="15" customHeight="1" x14ac:dyDescent="0.25">
      <c r="D63" s="3">
        <v>2023</v>
      </c>
      <c r="E63" s="108">
        <v>142</v>
      </c>
      <c r="F63" s="130">
        <v>9540</v>
      </c>
      <c r="G63" s="25">
        <v>1</v>
      </c>
      <c r="I63" s="22"/>
      <c r="J63" s="27"/>
      <c r="K63" s="28"/>
      <c r="L63" s="28"/>
    </row>
    <row r="64" spans="2:12" ht="15" customHeight="1" x14ac:dyDescent="0.25">
      <c r="D64" s="3">
        <v>2024</v>
      </c>
      <c r="E64" s="108">
        <v>58</v>
      </c>
      <c r="F64" s="130">
        <v>28660</v>
      </c>
      <c r="G64" s="25">
        <v>5</v>
      </c>
      <c r="I64" s="22"/>
    </row>
    <row r="65" spans="1:9" ht="8.1" customHeight="1" x14ac:dyDescent="0.25">
      <c r="D65" s="26"/>
      <c r="E65" s="121"/>
      <c r="F65" s="125"/>
      <c r="G65" s="27"/>
      <c r="I65" s="22"/>
    </row>
    <row r="66" spans="1:9" ht="15" customHeight="1" x14ac:dyDescent="0.25">
      <c r="B66" s="2" t="s">
        <v>14</v>
      </c>
      <c r="D66" s="3">
        <v>2022</v>
      </c>
      <c r="E66" s="108">
        <v>23</v>
      </c>
      <c r="F66" s="130">
        <v>1580</v>
      </c>
      <c r="G66" s="25" t="s">
        <v>8</v>
      </c>
      <c r="I66" s="22"/>
    </row>
    <row r="67" spans="1:9" ht="15" customHeight="1" x14ac:dyDescent="0.25">
      <c r="D67" s="3">
        <v>2023</v>
      </c>
      <c r="E67" s="108">
        <v>35</v>
      </c>
      <c r="F67" s="130">
        <v>1990</v>
      </c>
      <c r="G67" s="25" t="s">
        <v>8</v>
      </c>
      <c r="I67" s="22"/>
    </row>
    <row r="68" spans="1:9" ht="15" customHeight="1" x14ac:dyDescent="0.25">
      <c r="D68" s="3">
        <v>2024</v>
      </c>
      <c r="E68" s="108">
        <v>32</v>
      </c>
      <c r="F68" s="130">
        <v>10670</v>
      </c>
      <c r="G68" s="25" t="s">
        <v>8</v>
      </c>
      <c r="I68" s="22"/>
    </row>
    <row r="69" spans="1:9" ht="8.1" customHeight="1" x14ac:dyDescent="0.25">
      <c r="D69" s="26"/>
      <c r="E69" s="121"/>
      <c r="F69" s="125"/>
      <c r="G69" s="27"/>
      <c r="I69" s="22"/>
    </row>
    <row r="70" spans="1:9" ht="15" customHeight="1" x14ac:dyDescent="0.25">
      <c r="B70" s="2" t="s">
        <v>15</v>
      </c>
      <c r="D70" s="3">
        <v>2022</v>
      </c>
      <c r="E70" s="108">
        <v>36</v>
      </c>
      <c r="F70" s="130">
        <v>100110</v>
      </c>
      <c r="G70" s="25">
        <v>24</v>
      </c>
      <c r="I70" s="22"/>
    </row>
    <row r="71" spans="1:9" ht="15" customHeight="1" x14ac:dyDescent="0.25">
      <c r="D71" s="3">
        <v>2023</v>
      </c>
      <c r="E71" s="108">
        <v>41</v>
      </c>
      <c r="F71" s="130">
        <v>18650</v>
      </c>
      <c r="G71" s="25">
        <v>10</v>
      </c>
      <c r="I71" s="22"/>
    </row>
    <row r="72" spans="1:9" ht="15" customHeight="1" x14ac:dyDescent="0.25">
      <c r="D72" s="3">
        <v>2024</v>
      </c>
      <c r="E72" s="108">
        <v>38</v>
      </c>
      <c r="F72" s="130">
        <v>41512</v>
      </c>
      <c r="G72" s="25">
        <v>17</v>
      </c>
      <c r="I72" s="22"/>
    </row>
    <row r="73" spans="1:9" ht="8.1" customHeight="1" x14ac:dyDescent="0.25">
      <c r="D73" s="26"/>
      <c r="E73" s="121"/>
      <c r="F73" s="125"/>
      <c r="G73" s="27"/>
      <c r="I73" s="22"/>
    </row>
    <row r="74" spans="1:9" ht="15" customHeight="1" x14ac:dyDescent="0.25">
      <c r="B74" s="2" t="s">
        <v>16</v>
      </c>
      <c r="D74" s="3">
        <v>2022</v>
      </c>
      <c r="E74" s="108">
        <v>48</v>
      </c>
      <c r="F74" s="130">
        <v>11470</v>
      </c>
      <c r="G74" s="25">
        <v>2</v>
      </c>
      <c r="I74" s="22"/>
    </row>
    <row r="75" spans="1:9" ht="15" customHeight="1" x14ac:dyDescent="0.25">
      <c r="D75" s="3">
        <v>2023</v>
      </c>
      <c r="E75" s="108">
        <v>40</v>
      </c>
      <c r="F75" s="130">
        <v>7106</v>
      </c>
      <c r="G75" s="25">
        <v>4</v>
      </c>
      <c r="I75" s="22"/>
    </row>
    <row r="76" spans="1:9" ht="15" customHeight="1" x14ac:dyDescent="0.25">
      <c r="D76" s="3">
        <v>2024</v>
      </c>
      <c r="E76" s="108">
        <v>18</v>
      </c>
      <c r="F76" s="130">
        <v>1090</v>
      </c>
      <c r="G76" s="25" t="s">
        <v>8</v>
      </c>
      <c r="I76" s="22"/>
    </row>
    <row r="77" spans="1:9" ht="8.1" customHeight="1" x14ac:dyDescent="0.25">
      <c r="D77" s="26"/>
      <c r="E77" s="121"/>
      <c r="F77" s="125"/>
      <c r="G77" s="27"/>
      <c r="I77" s="22"/>
    </row>
    <row r="78" spans="1:9" ht="15" customHeight="1" x14ac:dyDescent="0.25">
      <c r="B78" s="2" t="s">
        <v>215</v>
      </c>
      <c r="D78" s="3">
        <v>2022</v>
      </c>
      <c r="E78" s="108">
        <v>183</v>
      </c>
      <c r="F78" s="130">
        <v>33006</v>
      </c>
      <c r="G78" s="25">
        <v>25</v>
      </c>
      <c r="I78" s="22"/>
    </row>
    <row r="79" spans="1:9" ht="15" customHeight="1" x14ac:dyDescent="0.25">
      <c r="D79" s="3">
        <v>2023</v>
      </c>
      <c r="E79" s="107">
        <v>264</v>
      </c>
      <c r="F79" s="130">
        <v>275440</v>
      </c>
      <c r="G79" s="25">
        <v>13</v>
      </c>
    </row>
    <row r="80" spans="1:9" ht="15" customHeight="1" x14ac:dyDescent="0.25">
      <c r="A80" s="14"/>
      <c r="B80" s="99"/>
      <c r="C80" s="99"/>
      <c r="D80" s="3">
        <v>2024</v>
      </c>
      <c r="E80" s="108">
        <v>411</v>
      </c>
      <c r="F80" s="130">
        <v>1045580</v>
      </c>
      <c r="G80" s="25">
        <v>31</v>
      </c>
      <c r="H80" s="14"/>
    </row>
    <row r="81" spans="1:12" ht="8.1" customHeight="1" thickBot="1" x14ac:dyDescent="0.3">
      <c r="A81" s="30"/>
      <c r="B81" s="31"/>
      <c r="C81" s="31"/>
      <c r="D81" s="32"/>
      <c r="E81" s="32"/>
      <c r="F81" s="32"/>
      <c r="G81" s="32"/>
      <c r="H81" s="30"/>
    </row>
    <row r="82" spans="1:12" s="37" customFormat="1" x14ac:dyDescent="0.25">
      <c r="A82" s="33"/>
      <c r="B82" s="34"/>
      <c r="C82" s="34"/>
      <c r="D82" s="35"/>
      <c r="E82" s="35"/>
      <c r="F82" s="35"/>
      <c r="G82" s="35"/>
      <c r="H82" s="36" t="s">
        <v>216</v>
      </c>
    </row>
    <row r="83" spans="1:12" s="33" customFormat="1" x14ac:dyDescent="0.25">
      <c r="A83" s="34" t="s">
        <v>217</v>
      </c>
      <c r="C83" s="34"/>
      <c r="D83" s="35"/>
      <c r="E83" s="35"/>
      <c r="F83" s="35"/>
      <c r="G83" s="35"/>
      <c r="H83" s="39" t="s">
        <v>218</v>
      </c>
    </row>
    <row r="84" spans="1:12" x14ac:dyDescent="0.25">
      <c r="A84" s="34" t="s">
        <v>219</v>
      </c>
      <c r="B84" s="1"/>
    </row>
    <row r="85" spans="1:12" s="2" customFormat="1" x14ac:dyDescent="0.25">
      <c r="A85" s="34" t="s">
        <v>220</v>
      </c>
      <c r="B85" s="1"/>
      <c r="D85" s="3"/>
      <c r="E85" s="3"/>
      <c r="F85" s="3"/>
      <c r="G85" s="3"/>
      <c r="H85" s="1"/>
      <c r="I85" s="1"/>
      <c r="J85" s="1"/>
      <c r="K85" s="1"/>
      <c r="L85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57D79-3AE6-4E3A-BC05-064E79DC622E}">
  <sheetPr codeName="Sheet66"/>
  <dimension ref="A1:Q83"/>
  <sheetViews>
    <sheetView showGridLines="0" view="pageBreakPreview" topLeftCell="A4" zoomScale="90" zoomScaleNormal="90" zoomScaleSheetLayoutView="90" workbookViewId="0">
      <selection activeCell="G33" sqref="G33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2" ht="15" customHeight="1" x14ac:dyDescent="0.25">
      <c r="L1" s="4"/>
    </row>
    <row r="2" spans="1:12" ht="15" customHeight="1" x14ac:dyDescent="0.25">
      <c r="L2" s="4"/>
    </row>
    <row r="3" spans="1:12" ht="15" customHeight="1" x14ac:dyDescent="0.25">
      <c r="L3" s="4"/>
    </row>
    <row r="4" spans="1:12" ht="15" customHeight="1" x14ac:dyDescent="0.25">
      <c r="L4" s="4"/>
    </row>
    <row r="5" spans="1:12" ht="15" customHeight="1" x14ac:dyDescent="0.25">
      <c r="L5" s="4"/>
    </row>
    <row r="6" spans="1:12" ht="15" customHeight="1" x14ac:dyDescent="0.25">
      <c r="L6" s="4"/>
    </row>
    <row r="7" spans="1:12" ht="15" customHeight="1" x14ac:dyDescent="0.25">
      <c r="L7" s="4"/>
    </row>
    <row r="8" spans="1:12" ht="15" customHeight="1" x14ac:dyDescent="0.25">
      <c r="L8" s="4"/>
    </row>
    <row r="9" spans="1:12" ht="15" customHeight="1" x14ac:dyDescent="0.25">
      <c r="L9" s="4"/>
    </row>
    <row r="10" spans="1:12" ht="6.75" customHeight="1" x14ac:dyDescent="0.25">
      <c r="L10" s="4"/>
    </row>
    <row r="11" spans="1:12" s="6" customFormat="1" ht="15" customHeight="1" x14ac:dyDescent="0.25">
      <c r="B11" s="7" t="s">
        <v>334</v>
      </c>
      <c r="C11" s="8" t="s">
        <v>410</v>
      </c>
      <c r="D11" s="9"/>
      <c r="E11" s="9"/>
      <c r="F11" s="9"/>
      <c r="G11" s="9"/>
      <c r="H11" s="9"/>
      <c r="I11" s="9"/>
      <c r="J11" s="9"/>
      <c r="K11" s="9"/>
      <c r="L11" s="8"/>
    </row>
    <row r="12" spans="1:12" s="10" customFormat="1" ht="16.5" customHeight="1" x14ac:dyDescent="0.25">
      <c r="B12" s="11" t="s">
        <v>335</v>
      </c>
      <c r="C12" s="12" t="s">
        <v>408</v>
      </c>
      <c r="D12" s="13"/>
      <c r="E12" s="13"/>
      <c r="F12" s="13"/>
      <c r="G12" s="13"/>
      <c r="H12" s="13"/>
      <c r="I12" s="13"/>
      <c r="J12" s="13"/>
      <c r="K12" s="13"/>
    </row>
    <row r="13" spans="1:12" ht="8.1" customHeight="1" thickBot="1" x14ac:dyDescent="0.3"/>
    <row r="14" spans="1:12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0"/>
    </row>
    <row r="15" spans="1:12" ht="15" customHeight="1" x14ac:dyDescent="0.25">
      <c r="A15" s="43"/>
      <c r="B15" s="44" t="s">
        <v>0</v>
      </c>
      <c r="C15" s="45"/>
      <c r="D15" s="117" t="s">
        <v>1</v>
      </c>
      <c r="E15" s="47" t="s">
        <v>36</v>
      </c>
      <c r="F15" s="185" t="s">
        <v>245</v>
      </c>
      <c r="G15" s="185"/>
      <c r="H15" s="185"/>
      <c r="I15" s="185"/>
      <c r="J15" s="185"/>
      <c r="K15" s="185"/>
      <c r="L15" s="43"/>
    </row>
    <row r="16" spans="1:12" ht="15" customHeight="1" x14ac:dyDescent="0.2">
      <c r="A16" s="43"/>
      <c r="B16" s="48" t="s">
        <v>3</v>
      </c>
      <c r="C16" s="45"/>
      <c r="D16" s="49" t="s">
        <v>4</v>
      </c>
      <c r="E16" s="50" t="s">
        <v>37</v>
      </c>
      <c r="F16" s="127" t="s">
        <v>229</v>
      </c>
      <c r="G16" s="127" t="s">
        <v>231</v>
      </c>
      <c r="H16" s="127" t="s">
        <v>233</v>
      </c>
      <c r="I16" s="127" t="s">
        <v>235</v>
      </c>
      <c r="J16" s="127" t="s">
        <v>237</v>
      </c>
      <c r="K16" s="128" t="s">
        <v>240</v>
      </c>
      <c r="L16" s="43"/>
    </row>
    <row r="17" spans="1:15" ht="15" customHeight="1" x14ac:dyDescent="0.25">
      <c r="A17" s="43"/>
      <c r="B17" s="48"/>
      <c r="C17" s="45"/>
      <c r="D17" s="49"/>
      <c r="E17" s="50"/>
      <c r="F17" s="129" t="s">
        <v>230</v>
      </c>
      <c r="G17" s="129" t="s">
        <v>232</v>
      </c>
      <c r="H17" s="129" t="s">
        <v>234</v>
      </c>
      <c r="I17" s="129" t="s">
        <v>236</v>
      </c>
      <c r="J17" s="129" t="s">
        <v>238</v>
      </c>
      <c r="K17" s="129" t="s">
        <v>239</v>
      </c>
      <c r="L17" s="43"/>
    </row>
    <row r="18" spans="1:15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3"/>
      <c r="L18" s="51"/>
    </row>
    <row r="19" spans="1:15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4"/>
      <c r="M19" s="17"/>
      <c r="N19" s="17"/>
      <c r="O19" s="17"/>
    </row>
    <row r="20" spans="1:15" ht="15" customHeight="1" x14ac:dyDescent="0.25">
      <c r="A20" s="14"/>
      <c r="B20" s="15" t="s">
        <v>5</v>
      </c>
      <c r="C20" s="18"/>
      <c r="D20" s="19">
        <v>2022</v>
      </c>
      <c r="E20" s="20">
        <f>SUM(E24,E28,E32,E36,E40,E44,E48,E52,E56,E60,E64,E68,E72,E76)</f>
        <v>785</v>
      </c>
      <c r="F20" s="20">
        <f t="shared" ref="F20" si="0">SUM(F24,F28,F32,F36,F40,F44,F48,F52,F56,F60,F64,F68,F72,F76)</f>
        <v>43</v>
      </c>
      <c r="G20" s="20">
        <f t="shared" ref="G20:K20" si="1">SUM(G24,G28,G32,G36,G40,G44,G48,G52,G56,G60,G64,G68,G72,G76)</f>
        <v>168</v>
      </c>
      <c r="H20" s="20">
        <f t="shared" si="1"/>
        <v>281</v>
      </c>
      <c r="I20" s="20">
        <f t="shared" si="1"/>
        <v>201</v>
      </c>
      <c r="J20" s="20">
        <f t="shared" si="1"/>
        <v>79</v>
      </c>
      <c r="K20" s="20">
        <f t="shared" si="1"/>
        <v>13</v>
      </c>
      <c r="L20" s="20"/>
      <c r="M20" s="14"/>
    </row>
    <row r="21" spans="1:15" ht="15" customHeight="1" x14ac:dyDescent="0.25">
      <c r="B21" s="21"/>
      <c r="C21" s="21"/>
      <c r="D21" s="19">
        <v>2023</v>
      </c>
      <c r="E21" s="20">
        <f t="shared" ref="E21:K22" si="2">SUM(E25,E29,E33,E37,E41,E45,E49,E53,E57,E61,E65,E69,E73,E77)</f>
        <v>988</v>
      </c>
      <c r="F21" s="20">
        <f t="shared" ref="F21" si="3">SUM(F25,F29,F33,F37,F41,F45,F49,F53,F57,F61,F65,F69,F73,F77)</f>
        <v>24</v>
      </c>
      <c r="G21" s="20">
        <f t="shared" si="2"/>
        <v>221</v>
      </c>
      <c r="H21" s="20">
        <f t="shared" si="2"/>
        <v>317</v>
      </c>
      <c r="I21" s="20">
        <f t="shared" si="2"/>
        <v>285</v>
      </c>
      <c r="J21" s="20">
        <f t="shared" si="2"/>
        <v>132</v>
      </c>
      <c r="K21" s="20">
        <f t="shared" si="2"/>
        <v>9</v>
      </c>
      <c r="L21" s="20"/>
    </row>
    <row r="22" spans="1:15" ht="15" customHeight="1" x14ac:dyDescent="0.25">
      <c r="B22" s="21"/>
      <c r="C22" s="21"/>
      <c r="D22" s="19">
        <v>2024</v>
      </c>
      <c r="E22" s="20">
        <f t="shared" si="2"/>
        <v>951</v>
      </c>
      <c r="F22" s="20">
        <f t="shared" ref="F22" si="4">SUM(F26,F30,F34,F38,F42,F46,F50,F54,F58,F62,F66,F70,F74,F78)</f>
        <v>18</v>
      </c>
      <c r="G22" s="20">
        <f t="shared" si="2"/>
        <v>226</v>
      </c>
      <c r="H22" s="20">
        <f t="shared" si="2"/>
        <v>249</v>
      </c>
      <c r="I22" s="20">
        <f t="shared" si="2"/>
        <v>304</v>
      </c>
      <c r="J22" s="20">
        <f t="shared" si="2"/>
        <v>146</v>
      </c>
      <c r="K22" s="20">
        <f t="shared" si="2"/>
        <v>8</v>
      </c>
      <c r="L22" s="20"/>
      <c r="N22" s="22"/>
    </row>
    <row r="23" spans="1:15" ht="8.1" customHeight="1" x14ac:dyDescent="0.25">
      <c r="D23" s="19"/>
      <c r="E23" s="23"/>
      <c r="F23" s="23"/>
      <c r="G23" s="23"/>
      <c r="H23" s="23"/>
      <c r="I23" s="23"/>
      <c r="J23" s="23"/>
      <c r="K23" s="23"/>
      <c r="L23" s="23"/>
      <c r="N23" s="22"/>
    </row>
    <row r="24" spans="1:15" ht="15" customHeight="1" x14ac:dyDescent="0.25">
      <c r="B24" s="2" t="s">
        <v>6</v>
      </c>
      <c r="D24" s="3">
        <v>2022</v>
      </c>
      <c r="E24" s="25">
        <f t="shared" ref="E24:E78" si="5">SUM(F24:K24)</f>
        <v>134</v>
      </c>
      <c r="F24" s="25">
        <v>6</v>
      </c>
      <c r="G24" s="25">
        <v>28</v>
      </c>
      <c r="H24" s="25">
        <v>45</v>
      </c>
      <c r="I24" s="25">
        <v>38</v>
      </c>
      <c r="J24" s="25">
        <v>17</v>
      </c>
      <c r="K24" s="25" t="s">
        <v>272</v>
      </c>
      <c r="L24" s="25"/>
      <c r="N24" s="22"/>
    </row>
    <row r="25" spans="1:15" ht="15" customHeight="1" x14ac:dyDescent="0.25">
      <c r="D25" s="3">
        <v>2023</v>
      </c>
      <c r="E25" s="25">
        <f t="shared" si="5"/>
        <v>182</v>
      </c>
      <c r="F25" s="25">
        <v>1</v>
      </c>
      <c r="G25" s="25">
        <v>28</v>
      </c>
      <c r="H25" s="25">
        <v>75</v>
      </c>
      <c r="I25" s="25">
        <v>44</v>
      </c>
      <c r="J25" s="25">
        <v>31</v>
      </c>
      <c r="K25" s="25">
        <v>3</v>
      </c>
      <c r="L25" s="25"/>
      <c r="N25" s="22"/>
    </row>
    <row r="26" spans="1:15" ht="15" customHeight="1" x14ac:dyDescent="0.25">
      <c r="D26" s="3">
        <v>2024</v>
      </c>
      <c r="E26" s="25">
        <f t="shared" si="5"/>
        <v>76</v>
      </c>
      <c r="F26" s="25">
        <v>3</v>
      </c>
      <c r="G26" s="25">
        <v>29</v>
      </c>
      <c r="H26" s="25">
        <v>29</v>
      </c>
      <c r="I26" s="25">
        <v>15</v>
      </c>
      <c r="J26" s="25" t="s">
        <v>272</v>
      </c>
      <c r="K26" s="25" t="s">
        <v>272</v>
      </c>
      <c r="L26" s="25"/>
      <c r="N26" s="22"/>
    </row>
    <row r="27" spans="1:15" ht="8.1" customHeight="1" x14ac:dyDescent="0.25">
      <c r="D27" s="26"/>
      <c r="E27" s="27"/>
      <c r="F27" s="27"/>
      <c r="G27" s="27"/>
      <c r="H27" s="27"/>
      <c r="I27" s="27"/>
      <c r="J27" s="27"/>
      <c r="K27" s="27"/>
      <c r="L27" s="27"/>
      <c r="N27" s="22"/>
    </row>
    <row r="28" spans="1:15" ht="15" customHeight="1" x14ac:dyDescent="0.25">
      <c r="B28" s="2" t="s">
        <v>17</v>
      </c>
      <c r="D28" s="3">
        <v>2022</v>
      </c>
      <c r="E28" s="25">
        <f t="shared" si="5"/>
        <v>10</v>
      </c>
      <c r="F28" s="25">
        <v>2</v>
      </c>
      <c r="G28" s="25">
        <v>1</v>
      </c>
      <c r="H28" s="25">
        <v>1</v>
      </c>
      <c r="I28" s="25">
        <v>3</v>
      </c>
      <c r="J28" s="25">
        <v>3</v>
      </c>
      <c r="K28" s="25" t="s">
        <v>272</v>
      </c>
      <c r="L28" s="25"/>
      <c r="N28" s="22"/>
    </row>
    <row r="29" spans="1:15" ht="15" customHeight="1" x14ac:dyDescent="0.25">
      <c r="D29" s="3">
        <v>2023</v>
      </c>
      <c r="E29" s="25">
        <f t="shared" si="5"/>
        <v>16</v>
      </c>
      <c r="F29" s="25" t="s">
        <v>272</v>
      </c>
      <c r="G29" s="25">
        <v>7</v>
      </c>
      <c r="H29" s="25">
        <v>3</v>
      </c>
      <c r="I29" s="25">
        <v>2</v>
      </c>
      <c r="J29" s="25">
        <v>4</v>
      </c>
      <c r="K29" s="25" t="s">
        <v>272</v>
      </c>
      <c r="L29" s="25"/>
      <c r="N29" s="22"/>
    </row>
    <row r="30" spans="1:15" ht="15" customHeight="1" x14ac:dyDescent="0.25">
      <c r="D30" s="3">
        <v>2024</v>
      </c>
      <c r="E30" s="25">
        <f t="shared" si="5"/>
        <v>18</v>
      </c>
      <c r="F30" s="25" t="s">
        <v>272</v>
      </c>
      <c r="G30" s="25">
        <v>5</v>
      </c>
      <c r="H30" s="25">
        <v>5</v>
      </c>
      <c r="I30" s="25">
        <v>3</v>
      </c>
      <c r="J30" s="25">
        <v>5</v>
      </c>
      <c r="K30" s="25" t="s">
        <v>272</v>
      </c>
      <c r="L30" s="25"/>
      <c r="N30" s="22"/>
    </row>
    <row r="31" spans="1:15" ht="8.1" customHeight="1" x14ac:dyDescent="0.25">
      <c r="D31" s="26"/>
      <c r="E31" s="27"/>
      <c r="F31" s="27"/>
      <c r="G31" s="27"/>
      <c r="H31" s="27"/>
      <c r="I31" s="27"/>
      <c r="J31" s="27"/>
      <c r="K31" s="27"/>
      <c r="L31" s="27"/>
      <c r="N31" s="22"/>
    </row>
    <row r="32" spans="1:15" ht="15" customHeight="1" x14ac:dyDescent="0.25">
      <c r="B32" s="2" t="s">
        <v>7</v>
      </c>
      <c r="D32" s="3">
        <v>2022</v>
      </c>
      <c r="E32" s="25">
        <f t="shared" si="5"/>
        <v>4</v>
      </c>
      <c r="F32" s="25" t="s">
        <v>272</v>
      </c>
      <c r="G32" s="25">
        <v>1</v>
      </c>
      <c r="H32" s="25">
        <v>1</v>
      </c>
      <c r="I32" s="25">
        <v>2</v>
      </c>
      <c r="J32" s="25" t="s">
        <v>272</v>
      </c>
      <c r="K32" s="25" t="s">
        <v>272</v>
      </c>
      <c r="L32" s="25"/>
      <c r="N32" s="22"/>
    </row>
    <row r="33" spans="1:14" ht="15" customHeight="1" x14ac:dyDescent="0.25">
      <c r="D33" s="3">
        <v>2023</v>
      </c>
      <c r="E33" s="25">
        <f t="shared" si="5"/>
        <v>6</v>
      </c>
      <c r="F33" s="25" t="s">
        <v>272</v>
      </c>
      <c r="G33" s="25">
        <v>2</v>
      </c>
      <c r="H33" s="25">
        <v>1</v>
      </c>
      <c r="I33" s="25">
        <v>1</v>
      </c>
      <c r="J33" s="25">
        <v>2</v>
      </c>
      <c r="K33" s="25" t="s">
        <v>272</v>
      </c>
      <c r="L33" s="25"/>
      <c r="N33" s="22"/>
    </row>
    <row r="34" spans="1:14" ht="15" customHeight="1" x14ac:dyDescent="0.25">
      <c r="D34" s="3">
        <v>2024</v>
      </c>
      <c r="E34" s="25">
        <f t="shared" si="5"/>
        <v>4</v>
      </c>
      <c r="F34" s="25" t="s">
        <v>272</v>
      </c>
      <c r="G34" s="25">
        <v>1</v>
      </c>
      <c r="H34" s="25">
        <v>1</v>
      </c>
      <c r="I34" s="25">
        <v>2</v>
      </c>
      <c r="J34" s="25" t="s">
        <v>272</v>
      </c>
      <c r="K34" s="25" t="s">
        <v>272</v>
      </c>
      <c r="L34" s="25"/>
      <c r="N34" s="22"/>
    </row>
    <row r="35" spans="1:14" ht="8.1" customHeight="1" x14ac:dyDescent="0.25">
      <c r="D35" s="26"/>
      <c r="E35" s="27"/>
      <c r="F35" s="27"/>
      <c r="G35" s="27"/>
      <c r="H35" s="27"/>
      <c r="I35" s="27"/>
      <c r="J35" s="27"/>
      <c r="K35" s="27"/>
      <c r="L35" s="27"/>
      <c r="N35" s="22"/>
    </row>
    <row r="36" spans="1:14" ht="15" customHeight="1" x14ac:dyDescent="0.25">
      <c r="B36" s="2" t="s">
        <v>18</v>
      </c>
      <c r="D36" s="3">
        <v>2022</v>
      </c>
      <c r="E36" s="25">
        <f t="shared" si="5"/>
        <v>8</v>
      </c>
      <c r="F36" s="25">
        <v>2</v>
      </c>
      <c r="G36" s="25">
        <v>2</v>
      </c>
      <c r="H36" s="25">
        <v>2</v>
      </c>
      <c r="I36" s="25">
        <v>2</v>
      </c>
      <c r="J36" s="25" t="s">
        <v>272</v>
      </c>
      <c r="K36" s="25" t="s">
        <v>272</v>
      </c>
      <c r="L36" s="25"/>
      <c r="N36" s="22"/>
    </row>
    <row r="37" spans="1:14" ht="15" customHeight="1" x14ac:dyDescent="0.25">
      <c r="D37" s="3">
        <v>2023</v>
      </c>
      <c r="E37" s="25">
        <f t="shared" si="5"/>
        <v>3</v>
      </c>
      <c r="F37" s="25" t="s">
        <v>272</v>
      </c>
      <c r="G37" s="25" t="s">
        <v>272</v>
      </c>
      <c r="H37" s="25">
        <v>1</v>
      </c>
      <c r="I37" s="25">
        <v>2</v>
      </c>
      <c r="J37" s="25" t="s">
        <v>272</v>
      </c>
      <c r="K37" s="25" t="s">
        <v>272</v>
      </c>
      <c r="L37" s="25"/>
      <c r="N37" s="22"/>
    </row>
    <row r="38" spans="1:14" s="2" customFormat="1" ht="15" customHeight="1" x14ac:dyDescent="0.25">
      <c r="A38" s="1"/>
      <c r="D38" s="3">
        <v>2024</v>
      </c>
      <c r="E38" s="25">
        <f t="shared" si="5"/>
        <v>3</v>
      </c>
      <c r="F38" s="25" t="s">
        <v>272</v>
      </c>
      <c r="G38" s="25">
        <v>1</v>
      </c>
      <c r="H38" s="25">
        <v>2</v>
      </c>
      <c r="I38" s="25" t="s">
        <v>272</v>
      </c>
      <c r="J38" s="25" t="s">
        <v>272</v>
      </c>
      <c r="K38" s="25" t="s">
        <v>272</v>
      </c>
      <c r="L38" s="25"/>
      <c r="M38" s="1"/>
      <c r="N38" s="22"/>
    </row>
    <row r="39" spans="1:14" ht="8.1" customHeight="1" x14ac:dyDescent="0.25">
      <c r="D39" s="26"/>
      <c r="E39" s="27"/>
      <c r="F39" s="27"/>
      <c r="G39" s="27"/>
      <c r="H39" s="27"/>
      <c r="I39" s="27"/>
      <c r="J39" s="27"/>
      <c r="K39" s="27"/>
      <c r="L39" s="27"/>
      <c r="N39" s="22"/>
    </row>
    <row r="40" spans="1:14" ht="15" customHeight="1" x14ac:dyDescent="0.25">
      <c r="A40" s="2"/>
      <c r="B40" s="2" t="s">
        <v>9</v>
      </c>
      <c r="D40" s="3">
        <v>2022</v>
      </c>
      <c r="E40" s="25">
        <f t="shared" si="5"/>
        <v>78</v>
      </c>
      <c r="F40" s="25">
        <v>23</v>
      </c>
      <c r="G40" s="25">
        <v>19</v>
      </c>
      <c r="H40" s="25">
        <v>24</v>
      </c>
      <c r="I40" s="25">
        <v>12</v>
      </c>
      <c r="J40" s="25" t="s">
        <v>272</v>
      </c>
      <c r="K40" s="25" t="s">
        <v>272</v>
      </c>
      <c r="L40" s="25"/>
      <c r="N40" s="22"/>
    </row>
    <row r="41" spans="1:14" ht="15" customHeight="1" x14ac:dyDescent="0.25">
      <c r="D41" s="3">
        <v>2023</v>
      </c>
      <c r="E41" s="25">
        <f t="shared" si="5"/>
        <v>65</v>
      </c>
      <c r="F41" s="25">
        <v>1</v>
      </c>
      <c r="G41" s="25">
        <v>24</v>
      </c>
      <c r="H41" s="25">
        <v>25</v>
      </c>
      <c r="I41" s="25">
        <v>3</v>
      </c>
      <c r="J41" s="25">
        <v>12</v>
      </c>
      <c r="K41" s="25" t="s">
        <v>272</v>
      </c>
      <c r="L41" s="25"/>
      <c r="N41" s="22"/>
    </row>
    <row r="42" spans="1:14" ht="15" customHeight="1" x14ac:dyDescent="0.25">
      <c r="D42" s="3">
        <v>2024</v>
      </c>
      <c r="E42" s="25">
        <f t="shared" si="5"/>
        <v>84</v>
      </c>
      <c r="F42" s="25">
        <v>1</v>
      </c>
      <c r="G42" s="25">
        <v>18</v>
      </c>
      <c r="H42" s="25">
        <v>20</v>
      </c>
      <c r="I42" s="25">
        <v>18</v>
      </c>
      <c r="J42" s="25">
        <v>27</v>
      </c>
      <c r="K42" s="25" t="s">
        <v>272</v>
      </c>
      <c r="L42" s="25"/>
      <c r="N42" s="22"/>
    </row>
    <row r="43" spans="1:14" ht="8.1" customHeight="1" x14ac:dyDescent="0.25">
      <c r="D43" s="26"/>
      <c r="E43" s="27"/>
      <c r="F43" s="27"/>
      <c r="G43" s="27"/>
      <c r="H43" s="27"/>
      <c r="I43" s="27"/>
      <c r="J43" s="27"/>
      <c r="K43" s="27"/>
      <c r="L43" s="27"/>
      <c r="N43" s="22"/>
    </row>
    <row r="44" spans="1:14" ht="15" customHeight="1" x14ac:dyDescent="0.25">
      <c r="B44" s="2" t="s">
        <v>10</v>
      </c>
      <c r="D44" s="3">
        <v>2022</v>
      </c>
      <c r="E44" s="25">
        <f t="shared" si="5"/>
        <v>57</v>
      </c>
      <c r="F44" s="25">
        <v>1</v>
      </c>
      <c r="G44" s="25">
        <v>10</v>
      </c>
      <c r="H44" s="25">
        <v>20</v>
      </c>
      <c r="I44" s="25">
        <v>13</v>
      </c>
      <c r="J44" s="25">
        <v>12</v>
      </c>
      <c r="K44" s="25">
        <v>1</v>
      </c>
      <c r="L44" s="25"/>
      <c r="N44" s="22"/>
    </row>
    <row r="45" spans="1:14" ht="15" customHeight="1" x14ac:dyDescent="0.25">
      <c r="D45" s="3">
        <v>2023</v>
      </c>
      <c r="E45" s="25">
        <f t="shared" si="5"/>
        <v>79</v>
      </c>
      <c r="F45" s="25">
        <v>6</v>
      </c>
      <c r="G45" s="25">
        <v>21</v>
      </c>
      <c r="H45" s="25">
        <v>22</v>
      </c>
      <c r="I45" s="25">
        <v>22</v>
      </c>
      <c r="J45" s="25">
        <v>7</v>
      </c>
      <c r="K45" s="25">
        <v>1</v>
      </c>
      <c r="L45" s="25"/>
      <c r="N45" s="22"/>
    </row>
    <row r="46" spans="1:14" ht="15" customHeight="1" x14ac:dyDescent="0.25">
      <c r="D46" s="3">
        <v>2024</v>
      </c>
      <c r="E46" s="25">
        <f t="shared" si="5"/>
        <v>77</v>
      </c>
      <c r="F46" s="25">
        <v>3</v>
      </c>
      <c r="G46" s="25">
        <v>8</v>
      </c>
      <c r="H46" s="25">
        <v>21</v>
      </c>
      <c r="I46" s="25">
        <v>25</v>
      </c>
      <c r="J46" s="25">
        <v>20</v>
      </c>
      <c r="K46" s="25" t="s">
        <v>272</v>
      </c>
      <c r="L46" s="25"/>
      <c r="N46" s="22"/>
    </row>
    <row r="47" spans="1:14" ht="8.1" customHeight="1" x14ac:dyDescent="0.25">
      <c r="D47" s="26"/>
      <c r="E47" s="27"/>
      <c r="F47" s="27"/>
      <c r="G47" s="27"/>
      <c r="H47" s="27"/>
      <c r="I47" s="27"/>
      <c r="J47" s="27"/>
      <c r="K47" s="27"/>
      <c r="L47" s="27"/>
      <c r="N47" s="22"/>
    </row>
    <row r="48" spans="1:14" ht="15" customHeight="1" x14ac:dyDescent="0.25">
      <c r="B48" s="2" t="s">
        <v>11</v>
      </c>
      <c r="D48" s="3">
        <v>2022</v>
      </c>
      <c r="E48" s="25">
        <f t="shared" si="5"/>
        <v>53</v>
      </c>
      <c r="F48" s="25">
        <v>2</v>
      </c>
      <c r="G48" s="25">
        <v>14</v>
      </c>
      <c r="H48" s="25">
        <v>17</v>
      </c>
      <c r="I48" s="25">
        <v>12</v>
      </c>
      <c r="J48" s="25">
        <v>8</v>
      </c>
      <c r="K48" s="25" t="s">
        <v>412</v>
      </c>
      <c r="L48" s="25"/>
      <c r="N48" s="22"/>
    </row>
    <row r="49" spans="2:17" ht="15" customHeight="1" x14ac:dyDescent="0.25">
      <c r="D49" s="3">
        <v>2023</v>
      </c>
      <c r="E49" s="25">
        <f t="shared" si="5"/>
        <v>27</v>
      </c>
      <c r="F49" s="25">
        <v>4</v>
      </c>
      <c r="G49" s="25">
        <v>3</v>
      </c>
      <c r="H49" s="25">
        <v>5</v>
      </c>
      <c r="I49" s="25">
        <v>5</v>
      </c>
      <c r="J49" s="25">
        <v>10</v>
      </c>
      <c r="K49" s="25" t="s">
        <v>272</v>
      </c>
      <c r="L49" s="25"/>
      <c r="N49" s="22"/>
    </row>
    <row r="50" spans="2:17" ht="15" customHeight="1" x14ac:dyDescent="0.25">
      <c r="D50" s="3">
        <v>2024</v>
      </c>
      <c r="E50" s="25">
        <f t="shared" si="5"/>
        <v>41</v>
      </c>
      <c r="F50" s="25">
        <v>2</v>
      </c>
      <c r="G50" s="25">
        <v>8</v>
      </c>
      <c r="H50" s="25">
        <v>10</v>
      </c>
      <c r="I50" s="25">
        <v>10</v>
      </c>
      <c r="J50" s="25">
        <v>11</v>
      </c>
      <c r="K50" s="25" t="s">
        <v>272</v>
      </c>
      <c r="L50" s="25"/>
      <c r="N50" s="22"/>
    </row>
    <row r="51" spans="2:17" ht="8.1" customHeight="1" x14ac:dyDescent="0.25">
      <c r="D51" s="26"/>
      <c r="E51" s="27"/>
      <c r="F51" s="27"/>
      <c r="G51" s="27"/>
      <c r="H51" s="27"/>
      <c r="I51" s="27"/>
      <c r="J51" s="27"/>
      <c r="K51" s="27"/>
      <c r="L51" s="27"/>
      <c r="N51" s="22"/>
    </row>
    <row r="52" spans="2:17" ht="15" customHeight="1" x14ac:dyDescent="0.25">
      <c r="B52" s="2" t="s">
        <v>12</v>
      </c>
      <c r="D52" s="3">
        <v>2022</v>
      </c>
      <c r="E52" s="25">
        <f t="shared" si="5"/>
        <v>1</v>
      </c>
      <c r="F52" s="25" t="s">
        <v>272</v>
      </c>
      <c r="G52" s="25" t="s">
        <v>272</v>
      </c>
      <c r="H52" s="25">
        <v>1</v>
      </c>
      <c r="I52" s="25" t="s">
        <v>272</v>
      </c>
      <c r="J52" s="25" t="s">
        <v>272</v>
      </c>
      <c r="K52" s="25" t="s">
        <v>272</v>
      </c>
      <c r="L52" s="25"/>
      <c r="N52" s="22"/>
    </row>
    <row r="53" spans="2:17" ht="15" customHeight="1" x14ac:dyDescent="0.25">
      <c r="D53" s="3">
        <v>2023</v>
      </c>
      <c r="E53" s="25">
        <f t="shared" si="5"/>
        <v>3</v>
      </c>
      <c r="F53" s="25" t="s">
        <v>272</v>
      </c>
      <c r="G53" s="25">
        <v>2</v>
      </c>
      <c r="H53" s="25">
        <v>1</v>
      </c>
      <c r="I53" s="25" t="s">
        <v>272</v>
      </c>
      <c r="J53" s="25" t="s">
        <v>272</v>
      </c>
      <c r="K53" s="25" t="s">
        <v>272</v>
      </c>
      <c r="L53" s="25"/>
      <c r="N53" s="22"/>
    </row>
    <row r="54" spans="2:17" ht="15" customHeight="1" x14ac:dyDescent="0.25">
      <c r="D54" s="3">
        <v>2024</v>
      </c>
      <c r="E54" s="25">
        <f t="shared" si="5"/>
        <v>13</v>
      </c>
      <c r="F54" s="25" t="s">
        <v>272</v>
      </c>
      <c r="G54" s="25">
        <v>5</v>
      </c>
      <c r="H54" s="25">
        <v>3</v>
      </c>
      <c r="I54" s="25">
        <v>5</v>
      </c>
      <c r="J54" s="25" t="s">
        <v>272</v>
      </c>
      <c r="K54" s="25" t="s">
        <v>272</v>
      </c>
      <c r="L54" s="25"/>
      <c r="N54" s="22"/>
    </row>
    <row r="55" spans="2:17" ht="8.1" customHeight="1" x14ac:dyDescent="0.25">
      <c r="D55" s="26"/>
      <c r="E55" s="27"/>
      <c r="F55" s="27"/>
      <c r="G55" s="27"/>
      <c r="H55" s="27"/>
      <c r="I55" s="27"/>
      <c r="J55" s="27"/>
      <c r="K55" s="27"/>
      <c r="L55" s="27"/>
      <c r="N55" s="22"/>
    </row>
    <row r="56" spans="2:17" ht="15" customHeight="1" x14ac:dyDescent="0.25">
      <c r="B56" s="2" t="s">
        <v>13</v>
      </c>
      <c r="D56" s="3">
        <v>2022</v>
      </c>
      <c r="E56" s="25">
        <f t="shared" si="5"/>
        <v>87</v>
      </c>
      <c r="F56" s="25" t="s">
        <v>412</v>
      </c>
      <c r="G56" s="25">
        <v>12</v>
      </c>
      <c r="H56" s="25">
        <v>39</v>
      </c>
      <c r="I56" s="25">
        <v>15</v>
      </c>
      <c r="J56" s="25">
        <v>17</v>
      </c>
      <c r="K56" s="25">
        <v>4</v>
      </c>
      <c r="L56" s="25"/>
      <c r="N56" s="22"/>
    </row>
    <row r="57" spans="2:17" ht="15" customHeight="1" x14ac:dyDescent="0.25">
      <c r="D57" s="3">
        <v>2023</v>
      </c>
      <c r="E57" s="25">
        <f t="shared" si="5"/>
        <v>85</v>
      </c>
      <c r="F57" s="25">
        <v>4</v>
      </c>
      <c r="G57" s="25">
        <v>7</v>
      </c>
      <c r="H57" s="25">
        <v>34</v>
      </c>
      <c r="I57" s="25">
        <v>22</v>
      </c>
      <c r="J57" s="25">
        <v>15</v>
      </c>
      <c r="K57" s="25">
        <v>3</v>
      </c>
      <c r="L57" s="25"/>
      <c r="N57" s="22"/>
    </row>
    <row r="58" spans="2:17" ht="15" customHeight="1" x14ac:dyDescent="0.25">
      <c r="D58" s="3">
        <v>2024</v>
      </c>
      <c r="E58" s="25">
        <f t="shared" si="5"/>
        <v>78</v>
      </c>
      <c r="F58" s="25" t="s">
        <v>272</v>
      </c>
      <c r="G58" s="25">
        <v>9</v>
      </c>
      <c r="H58" s="25">
        <v>12</v>
      </c>
      <c r="I58" s="25">
        <v>40</v>
      </c>
      <c r="J58" s="25">
        <v>14</v>
      </c>
      <c r="K58" s="25">
        <v>3</v>
      </c>
      <c r="L58" s="25"/>
      <c r="N58" s="22"/>
    </row>
    <row r="59" spans="2:17" ht="8.1" customHeight="1" x14ac:dyDescent="0.25">
      <c r="D59" s="26"/>
      <c r="E59" s="27"/>
      <c r="F59" s="27"/>
      <c r="G59" s="27"/>
      <c r="H59" s="27"/>
      <c r="I59" s="27"/>
      <c r="J59" s="27"/>
      <c r="K59" s="27"/>
      <c r="L59" s="27"/>
      <c r="N59" s="22"/>
    </row>
    <row r="60" spans="2:17" ht="15" customHeight="1" x14ac:dyDescent="0.25">
      <c r="B60" s="2" t="s">
        <v>214</v>
      </c>
      <c r="D60" s="3">
        <v>2022</v>
      </c>
      <c r="E60" s="25">
        <f t="shared" si="5"/>
        <v>63</v>
      </c>
      <c r="F60" s="25" t="s">
        <v>272</v>
      </c>
      <c r="G60" s="25">
        <v>12</v>
      </c>
      <c r="H60" s="25">
        <v>21</v>
      </c>
      <c r="I60" s="25">
        <v>25</v>
      </c>
      <c r="J60" s="25">
        <v>4</v>
      </c>
      <c r="K60" s="25">
        <v>1</v>
      </c>
      <c r="L60" s="25"/>
      <c r="N60" s="22"/>
      <c r="O60" s="27"/>
      <c r="P60" s="28"/>
      <c r="Q60" s="29"/>
    </row>
    <row r="61" spans="2:17" ht="15" customHeight="1" x14ac:dyDescent="0.25">
      <c r="D61" s="3">
        <v>2023</v>
      </c>
      <c r="E61" s="25">
        <f t="shared" si="5"/>
        <v>142</v>
      </c>
      <c r="F61" s="25" t="s">
        <v>272</v>
      </c>
      <c r="G61" s="25">
        <v>39</v>
      </c>
      <c r="H61" s="25">
        <v>26</v>
      </c>
      <c r="I61" s="25">
        <v>58</v>
      </c>
      <c r="J61" s="25">
        <v>19</v>
      </c>
      <c r="K61" s="25" t="s">
        <v>272</v>
      </c>
      <c r="L61" s="25"/>
      <c r="N61" s="22"/>
      <c r="O61" s="27"/>
      <c r="P61" s="28"/>
      <c r="Q61" s="28"/>
    </row>
    <row r="62" spans="2:17" ht="15" customHeight="1" x14ac:dyDescent="0.25">
      <c r="D62" s="3">
        <v>2024</v>
      </c>
      <c r="E62" s="25">
        <f t="shared" si="5"/>
        <v>58</v>
      </c>
      <c r="F62" s="25" t="s">
        <v>272</v>
      </c>
      <c r="G62" s="25">
        <v>20</v>
      </c>
      <c r="H62" s="25">
        <v>12</v>
      </c>
      <c r="I62" s="25">
        <v>15</v>
      </c>
      <c r="J62" s="25">
        <v>10</v>
      </c>
      <c r="K62" s="25">
        <v>1</v>
      </c>
      <c r="L62" s="25"/>
      <c r="N62" s="22"/>
    </row>
    <row r="63" spans="2:17" ht="8.1" customHeight="1" x14ac:dyDescent="0.25">
      <c r="D63" s="26"/>
      <c r="E63" s="27"/>
      <c r="F63" s="27"/>
      <c r="G63" s="27"/>
      <c r="H63" s="27"/>
      <c r="I63" s="27"/>
      <c r="J63" s="27"/>
      <c r="K63" s="27"/>
      <c r="L63" s="27"/>
      <c r="N63" s="22"/>
    </row>
    <row r="64" spans="2:17" ht="15" customHeight="1" x14ac:dyDescent="0.25">
      <c r="B64" s="2" t="s">
        <v>14</v>
      </c>
      <c r="D64" s="3">
        <v>2022</v>
      </c>
      <c r="E64" s="25">
        <f t="shared" si="5"/>
        <v>23</v>
      </c>
      <c r="F64" s="25" t="s">
        <v>272</v>
      </c>
      <c r="G64" s="25">
        <v>8</v>
      </c>
      <c r="H64" s="25">
        <v>11</v>
      </c>
      <c r="I64" s="25">
        <v>3</v>
      </c>
      <c r="J64" s="25" t="s">
        <v>412</v>
      </c>
      <c r="K64" s="25">
        <v>1</v>
      </c>
      <c r="L64" s="25"/>
      <c r="N64" s="22"/>
    </row>
    <row r="65" spans="1:14" ht="15" customHeight="1" x14ac:dyDescent="0.25">
      <c r="D65" s="3">
        <v>2023</v>
      </c>
      <c r="E65" s="25">
        <f t="shared" si="5"/>
        <v>35</v>
      </c>
      <c r="F65" s="25">
        <v>1</v>
      </c>
      <c r="G65" s="25">
        <v>11</v>
      </c>
      <c r="H65" s="25">
        <v>12</v>
      </c>
      <c r="I65" s="25">
        <v>8</v>
      </c>
      <c r="J65" s="25">
        <v>3</v>
      </c>
      <c r="K65" s="25" t="s">
        <v>272</v>
      </c>
      <c r="L65" s="25"/>
      <c r="N65" s="22"/>
    </row>
    <row r="66" spans="1:14" ht="15" customHeight="1" x14ac:dyDescent="0.25">
      <c r="D66" s="3">
        <v>2024</v>
      </c>
      <c r="E66" s="25">
        <f t="shared" si="5"/>
        <v>32</v>
      </c>
      <c r="F66" s="25" t="s">
        <v>272</v>
      </c>
      <c r="G66" s="25">
        <v>15</v>
      </c>
      <c r="H66" s="25">
        <v>11</v>
      </c>
      <c r="I66" s="25">
        <v>6</v>
      </c>
      <c r="J66" s="25" t="s">
        <v>272</v>
      </c>
      <c r="K66" s="25" t="s">
        <v>272</v>
      </c>
      <c r="L66" s="25"/>
      <c r="N66" s="22"/>
    </row>
    <row r="67" spans="1:14" ht="8.1" customHeight="1" x14ac:dyDescent="0.25">
      <c r="D67" s="26"/>
      <c r="E67" s="27"/>
      <c r="F67" s="27"/>
      <c r="G67" s="27"/>
      <c r="H67" s="27"/>
      <c r="I67" s="27"/>
      <c r="J67" s="27"/>
      <c r="K67" s="27"/>
      <c r="L67" s="27"/>
      <c r="N67" s="22"/>
    </row>
    <row r="68" spans="1:14" ht="15" customHeight="1" x14ac:dyDescent="0.25">
      <c r="B68" s="2" t="s">
        <v>15</v>
      </c>
      <c r="D68" s="3">
        <v>2022</v>
      </c>
      <c r="E68" s="25">
        <f t="shared" si="5"/>
        <v>36</v>
      </c>
      <c r="F68" s="25">
        <v>2</v>
      </c>
      <c r="G68" s="25">
        <v>10</v>
      </c>
      <c r="H68" s="25">
        <v>12</v>
      </c>
      <c r="I68" s="25">
        <v>10</v>
      </c>
      <c r="J68" s="25">
        <v>1</v>
      </c>
      <c r="K68" s="25">
        <v>1</v>
      </c>
      <c r="L68" s="25"/>
      <c r="N68" s="22"/>
    </row>
    <row r="69" spans="1:14" ht="15" customHeight="1" x14ac:dyDescent="0.25">
      <c r="D69" s="3">
        <v>2023</v>
      </c>
      <c r="E69" s="25">
        <f t="shared" si="5"/>
        <v>41</v>
      </c>
      <c r="F69" s="25">
        <v>2</v>
      </c>
      <c r="G69" s="25">
        <v>14</v>
      </c>
      <c r="H69" s="25">
        <v>16</v>
      </c>
      <c r="I69" s="25">
        <v>9</v>
      </c>
      <c r="J69" s="25" t="s">
        <v>272</v>
      </c>
      <c r="K69" s="25" t="s">
        <v>272</v>
      </c>
      <c r="L69" s="25"/>
      <c r="N69" s="22"/>
    </row>
    <row r="70" spans="1:14" ht="15" customHeight="1" x14ac:dyDescent="0.25">
      <c r="D70" s="3">
        <v>2024</v>
      </c>
      <c r="E70" s="25">
        <f t="shared" si="5"/>
        <v>38</v>
      </c>
      <c r="F70" s="25">
        <v>2</v>
      </c>
      <c r="G70" s="25">
        <v>10</v>
      </c>
      <c r="H70" s="25">
        <v>15</v>
      </c>
      <c r="I70" s="25">
        <v>7</v>
      </c>
      <c r="J70" s="25">
        <v>4</v>
      </c>
      <c r="K70" s="25" t="s">
        <v>272</v>
      </c>
      <c r="L70" s="25"/>
      <c r="N70" s="22"/>
    </row>
    <row r="71" spans="1:14" ht="8.1" customHeight="1" x14ac:dyDescent="0.25">
      <c r="D71" s="26"/>
      <c r="E71" s="27"/>
      <c r="F71" s="27"/>
      <c r="G71" s="27"/>
      <c r="H71" s="27"/>
      <c r="I71" s="27"/>
      <c r="J71" s="27"/>
      <c r="K71" s="27"/>
      <c r="L71" s="27"/>
      <c r="N71" s="22"/>
    </row>
    <row r="72" spans="1:14" ht="15" customHeight="1" x14ac:dyDescent="0.25">
      <c r="B72" s="2" t="s">
        <v>16</v>
      </c>
      <c r="D72" s="3">
        <v>2022</v>
      </c>
      <c r="E72" s="25">
        <f t="shared" si="5"/>
        <v>48</v>
      </c>
      <c r="F72" s="25">
        <v>3</v>
      </c>
      <c r="G72" s="25">
        <v>17</v>
      </c>
      <c r="H72" s="25">
        <v>7</v>
      </c>
      <c r="I72" s="25">
        <v>19</v>
      </c>
      <c r="J72" s="25">
        <v>1</v>
      </c>
      <c r="K72" s="25">
        <v>1</v>
      </c>
      <c r="L72" s="25"/>
      <c r="N72" s="22"/>
    </row>
    <row r="73" spans="1:14" ht="15" customHeight="1" x14ac:dyDescent="0.25">
      <c r="D73" s="3">
        <v>2023</v>
      </c>
      <c r="E73" s="25">
        <f t="shared" si="5"/>
        <v>40</v>
      </c>
      <c r="F73" s="25">
        <v>2</v>
      </c>
      <c r="G73" s="25">
        <v>8</v>
      </c>
      <c r="H73" s="25">
        <v>19</v>
      </c>
      <c r="I73" s="25">
        <v>11</v>
      </c>
      <c r="J73" s="25" t="s">
        <v>272</v>
      </c>
      <c r="K73" s="25" t="s">
        <v>272</v>
      </c>
      <c r="L73" s="25"/>
      <c r="N73" s="22"/>
    </row>
    <row r="74" spans="1:14" ht="15" customHeight="1" x14ac:dyDescent="0.25">
      <c r="D74" s="3">
        <v>2024</v>
      </c>
      <c r="E74" s="25">
        <f t="shared" si="5"/>
        <v>18</v>
      </c>
      <c r="F74" s="25" t="s">
        <v>272</v>
      </c>
      <c r="G74" s="25">
        <v>3</v>
      </c>
      <c r="H74" s="25">
        <v>3</v>
      </c>
      <c r="I74" s="25">
        <v>12</v>
      </c>
      <c r="J74" s="25" t="s">
        <v>272</v>
      </c>
      <c r="K74" s="25" t="s">
        <v>272</v>
      </c>
      <c r="L74" s="25"/>
      <c r="N74" s="22"/>
    </row>
    <row r="75" spans="1:14" ht="8.1" customHeight="1" x14ac:dyDescent="0.25">
      <c r="D75" s="26"/>
      <c r="E75" s="27"/>
      <c r="F75" s="27"/>
      <c r="G75" s="27"/>
      <c r="H75" s="27"/>
      <c r="I75" s="27"/>
      <c r="J75" s="27"/>
      <c r="K75" s="27"/>
      <c r="L75" s="27"/>
      <c r="N75" s="22"/>
    </row>
    <row r="76" spans="1:14" ht="15" customHeight="1" x14ac:dyDescent="0.25">
      <c r="B76" s="2" t="s">
        <v>215</v>
      </c>
      <c r="D76" s="3">
        <v>2022</v>
      </c>
      <c r="E76" s="25">
        <f t="shared" si="5"/>
        <v>183</v>
      </c>
      <c r="F76" s="25">
        <v>2</v>
      </c>
      <c r="G76" s="25">
        <v>34</v>
      </c>
      <c r="H76" s="25">
        <v>80</v>
      </c>
      <c r="I76" s="25">
        <v>47</v>
      </c>
      <c r="J76" s="25">
        <v>16</v>
      </c>
      <c r="K76" s="25">
        <v>4</v>
      </c>
      <c r="L76" s="25"/>
      <c r="N76" s="22"/>
    </row>
    <row r="77" spans="1:14" ht="15" customHeight="1" x14ac:dyDescent="0.25">
      <c r="D77" s="3">
        <v>2023</v>
      </c>
      <c r="E77" s="25">
        <f t="shared" si="5"/>
        <v>264</v>
      </c>
      <c r="F77" s="25">
        <v>3</v>
      </c>
      <c r="G77" s="25">
        <v>55</v>
      </c>
      <c r="H77" s="25">
        <v>77</v>
      </c>
      <c r="I77" s="25">
        <v>98</v>
      </c>
      <c r="J77" s="24">
        <v>29</v>
      </c>
      <c r="K77" s="25">
        <v>2</v>
      </c>
      <c r="L77" s="25"/>
    </row>
    <row r="78" spans="1:14" ht="15" customHeight="1" x14ac:dyDescent="0.25">
      <c r="A78" s="14"/>
      <c r="B78" s="99"/>
      <c r="C78" s="99"/>
      <c r="D78" s="3">
        <v>2024</v>
      </c>
      <c r="E78" s="25">
        <f t="shared" si="5"/>
        <v>411</v>
      </c>
      <c r="F78" s="25">
        <v>7</v>
      </c>
      <c r="G78" s="25">
        <v>94</v>
      </c>
      <c r="H78" s="25">
        <v>105</v>
      </c>
      <c r="I78" s="25">
        <v>146</v>
      </c>
      <c r="J78" s="25">
        <v>55</v>
      </c>
      <c r="K78" s="25">
        <v>4</v>
      </c>
      <c r="L78" s="25"/>
      <c r="M78" s="14"/>
    </row>
    <row r="79" spans="1:14" ht="8.1" customHeight="1" thickBot="1" x14ac:dyDescent="0.3">
      <c r="A79" s="30"/>
      <c r="B79" s="31"/>
      <c r="C79" s="31"/>
      <c r="D79" s="32"/>
      <c r="E79" s="32"/>
      <c r="F79" s="32"/>
      <c r="G79" s="32"/>
      <c r="H79" s="32"/>
      <c r="I79" s="32"/>
      <c r="J79" s="32"/>
      <c r="K79" s="32"/>
      <c r="L79" s="32"/>
      <c r="M79" s="14"/>
    </row>
    <row r="80" spans="1:14" s="37" customFormat="1" x14ac:dyDescent="0.25">
      <c r="A80" s="33"/>
      <c r="B80" s="34"/>
      <c r="C80" s="34"/>
      <c r="D80" s="35"/>
      <c r="E80" s="35"/>
      <c r="F80" s="35"/>
      <c r="G80" s="35"/>
      <c r="H80" s="35"/>
      <c r="I80" s="35"/>
      <c r="J80" s="35"/>
      <c r="K80" s="35"/>
      <c r="L80" s="36" t="s">
        <v>216</v>
      </c>
    </row>
    <row r="81" spans="1:17" s="33" customFormat="1" x14ac:dyDescent="0.25">
      <c r="A81" s="34" t="s">
        <v>217</v>
      </c>
      <c r="B81" s="34"/>
      <c r="C81" s="34"/>
      <c r="D81" s="35"/>
      <c r="E81" s="35"/>
      <c r="F81" s="35"/>
      <c r="G81" s="35"/>
      <c r="H81" s="35"/>
      <c r="I81" s="35"/>
      <c r="J81" s="35"/>
      <c r="K81" s="35"/>
      <c r="L81" s="39" t="s">
        <v>218</v>
      </c>
    </row>
    <row r="82" spans="1:17" s="2" customFormat="1" x14ac:dyDescent="0.25">
      <c r="A82" s="34" t="s">
        <v>219</v>
      </c>
      <c r="D82" s="3"/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</row>
    <row r="83" spans="1:17" s="2" customFormat="1" x14ac:dyDescent="0.25">
      <c r="A83" s="34" t="s">
        <v>220</v>
      </c>
      <c r="D83" s="3"/>
      <c r="E83" s="3"/>
      <c r="F83" s="3"/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</row>
  </sheetData>
  <mergeCells count="1">
    <mergeCell ref="F15:K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22F5-BC51-4E4F-812A-032A4C3C1909}">
  <sheetPr codeName="Sheet67"/>
  <dimension ref="A11:N84"/>
  <sheetViews>
    <sheetView showGridLines="0" view="pageBreakPreview" topLeftCell="A7" zoomScale="90" zoomScaleNormal="90" zoomScaleSheetLayoutView="90" workbookViewId="0">
      <selection activeCell="P44" sqref="P44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11" spans="1:11" ht="7.5" customHeight="1" x14ac:dyDescent="0.25"/>
    <row r="12" spans="1:11" s="6" customFormat="1" ht="15" customHeight="1" x14ac:dyDescent="0.25">
      <c r="B12" s="7" t="s">
        <v>337</v>
      </c>
      <c r="C12" s="8" t="s">
        <v>411</v>
      </c>
      <c r="D12" s="9"/>
      <c r="E12" s="9"/>
      <c r="F12" s="9"/>
      <c r="G12" s="9"/>
      <c r="H12" s="9"/>
      <c r="I12" s="8"/>
    </row>
    <row r="13" spans="1:11" s="10" customFormat="1" ht="16.5" customHeight="1" x14ac:dyDescent="0.25">
      <c r="B13" s="11" t="s">
        <v>338</v>
      </c>
      <c r="C13" s="12" t="s">
        <v>409</v>
      </c>
      <c r="D13" s="13"/>
      <c r="E13" s="13"/>
      <c r="F13" s="13"/>
      <c r="G13" s="13"/>
      <c r="H13" s="13"/>
    </row>
    <row r="14" spans="1:11" ht="8.1" customHeight="1" thickBot="1" x14ac:dyDescent="0.3"/>
    <row r="15" spans="1:11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1" ht="15" customHeight="1" x14ac:dyDescent="0.25">
      <c r="A16" s="43"/>
      <c r="B16" s="44" t="s">
        <v>0</v>
      </c>
      <c r="C16" s="45"/>
      <c r="D16" s="117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785</v>
      </c>
      <c r="F21" s="20"/>
      <c r="G21" s="20">
        <f t="shared" ref="G21:J23" si="0">SUM(G25,G29,G33,G37,G41,G45,G49,G53,G57,G61,G65,G69,G73,G77)</f>
        <v>479</v>
      </c>
      <c r="H21" s="20">
        <f t="shared" si="0"/>
        <v>183</v>
      </c>
      <c r="I21" s="20">
        <f t="shared" si="0"/>
        <v>39</v>
      </c>
      <c r="J21" s="20">
        <f t="shared" si="0"/>
        <v>84</v>
      </c>
    </row>
    <row r="22" spans="1:14" ht="15" customHeight="1" x14ac:dyDescent="0.25">
      <c r="B22" s="21"/>
      <c r="C22" s="21"/>
      <c r="D22" s="19">
        <v>2023</v>
      </c>
      <c r="E22" s="20">
        <f t="shared" ref="E22:E23" si="1">SUM(E26,E30,E34,E38,E42,E46,E50,E54,E58,E62,E66,E70,E74,E78)</f>
        <v>988</v>
      </c>
      <c r="F22" s="20"/>
      <c r="G22" s="20">
        <f t="shared" si="0"/>
        <v>538</v>
      </c>
      <c r="H22" s="20">
        <f t="shared" si="0"/>
        <v>251</v>
      </c>
      <c r="I22" s="20">
        <f t="shared" si="0"/>
        <v>49</v>
      </c>
      <c r="J22" s="20">
        <f t="shared" si="0"/>
        <v>150</v>
      </c>
    </row>
    <row r="23" spans="1:14" ht="15" customHeight="1" x14ac:dyDescent="0.25">
      <c r="B23" s="21"/>
      <c r="C23" s="21"/>
      <c r="D23" s="19">
        <v>2024</v>
      </c>
      <c r="E23" s="20">
        <f t="shared" si="1"/>
        <v>951</v>
      </c>
      <c r="F23" s="20"/>
      <c r="G23" s="20">
        <f t="shared" si="0"/>
        <v>549</v>
      </c>
      <c r="H23" s="20">
        <f t="shared" si="0"/>
        <v>219</v>
      </c>
      <c r="I23" s="20">
        <f t="shared" si="0"/>
        <v>73</v>
      </c>
      <c r="J23" s="20">
        <f t="shared" si="0"/>
        <v>110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>
        <f t="shared" ref="E25:E79" si="2">SUM(F25:J25)</f>
        <v>134</v>
      </c>
      <c r="F25" s="25"/>
      <c r="G25" s="25">
        <v>86</v>
      </c>
      <c r="H25" s="25">
        <v>41</v>
      </c>
      <c r="I25" s="25">
        <v>4</v>
      </c>
      <c r="J25" s="25">
        <v>3</v>
      </c>
      <c r="K25" s="22"/>
    </row>
    <row r="26" spans="1:14" ht="15" customHeight="1" x14ac:dyDescent="0.25">
      <c r="D26" s="3">
        <v>2023</v>
      </c>
      <c r="E26" s="25">
        <f t="shared" si="2"/>
        <v>182</v>
      </c>
      <c r="F26" s="25"/>
      <c r="G26" s="25">
        <v>119</v>
      </c>
      <c r="H26" s="25">
        <v>50</v>
      </c>
      <c r="I26" s="25">
        <v>9</v>
      </c>
      <c r="J26" s="25">
        <v>4</v>
      </c>
      <c r="K26" s="22"/>
    </row>
    <row r="27" spans="1:14" ht="15" customHeight="1" x14ac:dyDescent="0.25">
      <c r="D27" s="3">
        <v>2024</v>
      </c>
      <c r="E27" s="25">
        <f t="shared" si="2"/>
        <v>76</v>
      </c>
      <c r="F27" s="25"/>
      <c r="G27" s="25">
        <v>41</v>
      </c>
      <c r="H27" s="25">
        <v>27</v>
      </c>
      <c r="I27" s="25">
        <v>3</v>
      </c>
      <c r="J27" s="25">
        <v>5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>
        <f t="shared" si="2"/>
        <v>10</v>
      </c>
      <c r="F29" s="25"/>
      <c r="G29" s="25">
        <v>9</v>
      </c>
      <c r="H29" s="25" t="s">
        <v>8</v>
      </c>
      <c r="I29" s="25">
        <v>1</v>
      </c>
      <c r="J29" s="25" t="s">
        <v>8</v>
      </c>
      <c r="K29" s="22"/>
    </row>
    <row r="30" spans="1:14" ht="15" customHeight="1" x14ac:dyDescent="0.25">
      <c r="D30" s="3">
        <v>2023</v>
      </c>
      <c r="E30" s="25">
        <f t="shared" si="2"/>
        <v>16</v>
      </c>
      <c r="F30" s="25"/>
      <c r="G30" s="25">
        <v>11</v>
      </c>
      <c r="H30" s="25">
        <v>3</v>
      </c>
      <c r="I30" s="25">
        <v>2</v>
      </c>
      <c r="J30" s="25" t="s">
        <v>8</v>
      </c>
      <c r="K30" s="22"/>
    </row>
    <row r="31" spans="1:14" ht="15" customHeight="1" x14ac:dyDescent="0.25">
      <c r="D31" s="3">
        <v>2024</v>
      </c>
      <c r="E31" s="25">
        <f t="shared" si="2"/>
        <v>18</v>
      </c>
      <c r="F31" s="25"/>
      <c r="G31" s="25">
        <v>16</v>
      </c>
      <c r="H31" s="25">
        <v>1</v>
      </c>
      <c r="I31" s="25">
        <v>1</v>
      </c>
      <c r="J31" s="25" t="s">
        <v>8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>
        <f t="shared" si="2"/>
        <v>4</v>
      </c>
      <c r="F33" s="25"/>
      <c r="G33" s="25">
        <v>3</v>
      </c>
      <c r="H33" s="25">
        <v>1</v>
      </c>
      <c r="I33" s="25" t="s">
        <v>8</v>
      </c>
      <c r="J33" s="25" t="s">
        <v>8</v>
      </c>
      <c r="K33" s="22"/>
    </row>
    <row r="34" spans="1:11" ht="15" customHeight="1" x14ac:dyDescent="0.25">
      <c r="D34" s="3">
        <v>2023</v>
      </c>
      <c r="E34" s="25">
        <f t="shared" si="2"/>
        <v>6</v>
      </c>
      <c r="F34" s="25"/>
      <c r="G34" s="25">
        <v>5</v>
      </c>
      <c r="H34" s="25">
        <v>1</v>
      </c>
      <c r="I34" s="25" t="s">
        <v>8</v>
      </c>
      <c r="J34" s="25"/>
      <c r="K34" s="22"/>
    </row>
    <row r="35" spans="1:11" ht="15" customHeight="1" x14ac:dyDescent="0.25">
      <c r="D35" s="3">
        <v>2024</v>
      </c>
      <c r="E35" s="25">
        <f t="shared" si="2"/>
        <v>4</v>
      </c>
      <c r="F35" s="25"/>
      <c r="G35" s="25">
        <v>3</v>
      </c>
      <c r="H35" s="25" t="s">
        <v>8</v>
      </c>
      <c r="I35" s="25">
        <v>1</v>
      </c>
      <c r="J35" s="25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>
        <f t="shared" si="2"/>
        <v>8</v>
      </c>
      <c r="F37" s="25"/>
      <c r="G37" s="25">
        <v>7</v>
      </c>
      <c r="H37" s="25">
        <v>1</v>
      </c>
      <c r="I37" s="25" t="s">
        <v>8</v>
      </c>
      <c r="J37" s="25" t="s">
        <v>8</v>
      </c>
      <c r="K37" s="22"/>
    </row>
    <row r="38" spans="1:11" ht="15" customHeight="1" x14ac:dyDescent="0.25">
      <c r="D38" s="3">
        <v>2023</v>
      </c>
      <c r="E38" s="25">
        <f t="shared" si="2"/>
        <v>3</v>
      </c>
      <c r="F38" s="25"/>
      <c r="G38" s="25">
        <v>2</v>
      </c>
      <c r="H38" s="25">
        <v>1</v>
      </c>
      <c r="I38" s="25" t="s">
        <v>8</v>
      </c>
      <c r="J38" s="25" t="s">
        <v>8</v>
      </c>
      <c r="K38" s="22"/>
    </row>
    <row r="39" spans="1:11" s="2" customFormat="1" ht="15" customHeight="1" x14ac:dyDescent="0.25">
      <c r="A39" s="1"/>
      <c r="D39" s="3">
        <v>2024</v>
      </c>
      <c r="E39" s="25">
        <f t="shared" si="2"/>
        <v>3</v>
      </c>
      <c r="F39" s="25"/>
      <c r="G39" s="25">
        <v>2</v>
      </c>
      <c r="H39" s="25">
        <v>1</v>
      </c>
      <c r="I39" s="25" t="s">
        <v>8</v>
      </c>
      <c r="J39" s="25" t="s">
        <v>8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>
        <f t="shared" si="2"/>
        <v>78</v>
      </c>
      <c r="F41" s="25"/>
      <c r="G41" s="25">
        <v>46</v>
      </c>
      <c r="H41" s="25">
        <v>23</v>
      </c>
      <c r="I41" s="25">
        <v>4</v>
      </c>
      <c r="J41" s="25">
        <v>5</v>
      </c>
      <c r="K41" s="22"/>
    </row>
    <row r="42" spans="1:11" ht="15" customHeight="1" x14ac:dyDescent="0.25">
      <c r="D42" s="3">
        <v>2023</v>
      </c>
      <c r="E42" s="25">
        <f t="shared" si="2"/>
        <v>65</v>
      </c>
      <c r="F42" s="25"/>
      <c r="G42" s="25">
        <v>46</v>
      </c>
      <c r="H42" s="25">
        <v>13</v>
      </c>
      <c r="I42" s="25">
        <v>4</v>
      </c>
      <c r="J42" s="25">
        <v>2</v>
      </c>
      <c r="K42" s="22"/>
    </row>
    <row r="43" spans="1:11" ht="15" customHeight="1" x14ac:dyDescent="0.25">
      <c r="D43" s="3">
        <v>2024</v>
      </c>
      <c r="E43" s="25">
        <f t="shared" si="2"/>
        <v>84</v>
      </c>
      <c r="F43" s="25"/>
      <c r="G43" s="25">
        <v>54</v>
      </c>
      <c r="H43" s="25">
        <v>20</v>
      </c>
      <c r="I43" s="25">
        <v>8</v>
      </c>
      <c r="J43" s="25">
        <v>2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>
        <f t="shared" si="2"/>
        <v>57</v>
      </c>
      <c r="F45" s="25"/>
      <c r="G45" s="25">
        <v>43</v>
      </c>
      <c r="H45" s="25">
        <v>12</v>
      </c>
      <c r="I45" s="25">
        <v>2</v>
      </c>
      <c r="J45" s="25" t="s">
        <v>8</v>
      </c>
      <c r="K45" s="22"/>
    </row>
    <row r="46" spans="1:11" ht="15" customHeight="1" x14ac:dyDescent="0.25">
      <c r="D46" s="3">
        <v>2023</v>
      </c>
      <c r="E46" s="25">
        <f t="shared" si="2"/>
        <v>79</v>
      </c>
      <c r="F46" s="25"/>
      <c r="G46" s="25">
        <v>37</v>
      </c>
      <c r="H46" s="25">
        <v>35</v>
      </c>
      <c r="I46" s="25">
        <v>3</v>
      </c>
      <c r="J46" s="25">
        <v>4</v>
      </c>
      <c r="K46" s="22"/>
    </row>
    <row r="47" spans="1:11" ht="15" customHeight="1" x14ac:dyDescent="0.25">
      <c r="D47" s="3">
        <v>2024</v>
      </c>
      <c r="E47" s="25">
        <f t="shared" si="2"/>
        <v>77</v>
      </c>
      <c r="F47" s="25"/>
      <c r="G47" s="25">
        <v>56</v>
      </c>
      <c r="H47" s="25">
        <v>12</v>
      </c>
      <c r="I47" s="25">
        <v>2</v>
      </c>
      <c r="J47" s="25">
        <v>7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>
        <f t="shared" si="2"/>
        <v>53</v>
      </c>
      <c r="F49" s="25"/>
      <c r="G49" s="25">
        <v>34</v>
      </c>
      <c r="H49" s="25">
        <v>10</v>
      </c>
      <c r="I49" s="25">
        <v>5</v>
      </c>
      <c r="J49" s="25">
        <v>4</v>
      </c>
      <c r="K49" s="22"/>
    </row>
    <row r="50" spans="2:14" ht="15" customHeight="1" x14ac:dyDescent="0.25">
      <c r="D50" s="3">
        <v>2023</v>
      </c>
      <c r="E50" s="25">
        <f t="shared" si="2"/>
        <v>27</v>
      </c>
      <c r="F50" s="25"/>
      <c r="G50" s="25">
        <v>18</v>
      </c>
      <c r="H50" s="25">
        <v>7</v>
      </c>
      <c r="I50" s="25">
        <v>1</v>
      </c>
      <c r="J50" s="25">
        <v>1</v>
      </c>
      <c r="K50" s="22"/>
    </row>
    <row r="51" spans="2:14" ht="15" customHeight="1" x14ac:dyDescent="0.25">
      <c r="D51" s="3">
        <v>2024</v>
      </c>
      <c r="E51" s="25">
        <f t="shared" si="2"/>
        <v>41</v>
      </c>
      <c r="F51" s="25"/>
      <c r="G51" s="25">
        <v>18</v>
      </c>
      <c r="H51" s="25">
        <v>21</v>
      </c>
      <c r="I51" s="25">
        <v>2</v>
      </c>
      <c r="J51" s="25" t="s">
        <v>8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>
        <f t="shared" si="2"/>
        <v>1</v>
      </c>
      <c r="F53" s="25"/>
      <c r="G53" s="25" t="s">
        <v>8</v>
      </c>
      <c r="H53" s="25">
        <v>1</v>
      </c>
      <c r="I53" s="25" t="s">
        <v>8</v>
      </c>
      <c r="J53" s="25" t="s">
        <v>8</v>
      </c>
      <c r="K53" s="22"/>
    </row>
    <row r="54" spans="2:14" ht="15" customHeight="1" x14ac:dyDescent="0.25">
      <c r="D54" s="3">
        <v>2023</v>
      </c>
      <c r="E54" s="25">
        <f t="shared" si="2"/>
        <v>3</v>
      </c>
      <c r="F54" s="25"/>
      <c r="G54" s="25">
        <v>1</v>
      </c>
      <c r="H54" s="25">
        <v>2</v>
      </c>
      <c r="I54" s="25" t="s">
        <v>8</v>
      </c>
      <c r="J54" s="25" t="s">
        <v>8</v>
      </c>
      <c r="K54" s="22"/>
    </row>
    <row r="55" spans="2:14" ht="15" customHeight="1" x14ac:dyDescent="0.25">
      <c r="D55" s="3">
        <v>2024</v>
      </c>
      <c r="E55" s="25">
        <f t="shared" si="2"/>
        <v>13</v>
      </c>
      <c r="F55" s="25"/>
      <c r="G55" s="25">
        <v>9</v>
      </c>
      <c r="H55" s="25">
        <v>4</v>
      </c>
      <c r="I55" s="25" t="s">
        <v>8</v>
      </c>
      <c r="J55" s="25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>
        <f t="shared" si="2"/>
        <v>87</v>
      </c>
      <c r="F57" s="25"/>
      <c r="G57" s="25">
        <v>47</v>
      </c>
      <c r="H57" s="25">
        <v>27</v>
      </c>
      <c r="I57" s="25">
        <v>4</v>
      </c>
      <c r="J57" s="25">
        <v>9</v>
      </c>
      <c r="K57" s="22"/>
    </row>
    <row r="58" spans="2:14" ht="15" customHeight="1" x14ac:dyDescent="0.25">
      <c r="D58" s="3">
        <v>2023</v>
      </c>
      <c r="E58" s="25">
        <f t="shared" si="2"/>
        <v>85</v>
      </c>
      <c r="F58" s="25"/>
      <c r="G58" s="25">
        <v>41</v>
      </c>
      <c r="H58" s="25">
        <v>31</v>
      </c>
      <c r="I58" s="25">
        <v>2</v>
      </c>
      <c r="J58" s="25">
        <v>11</v>
      </c>
      <c r="K58" s="22"/>
    </row>
    <row r="59" spans="2:14" ht="15" customHeight="1" x14ac:dyDescent="0.25">
      <c r="D59" s="3">
        <v>2024</v>
      </c>
      <c r="E59" s="25">
        <f t="shared" si="2"/>
        <v>78</v>
      </c>
      <c r="F59" s="25"/>
      <c r="G59" s="25">
        <v>21</v>
      </c>
      <c r="H59" s="25">
        <v>44</v>
      </c>
      <c r="I59" s="25">
        <v>10</v>
      </c>
      <c r="J59" s="25">
        <v>3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>
        <f t="shared" si="2"/>
        <v>63</v>
      </c>
      <c r="F61" s="25"/>
      <c r="G61" s="25">
        <v>1</v>
      </c>
      <c r="H61" s="25">
        <v>16</v>
      </c>
      <c r="I61" s="25">
        <v>1</v>
      </c>
      <c r="J61" s="25">
        <v>45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>
        <f t="shared" si="2"/>
        <v>142</v>
      </c>
      <c r="F62" s="25"/>
      <c r="G62" s="25">
        <v>2</v>
      </c>
      <c r="H62" s="25">
        <v>49</v>
      </c>
      <c r="I62" s="25" t="s">
        <v>8</v>
      </c>
      <c r="J62" s="25">
        <v>91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>
        <f t="shared" si="2"/>
        <v>58</v>
      </c>
      <c r="F63" s="25"/>
      <c r="G63" s="25" t="s">
        <v>8</v>
      </c>
      <c r="H63" s="25">
        <v>17</v>
      </c>
      <c r="I63" s="25" t="s">
        <v>8</v>
      </c>
      <c r="J63" s="25">
        <v>41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>
        <f t="shared" si="2"/>
        <v>23</v>
      </c>
      <c r="F65" s="25"/>
      <c r="G65" s="25">
        <v>11</v>
      </c>
      <c r="H65" s="25">
        <v>10</v>
      </c>
      <c r="I65" s="25" t="s">
        <v>8</v>
      </c>
      <c r="J65" s="108">
        <v>2</v>
      </c>
      <c r="K65" s="22"/>
    </row>
    <row r="66" spans="1:11" ht="15" customHeight="1" x14ac:dyDescent="0.25">
      <c r="D66" s="3">
        <v>2023</v>
      </c>
      <c r="E66" s="25">
        <f t="shared" si="2"/>
        <v>35</v>
      </c>
      <c r="F66" s="25"/>
      <c r="G66" s="25">
        <v>17</v>
      </c>
      <c r="H66" s="25">
        <v>11</v>
      </c>
      <c r="I66" s="25" t="s">
        <v>8</v>
      </c>
      <c r="J66" s="25">
        <v>7</v>
      </c>
      <c r="K66" s="22"/>
    </row>
    <row r="67" spans="1:11" ht="15" customHeight="1" x14ac:dyDescent="0.25">
      <c r="D67" s="3">
        <v>2024</v>
      </c>
      <c r="E67" s="25">
        <f t="shared" si="2"/>
        <v>32</v>
      </c>
      <c r="F67" s="25"/>
      <c r="G67" s="25">
        <v>19</v>
      </c>
      <c r="H67" s="25">
        <v>7</v>
      </c>
      <c r="I67" s="25" t="s">
        <v>8</v>
      </c>
      <c r="J67" s="25">
        <v>6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 t="shared" si="2"/>
        <v>36</v>
      </c>
      <c r="F69" s="25"/>
      <c r="G69" s="25">
        <v>26</v>
      </c>
      <c r="H69" s="25">
        <v>2</v>
      </c>
      <c r="I69" s="25">
        <v>6</v>
      </c>
      <c r="J69" s="25">
        <v>2</v>
      </c>
      <c r="K69" s="22"/>
    </row>
    <row r="70" spans="1:11" ht="15" customHeight="1" x14ac:dyDescent="0.25">
      <c r="D70" s="3">
        <v>2023</v>
      </c>
      <c r="E70" s="25">
        <f t="shared" si="2"/>
        <v>41</v>
      </c>
      <c r="F70" s="25"/>
      <c r="G70" s="25">
        <v>18</v>
      </c>
      <c r="H70" s="25">
        <v>10</v>
      </c>
      <c r="I70" s="25">
        <v>9</v>
      </c>
      <c r="J70" s="25">
        <v>4</v>
      </c>
      <c r="K70" s="22"/>
    </row>
    <row r="71" spans="1:11" ht="15" customHeight="1" x14ac:dyDescent="0.25">
      <c r="D71" s="3">
        <v>2024</v>
      </c>
      <c r="E71" s="25">
        <f t="shared" si="2"/>
        <v>38</v>
      </c>
      <c r="F71" s="25"/>
      <c r="G71" s="25">
        <v>25</v>
      </c>
      <c r="H71" s="25">
        <v>5</v>
      </c>
      <c r="I71" s="25">
        <v>2</v>
      </c>
      <c r="J71" s="25">
        <v>6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>
        <f t="shared" si="2"/>
        <v>48</v>
      </c>
      <c r="F73" s="25"/>
      <c r="G73" s="25">
        <v>43</v>
      </c>
      <c r="H73" s="25">
        <v>5</v>
      </c>
      <c r="I73" s="25" t="s">
        <v>8</v>
      </c>
      <c r="J73" s="25" t="s">
        <v>8</v>
      </c>
      <c r="K73" s="22"/>
    </row>
    <row r="74" spans="1:11" ht="15" customHeight="1" x14ac:dyDescent="0.25">
      <c r="D74" s="3">
        <v>2023</v>
      </c>
      <c r="E74" s="25">
        <f t="shared" si="2"/>
        <v>40</v>
      </c>
      <c r="F74" s="25"/>
      <c r="G74" s="25">
        <v>37</v>
      </c>
      <c r="H74" s="25">
        <v>3</v>
      </c>
      <c r="I74" s="25" t="s">
        <v>8</v>
      </c>
      <c r="J74" s="25" t="s">
        <v>8</v>
      </c>
      <c r="K74" s="22"/>
    </row>
    <row r="75" spans="1:11" ht="15" customHeight="1" x14ac:dyDescent="0.25">
      <c r="D75" s="3">
        <v>2024</v>
      </c>
      <c r="E75" s="25">
        <f t="shared" si="2"/>
        <v>18</v>
      </c>
      <c r="F75" s="25"/>
      <c r="G75" s="25">
        <v>17</v>
      </c>
      <c r="H75" s="25">
        <v>1</v>
      </c>
      <c r="I75" s="25" t="s">
        <v>8</v>
      </c>
      <c r="J75" s="25" t="s">
        <v>8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>
        <f t="shared" si="2"/>
        <v>183</v>
      </c>
      <c r="F77" s="25"/>
      <c r="G77" s="25">
        <v>123</v>
      </c>
      <c r="H77" s="25">
        <v>34</v>
      </c>
      <c r="I77" s="25">
        <v>12</v>
      </c>
      <c r="J77" s="25">
        <v>14</v>
      </c>
      <c r="K77" s="22"/>
    </row>
    <row r="78" spans="1:11" ht="15" customHeight="1" x14ac:dyDescent="0.25">
      <c r="D78" s="3">
        <v>2023</v>
      </c>
      <c r="E78" s="25">
        <f t="shared" si="2"/>
        <v>264</v>
      </c>
      <c r="F78" s="25"/>
      <c r="G78" s="25">
        <v>184</v>
      </c>
      <c r="H78" s="25">
        <v>35</v>
      </c>
      <c r="I78" s="25">
        <v>19</v>
      </c>
      <c r="J78" s="25">
        <v>26</v>
      </c>
    </row>
    <row r="79" spans="1:11" ht="15" customHeight="1" x14ac:dyDescent="0.25">
      <c r="A79" s="14"/>
      <c r="B79" s="99"/>
      <c r="C79" s="99"/>
      <c r="D79" s="3">
        <v>2024</v>
      </c>
      <c r="E79" s="25">
        <f t="shared" si="2"/>
        <v>411</v>
      </c>
      <c r="F79" s="25"/>
      <c r="G79" s="25">
        <v>268</v>
      </c>
      <c r="H79" s="25">
        <v>59</v>
      </c>
      <c r="I79" s="25">
        <v>44</v>
      </c>
      <c r="J79" s="25">
        <v>40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A69F9-D44B-4BCE-87C1-D324D6A1FBFC}">
  <sheetPr codeName="Sheet15">
    <tabColor rgb="FF7030A0"/>
  </sheetPr>
  <dimension ref="A1:L85"/>
  <sheetViews>
    <sheetView showGridLines="0" view="pageBreakPreview" zoomScale="90" zoomScaleNormal="90" zoomScaleSheetLayoutView="90" workbookViewId="0">
      <selection activeCell="B13" sqref="B13:B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3.7109375" style="2" customWidth="1"/>
    <col min="4" max="4" width="15.42578125" style="3" customWidth="1"/>
    <col min="5" max="7" width="24.7109375" style="3" customWidth="1"/>
    <col min="8" max="8" width="2.140625" style="1" customWidth="1"/>
    <col min="9" max="16384" width="9.140625" style="1"/>
  </cols>
  <sheetData>
    <row r="1" spans="1:8" ht="12" customHeight="1" x14ac:dyDescent="0.25"/>
    <row r="2" spans="1:8" ht="12" customHeight="1" x14ac:dyDescent="0.25"/>
    <row r="3" spans="1:8" ht="12" customHeight="1" x14ac:dyDescent="0.25"/>
    <row r="4" spans="1:8" ht="12" customHeight="1" x14ac:dyDescent="0.25"/>
    <row r="5" spans="1:8" ht="12" customHeight="1" x14ac:dyDescent="0.25"/>
    <row r="6" spans="1:8" ht="12" customHeight="1" x14ac:dyDescent="0.25"/>
    <row r="7" spans="1:8" ht="12" customHeight="1" x14ac:dyDescent="0.25"/>
    <row r="8" spans="1:8" ht="12" customHeight="1" x14ac:dyDescent="0.25"/>
    <row r="9" spans="1:8" ht="12" customHeight="1" x14ac:dyDescent="0.25"/>
    <row r="10" spans="1:8" ht="12" customHeight="1" x14ac:dyDescent="0.25"/>
    <row r="11" spans="1:8" ht="12" customHeight="1" x14ac:dyDescent="0.25"/>
    <row r="12" spans="1:8" ht="12" customHeight="1" x14ac:dyDescent="0.25"/>
    <row r="13" spans="1:8" s="6" customFormat="1" ht="15" customHeight="1" x14ac:dyDescent="0.25">
      <c r="B13" s="7" t="s">
        <v>340</v>
      </c>
      <c r="C13" s="8" t="s">
        <v>288</v>
      </c>
      <c r="D13" s="9"/>
      <c r="E13" s="9"/>
      <c r="F13" s="9"/>
      <c r="G13" s="9"/>
      <c r="H13" s="8"/>
    </row>
    <row r="14" spans="1:8" s="10" customFormat="1" ht="16.5" customHeight="1" x14ac:dyDescent="0.25">
      <c r="B14" s="11" t="s">
        <v>341</v>
      </c>
      <c r="C14" s="12" t="s">
        <v>289</v>
      </c>
      <c r="D14" s="13"/>
      <c r="E14" s="13"/>
      <c r="F14" s="13"/>
      <c r="G14" s="13"/>
    </row>
    <row r="15" spans="1:8" ht="8.1" customHeight="1" thickBot="1" x14ac:dyDescent="0.3"/>
    <row r="16" spans="1:8" ht="4.5" customHeight="1" thickTop="1" x14ac:dyDescent="0.25">
      <c r="A16" s="40"/>
      <c r="B16" s="41"/>
      <c r="C16" s="41"/>
      <c r="D16" s="42"/>
      <c r="E16" s="42"/>
      <c r="F16" s="42"/>
      <c r="G16" s="42"/>
      <c r="H16" s="40"/>
    </row>
    <row r="17" spans="1:11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47" t="s">
        <v>2</v>
      </c>
      <c r="H17" s="43"/>
    </row>
    <row r="18" spans="1:11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50" t="s">
        <v>176</v>
      </c>
      <c r="H18" s="43"/>
    </row>
    <row r="19" spans="1:11" ht="15" customHeight="1" x14ac:dyDescent="0.25">
      <c r="A19" s="43"/>
      <c r="B19" s="48"/>
      <c r="C19" s="45"/>
      <c r="D19" s="49"/>
      <c r="E19" s="49"/>
      <c r="F19" s="47" t="s">
        <v>24</v>
      </c>
      <c r="G19" s="47"/>
      <c r="H19" s="43"/>
    </row>
    <row r="20" spans="1:11" s="14" customFormat="1" ht="8.1" customHeight="1" x14ac:dyDescent="0.25">
      <c r="A20" s="51"/>
      <c r="B20" s="52"/>
      <c r="C20" s="51"/>
      <c r="D20" s="53"/>
      <c r="E20" s="53"/>
      <c r="F20" s="53"/>
      <c r="G20" s="53"/>
      <c r="H20" s="51"/>
    </row>
    <row r="21" spans="1:11" ht="8.1" customHeight="1" x14ac:dyDescent="0.25">
      <c r="A21" s="14"/>
      <c r="B21" s="15"/>
      <c r="C21" s="15"/>
      <c r="D21" s="16"/>
      <c r="E21" s="16"/>
      <c r="F21" s="16"/>
      <c r="G21" s="16"/>
      <c r="H21" s="14"/>
      <c r="I21" s="17"/>
      <c r="J21" s="17"/>
      <c r="K21" s="17"/>
    </row>
    <row r="22" spans="1:11" ht="15" customHeight="1" x14ac:dyDescent="0.25">
      <c r="A22" s="14"/>
      <c r="B22" s="15" t="s">
        <v>5</v>
      </c>
      <c r="C22" s="18"/>
      <c r="D22" s="19">
        <v>2022</v>
      </c>
      <c r="E22" s="20">
        <f t="shared" ref="E22:F24" si="0">SUM(E26,E30,E34,E38,E42,E46,E50,E54,E58,E62,E66,E70,E74,E78)</f>
        <v>11</v>
      </c>
      <c r="F22" s="126">
        <f t="shared" si="0"/>
        <v>4021676</v>
      </c>
      <c r="G22" s="20">
        <f t="shared" ref="G22" si="1">SUM(G26,G30,G34,G38,G42,G46,G50,G54,G58,G62,G66,G70,G74,G78)</f>
        <v>8</v>
      </c>
      <c r="H22" s="14"/>
    </row>
    <row r="23" spans="1:11" ht="15" customHeight="1" x14ac:dyDescent="0.25">
      <c r="B23" s="21"/>
      <c r="C23" s="21"/>
      <c r="D23" s="19">
        <v>2023</v>
      </c>
      <c r="E23" s="20">
        <f t="shared" si="0"/>
        <v>13</v>
      </c>
      <c r="F23" s="126">
        <f t="shared" si="0"/>
        <v>2299226</v>
      </c>
      <c r="G23" s="20">
        <f t="shared" ref="G23" si="2">SUM(G27,G31,G35,G39,G43,G47,G51,G55,G59,G63,G67,G71,G75,G79)</f>
        <v>5</v>
      </c>
    </row>
    <row r="24" spans="1:11" ht="15" customHeight="1" x14ac:dyDescent="0.25">
      <c r="B24" s="21"/>
      <c r="C24" s="21"/>
      <c r="D24" s="19">
        <v>2024</v>
      </c>
      <c r="E24" s="20">
        <f t="shared" si="0"/>
        <v>18</v>
      </c>
      <c r="F24" s="126">
        <f t="shared" si="0"/>
        <v>1622617</v>
      </c>
      <c r="G24" s="20">
        <f t="shared" ref="G24" si="3">SUM(G28,G32,G36,G40,G44,G48,G52,G56,G60,G64,G68,G72,G76,G80)</f>
        <v>11</v>
      </c>
      <c r="I24" s="22"/>
    </row>
    <row r="25" spans="1:11" ht="8.1" customHeight="1" x14ac:dyDescent="0.25">
      <c r="D25" s="19"/>
      <c r="E25" s="19"/>
      <c r="F25" s="19"/>
      <c r="G25" s="19"/>
      <c r="I25" s="22"/>
    </row>
    <row r="26" spans="1:11" ht="15" customHeight="1" x14ac:dyDescent="0.25">
      <c r="B26" s="2" t="s">
        <v>6</v>
      </c>
      <c r="D26" s="3">
        <v>2022</v>
      </c>
      <c r="E26" s="107">
        <v>1</v>
      </c>
      <c r="F26" s="130">
        <v>22400</v>
      </c>
      <c r="G26" s="25">
        <v>1</v>
      </c>
      <c r="I26" s="22"/>
    </row>
    <row r="27" spans="1:11" ht="15" customHeight="1" x14ac:dyDescent="0.25">
      <c r="D27" s="3">
        <v>2023</v>
      </c>
      <c r="E27" s="108" t="s">
        <v>8</v>
      </c>
      <c r="F27" s="130" t="s">
        <v>8</v>
      </c>
      <c r="G27" s="25" t="s">
        <v>8</v>
      </c>
      <c r="I27" s="22"/>
    </row>
    <row r="28" spans="1:11" ht="15" customHeight="1" x14ac:dyDescent="0.25">
      <c r="D28" s="3">
        <v>2024</v>
      </c>
      <c r="E28" s="107">
        <v>1</v>
      </c>
      <c r="F28" s="130">
        <v>11980</v>
      </c>
      <c r="G28" s="25">
        <v>1</v>
      </c>
      <c r="I28" s="22"/>
    </row>
    <row r="29" spans="1:11" ht="8.1" customHeight="1" x14ac:dyDescent="0.25">
      <c r="D29" s="26"/>
      <c r="E29" s="121"/>
      <c r="F29" s="125"/>
      <c r="G29" s="27"/>
      <c r="I29" s="22"/>
    </row>
    <row r="30" spans="1:11" ht="15" customHeight="1" x14ac:dyDescent="0.25">
      <c r="B30" s="2" t="s">
        <v>17</v>
      </c>
      <c r="D30" s="3">
        <v>2022</v>
      </c>
      <c r="E30" s="108">
        <v>1</v>
      </c>
      <c r="F30" s="130">
        <v>357000</v>
      </c>
      <c r="G30" s="25">
        <v>2</v>
      </c>
      <c r="I30" s="22"/>
    </row>
    <row r="31" spans="1:11" ht="15" customHeight="1" x14ac:dyDescent="0.25">
      <c r="D31" s="3">
        <v>2023</v>
      </c>
      <c r="E31" s="107">
        <v>1</v>
      </c>
      <c r="F31" s="124">
        <v>9051</v>
      </c>
      <c r="G31" s="25" t="s">
        <v>8</v>
      </c>
      <c r="I31" s="22"/>
    </row>
    <row r="32" spans="1:11" ht="15" customHeight="1" x14ac:dyDescent="0.25">
      <c r="D32" s="3">
        <v>2024</v>
      </c>
      <c r="E32" s="107">
        <v>1</v>
      </c>
      <c r="F32" s="124">
        <v>6899</v>
      </c>
      <c r="G32" s="25" t="s">
        <v>8</v>
      </c>
      <c r="I32" s="22"/>
    </row>
    <row r="33" spans="1:9" ht="8.1" customHeight="1" x14ac:dyDescent="0.25">
      <c r="D33" s="26"/>
      <c r="E33" s="121"/>
      <c r="F33" s="125"/>
      <c r="G33" s="27"/>
      <c r="I33" s="22"/>
    </row>
    <row r="34" spans="1:9" ht="15" customHeight="1" x14ac:dyDescent="0.25">
      <c r="B34" s="2" t="s">
        <v>7</v>
      </c>
      <c r="D34" s="3">
        <v>2022</v>
      </c>
      <c r="E34" s="108" t="s">
        <v>8</v>
      </c>
      <c r="F34" s="130" t="s">
        <v>8</v>
      </c>
      <c r="G34" s="25" t="s">
        <v>8</v>
      </c>
      <c r="I34" s="22"/>
    </row>
    <row r="35" spans="1:9" ht="15" customHeight="1" x14ac:dyDescent="0.25">
      <c r="D35" s="3">
        <v>2023</v>
      </c>
      <c r="E35" s="107">
        <v>1</v>
      </c>
      <c r="F35" s="124">
        <v>1880000</v>
      </c>
      <c r="G35" s="25" t="s">
        <v>8</v>
      </c>
      <c r="I35" s="22"/>
    </row>
    <row r="36" spans="1:9" ht="15" customHeight="1" x14ac:dyDescent="0.25">
      <c r="D36" s="3">
        <v>2024</v>
      </c>
      <c r="E36" s="108" t="s">
        <v>8</v>
      </c>
      <c r="F36" s="130" t="s">
        <v>8</v>
      </c>
      <c r="G36" s="25" t="s">
        <v>8</v>
      </c>
      <c r="I36" s="22"/>
    </row>
    <row r="37" spans="1:9" ht="8.1" customHeight="1" x14ac:dyDescent="0.25">
      <c r="D37" s="26"/>
      <c r="E37" s="121"/>
      <c r="F37" s="125"/>
      <c r="G37" s="27"/>
      <c r="I37" s="22"/>
    </row>
    <row r="38" spans="1:9" ht="15" customHeight="1" x14ac:dyDescent="0.25">
      <c r="B38" s="2" t="s">
        <v>18</v>
      </c>
      <c r="D38" s="3">
        <v>2022</v>
      </c>
      <c r="E38" s="108" t="s">
        <v>8</v>
      </c>
      <c r="F38" s="130" t="s">
        <v>8</v>
      </c>
      <c r="G38" s="25" t="s">
        <v>8</v>
      </c>
      <c r="I38" s="22"/>
    </row>
    <row r="39" spans="1:9" ht="15" customHeight="1" x14ac:dyDescent="0.25">
      <c r="D39" s="3">
        <v>2023</v>
      </c>
      <c r="E39" s="108" t="s">
        <v>8</v>
      </c>
      <c r="F39" s="130" t="s">
        <v>8</v>
      </c>
      <c r="G39" s="25" t="s">
        <v>8</v>
      </c>
      <c r="I39" s="22"/>
    </row>
    <row r="40" spans="1:9" s="2" customFormat="1" ht="15" customHeight="1" x14ac:dyDescent="0.25">
      <c r="A40" s="1"/>
      <c r="D40" s="3">
        <v>2024</v>
      </c>
      <c r="E40" s="108">
        <v>1</v>
      </c>
      <c r="F40" s="130">
        <v>5500</v>
      </c>
      <c r="G40" s="25" t="s">
        <v>8</v>
      </c>
      <c r="H40" s="1"/>
      <c r="I40" s="22"/>
    </row>
    <row r="41" spans="1:9" ht="8.1" customHeight="1" x14ac:dyDescent="0.25">
      <c r="D41" s="26"/>
      <c r="E41" s="121"/>
      <c r="F41" s="125"/>
      <c r="G41" s="27"/>
      <c r="I41" s="22"/>
    </row>
    <row r="42" spans="1:9" ht="15" customHeight="1" x14ac:dyDescent="0.25">
      <c r="A42" s="2"/>
      <c r="B42" s="2" t="s">
        <v>9</v>
      </c>
      <c r="D42" s="3">
        <v>2022</v>
      </c>
      <c r="E42" s="108" t="s">
        <v>8</v>
      </c>
      <c r="F42" s="130" t="s">
        <v>8</v>
      </c>
      <c r="G42" s="25" t="s">
        <v>8</v>
      </c>
      <c r="I42" s="22"/>
    </row>
    <row r="43" spans="1:9" ht="15" customHeight="1" x14ac:dyDescent="0.25">
      <c r="D43" s="3">
        <v>2023</v>
      </c>
      <c r="E43" s="107">
        <v>1</v>
      </c>
      <c r="F43" s="130">
        <v>11440</v>
      </c>
      <c r="G43" s="25" t="s">
        <v>8</v>
      </c>
      <c r="I43" s="22"/>
    </row>
    <row r="44" spans="1:9" ht="15" customHeight="1" x14ac:dyDescent="0.25">
      <c r="D44" s="3">
        <v>2024</v>
      </c>
      <c r="E44" s="108">
        <v>2</v>
      </c>
      <c r="F44" s="130">
        <v>33240</v>
      </c>
      <c r="G44" s="25">
        <v>1</v>
      </c>
      <c r="I44" s="22"/>
    </row>
    <row r="45" spans="1:9" ht="8.1" customHeight="1" x14ac:dyDescent="0.25">
      <c r="D45" s="26"/>
      <c r="E45" s="121"/>
      <c r="F45" s="125"/>
      <c r="G45" s="27"/>
      <c r="I45" s="22"/>
    </row>
    <row r="46" spans="1:9" ht="15" customHeight="1" x14ac:dyDescent="0.25">
      <c r="B46" s="2" t="s">
        <v>10</v>
      </c>
      <c r="D46" s="3">
        <v>2022</v>
      </c>
      <c r="E46" s="108" t="s">
        <v>8</v>
      </c>
      <c r="F46" s="130" t="s">
        <v>8</v>
      </c>
      <c r="G46" s="25" t="s">
        <v>8</v>
      </c>
      <c r="I46" s="22"/>
    </row>
    <row r="47" spans="1:9" ht="15" customHeight="1" x14ac:dyDescent="0.25">
      <c r="D47" s="3">
        <v>2023</v>
      </c>
      <c r="E47" s="107">
        <v>1</v>
      </c>
      <c r="F47" s="124">
        <v>68000</v>
      </c>
      <c r="G47" s="25" t="s">
        <v>8</v>
      </c>
      <c r="I47" s="22"/>
    </row>
    <row r="48" spans="1:9" ht="15" customHeight="1" x14ac:dyDescent="0.25">
      <c r="D48" s="3">
        <v>2024</v>
      </c>
      <c r="E48" s="108">
        <v>2</v>
      </c>
      <c r="F48" s="130">
        <v>43546</v>
      </c>
      <c r="G48" s="25" t="s">
        <v>8</v>
      </c>
      <c r="I48" s="22"/>
    </row>
    <row r="49" spans="2:12" ht="8.1" customHeight="1" x14ac:dyDescent="0.25">
      <c r="D49" s="26"/>
      <c r="E49" s="121"/>
      <c r="F49" s="125"/>
      <c r="G49" s="27"/>
      <c r="I49" s="22"/>
    </row>
    <row r="50" spans="2:12" ht="15" customHeight="1" x14ac:dyDescent="0.25">
      <c r="B50" s="2" t="s">
        <v>11</v>
      </c>
      <c r="D50" s="3">
        <v>2022</v>
      </c>
      <c r="E50" s="107">
        <v>2</v>
      </c>
      <c r="F50" s="124">
        <v>492000</v>
      </c>
      <c r="G50" s="24">
        <v>2</v>
      </c>
      <c r="I50" s="22"/>
    </row>
    <row r="51" spans="2:12" ht="15" customHeight="1" x14ac:dyDescent="0.25">
      <c r="D51" s="3">
        <v>2023</v>
      </c>
      <c r="E51" s="107">
        <v>1</v>
      </c>
      <c r="F51" s="124">
        <v>13798</v>
      </c>
      <c r="G51" s="24">
        <v>1</v>
      </c>
      <c r="I51" s="22"/>
    </row>
    <row r="52" spans="2:12" ht="15" customHeight="1" x14ac:dyDescent="0.25">
      <c r="D52" s="3">
        <v>2024</v>
      </c>
      <c r="E52" s="108">
        <v>3</v>
      </c>
      <c r="F52" s="130">
        <v>62650</v>
      </c>
      <c r="G52" s="25">
        <v>6</v>
      </c>
      <c r="I52" s="22"/>
    </row>
    <row r="53" spans="2:12" ht="8.1" customHeight="1" x14ac:dyDescent="0.25">
      <c r="D53" s="26"/>
      <c r="E53" s="121"/>
      <c r="F53" s="125"/>
      <c r="G53" s="27"/>
      <c r="I53" s="22"/>
    </row>
    <row r="54" spans="2:12" ht="15" customHeight="1" x14ac:dyDescent="0.25">
      <c r="B54" s="2" t="s">
        <v>12</v>
      </c>
      <c r="D54" s="3">
        <v>2022</v>
      </c>
      <c r="E54" s="108" t="s">
        <v>8</v>
      </c>
      <c r="F54" s="130" t="s">
        <v>8</v>
      </c>
      <c r="G54" s="25" t="s">
        <v>8</v>
      </c>
      <c r="I54" s="22"/>
    </row>
    <row r="55" spans="2:12" ht="15" customHeight="1" x14ac:dyDescent="0.25">
      <c r="D55" s="3">
        <v>2023</v>
      </c>
      <c r="E55" s="108" t="s">
        <v>8</v>
      </c>
      <c r="F55" s="130" t="s">
        <v>8</v>
      </c>
      <c r="G55" s="25" t="s">
        <v>8</v>
      </c>
      <c r="I55" s="22"/>
    </row>
    <row r="56" spans="2:12" ht="15" customHeight="1" x14ac:dyDescent="0.25">
      <c r="D56" s="3">
        <v>2024</v>
      </c>
      <c r="E56" s="108" t="s">
        <v>8</v>
      </c>
      <c r="F56" s="130" t="s">
        <v>8</v>
      </c>
      <c r="G56" s="25" t="s">
        <v>8</v>
      </c>
      <c r="I56" s="22"/>
    </row>
    <row r="57" spans="2:12" ht="8.1" customHeight="1" x14ac:dyDescent="0.25">
      <c r="D57" s="26"/>
      <c r="E57" s="121"/>
      <c r="F57" s="125"/>
      <c r="G57" s="27"/>
      <c r="I57" s="22"/>
    </row>
    <row r="58" spans="2:12" ht="15" customHeight="1" x14ac:dyDescent="0.25">
      <c r="B58" s="2" t="s">
        <v>13</v>
      </c>
      <c r="D58" s="3">
        <v>2022</v>
      </c>
      <c r="E58" s="108" t="s">
        <v>8</v>
      </c>
      <c r="F58" s="130" t="s">
        <v>8</v>
      </c>
      <c r="G58" s="25" t="s">
        <v>8</v>
      </c>
      <c r="I58" s="22"/>
    </row>
    <row r="59" spans="2:12" ht="15" customHeight="1" x14ac:dyDescent="0.25">
      <c r="D59" s="3">
        <v>2023</v>
      </c>
      <c r="E59" s="107">
        <v>3</v>
      </c>
      <c r="F59" s="124">
        <v>159000</v>
      </c>
      <c r="G59" s="25" t="s">
        <v>8</v>
      </c>
      <c r="I59" s="22"/>
    </row>
    <row r="60" spans="2:12" ht="15" customHeight="1" x14ac:dyDescent="0.25">
      <c r="D60" s="3">
        <v>2024</v>
      </c>
      <c r="E60" s="107">
        <v>1</v>
      </c>
      <c r="F60" s="124">
        <v>169500</v>
      </c>
      <c r="G60" s="25" t="s">
        <v>8</v>
      </c>
      <c r="I60" s="22"/>
    </row>
    <row r="61" spans="2:12" ht="8.1" customHeight="1" x14ac:dyDescent="0.25">
      <c r="D61" s="26"/>
      <c r="E61" s="121"/>
      <c r="F61" s="125"/>
      <c r="G61" s="27"/>
      <c r="I61" s="22"/>
    </row>
    <row r="62" spans="2:12" ht="15" customHeight="1" x14ac:dyDescent="0.25">
      <c r="B62" s="2" t="s">
        <v>214</v>
      </c>
      <c r="D62" s="3">
        <v>2022</v>
      </c>
      <c r="E62" s="108" t="s">
        <v>8</v>
      </c>
      <c r="F62" s="130" t="s">
        <v>8</v>
      </c>
      <c r="G62" s="25" t="s">
        <v>8</v>
      </c>
      <c r="I62" s="22"/>
      <c r="J62" s="27"/>
      <c r="K62" s="28"/>
      <c r="L62" s="29"/>
    </row>
    <row r="63" spans="2:12" ht="15" customHeight="1" x14ac:dyDescent="0.25">
      <c r="D63" s="3">
        <v>2023</v>
      </c>
      <c r="E63" s="108" t="s">
        <v>8</v>
      </c>
      <c r="F63" s="130" t="s">
        <v>8</v>
      </c>
      <c r="G63" s="25" t="s">
        <v>8</v>
      </c>
      <c r="I63" s="22"/>
      <c r="J63" s="27"/>
      <c r="K63" s="28"/>
      <c r="L63" s="28"/>
    </row>
    <row r="64" spans="2:12" ht="15" customHeight="1" x14ac:dyDescent="0.25">
      <c r="D64" s="3">
        <v>2024</v>
      </c>
      <c r="E64" s="108">
        <v>3</v>
      </c>
      <c r="F64" s="130">
        <v>414816</v>
      </c>
      <c r="G64" s="25" t="s">
        <v>8</v>
      </c>
      <c r="I64" s="22"/>
    </row>
    <row r="65" spans="1:9" ht="8.1" customHeight="1" x14ac:dyDescent="0.25">
      <c r="D65" s="26"/>
      <c r="E65" s="121"/>
      <c r="F65" s="125"/>
      <c r="G65" s="27"/>
      <c r="I65" s="22"/>
    </row>
    <row r="66" spans="1:9" ht="15" customHeight="1" x14ac:dyDescent="0.25">
      <c r="B66" s="2" t="s">
        <v>14</v>
      </c>
      <c r="D66" s="3">
        <v>2022</v>
      </c>
      <c r="E66" s="108" t="s">
        <v>8</v>
      </c>
      <c r="F66" s="130" t="s">
        <v>8</v>
      </c>
      <c r="G66" s="25" t="s">
        <v>8</v>
      </c>
      <c r="I66" s="22"/>
    </row>
    <row r="67" spans="1:9" ht="15" customHeight="1" x14ac:dyDescent="0.25">
      <c r="D67" s="3">
        <v>2023</v>
      </c>
      <c r="E67" s="107">
        <v>1</v>
      </c>
      <c r="F67" s="124">
        <v>10000</v>
      </c>
      <c r="G67" s="25" t="s">
        <v>8</v>
      </c>
      <c r="I67" s="22"/>
    </row>
    <row r="68" spans="1:9" ht="15" customHeight="1" x14ac:dyDescent="0.25">
      <c r="D68" s="3">
        <v>2024</v>
      </c>
      <c r="E68" s="108" t="s">
        <v>8</v>
      </c>
      <c r="F68" s="130" t="s">
        <v>8</v>
      </c>
      <c r="G68" s="25" t="s">
        <v>8</v>
      </c>
      <c r="I68" s="22"/>
    </row>
    <row r="69" spans="1:9" ht="8.1" customHeight="1" x14ac:dyDescent="0.25">
      <c r="D69" s="26"/>
      <c r="E69" s="121"/>
      <c r="F69" s="125"/>
      <c r="G69" s="27"/>
      <c r="I69" s="22"/>
    </row>
    <row r="70" spans="1:9" ht="15" customHeight="1" x14ac:dyDescent="0.25">
      <c r="B70" s="2" t="s">
        <v>15</v>
      </c>
      <c r="D70" s="3">
        <v>2022</v>
      </c>
      <c r="E70" s="107">
        <v>4</v>
      </c>
      <c r="F70" s="124">
        <v>3100076</v>
      </c>
      <c r="G70" s="24">
        <v>2</v>
      </c>
      <c r="I70" s="22"/>
    </row>
    <row r="71" spans="1:9" ht="15" customHeight="1" x14ac:dyDescent="0.25">
      <c r="D71" s="3">
        <v>2023</v>
      </c>
      <c r="E71" s="107">
        <v>1</v>
      </c>
      <c r="F71" s="130" t="s">
        <v>8</v>
      </c>
      <c r="G71" s="24">
        <v>4</v>
      </c>
      <c r="I71" s="22"/>
    </row>
    <row r="72" spans="1:9" ht="15" customHeight="1" x14ac:dyDescent="0.25">
      <c r="D72" s="3">
        <v>2024</v>
      </c>
      <c r="E72" s="107">
        <v>2</v>
      </c>
      <c r="F72" s="124">
        <v>609486</v>
      </c>
      <c r="G72" s="24">
        <v>2</v>
      </c>
      <c r="I72" s="22"/>
    </row>
    <row r="73" spans="1:9" ht="8.1" customHeight="1" x14ac:dyDescent="0.25">
      <c r="D73" s="26"/>
      <c r="E73" s="121"/>
      <c r="F73" s="125"/>
      <c r="G73" s="27"/>
      <c r="I73" s="22"/>
    </row>
    <row r="74" spans="1:9" ht="15" customHeight="1" x14ac:dyDescent="0.25">
      <c r="B74" s="2" t="s">
        <v>16</v>
      </c>
      <c r="D74" s="3">
        <v>2022</v>
      </c>
      <c r="E74" s="108" t="s">
        <v>8</v>
      </c>
      <c r="F74" s="130" t="s">
        <v>8</v>
      </c>
      <c r="G74" s="25" t="s">
        <v>8</v>
      </c>
      <c r="I74" s="22"/>
    </row>
    <row r="75" spans="1:9" ht="15" customHeight="1" x14ac:dyDescent="0.25">
      <c r="D75" s="3">
        <v>2023</v>
      </c>
      <c r="E75" s="108" t="s">
        <v>8</v>
      </c>
      <c r="F75" s="130" t="s">
        <v>8</v>
      </c>
      <c r="G75" s="25" t="s">
        <v>8</v>
      </c>
      <c r="I75" s="22"/>
    </row>
    <row r="76" spans="1:9" ht="15" customHeight="1" x14ac:dyDescent="0.25">
      <c r="D76" s="3">
        <v>2024</v>
      </c>
      <c r="E76" s="108" t="s">
        <v>8</v>
      </c>
      <c r="F76" s="130" t="s">
        <v>8</v>
      </c>
      <c r="G76" s="25" t="s">
        <v>8</v>
      </c>
      <c r="I76" s="22"/>
    </row>
    <row r="77" spans="1:9" ht="8.1" customHeight="1" x14ac:dyDescent="0.25">
      <c r="D77" s="26"/>
      <c r="E77" s="121"/>
      <c r="F77" s="125"/>
      <c r="G77" s="27"/>
      <c r="I77" s="22"/>
    </row>
    <row r="78" spans="1:9" ht="15" customHeight="1" x14ac:dyDescent="0.25">
      <c r="B78" s="2" t="s">
        <v>215</v>
      </c>
      <c r="D78" s="3">
        <v>2022</v>
      </c>
      <c r="E78" s="108">
        <v>3</v>
      </c>
      <c r="F78" s="130">
        <v>50200</v>
      </c>
      <c r="G78" s="25">
        <v>1</v>
      </c>
      <c r="I78" s="22"/>
    </row>
    <row r="79" spans="1:9" ht="15" customHeight="1" x14ac:dyDescent="0.25">
      <c r="D79" s="3">
        <v>2023</v>
      </c>
      <c r="E79" s="107">
        <v>3</v>
      </c>
      <c r="F79" s="124">
        <v>147937</v>
      </c>
      <c r="G79" s="25" t="s">
        <v>8</v>
      </c>
    </row>
    <row r="80" spans="1:9" ht="15" customHeight="1" x14ac:dyDescent="0.25">
      <c r="A80" s="14"/>
      <c r="B80" s="99"/>
      <c r="C80" s="99"/>
      <c r="D80" s="3">
        <v>2024</v>
      </c>
      <c r="E80" s="108">
        <v>2</v>
      </c>
      <c r="F80" s="130">
        <v>265000</v>
      </c>
      <c r="G80" s="25">
        <v>1</v>
      </c>
      <c r="H80" s="14"/>
    </row>
    <row r="81" spans="1:12" ht="8.1" customHeight="1" thickBot="1" x14ac:dyDescent="0.3">
      <c r="A81" s="30"/>
      <c r="B81" s="31"/>
      <c r="C81" s="31"/>
      <c r="D81" s="32"/>
      <c r="E81" s="32"/>
      <c r="F81" s="32"/>
      <c r="G81" s="32"/>
      <c r="H81" s="30"/>
    </row>
    <row r="82" spans="1:12" s="37" customFormat="1" x14ac:dyDescent="0.25">
      <c r="A82" s="33"/>
      <c r="B82" s="34"/>
      <c r="C82" s="34"/>
      <c r="D82" s="35"/>
      <c r="E82" s="35"/>
      <c r="F82" s="35"/>
      <c r="G82" s="35"/>
      <c r="H82" s="36" t="s">
        <v>216</v>
      </c>
    </row>
    <row r="83" spans="1:12" s="33" customFormat="1" x14ac:dyDescent="0.25">
      <c r="A83" s="34" t="s">
        <v>217</v>
      </c>
      <c r="C83" s="34"/>
      <c r="D83" s="35"/>
      <c r="E83" s="35"/>
      <c r="F83" s="35"/>
      <c r="G83" s="35"/>
      <c r="H83" s="39" t="s">
        <v>218</v>
      </c>
    </row>
    <row r="84" spans="1:12" x14ac:dyDescent="0.25">
      <c r="A84" s="34" t="s">
        <v>219</v>
      </c>
      <c r="B84" s="1"/>
    </row>
    <row r="85" spans="1:12" s="2" customFormat="1" x14ac:dyDescent="0.25">
      <c r="A85" s="34" t="s">
        <v>220</v>
      </c>
      <c r="B85" s="1"/>
      <c r="D85" s="3"/>
      <c r="E85" s="3"/>
      <c r="F85" s="3"/>
      <c r="G85" s="3"/>
      <c r="H85" s="1"/>
      <c r="I85" s="1"/>
      <c r="J85" s="1"/>
      <c r="K85" s="1"/>
      <c r="L85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D40FA-939C-4821-B062-62ED862DC2A3}">
  <sheetPr codeName="Sheet16">
    <tabColor rgb="FF7030A0"/>
  </sheetPr>
  <dimension ref="A1:L86"/>
  <sheetViews>
    <sheetView showGridLines="0" view="pageBreakPreview" topLeftCell="A10" zoomScale="90" zoomScaleNormal="90" zoomScaleSheetLayoutView="90" workbookViewId="0">
      <selection activeCell="J40" sqref="J40"/>
    </sheetView>
  </sheetViews>
  <sheetFormatPr defaultColWidth="9.140625" defaultRowHeight="13.5" x14ac:dyDescent="0.25"/>
  <cols>
    <col min="1" max="1" width="1.7109375" style="1" customWidth="1"/>
    <col min="2" max="2" width="13.42578125" style="2" customWidth="1"/>
    <col min="3" max="3" width="20.42578125" style="2" customWidth="1"/>
    <col min="4" max="6" width="26.5703125" style="3" customWidth="1"/>
    <col min="7" max="7" width="1.140625" style="1" customWidth="1"/>
    <col min="8" max="16384" width="9.140625" style="1"/>
  </cols>
  <sheetData>
    <row r="1" spans="2:10" ht="12" customHeight="1" x14ac:dyDescent="0.25">
      <c r="G1" s="4"/>
    </row>
    <row r="2" spans="2:10" ht="12" customHeight="1" x14ac:dyDescent="0.25">
      <c r="G2" s="4"/>
    </row>
    <row r="3" spans="2:10" ht="12" customHeight="1" x14ac:dyDescent="0.25">
      <c r="G3" s="4"/>
    </row>
    <row r="4" spans="2:10" ht="12" customHeight="1" x14ac:dyDescent="0.25">
      <c r="G4" s="4"/>
    </row>
    <row r="5" spans="2:10" ht="12" customHeight="1" x14ac:dyDescent="0.25">
      <c r="G5" s="4"/>
      <c r="H5" s="5"/>
      <c r="I5" s="5"/>
      <c r="J5" s="5"/>
    </row>
    <row r="6" spans="2:10" ht="12" customHeight="1" x14ac:dyDescent="0.25"/>
    <row r="7" spans="2:10" ht="12" customHeight="1" x14ac:dyDescent="0.25"/>
    <row r="8" spans="2:10" ht="12" customHeight="1" x14ac:dyDescent="0.25"/>
    <row r="9" spans="2:10" ht="12" customHeight="1" x14ac:dyDescent="0.25"/>
    <row r="10" spans="2:10" ht="12" customHeight="1" x14ac:dyDescent="0.25"/>
    <row r="11" spans="2:10" ht="12" customHeight="1" x14ac:dyDescent="0.25"/>
    <row r="12" spans="2:10" ht="12" customHeight="1" x14ac:dyDescent="0.25"/>
    <row r="13" spans="2:10" s="148" customFormat="1" ht="8.1" customHeight="1" x14ac:dyDescent="0.25">
      <c r="B13" s="149"/>
      <c r="C13" s="149"/>
      <c r="D13" s="150"/>
      <c r="E13" s="150"/>
      <c r="F13" s="150"/>
    </row>
    <row r="14" spans="2:10" s="143" customFormat="1" ht="15" customHeight="1" x14ac:dyDescent="0.25">
      <c r="B14" s="7" t="s">
        <v>437</v>
      </c>
      <c r="C14" s="8" t="s">
        <v>286</v>
      </c>
      <c r="D14" s="145"/>
      <c r="E14" s="145"/>
      <c r="F14" s="145"/>
      <c r="G14" s="144"/>
    </row>
    <row r="15" spans="2:10" s="146" customFormat="1" ht="16.5" customHeight="1" x14ac:dyDescent="0.25">
      <c r="B15" s="11" t="s">
        <v>438</v>
      </c>
      <c r="C15" s="12" t="s">
        <v>287</v>
      </c>
      <c r="D15" s="147"/>
      <c r="E15" s="147"/>
      <c r="F15" s="147"/>
    </row>
    <row r="16" spans="2:10" ht="19.5" customHeight="1" thickBot="1" x14ac:dyDescent="0.3">
      <c r="G16" s="107" t="s">
        <v>430</v>
      </c>
    </row>
    <row r="17" spans="1:10" s="148" customFormat="1" ht="4.5" customHeight="1" thickTop="1" x14ac:dyDescent="0.25">
      <c r="A17" s="151"/>
      <c r="B17" s="152"/>
      <c r="C17" s="152"/>
      <c r="D17" s="153"/>
      <c r="E17" s="153"/>
      <c r="F17" s="153"/>
      <c r="G17" s="151"/>
    </row>
    <row r="18" spans="1:10" s="148" customFormat="1" ht="15" customHeight="1" x14ac:dyDescent="0.25">
      <c r="A18" s="154"/>
      <c r="B18" s="44" t="s">
        <v>81</v>
      </c>
      <c r="C18" s="45"/>
      <c r="D18" s="100">
        <v>2022</v>
      </c>
      <c r="E18" s="100">
        <v>2023</v>
      </c>
      <c r="F18" s="100">
        <v>2024</v>
      </c>
      <c r="G18" s="154"/>
    </row>
    <row r="19" spans="1:10" s="148" customFormat="1" ht="15" customHeight="1" x14ac:dyDescent="0.2">
      <c r="A19" s="154"/>
      <c r="B19" s="48" t="s">
        <v>82</v>
      </c>
      <c r="C19" s="45"/>
      <c r="D19" s="47"/>
      <c r="E19" s="47"/>
      <c r="F19" s="139"/>
      <c r="G19" s="154"/>
    </row>
    <row r="20" spans="1:10" s="156" customFormat="1" ht="8.1" customHeight="1" x14ac:dyDescent="0.25">
      <c r="A20" s="155"/>
      <c r="B20" s="52"/>
      <c r="C20" s="51"/>
      <c r="D20" s="53"/>
      <c r="E20" s="53"/>
      <c r="F20" s="53"/>
      <c r="G20" s="155"/>
    </row>
    <row r="21" spans="1:10" s="148" customFormat="1" ht="8.1" customHeight="1" x14ac:dyDescent="0.25">
      <c r="A21" s="156"/>
      <c r="B21" s="15"/>
      <c r="C21" s="15"/>
      <c r="D21" s="16"/>
      <c r="E21" s="16"/>
      <c r="F21" s="16"/>
      <c r="G21" s="156"/>
      <c r="H21" s="157"/>
      <c r="I21" s="157"/>
      <c r="J21" s="157"/>
    </row>
    <row r="22" spans="1:10" s="148" customFormat="1" ht="15" customHeight="1" x14ac:dyDescent="0.25">
      <c r="A22" s="156"/>
      <c r="B22" s="15" t="s">
        <v>36</v>
      </c>
      <c r="C22" s="18"/>
      <c r="D22" s="20">
        <f>SUM(D25,D28,D31,D34,D37,D40)</f>
        <v>4</v>
      </c>
      <c r="E22" s="20">
        <f t="shared" ref="E22:F22" si="0">SUM(E25,E28,E31,E34,E37,E40)</f>
        <v>2</v>
      </c>
      <c r="F22" s="20">
        <f t="shared" si="0"/>
        <v>7</v>
      </c>
      <c r="G22" s="158"/>
      <c r="H22" s="156"/>
    </row>
    <row r="23" spans="1:10" s="148" customFormat="1" ht="15" customHeight="1" x14ac:dyDescent="0.25">
      <c r="A23" s="156"/>
      <c r="B23" s="140" t="s">
        <v>37</v>
      </c>
      <c r="C23" s="18"/>
      <c r="D23" s="20"/>
      <c r="E23" s="20"/>
      <c r="F23" s="20"/>
      <c r="G23" s="158"/>
      <c r="H23" s="156"/>
    </row>
    <row r="24" spans="1:10" s="148" customFormat="1" ht="9" customHeight="1" x14ac:dyDescent="0.25">
      <c r="B24" s="21"/>
      <c r="C24" s="21"/>
      <c r="D24" s="20"/>
      <c r="E24" s="20"/>
      <c r="F24" s="20"/>
      <c r="G24" s="158"/>
      <c r="I24" s="159"/>
    </row>
    <row r="25" spans="1:10" s="148" customFormat="1" ht="15" customHeight="1" x14ac:dyDescent="0.25">
      <c r="A25" s="156"/>
      <c r="B25" s="21" t="s">
        <v>274</v>
      </c>
      <c r="C25" s="18"/>
      <c r="D25" s="25" t="s">
        <v>8</v>
      </c>
      <c r="E25" s="25" t="s">
        <v>8</v>
      </c>
      <c r="F25" s="25" t="s">
        <v>8</v>
      </c>
      <c r="G25" s="158"/>
      <c r="H25" s="156"/>
    </row>
    <row r="26" spans="1:10" s="148" customFormat="1" ht="15" customHeight="1" x14ac:dyDescent="0.25">
      <c r="B26" s="101" t="s">
        <v>275</v>
      </c>
      <c r="C26" s="21"/>
      <c r="D26" s="1"/>
      <c r="E26" s="24"/>
      <c r="F26" s="24"/>
      <c r="G26" s="158"/>
    </row>
    <row r="27" spans="1:10" s="148" customFormat="1" ht="9" customHeight="1" x14ac:dyDescent="0.25">
      <c r="B27" s="21"/>
      <c r="C27" s="21"/>
      <c r="D27" s="1"/>
      <c r="E27" s="24"/>
      <c r="F27" s="24"/>
      <c r="G27" s="158"/>
      <c r="I27" s="159"/>
    </row>
    <row r="28" spans="1:10" s="148" customFormat="1" ht="15" customHeight="1" x14ac:dyDescent="0.25">
      <c r="A28" s="156"/>
      <c r="B28" s="21" t="s">
        <v>276</v>
      </c>
      <c r="C28" s="18"/>
      <c r="D28" s="24">
        <v>1</v>
      </c>
      <c r="E28" s="24">
        <v>1</v>
      </c>
      <c r="F28" s="24">
        <v>1</v>
      </c>
      <c r="G28" s="158"/>
      <c r="H28" s="156"/>
    </row>
    <row r="29" spans="1:10" s="148" customFormat="1" ht="15" customHeight="1" x14ac:dyDescent="0.25">
      <c r="B29" s="101" t="s">
        <v>277</v>
      </c>
      <c r="C29" s="21"/>
      <c r="D29" s="24"/>
      <c r="E29" s="24"/>
      <c r="F29" s="24"/>
      <c r="G29" s="158"/>
    </row>
    <row r="30" spans="1:10" s="148" customFormat="1" ht="9" customHeight="1" x14ac:dyDescent="0.25">
      <c r="B30" s="21"/>
      <c r="C30" s="21"/>
      <c r="D30" s="24"/>
      <c r="E30" s="24"/>
      <c r="F30" s="24"/>
      <c r="G30" s="158"/>
      <c r="I30" s="159"/>
    </row>
    <row r="31" spans="1:10" s="148" customFormat="1" ht="15" customHeight="1" x14ac:dyDescent="0.25">
      <c r="A31" s="156"/>
      <c r="B31" s="21" t="s">
        <v>89</v>
      </c>
      <c r="C31" s="18"/>
      <c r="D31" s="24">
        <v>1</v>
      </c>
      <c r="E31" s="24">
        <v>1</v>
      </c>
      <c r="F31" s="24">
        <v>2</v>
      </c>
      <c r="G31" s="158"/>
      <c r="H31" s="156"/>
    </row>
    <row r="32" spans="1:10" s="148" customFormat="1" ht="15" customHeight="1" x14ac:dyDescent="0.25">
      <c r="B32" s="101" t="s">
        <v>90</v>
      </c>
      <c r="C32" s="21"/>
      <c r="D32" s="24"/>
      <c r="E32" s="24"/>
      <c r="F32" s="24"/>
      <c r="G32" s="158"/>
    </row>
    <row r="33" spans="1:12" s="148" customFormat="1" ht="9" customHeight="1" x14ac:dyDescent="0.25">
      <c r="B33" s="21"/>
      <c r="C33" s="21"/>
      <c r="D33" s="24"/>
      <c r="E33" s="24"/>
      <c r="F33" s="24"/>
      <c r="G33" s="158"/>
      <c r="I33" s="159"/>
    </row>
    <row r="34" spans="1:12" s="148" customFormat="1" ht="15" customHeight="1" x14ac:dyDescent="0.25">
      <c r="A34" s="156"/>
      <c r="B34" s="21" t="s">
        <v>91</v>
      </c>
      <c r="C34" s="18"/>
      <c r="D34" s="24">
        <v>1</v>
      </c>
      <c r="E34" s="25" t="s">
        <v>8</v>
      </c>
      <c r="F34" s="24">
        <v>2</v>
      </c>
      <c r="G34" s="158"/>
      <c r="H34" s="156"/>
    </row>
    <row r="35" spans="1:12" s="148" customFormat="1" ht="15" customHeight="1" x14ac:dyDescent="0.25">
      <c r="B35" s="101" t="s">
        <v>92</v>
      </c>
      <c r="C35" s="21"/>
      <c r="D35" s="24"/>
      <c r="E35" s="24"/>
      <c r="F35" s="24"/>
      <c r="G35" s="158"/>
    </row>
    <row r="36" spans="1:12" s="148" customFormat="1" ht="9" customHeight="1" x14ac:dyDescent="0.25">
      <c r="B36" s="21"/>
      <c r="C36" s="21"/>
      <c r="D36" s="24"/>
      <c r="E36" s="24"/>
      <c r="F36" s="24"/>
      <c r="G36" s="158"/>
      <c r="I36" s="159"/>
    </row>
    <row r="37" spans="1:12" s="148" customFormat="1" ht="15" customHeight="1" x14ac:dyDescent="0.25">
      <c r="A37" s="156"/>
      <c r="B37" s="21" t="s">
        <v>93</v>
      </c>
      <c r="C37" s="18"/>
      <c r="D37" s="24">
        <v>1</v>
      </c>
      <c r="E37" s="25" t="s">
        <v>8</v>
      </c>
      <c r="F37" s="24">
        <v>2</v>
      </c>
      <c r="G37" s="158"/>
      <c r="H37" s="156"/>
    </row>
    <row r="38" spans="1:12" s="148" customFormat="1" ht="15" customHeight="1" x14ac:dyDescent="0.25">
      <c r="B38" s="101" t="s">
        <v>94</v>
      </c>
      <c r="C38" s="21"/>
      <c r="D38" s="24"/>
      <c r="E38" s="24"/>
      <c r="F38" s="24"/>
      <c r="G38" s="158"/>
    </row>
    <row r="39" spans="1:12" s="148" customFormat="1" ht="9" customHeight="1" x14ac:dyDescent="0.25">
      <c r="B39" s="21"/>
      <c r="C39" s="21"/>
      <c r="D39" s="24"/>
      <c r="E39" s="24"/>
      <c r="F39" s="24"/>
      <c r="G39" s="158"/>
      <c r="I39" s="159"/>
    </row>
    <row r="40" spans="1:12" s="148" customFormat="1" ht="15" customHeight="1" x14ac:dyDescent="0.2">
      <c r="A40" s="156"/>
      <c r="B40" s="102" t="s">
        <v>240</v>
      </c>
      <c r="C40" s="18"/>
      <c r="D40" s="25" t="s">
        <v>8</v>
      </c>
      <c r="E40" s="25" t="s">
        <v>8</v>
      </c>
      <c r="F40" s="25" t="s">
        <v>8</v>
      </c>
      <c r="G40" s="158"/>
      <c r="H40" s="156"/>
    </row>
    <row r="41" spans="1:12" s="148" customFormat="1" ht="15" customHeight="1" x14ac:dyDescent="0.25">
      <c r="B41" s="101" t="s">
        <v>239</v>
      </c>
      <c r="C41" s="21"/>
      <c r="D41" s="20"/>
      <c r="E41" s="20"/>
      <c r="F41" s="20"/>
      <c r="G41" s="158"/>
    </row>
    <row r="42" spans="1:12" s="148" customFormat="1" ht="8.1" customHeight="1" thickBot="1" x14ac:dyDescent="0.3">
      <c r="A42" s="160"/>
      <c r="B42" s="161"/>
      <c r="C42" s="161"/>
      <c r="D42" s="162"/>
      <c r="E42" s="162"/>
      <c r="F42" s="162"/>
      <c r="G42" s="162"/>
      <c r="H42" s="156"/>
    </row>
    <row r="43" spans="1:12" s="163" customFormat="1" ht="15.75" x14ac:dyDescent="0.25">
      <c r="A43" s="148"/>
      <c r="B43" s="149"/>
      <c r="C43" s="149"/>
      <c r="D43" s="150"/>
      <c r="E43" s="150"/>
      <c r="F43" s="84"/>
      <c r="G43" s="85" t="s">
        <v>216</v>
      </c>
    </row>
    <row r="44" spans="1:12" s="148" customFormat="1" ht="15.75" x14ac:dyDescent="0.25">
      <c r="A44" s="149"/>
      <c r="B44" s="149"/>
      <c r="C44" s="149"/>
      <c r="D44" s="150"/>
      <c r="E44" s="150"/>
      <c r="F44" s="84"/>
      <c r="G44" s="88" t="s">
        <v>218</v>
      </c>
    </row>
    <row r="45" spans="1:12" s="149" customFormat="1" ht="9.75" customHeight="1" x14ac:dyDescent="0.25">
      <c r="D45" s="150"/>
      <c r="E45" s="150"/>
      <c r="F45" s="150"/>
      <c r="G45" s="148"/>
      <c r="H45" s="148"/>
      <c r="I45" s="148"/>
      <c r="J45" s="148"/>
      <c r="K45" s="148"/>
      <c r="L45" s="148"/>
    </row>
    <row r="46" spans="1:12" s="143" customFormat="1" ht="15" customHeight="1" x14ac:dyDescent="0.25">
      <c r="B46" s="7" t="s">
        <v>439</v>
      </c>
      <c r="C46" s="8" t="s">
        <v>290</v>
      </c>
      <c r="D46" s="144"/>
    </row>
    <row r="47" spans="1:12" s="146" customFormat="1" ht="16.5" customHeight="1" x14ac:dyDescent="0.25">
      <c r="B47" s="11" t="s">
        <v>440</v>
      </c>
      <c r="C47" s="12" t="s">
        <v>291</v>
      </c>
    </row>
    <row r="48" spans="1:12" ht="19.5" customHeight="1" thickBot="1" x14ac:dyDescent="0.3">
      <c r="G48" s="107" t="s">
        <v>430</v>
      </c>
    </row>
    <row r="49" spans="1:9" s="148" customFormat="1" ht="4.5" customHeight="1" thickTop="1" x14ac:dyDescent="0.25">
      <c r="A49" s="151"/>
      <c r="B49" s="152"/>
      <c r="C49" s="152"/>
      <c r="D49" s="153"/>
      <c r="E49" s="153"/>
      <c r="F49" s="151"/>
      <c r="G49" s="151"/>
    </row>
    <row r="50" spans="1:9" s="148" customFormat="1" ht="15" customHeight="1" x14ac:dyDescent="0.25">
      <c r="A50" s="43"/>
      <c r="B50" s="44" t="s">
        <v>97</v>
      </c>
      <c r="C50" s="45"/>
      <c r="D50" s="100">
        <v>2022</v>
      </c>
      <c r="E50" s="100">
        <v>2023</v>
      </c>
      <c r="F50" s="100">
        <v>2024</v>
      </c>
      <c r="G50" s="154"/>
    </row>
    <row r="51" spans="1:9" s="148" customFormat="1" ht="15" customHeight="1" x14ac:dyDescent="0.2">
      <c r="A51" s="43"/>
      <c r="B51" s="48" t="s">
        <v>98</v>
      </c>
      <c r="C51" s="45"/>
      <c r="D51" s="47"/>
      <c r="E51" s="47"/>
      <c r="F51" s="139"/>
      <c r="G51" s="154"/>
    </row>
    <row r="52" spans="1:9" s="156" customFormat="1" ht="8.1" customHeight="1" x14ac:dyDescent="0.25">
      <c r="A52" s="51"/>
      <c r="B52" s="52"/>
      <c r="C52" s="51"/>
      <c r="D52" s="53"/>
      <c r="E52" s="53"/>
      <c r="F52" s="51"/>
      <c r="G52" s="155"/>
    </row>
    <row r="53" spans="1:9" s="148" customFormat="1" ht="8.1" customHeight="1" x14ac:dyDescent="0.25">
      <c r="A53" s="14"/>
      <c r="B53" s="15"/>
      <c r="C53" s="15"/>
      <c r="D53" s="164"/>
      <c r="E53" s="164"/>
      <c r="F53" s="14"/>
      <c r="G53" s="157"/>
      <c r="H53" s="157"/>
      <c r="I53" s="157"/>
    </row>
    <row r="54" spans="1:9" s="148" customFormat="1" ht="15" customHeight="1" x14ac:dyDescent="0.25">
      <c r="A54" s="142" t="s">
        <v>280</v>
      </c>
      <c r="B54" s="1"/>
      <c r="C54" s="18"/>
      <c r="D54" s="165">
        <f>SUM(D56:D62)</f>
        <v>4</v>
      </c>
      <c r="E54" s="165">
        <f t="shared" ref="E54:F54" si="1">SUM(E56:E62)</f>
        <v>2</v>
      </c>
      <c r="F54" s="165">
        <f t="shared" si="1"/>
        <v>8</v>
      </c>
    </row>
    <row r="55" spans="1:9" s="148" customFormat="1" ht="8.1" customHeight="1" x14ac:dyDescent="0.25">
      <c r="A55" s="1"/>
      <c r="B55" s="2"/>
      <c r="C55" s="2"/>
      <c r="D55" s="166"/>
      <c r="E55" s="167"/>
      <c r="F55" s="168"/>
    </row>
    <row r="56" spans="1:9" s="148" customFormat="1" ht="15" customHeight="1" x14ac:dyDescent="0.25">
      <c r="A56" s="1"/>
      <c r="B56" s="137" t="s">
        <v>101</v>
      </c>
      <c r="C56" s="2"/>
      <c r="D56" s="165">
        <f>SUM(D66,D76)</f>
        <v>0</v>
      </c>
      <c r="E56" s="165">
        <f t="shared" ref="E56:F62" si="2">SUM(E66,E76)</f>
        <v>0</v>
      </c>
      <c r="F56" s="165">
        <f t="shared" si="2"/>
        <v>3</v>
      </c>
    </row>
    <row r="57" spans="1:9" s="148" customFormat="1" ht="8.1" customHeight="1" x14ac:dyDescent="0.25">
      <c r="A57" s="1"/>
      <c r="B57" s="2"/>
      <c r="C57" s="2"/>
      <c r="D57" s="166"/>
      <c r="E57" s="169"/>
      <c r="F57" s="168"/>
    </row>
    <row r="58" spans="1:9" s="148" customFormat="1" ht="15" customHeight="1" x14ac:dyDescent="0.25">
      <c r="A58" s="1"/>
      <c r="B58" s="137" t="s">
        <v>281</v>
      </c>
      <c r="C58" s="2"/>
      <c r="D58" s="165">
        <f>SUM(D68,D78)</f>
        <v>2</v>
      </c>
      <c r="E58" s="165">
        <f t="shared" si="2"/>
        <v>1</v>
      </c>
      <c r="F58" s="165">
        <f t="shared" si="2"/>
        <v>1</v>
      </c>
    </row>
    <row r="59" spans="1:9" s="148" customFormat="1" ht="8.1" customHeight="1" x14ac:dyDescent="0.25">
      <c r="A59" s="1"/>
      <c r="B59" s="2"/>
      <c r="C59" s="2"/>
      <c r="D59" s="166"/>
      <c r="E59" s="132"/>
      <c r="F59" s="168"/>
    </row>
    <row r="60" spans="1:9" s="148" customFormat="1" ht="15" customHeight="1" x14ac:dyDescent="0.25">
      <c r="A60" s="1"/>
      <c r="B60" s="137" t="s">
        <v>282</v>
      </c>
      <c r="C60" s="2"/>
      <c r="D60" s="165">
        <f>SUM(D70,D80)</f>
        <v>2</v>
      </c>
      <c r="E60" s="165">
        <f t="shared" si="2"/>
        <v>1</v>
      </c>
      <c r="F60" s="165">
        <f t="shared" si="2"/>
        <v>1</v>
      </c>
    </row>
    <row r="61" spans="1:9" s="148" customFormat="1" ht="8.1" customHeight="1" x14ac:dyDescent="0.25">
      <c r="A61" s="1"/>
      <c r="B61" s="2"/>
      <c r="C61" s="2"/>
      <c r="D61" s="166"/>
      <c r="E61" s="169"/>
      <c r="F61" s="168"/>
    </row>
    <row r="62" spans="1:9" s="148" customFormat="1" ht="15" customHeight="1" x14ac:dyDescent="0.25">
      <c r="A62" s="1"/>
      <c r="B62" s="137" t="s">
        <v>283</v>
      </c>
      <c r="C62" s="2"/>
      <c r="D62" s="165">
        <f>SUM(D72,D82)</f>
        <v>0</v>
      </c>
      <c r="E62" s="165">
        <f t="shared" si="2"/>
        <v>0</v>
      </c>
      <c r="F62" s="165">
        <f t="shared" si="2"/>
        <v>3</v>
      </c>
    </row>
    <row r="63" spans="1:9" s="148" customFormat="1" ht="9" customHeight="1" x14ac:dyDescent="0.25">
      <c r="A63" s="1"/>
      <c r="B63" s="138"/>
      <c r="C63" s="2"/>
      <c r="D63" s="134"/>
      <c r="E63" s="134"/>
      <c r="F63" s="108"/>
    </row>
    <row r="64" spans="1:9" s="148" customFormat="1" ht="15" customHeight="1" x14ac:dyDescent="0.25">
      <c r="A64" s="142" t="s">
        <v>284</v>
      </c>
      <c r="B64" s="1"/>
      <c r="C64" s="15"/>
      <c r="D64" s="25">
        <f>SUM(D66:D72)</f>
        <v>2</v>
      </c>
      <c r="E64" s="25">
        <f t="shared" ref="E64:F64" si="3">SUM(E66:E72)</f>
        <v>2</v>
      </c>
      <c r="F64" s="25">
        <f t="shared" si="3"/>
        <v>6</v>
      </c>
      <c r="G64" s="157"/>
      <c r="H64" s="157"/>
      <c r="I64" s="157"/>
    </row>
    <row r="65" spans="1:9" s="148" customFormat="1" ht="8.1" customHeight="1" x14ac:dyDescent="0.25">
      <c r="A65" s="1"/>
      <c r="B65" s="2"/>
      <c r="C65" s="2"/>
      <c r="D65" s="171"/>
      <c r="E65" s="172"/>
      <c r="F65" s="107"/>
    </row>
    <row r="66" spans="1:9" s="148" customFormat="1" ht="15" customHeight="1" x14ac:dyDescent="0.25">
      <c r="A66" s="1"/>
      <c r="B66" s="137" t="s">
        <v>101</v>
      </c>
      <c r="C66" s="2"/>
      <c r="D66" s="25" t="s">
        <v>8</v>
      </c>
      <c r="E66" s="25" t="s">
        <v>8</v>
      </c>
      <c r="F66" s="108">
        <v>1</v>
      </c>
    </row>
    <row r="67" spans="1:9" s="148" customFormat="1" ht="8.1" customHeight="1" x14ac:dyDescent="0.25">
      <c r="A67" s="1"/>
      <c r="B67" s="2"/>
      <c r="C67" s="2"/>
      <c r="D67" s="171"/>
      <c r="E67" s="173"/>
      <c r="F67" s="107"/>
    </row>
    <row r="68" spans="1:9" s="148" customFormat="1" ht="15" customHeight="1" x14ac:dyDescent="0.25">
      <c r="A68" s="1"/>
      <c r="B68" s="137" t="s">
        <v>281</v>
      </c>
      <c r="C68" s="2"/>
      <c r="D68" s="25">
        <v>1</v>
      </c>
      <c r="E68" s="25">
        <v>1</v>
      </c>
      <c r="F68" s="108">
        <v>1</v>
      </c>
    </row>
    <row r="69" spans="1:9" s="148" customFormat="1" ht="8.1" customHeight="1" x14ac:dyDescent="0.25">
      <c r="A69" s="1"/>
      <c r="B69" s="2"/>
      <c r="C69" s="2"/>
      <c r="D69" s="171"/>
      <c r="E69" s="172"/>
      <c r="F69" s="107"/>
    </row>
    <row r="70" spans="1:9" s="148" customFormat="1" ht="15" customHeight="1" x14ac:dyDescent="0.25">
      <c r="A70" s="1"/>
      <c r="B70" s="137" t="s">
        <v>282</v>
      </c>
      <c r="C70" s="2"/>
      <c r="D70" s="25">
        <v>1</v>
      </c>
      <c r="E70" s="25">
        <v>1</v>
      </c>
      <c r="F70" s="108">
        <v>1</v>
      </c>
    </row>
    <row r="71" spans="1:9" s="148" customFormat="1" ht="8.1" customHeight="1" x14ac:dyDescent="0.25">
      <c r="A71" s="1"/>
      <c r="B71" s="2"/>
      <c r="C71" s="2"/>
      <c r="D71" s="171"/>
      <c r="E71" s="173"/>
      <c r="F71" s="107"/>
    </row>
    <row r="72" spans="1:9" s="148" customFormat="1" ht="15" customHeight="1" x14ac:dyDescent="0.25">
      <c r="A72" s="1"/>
      <c r="B72" s="137" t="s">
        <v>283</v>
      </c>
      <c r="C72" s="2"/>
      <c r="D72" s="25" t="s">
        <v>8</v>
      </c>
      <c r="E72" s="25" t="s">
        <v>8</v>
      </c>
      <c r="F72" s="108">
        <v>3</v>
      </c>
    </row>
    <row r="73" spans="1:9" s="148" customFormat="1" ht="9" customHeight="1" x14ac:dyDescent="0.25">
      <c r="A73" s="1"/>
      <c r="B73" s="138"/>
      <c r="C73" s="2"/>
      <c r="D73" s="174"/>
      <c r="E73" s="174"/>
      <c r="F73" s="108"/>
    </row>
    <row r="74" spans="1:9" s="148" customFormat="1" ht="15" customHeight="1" x14ac:dyDescent="0.25">
      <c r="A74" s="141" t="s">
        <v>278</v>
      </c>
      <c r="B74" s="1"/>
      <c r="C74" s="15"/>
      <c r="D74" s="25">
        <f>SUM(D76:D82)</f>
        <v>2</v>
      </c>
      <c r="E74" s="25" t="s">
        <v>8</v>
      </c>
      <c r="F74" s="25">
        <f t="shared" ref="F74" si="4">SUM(F76:F82)</f>
        <v>2</v>
      </c>
      <c r="G74" s="157"/>
      <c r="H74" s="157"/>
      <c r="I74" s="157"/>
    </row>
    <row r="75" spans="1:9" s="148" customFormat="1" ht="8.1" customHeight="1" x14ac:dyDescent="0.25">
      <c r="A75" s="1"/>
      <c r="B75" s="2"/>
      <c r="C75" s="2"/>
      <c r="D75" s="171"/>
      <c r="E75" s="172"/>
      <c r="F75" s="107"/>
    </row>
    <row r="76" spans="1:9" s="148" customFormat="1" ht="15" customHeight="1" x14ac:dyDescent="0.25">
      <c r="A76" s="1"/>
      <c r="B76" s="137" t="s">
        <v>101</v>
      </c>
      <c r="C76" s="2"/>
      <c r="D76" s="25" t="s">
        <v>8</v>
      </c>
      <c r="E76" s="25" t="s">
        <v>8</v>
      </c>
      <c r="F76" s="108">
        <v>2</v>
      </c>
    </row>
    <row r="77" spans="1:9" s="148" customFormat="1" ht="8.1" customHeight="1" x14ac:dyDescent="0.25">
      <c r="A77" s="1"/>
      <c r="B77" s="2"/>
      <c r="C77" s="2"/>
      <c r="D77" s="171"/>
      <c r="E77" s="173"/>
      <c r="F77" s="107"/>
    </row>
    <row r="78" spans="1:9" s="148" customFormat="1" ht="15" customHeight="1" x14ac:dyDescent="0.25">
      <c r="A78" s="1"/>
      <c r="B78" s="137" t="s">
        <v>281</v>
      </c>
      <c r="C78" s="2"/>
      <c r="D78" s="25">
        <v>1</v>
      </c>
      <c r="E78" s="25" t="s">
        <v>8</v>
      </c>
      <c r="F78" s="108" t="s">
        <v>8</v>
      </c>
    </row>
    <row r="79" spans="1:9" s="148" customFormat="1" ht="8.1" customHeight="1" x14ac:dyDescent="0.25">
      <c r="A79" s="1"/>
      <c r="B79" s="2"/>
      <c r="C79" s="2"/>
      <c r="D79" s="171"/>
      <c r="E79" s="172"/>
      <c r="F79" s="107"/>
    </row>
    <row r="80" spans="1:9" s="148" customFormat="1" ht="15" customHeight="1" x14ac:dyDescent="0.25">
      <c r="A80" s="1"/>
      <c r="B80" s="137" t="s">
        <v>282</v>
      </c>
      <c r="C80" s="2"/>
      <c r="D80" s="25">
        <v>1</v>
      </c>
      <c r="E80" s="25" t="s">
        <v>8</v>
      </c>
      <c r="F80" s="108" t="s">
        <v>8</v>
      </c>
    </row>
    <row r="81" spans="1:12" s="148" customFormat="1" ht="8.1" customHeight="1" x14ac:dyDescent="0.25">
      <c r="A81" s="1"/>
      <c r="B81" s="2"/>
      <c r="C81" s="2"/>
      <c r="D81" s="171"/>
      <c r="E81" s="173"/>
      <c r="F81" s="107"/>
    </row>
    <row r="82" spans="1:12" s="148" customFormat="1" ht="15" customHeight="1" x14ac:dyDescent="0.25">
      <c r="A82" s="1"/>
      <c r="B82" s="137" t="s">
        <v>283</v>
      </c>
      <c r="C82" s="2"/>
      <c r="D82" s="25" t="s">
        <v>8</v>
      </c>
      <c r="E82" s="25" t="s">
        <v>8</v>
      </c>
      <c r="F82" s="108" t="s">
        <v>8</v>
      </c>
    </row>
    <row r="83" spans="1:12" s="148" customFormat="1" ht="8.1" customHeight="1" thickBot="1" x14ac:dyDescent="0.3">
      <c r="A83" s="160"/>
      <c r="B83" s="161"/>
      <c r="C83" s="161"/>
      <c r="D83" s="162"/>
      <c r="E83" s="162"/>
      <c r="F83" s="162"/>
      <c r="G83" s="162"/>
      <c r="H83" s="156"/>
    </row>
    <row r="84" spans="1:12" s="163" customFormat="1" ht="15.75" x14ac:dyDescent="0.25">
      <c r="A84" s="148"/>
      <c r="B84" s="149"/>
      <c r="C84" s="149"/>
      <c r="D84" s="150"/>
      <c r="E84" s="150"/>
      <c r="F84" s="150"/>
      <c r="G84" s="85" t="s">
        <v>216</v>
      </c>
    </row>
    <row r="85" spans="1:12" s="148" customFormat="1" ht="15.75" x14ac:dyDescent="0.25">
      <c r="A85" s="149"/>
      <c r="B85" s="149"/>
      <c r="C85" s="149"/>
      <c r="D85" s="150"/>
      <c r="E85" s="150"/>
      <c r="F85" s="150"/>
      <c r="G85" s="88" t="s">
        <v>218</v>
      </c>
    </row>
    <row r="86" spans="1:12" s="2" customFormat="1" x14ac:dyDescent="0.25">
      <c r="A86" s="34"/>
      <c r="D86" s="3"/>
      <c r="E86" s="3"/>
      <c r="F86" s="3"/>
      <c r="G86" s="1"/>
      <c r="H86" s="1"/>
      <c r="I86" s="1"/>
      <c r="J86" s="1"/>
      <c r="K86" s="1"/>
      <c r="L86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D721E-51E2-4BF8-B68F-B46A3EFBD928}">
  <sheetPr codeName="Sheet17">
    <tabColor rgb="FF7030A0"/>
  </sheetPr>
  <dimension ref="A1:L86"/>
  <sheetViews>
    <sheetView showGridLines="0" view="pageBreakPreview" topLeftCell="A4" zoomScale="90" zoomScaleNormal="90" zoomScaleSheetLayoutView="90" workbookViewId="0">
      <selection activeCell="B14" sqref="B14:B15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3.7109375" style="2" customWidth="1"/>
    <col min="4" max="4" width="15.42578125" style="3" customWidth="1"/>
    <col min="5" max="7" width="24.7109375" style="3" customWidth="1"/>
    <col min="8" max="8" width="2.140625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/>
    <row r="4" spans="2:8" ht="12" customHeight="1" x14ac:dyDescent="0.25"/>
    <row r="5" spans="2:8" ht="12" customHeight="1" x14ac:dyDescent="0.25"/>
    <row r="6" spans="2:8" ht="12" customHeight="1" x14ac:dyDescent="0.25"/>
    <row r="7" spans="2:8" ht="12" customHeight="1" x14ac:dyDescent="0.25"/>
    <row r="8" spans="2:8" ht="12" customHeight="1" x14ac:dyDescent="0.25"/>
    <row r="9" spans="2:8" ht="12" customHeight="1" x14ac:dyDescent="0.25"/>
    <row r="10" spans="2:8" ht="12" customHeight="1" x14ac:dyDescent="0.25"/>
    <row r="11" spans="2:8" ht="12" customHeight="1" x14ac:dyDescent="0.25"/>
    <row r="12" spans="2:8" ht="12" customHeight="1" x14ac:dyDescent="0.25"/>
    <row r="13" spans="2:8" ht="7.5" customHeight="1" x14ac:dyDescent="0.25"/>
    <row r="14" spans="2:8" s="6" customFormat="1" ht="15" customHeight="1" x14ac:dyDescent="0.25">
      <c r="B14" s="7" t="s">
        <v>344</v>
      </c>
      <c r="C14" s="8" t="s">
        <v>296</v>
      </c>
      <c r="D14" s="9"/>
      <c r="E14" s="9"/>
      <c r="F14" s="9"/>
      <c r="G14" s="9"/>
      <c r="H14" s="8"/>
    </row>
    <row r="15" spans="2:8" s="10" customFormat="1" ht="16.5" customHeight="1" x14ac:dyDescent="0.25">
      <c r="B15" s="11" t="s">
        <v>451</v>
      </c>
      <c r="C15" s="12" t="s">
        <v>297</v>
      </c>
      <c r="D15" s="13"/>
      <c r="E15" s="13"/>
      <c r="F15" s="13"/>
      <c r="G15" s="13"/>
    </row>
    <row r="16" spans="2:8" ht="8.1" customHeight="1" thickBot="1" x14ac:dyDescent="0.3"/>
    <row r="17" spans="1:11" ht="4.5" customHeight="1" thickTop="1" x14ac:dyDescent="0.25">
      <c r="A17" s="40"/>
      <c r="B17" s="41"/>
      <c r="C17" s="41"/>
      <c r="D17" s="42"/>
      <c r="E17" s="42"/>
      <c r="F17" s="42"/>
      <c r="G17" s="42"/>
      <c r="H17" s="40"/>
    </row>
    <row r="18" spans="1:11" ht="15" customHeight="1" x14ac:dyDescent="0.25">
      <c r="A18" s="43"/>
      <c r="B18" s="44" t="s">
        <v>0</v>
      </c>
      <c r="C18" s="45"/>
      <c r="D18" s="117" t="s">
        <v>1</v>
      </c>
      <c r="E18" s="47" t="s">
        <v>221</v>
      </c>
      <c r="F18" s="47" t="s">
        <v>223</v>
      </c>
      <c r="G18" s="47" t="s">
        <v>2</v>
      </c>
      <c r="H18" s="43"/>
    </row>
    <row r="19" spans="1:11" ht="15" customHeight="1" x14ac:dyDescent="0.25">
      <c r="A19" s="43"/>
      <c r="B19" s="48" t="s">
        <v>3</v>
      </c>
      <c r="C19" s="45"/>
      <c r="D19" s="49" t="s">
        <v>4</v>
      </c>
      <c r="E19" s="50" t="s">
        <v>222</v>
      </c>
      <c r="F19" s="50" t="s">
        <v>224</v>
      </c>
      <c r="G19" s="50" t="s">
        <v>176</v>
      </c>
      <c r="H19" s="43"/>
    </row>
    <row r="20" spans="1:11" ht="15" customHeight="1" x14ac:dyDescent="0.25">
      <c r="A20" s="43"/>
      <c r="B20" s="48"/>
      <c r="C20" s="45"/>
      <c r="D20" s="49"/>
      <c r="E20" s="49"/>
      <c r="F20" s="47" t="s">
        <v>24</v>
      </c>
      <c r="G20" s="47"/>
      <c r="H20" s="43"/>
    </row>
    <row r="21" spans="1:11" s="14" customFormat="1" ht="8.1" customHeight="1" x14ac:dyDescent="0.25">
      <c r="A21" s="51"/>
      <c r="B21" s="52"/>
      <c r="C21" s="51"/>
      <c r="D21" s="53"/>
      <c r="E21" s="53"/>
      <c r="F21" s="53"/>
      <c r="G21" s="53"/>
      <c r="H21" s="51"/>
    </row>
    <row r="22" spans="1:11" ht="8.1" customHeight="1" x14ac:dyDescent="0.25">
      <c r="A22" s="14"/>
      <c r="B22" s="15"/>
      <c r="C22" s="15"/>
      <c r="D22" s="16"/>
      <c r="E22" s="16"/>
      <c r="F22" s="16"/>
      <c r="G22" s="16"/>
      <c r="H22" s="14"/>
      <c r="I22" s="17"/>
      <c r="J22" s="17"/>
      <c r="K22" s="17"/>
    </row>
    <row r="23" spans="1:11" ht="15" customHeight="1" x14ac:dyDescent="0.25">
      <c r="A23" s="14"/>
      <c r="B23" s="15" t="s">
        <v>5</v>
      </c>
      <c r="C23" s="18"/>
      <c r="D23" s="19">
        <v>2022</v>
      </c>
      <c r="E23" s="20">
        <f t="shared" ref="E23:G25" si="0">SUM(E27,E31,E35,E39,E43,E47,E51,E55,E59,E63,E67,E71,E75,E79)</f>
        <v>16</v>
      </c>
      <c r="F23" s="126">
        <f t="shared" si="0"/>
        <v>747331.07000000007</v>
      </c>
      <c r="G23" s="20">
        <f t="shared" si="0"/>
        <v>6</v>
      </c>
      <c r="H23" s="14"/>
    </row>
    <row r="24" spans="1:11" ht="15" customHeight="1" x14ac:dyDescent="0.25">
      <c r="B24" s="21"/>
      <c r="C24" s="21"/>
      <c r="D24" s="19">
        <v>2023</v>
      </c>
      <c r="E24" s="20">
        <f t="shared" si="0"/>
        <v>31</v>
      </c>
      <c r="F24" s="126">
        <f t="shared" si="0"/>
        <v>2319760.2700000005</v>
      </c>
      <c r="G24" s="20">
        <f t="shared" si="0"/>
        <v>26</v>
      </c>
    </row>
    <row r="25" spans="1:11" ht="15" customHeight="1" x14ac:dyDescent="0.25">
      <c r="B25" s="21"/>
      <c r="C25" s="21"/>
      <c r="D25" s="19">
        <v>2024</v>
      </c>
      <c r="E25" s="20">
        <f t="shared" si="0"/>
        <v>33</v>
      </c>
      <c r="F25" s="126">
        <f t="shared" si="0"/>
        <v>2989619.89</v>
      </c>
      <c r="G25" s="20">
        <f t="shared" si="0"/>
        <v>21</v>
      </c>
      <c r="I25" s="22"/>
    </row>
    <row r="26" spans="1:11" ht="8.1" customHeight="1" x14ac:dyDescent="0.25">
      <c r="D26" s="19"/>
      <c r="E26" s="19"/>
      <c r="F26" s="19"/>
      <c r="G26" s="19"/>
      <c r="I26" s="22"/>
    </row>
    <row r="27" spans="1:11" ht="15" customHeight="1" x14ac:dyDescent="0.25">
      <c r="B27" s="2" t="s">
        <v>6</v>
      </c>
      <c r="D27" s="3">
        <v>2022</v>
      </c>
      <c r="E27" s="107">
        <v>3</v>
      </c>
      <c r="F27" s="130">
        <v>36891.800000000003</v>
      </c>
      <c r="G27" s="25">
        <v>1</v>
      </c>
      <c r="I27" s="22"/>
    </row>
    <row r="28" spans="1:11" ht="15" customHeight="1" x14ac:dyDescent="0.25">
      <c r="D28" s="3">
        <v>2023</v>
      </c>
      <c r="E28" s="108">
        <v>6</v>
      </c>
      <c r="F28" s="130">
        <v>50236.49</v>
      </c>
      <c r="G28" s="25">
        <v>3</v>
      </c>
      <c r="I28" s="22"/>
    </row>
    <row r="29" spans="1:11" ht="15" customHeight="1" x14ac:dyDescent="0.25">
      <c r="D29" s="3">
        <v>2024</v>
      </c>
      <c r="E29" s="107">
        <v>3</v>
      </c>
      <c r="F29" s="130">
        <v>12032.13</v>
      </c>
      <c r="G29" s="25">
        <v>5</v>
      </c>
      <c r="I29" s="22"/>
    </row>
    <row r="30" spans="1:11" ht="8.1" customHeight="1" x14ac:dyDescent="0.25">
      <c r="D30" s="26"/>
      <c r="E30" s="121"/>
      <c r="F30" s="125"/>
      <c r="G30" s="27"/>
      <c r="I30" s="22"/>
    </row>
    <row r="31" spans="1:11" ht="15" customHeight="1" x14ac:dyDescent="0.25">
      <c r="B31" s="2" t="s">
        <v>17</v>
      </c>
      <c r="D31" s="3">
        <v>2022</v>
      </c>
      <c r="E31" s="108" t="s">
        <v>8</v>
      </c>
      <c r="F31" s="130" t="s">
        <v>8</v>
      </c>
      <c r="G31" s="25" t="s">
        <v>8</v>
      </c>
      <c r="I31" s="22"/>
    </row>
    <row r="32" spans="1:11" ht="15" customHeight="1" x14ac:dyDescent="0.25">
      <c r="D32" s="3">
        <v>2023</v>
      </c>
      <c r="E32" s="108" t="s">
        <v>8</v>
      </c>
      <c r="F32" s="130" t="s">
        <v>8</v>
      </c>
      <c r="G32" s="25" t="s">
        <v>8</v>
      </c>
      <c r="I32" s="22"/>
    </row>
    <row r="33" spans="1:9" ht="15" customHeight="1" x14ac:dyDescent="0.25">
      <c r="D33" s="3">
        <v>2024</v>
      </c>
      <c r="E33" s="107">
        <v>2</v>
      </c>
      <c r="F33" s="124">
        <v>12441.94</v>
      </c>
      <c r="G33" s="25" t="s">
        <v>8</v>
      </c>
      <c r="I33" s="22"/>
    </row>
    <row r="34" spans="1:9" ht="8.1" customHeight="1" x14ac:dyDescent="0.25">
      <c r="D34" s="26"/>
      <c r="E34" s="121"/>
      <c r="F34" s="125"/>
      <c r="G34" s="27"/>
      <c r="I34" s="22"/>
    </row>
    <row r="35" spans="1:9" ht="15" customHeight="1" x14ac:dyDescent="0.25">
      <c r="B35" s="2" t="s">
        <v>7</v>
      </c>
      <c r="D35" s="3">
        <v>2022</v>
      </c>
      <c r="E35" s="108" t="s">
        <v>8</v>
      </c>
      <c r="F35" s="130" t="s">
        <v>8</v>
      </c>
      <c r="G35" s="25" t="s">
        <v>8</v>
      </c>
      <c r="I35" s="22"/>
    </row>
    <row r="36" spans="1:9" ht="15" customHeight="1" x14ac:dyDescent="0.25">
      <c r="D36" s="3">
        <v>2023</v>
      </c>
      <c r="E36" s="108" t="s">
        <v>8</v>
      </c>
      <c r="F36" s="130" t="s">
        <v>8</v>
      </c>
      <c r="G36" s="25" t="s">
        <v>8</v>
      </c>
      <c r="I36" s="22"/>
    </row>
    <row r="37" spans="1:9" ht="15" customHeight="1" x14ac:dyDescent="0.25">
      <c r="D37" s="3">
        <v>2024</v>
      </c>
      <c r="E37" s="108" t="s">
        <v>8</v>
      </c>
      <c r="F37" s="130" t="s">
        <v>8</v>
      </c>
      <c r="G37" s="25" t="s">
        <v>8</v>
      </c>
      <c r="I37" s="22"/>
    </row>
    <row r="38" spans="1:9" ht="8.1" customHeight="1" x14ac:dyDescent="0.25">
      <c r="D38" s="26"/>
      <c r="E38" s="121"/>
      <c r="F38" s="125"/>
      <c r="G38" s="27"/>
      <c r="I38" s="22"/>
    </row>
    <row r="39" spans="1:9" ht="15" customHeight="1" x14ac:dyDescent="0.25">
      <c r="B39" s="2" t="s">
        <v>18</v>
      </c>
      <c r="D39" s="3">
        <v>2022</v>
      </c>
      <c r="E39" s="108" t="s">
        <v>8</v>
      </c>
      <c r="F39" s="130" t="s">
        <v>8</v>
      </c>
      <c r="G39" s="25" t="s">
        <v>8</v>
      </c>
      <c r="I39" s="22"/>
    </row>
    <row r="40" spans="1:9" ht="15" customHeight="1" x14ac:dyDescent="0.25">
      <c r="D40" s="3">
        <v>2023</v>
      </c>
      <c r="E40" s="108">
        <v>1</v>
      </c>
      <c r="F40" s="130">
        <v>1604</v>
      </c>
      <c r="G40" s="25">
        <v>1</v>
      </c>
      <c r="I40" s="22"/>
    </row>
    <row r="41" spans="1:9" s="2" customFormat="1" ht="15" customHeight="1" x14ac:dyDescent="0.25">
      <c r="A41" s="1"/>
      <c r="D41" s="3">
        <v>2024</v>
      </c>
      <c r="E41" s="108">
        <v>2</v>
      </c>
      <c r="F41" s="130">
        <v>10049.450000000001</v>
      </c>
      <c r="G41" s="25">
        <v>1</v>
      </c>
      <c r="H41" s="1"/>
      <c r="I41" s="22"/>
    </row>
    <row r="42" spans="1:9" ht="8.1" customHeight="1" x14ac:dyDescent="0.25">
      <c r="D42" s="26"/>
      <c r="E42" s="121"/>
      <c r="F42" s="125"/>
      <c r="G42" s="27"/>
      <c r="I42" s="22"/>
    </row>
    <row r="43" spans="1:9" ht="15" customHeight="1" x14ac:dyDescent="0.25">
      <c r="A43" s="2"/>
      <c r="B43" s="2" t="s">
        <v>9</v>
      </c>
      <c r="D43" s="3">
        <v>2022</v>
      </c>
      <c r="E43" s="108">
        <v>1</v>
      </c>
      <c r="F43" s="130">
        <v>21236</v>
      </c>
      <c r="G43" s="25">
        <v>1</v>
      </c>
      <c r="I43" s="22"/>
    </row>
    <row r="44" spans="1:9" ht="15" customHeight="1" x14ac:dyDescent="0.25">
      <c r="D44" s="3">
        <v>2023</v>
      </c>
      <c r="E44" s="107">
        <v>1</v>
      </c>
      <c r="F44" s="130">
        <v>5000</v>
      </c>
      <c r="G44" s="25" t="s">
        <v>8</v>
      </c>
      <c r="I44" s="22"/>
    </row>
    <row r="45" spans="1:9" ht="15" customHeight="1" x14ac:dyDescent="0.25">
      <c r="D45" s="3">
        <v>2024</v>
      </c>
      <c r="E45" s="108">
        <v>1</v>
      </c>
      <c r="F45" s="130">
        <v>11428.79</v>
      </c>
      <c r="G45" s="25">
        <v>2</v>
      </c>
      <c r="I45" s="22"/>
    </row>
    <row r="46" spans="1:9" ht="8.1" customHeight="1" x14ac:dyDescent="0.25">
      <c r="D46" s="26"/>
      <c r="E46" s="121"/>
      <c r="F46" s="125"/>
      <c r="G46" s="27"/>
      <c r="I46" s="22"/>
    </row>
    <row r="47" spans="1:9" ht="15" customHeight="1" x14ac:dyDescent="0.25">
      <c r="B47" s="2" t="s">
        <v>10</v>
      </c>
      <c r="D47" s="3">
        <v>2022</v>
      </c>
      <c r="E47" s="108">
        <v>1</v>
      </c>
      <c r="F47" s="130">
        <v>45000</v>
      </c>
      <c r="G47" s="25" t="s">
        <v>8</v>
      </c>
      <c r="I47" s="22"/>
    </row>
    <row r="48" spans="1:9" ht="15" customHeight="1" x14ac:dyDescent="0.25">
      <c r="D48" s="3">
        <v>2023</v>
      </c>
      <c r="E48" s="107">
        <v>2</v>
      </c>
      <c r="F48" s="124">
        <v>62932.33</v>
      </c>
      <c r="G48" s="25">
        <v>4</v>
      </c>
      <c r="I48" s="22"/>
    </row>
    <row r="49" spans="2:12" ht="15" customHeight="1" x14ac:dyDescent="0.25">
      <c r="D49" s="3">
        <v>2024</v>
      </c>
      <c r="E49" s="108" t="s">
        <v>8</v>
      </c>
      <c r="F49" s="130" t="s">
        <v>8</v>
      </c>
      <c r="G49" s="25" t="s">
        <v>8</v>
      </c>
      <c r="I49" s="22"/>
    </row>
    <row r="50" spans="2:12" ht="8.1" customHeight="1" x14ac:dyDescent="0.25">
      <c r="D50" s="26"/>
      <c r="E50" s="121"/>
      <c r="F50" s="125"/>
      <c r="G50" s="27"/>
      <c r="I50" s="22"/>
    </row>
    <row r="51" spans="2:12" ht="15" customHeight="1" x14ac:dyDescent="0.25">
      <c r="B51" s="2" t="s">
        <v>11</v>
      </c>
      <c r="D51" s="3">
        <v>2022</v>
      </c>
      <c r="E51" s="107">
        <v>1</v>
      </c>
      <c r="F51" s="124">
        <v>43003.05</v>
      </c>
      <c r="G51" s="25" t="s">
        <v>8</v>
      </c>
      <c r="I51" s="22"/>
    </row>
    <row r="52" spans="2:12" ht="15" customHeight="1" x14ac:dyDescent="0.25">
      <c r="D52" s="3">
        <v>2023</v>
      </c>
      <c r="E52" s="107">
        <v>2</v>
      </c>
      <c r="F52" s="124">
        <v>567362</v>
      </c>
      <c r="G52" s="24">
        <v>2</v>
      </c>
      <c r="I52" s="22"/>
    </row>
    <row r="53" spans="2:12" ht="15" customHeight="1" x14ac:dyDescent="0.25">
      <c r="D53" s="3">
        <v>2024</v>
      </c>
      <c r="E53" s="108">
        <v>2</v>
      </c>
      <c r="F53" s="130">
        <v>7082.34</v>
      </c>
      <c r="G53" s="25">
        <v>3</v>
      </c>
      <c r="I53" s="22"/>
    </row>
    <row r="54" spans="2:12" ht="8.1" customHeight="1" x14ac:dyDescent="0.25">
      <c r="D54" s="26"/>
      <c r="E54" s="121"/>
      <c r="F54" s="125"/>
      <c r="G54" s="27"/>
      <c r="I54" s="22"/>
    </row>
    <row r="55" spans="2:12" ht="15" customHeight="1" x14ac:dyDescent="0.25">
      <c r="B55" s="2" t="s">
        <v>12</v>
      </c>
      <c r="D55" s="3">
        <v>2022</v>
      </c>
      <c r="E55" s="108" t="s">
        <v>8</v>
      </c>
      <c r="F55" s="130" t="s">
        <v>8</v>
      </c>
      <c r="G55" s="25" t="s">
        <v>8</v>
      </c>
      <c r="I55" s="22"/>
    </row>
    <row r="56" spans="2:12" ht="15" customHeight="1" x14ac:dyDescent="0.25">
      <c r="D56" s="3">
        <v>2023</v>
      </c>
      <c r="E56" s="108" t="s">
        <v>8</v>
      </c>
      <c r="F56" s="130" t="s">
        <v>8</v>
      </c>
      <c r="G56" s="25" t="s">
        <v>8</v>
      </c>
      <c r="I56" s="22"/>
    </row>
    <row r="57" spans="2:12" ht="15" customHeight="1" x14ac:dyDescent="0.25">
      <c r="D57" s="3">
        <v>2024</v>
      </c>
      <c r="E57" s="108" t="s">
        <v>8</v>
      </c>
      <c r="F57" s="130" t="s">
        <v>8</v>
      </c>
      <c r="G57" s="25" t="s">
        <v>8</v>
      </c>
      <c r="I57" s="22"/>
    </row>
    <row r="58" spans="2:12" ht="8.1" customHeight="1" x14ac:dyDescent="0.25">
      <c r="D58" s="26"/>
      <c r="E58" s="121"/>
      <c r="F58" s="125"/>
      <c r="G58" s="27"/>
      <c r="I58" s="22"/>
    </row>
    <row r="59" spans="2:12" ht="15" customHeight="1" x14ac:dyDescent="0.25">
      <c r="B59" s="2" t="s">
        <v>13</v>
      </c>
      <c r="D59" s="3">
        <v>2022</v>
      </c>
      <c r="E59" s="108" t="s">
        <v>8</v>
      </c>
      <c r="F59" s="130" t="s">
        <v>8</v>
      </c>
      <c r="G59" s="25" t="s">
        <v>8</v>
      </c>
      <c r="I59" s="22"/>
    </row>
    <row r="60" spans="2:12" ht="15" customHeight="1" x14ac:dyDescent="0.25">
      <c r="D60" s="3">
        <v>2023</v>
      </c>
      <c r="E60" s="107">
        <v>2</v>
      </c>
      <c r="F60" s="124">
        <v>1285860.42</v>
      </c>
      <c r="G60" s="25">
        <v>6</v>
      </c>
      <c r="I60" s="22"/>
    </row>
    <row r="61" spans="2:12" ht="15" customHeight="1" x14ac:dyDescent="0.25">
      <c r="D61" s="3">
        <v>2024</v>
      </c>
      <c r="E61" s="107">
        <v>1</v>
      </c>
      <c r="F61" s="124">
        <v>14862.2</v>
      </c>
      <c r="G61" s="25" t="s">
        <v>8</v>
      </c>
      <c r="I61" s="22"/>
    </row>
    <row r="62" spans="2:12" ht="8.1" customHeight="1" x14ac:dyDescent="0.25">
      <c r="D62" s="26"/>
      <c r="E62" s="121"/>
      <c r="F62" s="125"/>
      <c r="G62" s="27"/>
      <c r="I62" s="22"/>
    </row>
    <row r="63" spans="2:12" ht="15" customHeight="1" x14ac:dyDescent="0.25">
      <c r="B63" s="2" t="s">
        <v>214</v>
      </c>
      <c r="D63" s="3">
        <v>2022</v>
      </c>
      <c r="E63" s="108">
        <v>1</v>
      </c>
      <c r="F63" s="130">
        <v>3949.08</v>
      </c>
      <c r="G63" s="25">
        <v>1</v>
      </c>
      <c r="I63" s="22"/>
      <c r="J63" s="27"/>
      <c r="K63" s="28"/>
      <c r="L63" s="29"/>
    </row>
    <row r="64" spans="2:12" ht="15" customHeight="1" x14ac:dyDescent="0.25">
      <c r="D64" s="3">
        <v>2023</v>
      </c>
      <c r="E64" s="108">
        <v>1</v>
      </c>
      <c r="F64" s="130">
        <v>42420</v>
      </c>
      <c r="G64" s="25" t="s">
        <v>8</v>
      </c>
      <c r="I64" s="22"/>
      <c r="J64" s="27"/>
      <c r="K64" s="28"/>
      <c r="L64" s="28"/>
    </row>
    <row r="65" spans="2:9" ht="15" customHeight="1" x14ac:dyDescent="0.25">
      <c r="D65" s="3">
        <v>2024</v>
      </c>
      <c r="E65" s="108">
        <v>3</v>
      </c>
      <c r="F65" s="130">
        <v>126632</v>
      </c>
      <c r="G65" s="25">
        <v>1</v>
      </c>
      <c r="I65" s="22"/>
    </row>
    <row r="66" spans="2:9" ht="8.1" customHeight="1" x14ac:dyDescent="0.25">
      <c r="D66" s="26"/>
      <c r="E66" s="121"/>
      <c r="F66" s="125"/>
      <c r="G66" s="27"/>
      <c r="I66" s="22"/>
    </row>
    <row r="67" spans="2:9" ht="15" customHeight="1" x14ac:dyDescent="0.25">
      <c r="B67" s="2" t="s">
        <v>14</v>
      </c>
      <c r="D67" s="3">
        <v>2022</v>
      </c>
      <c r="E67" s="108">
        <v>2</v>
      </c>
      <c r="F67" s="130">
        <v>5422</v>
      </c>
      <c r="G67" s="25" t="s">
        <v>8</v>
      </c>
      <c r="I67" s="22"/>
    </row>
    <row r="68" spans="2:9" ht="15" customHeight="1" x14ac:dyDescent="0.25">
      <c r="D68" s="3">
        <v>2023</v>
      </c>
      <c r="E68" s="107">
        <v>6</v>
      </c>
      <c r="F68" s="124">
        <v>182277</v>
      </c>
      <c r="G68" s="25">
        <v>1</v>
      </c>
      <c r="I68" s="22"/>
    </row>
    <row r="69" spans="2:9" ht="15" customHeight="1" x14ac:dyDescent="0.25">
      <c r="D69" s="3">
        <v>2024</v>
      </c>
      <c r="E69" s="108">
        <v>3</v>
      </c>
      <c r="F69" s="130">
        <v>39428.01</v>
      </c>
      <c r="G69" s="25">
        <v>1</v>
      </c>
      <c r="I69" s="22"/>
    </row>
    <row r="70" spans="2:9" ht="8.1" customHeight="1" x14ac:dyDescent="0.25">
      <c r="D70" s="26"/>
      <c r="E70" s="121"/>
      <c r="F70" s="125"/>
      <c r="G70" s="27"/>
      <c r="I70" s="22"/>
    </row>
    <row r="71" spans="2:9" ht="15" customHeight="1" x14ac:dyDescent="0.25">
      <c r="B71" s="2" t="s">
        <v>15</v>
      </c>
      <c r="D71" s="3">
        <v>2022</v>
      </c>
      <c r="E71" s="107">
        <v>1</v>
      </c>
      <c r="F71" s="124">
        <v>1999.5</v>
      </c>
      <c r="G71" s="25" t="s">
        <v>8</v>
      </c>
      <c r="I71" s="22"/>
    </row>
    <row r="72" spans="2:9" ht="15" customHeight="1" x14ac:dyDescent="0.25">
      <c r="D72" s="3">
        <v>2023</v>
      </c>
      <c r="E72" s="107">
        <v>5</v>
      </c>
      <c r="F72" s="130">
        <v>25895.040000000001</v>
      </c>
      <c r="G72" s="24">
        <v>5</v>
      </c>
      <c r="I72" s="22"/>
    </row>
    <row r="73" spans="2:9" ht="15" customHeight="1" x14ac:dyDescent="0.25">
      <c r="D73" s="3">
        <v>2024</v>
      </c>
      <c r="E73" s="107">
        <v>6</v>
      </c>
      <c r="F73" s="124">
        <v>1781283.72</v>
      </c>
      <c r="G73" s="24">
        <v>5</v>
      </c>
      <c r="I73" s="22"/>
    </row>
    <row r="74" spans="2:9" ht="8.1" customHeight="1" x14ac:dyDescent="0.25">
      <c r="D74" s="26"/>
      <c r="E74" s="121"/>
      <c r="F74" s="125"/>
      <c r="G74" s="27"/>
      <c r="I74" s="22"/>
    </row>
    <row r="75" spans="2:9" ht="15" customHeight="1" x14ac:dyDescent="0.25">
      <c r="B75" s="2" t="s">
        <v>16</v>
      </c>
      <c r="D75" s="3">
        <v>2022</v>
      </c>
      <c r="E75" s="108">
        <v>1</v>
      </c>
      <c r="F75" s="130">
        <v>12847.49</v>
      </c>
      <c r="G75" s="25" t="s">
        <v>8</v>
      </c>
      <c r="I75" s="22"/>
    </row>
    <row r="76" spans="2:9" ht="15" customHeight="1" x14ac:dyDescent="0.25">
      <c r="D76" s="3">
        <v>2023</v>
      </c>
      <c r="E76" s="108" t="s">
        <v>8</v>
      </c>
      <c r="F76" s="130" t="s">
        <v>8</v>
      </c>
      <c r="G76" s="25" t="s">
        <v>8</v>
      </c>
      <c r="I76" s="22"/>
    </row>
    <row r="77" spans="2:9" ht="15" customHeight="1" x14ac:dyDescent="0.25">
      <c r="D77" s="3">
        <v>2024</v>
      </c>
      <c r="E77" s="108" t="s">
        <v>8</v>
      </c>
      <c r="F77" s="130" t="s">
        <v>8</v>
      </c>
      <c r="G77" s="25" t="s">
        <v>8</v>
      </c>
      <c r="I77" s="22"/>
    </row>
    <row r="78" spans="2:9" ht="8.1" customHeight="1" x14ac:dyDescent="0.25">
      <c r="D78" s="26"/>
      <c r="E78" s="121"/>
      <c r="F78" s="125"/>
      <c r="G78" s="27"/>
      <c r="I78" s="22"/>
    </row>
    <row r="79" spans="2:9" ht="15" customHeight="1" x14ac:dyDescent="0.25">
      <c r="B79" s="2" t="s">
        <v>215</v>
      </c>
      <c r="D79" s="3">
        <v>2022</v>
      </c>
      <c r="E79" s="108">
        <v>5</v>
      </c>
      <c r="F79" s="130">
        <v>576982.15</v>
      </c>
      <c r="G79" s="25">
        <v>3</v>
      </c>
      <c r="I79" s="22"/>
    </row>
    <row r="80" spans="2:9" ht="15" customHeight="1" x14ac:dyDescent="0.25">
      <c r="D80" s="3">
        <v>2023</v>
      </c>
      <c r="E80" s="107">
        <v>5</v>
      </c>
      <c r="F80" s="124">
        <v>96172.99</v>
      </c>
      <c r="G80" s="25">
        <v>4</v>
      </c>
    </row>
    <row r="81" spans="1:12" ht="15" customHeight="1" x14ac:dyDescent="0.25">
      <c r="A81" s="14"/>
      <c r="B81" s="99"/>
      <c r="C81" s="99"/>
      <c r="D81" s="3">
        <v>2024</v>
      </c>
      <c r="E81" s="108">
        <v>10</v>
      </c>
      <c r="F81" s="130">
        <v>974379.31</v>
      </c>
      <c r="G81" s="25">
        <v>3</v>
      </c>
      <c r="H81" s="14"/>
    </row>
    <row r="82" spans="1:12" ht="8.1" customHeight="1" thickBot="1" x14ac:dyDescent="0.3">
      <c r="A82" s="30"/>
      <c r="B82" s="31"/>
      <c r="C82" s="31"/>
      <c r="D82" s="32"/>
      <c r="E82" s="32"/>
      <c r="F82" s="32"/>
      <c r="G82" s="32"/>
      <c r="H82" s="30"/>
    </row>
    <row r="83" spans="1:12" s="37" customFormat="1" x14ac:dyDescent="0.25">
      <c r="A83" s="33"/>
      <c r="B83" s="34"/>
      <c r="C83" s="34"/>
      <c r="D83" s="35"/>
      <c r="E83" s="35"/>
      <c r="F83" s="35"/>
      <c r="G83" s="35"/>
      <c r="H83" s="36" t="s">
        <v>216</v>
      </c>
    </row>
    <row r="84" spans="1:12" s="33" customFormat="1" x14ac:dyDescent="0.25">
      <c r="A84" s="34" t="s">
        <v>217</v>
      </c>
      <c r="C84" s="34"/>
      <c r="D84" s="35"/>
      <c r="E84" s="35"/>
      <c r="F84" s="35"/>
      <c r="G84" s="35"/>
      <c r="H84" s="39" t="s">
        <v>218</v>
      </c>
    </row>
    <row r="85" spans="1:12" x14ac:dyDescent="0.25">
      <c r="A85" s="34" t="s">
        <v>219</v>
      </c>
      <c r="B85" s="1"/>
    </row>
    <row r="86" spans="1:12" s="2" customFormat="1" x14ac:dyDescent="0.25">
      <c r="A86" s="34" t="s">
        <v>220</v>
      </c>
      <c r="B86" s="1"/>
      <c r="D86" s="3"/>
      <c r="E86" s="3"/>
      <c r="F86" s="3"/>
      <c r="G86" s="3"/>
      <c r="H86" s="1"/>
      <c r="I86" s="1"/>
      <c r="J86" s="1"/>
      <c r="K86" s="1"/>
      <c r="L86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E099-C67C-4832-8F94-7ABF08069AFA}">
  <sheetPr codeName="Sheet18">
    <tabColor rgb="FF7030A0"/>
  </sheetPr>
  <dimension ref="A1:L83"/>
  <sheetViews>
    <sheetView showGridLines="0" view="pageBreakPreview" topLeftCell="A4" zoomScale="90" zoomScaleNormal="90" zoomScaleSheetLayoutView="90" workbookViewId="0">
      <selection activeCell="B44" sqref="B44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20.42578125" style="2" customWidth="1"/>
    <col min="4" max="6" width="26.5703125" style="3" customWidth="1"/>
    <col min="7" max="7" width="1.140625" style="1" customWidth="1"/>
    <col min="8" max="16384" width="9.140625" style="1"/>
  </cols>
  <sheetData>
    <row r="1" spans="1:10" ht="15" customHeight="1" x14ac:dyDescent="0.25">
      <c r="G1" s="4"/>
    </row>
    <row r="2" spans="1:10" ht="15" customHeight="1" x14ac:dyDescent="0.25">
      <c r="G2" s="4"/>
      <c r="H2" s="5"/>
      <c r="I2" s="5"/>
      <c r="J2" s="5"/>
    </row>
    <row r="3" spans="1:10" ht="15" customHeight="1" x14ac:dyDescent="0.25"/>
    <row r="4" spans="1:10" ht="15" customHeight="1" x14ac:dyDescent="0.25"/>
    <row r="5" spans="1:10" ht="15" customHeight="1" x14ac:dyDescent="0.25"/>
    <row r="6" spans="1:10" ht="15" customHeight="1" x14ac:dyDescent="0.25"/>
    <row r="7" spans="1:10" ht="15" customHeight="1" x14ac:dyDescent="0.25"/>
    <row r="8" spans="1:10" ht="15" customHeight="1" x14ac:dyDescent="0.25"/>
    <row r="9" spans="1:10" s="148" customFormat="1" ht="15" customHeight="1" x14ac:dyDescent="0.25">
      <c r="B9" s="149"/>
      <c r="C9" s="149"/>
      <c r="D9" s="150"/>
      <c r="E9" s="150"/>
      <c r="F9" s="150"/>
    </row>
    <row r="10" spans="1:10" s="148" customFormat="1" ht="15" customHeight="1" x14ac:dyDescent="0.25">
      <c r="B10" s="149"/>
      <c r="C10" s="149"/>
      <c r="D10" s="150"/>
      <c r="E10" s="150"/>
      <c r="F10" s="150"/>
    </row>
    <row r="11" spans="1:10" s="143" customFormat="1" ht="15" customHeight="1" x14ac:dyDescent="0.25">
      <c r="B11" s="7" t="s">
        <v>452</v>
      </c>
      <c r="C11" s="8" t="s">
        <v>298</v>
      </c>
      <c r="D11" s="145"/>
      <c r="E11" s="145"/>
      <c r="F11" s="145"/>
      <c r="G11" s="144"/>
    </row>
    <row r="12" spans="1:10" s="146" customFormat="1" ht="16.5" customHeight="1" x14ac:dyDescent="0.25">
      <c r="B12" s="11" t="s">
        <v>453</v>
      </c>
      <c r="C12" s="12" t="s">
        <v>299</v>
      </c>
      <c r="D12" s="147"/>
      <c r="E12" s="147"/>
      <c r="F12" s="147"/>
    </row>
    <row r="13" spans="1:10" ht="19.5" customHeight="1" thickBot="1" x14ac:dyDescent="0.3">
      <c r="G13" s="107" t="s">
        <v>430</v>
      </c>
    </row>
    <row r="14" spans="1:10" s="148" customFormat="1" ht="4.5" customHeight="1" thickTop="1" x14ac:dyDescent="0.25">
      <c r="A14" s="151"/>
      <c r="B14" s="152"/>
      <c r="C14" s="152"/>
      <c r="D14" s="153"/>
      <c r="E14" s="153"/>
      <c r="F14" s="153"/>
      <c r="G14" s="151"/>
    </row>
    <row r="15" spans="1:10" s="148" customFormat="1" ht="15" customHeight="1" x14ac:dyDescent="0.25">
      <c r="A15" s="154"/>
      <c r="B15" s="44" t="s">
        <v>81</v>
      </c>
      <c r="C15" s="45"/>
      <c r="D15" s="100">
        <v>2022</v>
      </c>
      <c r="E15" s="100">
        <v>2023</v>
      </c>
      <c r="F15" s="100">
        <v>2024</v>
      </c>
      <c r="G15" s="154"/>
    </row>
    <row r="16" spans="1:10" s="148" customFormat="1" ht="15" customHeight="1" x14ac:dyDescent="0.2">
      <c r="A16" s="154"/>
      <c r="B16" s="48" t="s">
        <v>82</v>
      </c>
      <c r="C16" s="45"/>
      <c r="D16" s="47"/>
      <c r="E16" s="47"/>
      <c r="F16" s="139"/>
      <c r="G16" s="154"/>
    </row>
    <row r="17" spans="1:10" s="156" customFormat="1" ht="8.1" customHeight="1" x14ac:dyDescent="0.25">
      <c r="A17" s="155"/>
      <c r="B17" s="52"/>
      <c r="C17" s="51"/>
      <c r="D17" s="53"/>
      <c r="E17" s="53"/>
      <c r="F17" s="53"/>
      <c r="G17" s="155"/>
    </row>
    <row r="18" spans="1:10" s="148" customFormat="1" ht="8.1" customHeight="1" x14ac:dyDescent="0.25">
      <c r="A18" s="156"/>
      <c r="B18" s="15"/>
      <c r="C18" s="15"/>
      <c r="D18" s="16"/>
      <c r="E18" s="16"/>
      <c r="F18" s="16"/>
      <c r="G18" s="156"/>
      <c r="H18" s="157"/>
      <c r="I18" s="157"/>
      <c r="J18" s="157"/>
    </row>
    <row r="19" spans="1:10" s="148" customFormat="1" ht="15" customHeight="1" x14ac:dyDescent="0.25">
      <c r="A19" s="156"/>
      <c r="B19" s="15" t="s">
        <v>36</v>
      </c>
      <c r="C19" s="18"/>
      <c r="D19" s="20">
        <f>SUM(D22,D25,D28,D31,D34,D37)</f>
        <v>16</v>
      </c>
      <c r="E19" s="20">
        <f t="shared" ref="E19:F19" si="0">SUM(E22,E25,E28,E31,E34,E37)</f>
        <v>31</v>
      </c>
      <c r="F19" s="20">
        <f t="shared" si="0"/>
        <v>33</v>
      </c>
      <c r="G19" s="158"/>
      <c r="H19" s="156"/>
    </row>
    <row r="20" spans="1:10" s="148" customFormat="1" ht="15" customHeight="1" x14ac:dyDescent="0.25">
      <c r="A20" s="156"/>
      <c r="B20" s="140" t="s">
        <v>37</v>
      </c>
      <c r="C20" s="18"/>
      <c r="D20" s="20"/>
      <c r="E20" s="20"/>
      <c r="F20" s="20"/>
      <c r="G20" s="158"/>
      <c r="H20" s="156"/>
    </row>
    <row r="21" spans="1:10" s="148" customFormat="1" ht="9" customHeight="1" x14ac:dyDescent="0.25">
      <c r="B21" s="21"/>
      <c r="C21" s="21"/>
      <c r="D21" s="20"/>
      <c r="E21" s="20"/>
      <c r="F21" s="20"/>
      <c r="G21" s="158"/>
      <c r="I21" s="159"/>
    </row>
    <row r="22" spans="1:10" s="148" customFormat="1" ht="15" customHeight="1" x14ac:dyDescent="0.25">
      <c r="A22" s="156"/>
      <c r="B22" s="21" t="s">
        <v>274</v>
      </c>
      <c r="C22" s="18"/>
      <c r="D22" s="25" t="s">
        <v>8</v>
      </c>
      <c r="E22" s="25" t="s">
        <v>8</v>
      </c>
      <c r="F22" s="25" t="s">
        <v>8</v>
      </c>
      <c r="G22" s="158"/>
      <c r="H22" s="156"/>
    </row>
    <row r="23" spans="1:10" s="148" customFormat="1" ht="15" customHeight="1" x14ac:dyDescent="0.25">
      <c r="B23" s="101" t="s">
        <v>275</v>
      </c>
      <c r="C23" s="21"/>
      <c r="D23" s="1"/>
      <c r="E23" s="24"/>
      <c r="F23" s="24"/>
      <c r="G23" s="158"/>
    </row>
    <row r="24" spans="1:10" s="148" customFormat="1" ht="9" customHeight="1" x14ac:dyDescent="0.25">
      <c r="B24" s="21"/>
      <c r="C24" s="21"/>
      <c r="D24" s="1"/>
      <c r="E24" s="24"/>
      <c r="F24" s="24"/>
      <c r="G24" s="158"/>
      <c r="I24" s="159"/>
    </row>
    <row r="25" spans="1:10" s="148" customFormat="1" ht="15" customHeight="1" x14ac:dyDescent="0.25">
      <c r="A25" s="156"/>
      <c r="B25" s="21" t="s">
        <v>276</v>
      </c>
      <c r="C25" s="18"/>
      <c r="D25" s="24">
        <v>2</v>
      </c>
      <c r="E25" s="24">
        <v>3</v>
      </c>
      <c r="F25" s="24">
        <v>5</v>
      </c>
      <c r="G25" s="158"/>
      <c r="H25" s="156"/>
    </row>
    <row r="26" spans="1:10" s="148" customFormat="1" ht="15" customHeight="1" x14ac:dyDescent="0.25">
      <c r="B26" s="101" t="s">
        <v>277</v>
      </c>
      <c r="C26" s="21"/>
      <c r="D26" s="24"/>
      <c r="E26" s="24"/>
      <c r="F26" s="24"/>
      <c r="G26" s="158"/>
    </row>
    <row r="27" spans="1:10" s="148" customFormat="1" ht="9" customHeight="1" x14ac:dyDescent="0.25">
      <c r="B27" s="21"/>
      <c r="C27" s="21"/>
      <c r="D27" s="24"/>
      <c r="E27" s="24"/>
      <c r="F27" s="24"/>
      <c r="G27" s="158"/>
      <c r="I27" s="159"/>
    </row>
    <row r="28" spans="1:10" s="148" customFormat="1" ht="15" customHeight="1" x14ac:dyDescent="0.25">
      <c r="A28" s="156"/>
      <c r="B28" s="21" t="s">
        <v>89</v>
      </c>
      <c r="C28" s="18"/>
      <c r="D28" s="24">
        <v>5</v>
      </c>
      <c r="E28" s="24">
        <v>11</v>
      </c>
      <c r="F28" s="24">
        <v>9</v>
      </c>
      <c r="G28" s="158"/>
      <c r="H28" s="156"/>
    </row>
    <row r="29" spans="1:10" s="148" customFormat="1" ht="15" customHeight="1" x14ac:dyDescent="0.25">
      <c r="B29" s="101" t="s">
        <v>90</v>
      </c>
      <c r="C29" s="21"/>
      <c r="D29" s="24"/>
      <c r="E29" s="24"/>
      <c r="F29" s="24"/>
      <c r="G29" s="158"/>
    </row>
    <row r="30" spans="1:10" s="148" customFormat="1" ht="14.25" customHeight="1" x14ac:dyDescent="0.25">
      <c r="B30" s="21"/>
      <c r="C30" s="21"/>
      <c r="D30" s="24"/>
      <c r="E30" s="24"/>
      <c r="F30" s="24"/>
      <c r="G30" s="158"/>
      <c r="I30" s="159"/>
    </row>
    <row r="31" spans="1:10" s="148" customFormat="1" ht="15" customHeight="1" x14ac:dyDescent="0.25">
      <c r="A31" s="156"/>
      <c r="B31" s="21" t="s">
        <v>91</v>
      </c>
      <c r="C31" s="18"/>
      <c r="D31" s="24">
        <v>2</v>
      </c>
      <c r="E31" s="25">
        <v>4</v>
      </c>
      <c r="F31" s="24">
        <v>11</v>
      </c>
      <c r="G31" s="158"/>
      <c r="H31" s="156"/>
    </row>
    <row r="32" spans="1:10" s="148" customFormat="1" ht="15" customHeight="1" x14ac:dyDescent="0.25">
      <c r="B32" s="101" t="s">
        <v>92</v>
      </c>
      <c r="C32" s="21"/>
      <c r="D32" s="24"/>
      <c r="E32" s="24"/>
      <c r="F32" s="24"/>
      <c r="G32" s="158"/>
    </row>
    <row r="33" spans="1:12" s="148" customFormat="1" ht="9" customHeight="1" x14ac:dyDescent="0.25">
      <c r="B33" s="21"/>
      <c r="C33" s="21"/>
      <c r="D33" s="24"/>
      <c r="E33" s="24"/>
      <c r="F33" s="24"/>
      <c r="G33" s="158"/>
      <c r="I33" s="159"/>
    </row>
    <row r="34" spans="1:12" s="148" customFormat="1" ht="15" customHeight="1" x14ac:dyDescent="0.25">
      <c r="A34" s="156"/>
      <c r="B34" s="21" t="s">
        <v>93</v>
      </c>
      <c r="C34" s="18"/>
      <c r="D34" s="24">
        <v>2</v>
      </c>
      <c r="E34" s="25">
        <v>8</v>
      </c>
      <c r="F34" s="24">
        <v>5</v>
      </c>
      <c r="G34" s="158"/>
      <c r="H34" s="156"/>
    </row>
    <row r="35" spans="1:12" s="148" customFormat="1" ht="15" customHeight="1" x14ac:dyDescent="0.25">
      <c r="B35" s="101" t="s">
        <v>94</v>
      </c>
      <c r="C35" s="21"/>
      <c r="D35" s="24"/>
      <c r="E35" s="24"/>
      <c r="F35" s="24"/>
      <c r="G35" s="158"/>
    </row>
    <row r="36" spans="1:12" s="148" customFormat="1" ht="9" customHeight="1" x14ac:dyDescent="0.25">
      <c r="B36" s="21"/>
      <c r="C36" s="21"/>
      <c r="D36" s="24"/>
      <c r="E36" s="24"/>
      <c r="F36" s="24"/>
      <c r="G36" s="158"/>
      <c r="I36" s="159"/>
    </row>
    <row r="37" spans="1:12" s="148" customFormat="1" ht="15" customHeight="1" x14ac:dyDescent="0.2">
      <c r="A37" s="156"/>
      <c r="B37" s="102" t="s">
        <v>240</v>
      </c>
      <c r="C37" s="18"/>
      <c r="D37" s="25">
        <v>5</v>
      </c>
      <c r="E37" s="25">
        <v>5</v>
      </c>
      <c r="F37" s="25">
        <v>3</v>
      </c>
      <c r="G37" s="158"/>
      <c r="H37" s="156"/>
    </row>
    <row r="38" spans="1:12" s="148" customFormat="1" ht="15" customHeight="1" x14ac:dyDescent="0.25">
      <c r="B38" s="101" t="s">
        <v>239</v>
      </c>
      <c r="C38" s="21"/>
      <c r="D38" s="20"/>
      <c r="E38" s="20"/>
      <c r="F38" s="20"/>
      <c r="G38" s="158"/>
    </row>
    <row r="39" spans="1:12" s="148" customFormat="1" ht="8.1" customHeight="1" thickBot="1" x14ac:dyDescent="0.3">
      <c r="A39" s="160"/>
      <c r="B39" s="161"/>
      <c r="C39" s="161"/>
      <c r="D39" s="162"/>
      <c r="E39" s="162"/>
      <c r="F39" s="162"/>
      <c r="G39" s="162"/>
      <c r="H39" s="156"/>
    </row>
    <row r="40" spans="1:12" s="163" customFormat="1" ht="15.75" x14ac:dyDescent="0.25">
      <c r="A40" s="148"/>
      <c r="B40" s="149"/>
      <c r="C40" s="149"/>
      <c r="D40" s="150"/>
      <c r="E40" s="150"/>
      <c r="F40" s="84"/>
      <c r="G40" s="85" t="s">
        <v>216</v>
      </c>
    </row>
    <row r="41" spans="1:12" s="148" customFormat="1" ht="15.75" x14ac:dyDescent="0.25">
      <c r="A41" s="149"/>
      <c r="B41" s="149"/>
      <c r="C41" s="149"/>
      <c r="D41" s="150"/>
      <c r="E41" s="150"/>
      <c r="F41" s="84"/>
      <c r="G41" s="88" t="s">
        <v>218</v>
      </c>
    </row>
    <row r="42" spans="1:12" s="149" customFormat="1" ht="9.75" customHeight="1" x14ac:dyDescent="0.25">
      <c r="D42" s="150"/>
      <c r="E42" s="150"/>
      <c r="F42" s="150"/>
      <c r="G42" s="148"/>
      <c r="H42" s="148"/>
      <c r="I42" s="148"/>
      <c r="J42" s="148"/>
      <c r="K42" s="148"/>
      <c r="L42" s="148"/>
    </row>
    <row r="43" spans="1:12" s="143" customFormat="1" ht="15" customHeight="1" x14ac:dyDescent="0.25">
      <c r="B43" s="7" t="s">
        <v>454</v>
      </c>
      <c r="C43" s="8" t="s">
        <v>300</v>
      </c>
      <c r="D43" s="144"/>
    </row>
    <row r="44" spans="1:12" s="146" customFormat="1" ht="16.5" customHeight="1" x14ac:dyDescent="0.25">
      <c r="B44" s="11" t="s">
        <v>455</v>
      </c>
      <c r="C44" s="12" t="s">
        <v>301</v>
      </c>
    </row>
    <row r="45" spans="1:12" ht="19.5" customHeight="1" thickBot="1" x14ac:dyDescent="0.3">
      <c r="G45" s="107" t="s">
        <v>430</v>
      </c>
    </row>
    <row r="46" spans="1:12" s="148" customFormat="1" ht="4.5" customHeight="1" thickTop="1" x14ac:dyDescent="0.25">
      <c r="A46" s="151"/>
      <c r="B46" s="152"/>
      <c r="C46" s="152"/>
      <c r="D46" s="153"/>
      <c r="E46" s="153"/>
      <c r="F46" s="151"/>
      <c r="G46" s="151"/>
    </row>
    <row r="47" spans="1:12" s="148" customFormat="1" ht="15" customHeight="1" x14ac:dyDescent="0.25">
      <c r="A47" s="43"/>
      <c r="B47" s="44" t="s">
        <v>97</v>
      </c>
      <c r="C47" s="45"/>
      <c r="D47" s="100">
        <v>2022</v>
      </c>
      <c r="E47" s="100">
        <v>2023</v>
      </c>
      <c r="F47" s="100">
        <v>2024</v>
      </c>
      <c r="G47" s="154"/>
    </row>
    <row r="48" spans="1:12" s="148" customFormat="1" ht="15" customHeight="1" x14ac:dyDescent="0.2">
      <c r="A48" s="43"/>
      <c r="B48" s="48" t="s">
        <v>98</v>
      </c>
      <c r="C48" s="45"/>
      <c r="D48" s="47"/>
      <c r="E48" s="47"/>
      <c r="F48" s="139"/>
      <c r="G48" s="154"/>
    </row>
    <row r="49" spans="1:9" s="156" customFormat="1" ht="8.1" customHeight="1" x14ac:dyDescent="0.25">
      <c r="A49" s="51"/>
      <c r="B49" s="52"/>
      <c r="C49" s="51"/>
      <c r="D49" s="53"/>
      <c r="E49" s="53"/>
      <c r="F49" s="51"/>
      <c r="G49" s="155"/>
    </row>
    <row r="50" spans="1:9" s="148" customFormat="1" ht="8.1" customHeight="1" x14ac:dyDescent="0.25">
      <c r="A50" s="14"/>
      <c r="B50" s="15"/>
      <c r="C50" s="15"/>
      <c r="D50" s="164"/>
      <c r="E50" s="164"/>
      <c r="F50" s="14"/>
      <c r="G50" s="157"/>
      <c r="H50" s="157"/>
      <c r="I50" s="157"/>
    </row>
    <row r="51" spans="1:9" s="148" customFormat="1" ht="15" customHeight="1" x14ac:dyDescent="0.25">
      <c r="A51" s="142" t="s">
        <v>280</v>
      </c>
      <c r="B51" s="1"/>
      <c r="C51" s="18"/>
      <c r="D51" s="165">
        <f>SUM(D53:D59)</f>
        <v>16</v>
      </c>
      <c r="E51" s="165">
        <f t="shared" ref="E51:F51" si="1">SUM(E53:E59)</f>
        <v>31</v>
      </c>
      <c r="F51" s="165">
        <f t="shared" si="1"/>
        <v>33</v>
      </c>
    </row>
    <row r="52" spans="1:9" s="148" customFormat="1" ht="8.1" customHeight="1" x14ac:dyDescent="0.25">
      <c r="A52" s="1"/>
      <c r="B52" s="2"/>
      <c r="C52" s="2"/>
      <c r="D52" s="166"/>
      <c r="E52" s="167"/>
      <c r="F52" s="168"/>
    </row>
    <row r="53" spans="1:9" s="148" customFormat="1" ht="15" customHeight="1" x14ac:dyDescent="0.25">
      <c r="A53" s="1"/>
      <c r="B53" s="137" t="s">
        <v>101</v>
      </c>
      <c r="C53" s="2"/>
      <c r="D53" s="165">
        <f>SUM(D63,D73)</f>
        <v>5</v>
      </c>
      <c r="E53" s="165">
        <f t="shared" ref="E53:F59" si="2">SUM(E63,E73)</f>
        <v>7</v>
      </c>
      <c r="F53" s="165">
        <f t="shared" si="2"/>
        <v>17</v>
      </c>
    </row>
    <row r="54" spans="1:9" s="148" customFormat="1" ht="8.1" customHeight="1" x14ac:dyDescent="0.25">
      <c r="A54" s="1"/>
      <c r="B54" s="2"/>
      <c r="C54" s="2"/>
      <c r="D54" s="166"/>
      <c r="E54" s="169"/>
      <c r="F54" s="168"/>
    </row>
    <row r="55" spans="1:9" s="148" customFormat="1" ht="15" customHeight="1" x14ac:dyDescent="0.25">
      <c r="A55" s="1"/>
      <c r="B55" s="137" t="s">
        <v>281</v>
      </c>
      <c r="C55" s="2"/>
      <c r="D55" s="165">
        <f>SUM(D65,D75)</f>
        <v>8</v>
      </c>
      <c r="E55" s="165">
        <f t="shared" si="2"/>
        <v>17</v>
      </c>
      <c r="F55" s="165">
        <f t="shared" si="2"/>
        <v>8</v>
      </c>
    </row>
    <row r="56" spans="1:9" s="148" customFormat="1" ht="8.1" customHeight="1" x14ac:dyDescent="0.25">
      <c r="A56" s="1"/>
      <c r="B56" s="2"/>
      <c r="C56" s="2"/>
      <c r="D56" s="166"/>
      <c r="E56" s="132"/>
      <c r="F56" s="168"/>
    </row>
    <row r="57" spans="1:9" s="148" customFormat="1" ht="15" customHeight="1" x14ac:dyDescent="0.25">
      <c r="A57" s="1"/>
      <c r="B57" s="137" t="s">
        <v>282</v>
      </c>
      <c r="C57" s="2"/>
      <c r="D57" s="165">
        <f>SUM(D67,D77)</f>
        <v>3</v>
      </c>
      <c r="E57" s="165">
        <f t="shared" si="2"/>
        <v>1</v>
      </c>
      <c r="F57" s="165">
        <f t="shared" si="2"/>
        <v>3</v>
      </c>
    </row>
    <row r="58" spans="1:9" s="148" customFormat="1" ht="8.1" customHeight="1" x14ac:dyDescent="0.25">
      <c r="A58" s="1"/>
      <c r="B58" s="2"/>
      <c r="C58" s="2"/>
      <c r="D58" s="166"/>
      <c r="E58" s="169"/>
      <c r="F58" s="168"/>
    </row>
    <row r="59" spans="1:9" s="148" customFormat="1" ht="15" customHeight="1" x14ac:dyDescent="0.25">
      <c r="A59" s="1"/>
      <c r="B59" s="137" t="s">
        <v>283</v>
      </c>
      <c r="C59" s="2"/>
      <c r="D59" s="110" t="s">
        <v>8</v>
      </c>
      <c r="E59" s="165">
        <f t="shared" si="2"/>
        <v>6</v>
      </c>
      <c r="F59" s="165">
        <f t="shared" si="2"/>
        <v>5</v>
      </c>
    </row>
    <row r="60" spans="1:9" s="148" customFormat="1" ht="9" customHeight="1" x14ac:dyDescent="0.25">
      <c r="A60" s="1"/>
      <c r="B60" s="138"/>
      <c r="C60" s="2"/>
      <c r="D60" s="134"/>
      <c r="E60" s="134"/>
      <c r="F60" s="108"/>
    </row>
    <row r="61" spans="1:9" s="148" customFormat="1" ht="15" customHeight="1" x14ac:dyDescent="0.25">
      <c r="A61" s="142" t="s">
        <v>284</v>
      </c>
      <c r="B61" s="1"/>
      <c r="C61" s="15"/>
      <c r="D61" s="25">
        <f>SUM(D63:D69)</f>
        <v>12</v>
      </c>
      <c r="E61" s="25">
        <f t="shared" ref="E61:F61" si="3">SUM(E63:E69)</f>
        <v>14</v>
      </c>
      <c r="F61" s="25">
        <f t="shared" si="3"/>
        <v>19</v>
      </c>
      <c r="G61" s="157"/>
      <c r="H61" s="157"/>
      <c r="I61" s="157"/>
    </row>
    <row r="62" spans="1:9" s="148" customFormat="1" ht="8.1" customHeight="1" x14ac:dyDescent="0.25">
      <c r="A62" s="1"/>
      <c r="B62" s="2"/>
      <c r="C62" s="2"/>
      <c r="D62" s="171"/>
      <c r="E62" s="172"/>
      <c r="F62" s="107"/>
    </row>
    <row r="63" spans="1:9" s="148" customFormat="1" ht="15" customHeight="1" x14ac:dyDescent="0.25">
      <c r="A63" s="1"/>
      <c r="B63" s="137" t="s">
        <v>101</v>
      </c>
      <c r="C63" s="2"/>
      <c r="D63" s="25">
        <v>3</v>
      </c>
      <c r="E63" s="25">
        <v>4</v>
      </c>
      <c r="F63" s="108">
        <v>11</v>
      </c>
    </row>
    <row r="64" spans="1:9" s="148" customFormat="1" ht="8.1" customHeight="1" x14ac:dyDescent="0.25">
      <c r="A64" s="1"/>
      <c r="B64" s="2"/>
      <c r="C64" s="2"/>
      <c r="D64" s="171"/>
      <c r="E64" s="173"/>
      <c r="F64" s="107"/>
    </row>
    <row r="65" spans="1:9" s="148" customFormat="1" ht="15" customHeight="1" x14ac:dyDescent="0.25">
      <c r="A65" s="1"/>
      <c r="B65" s="137" t="s">
        <v>281</v>
      </c>
      <c r="C65" s="2"/>
      <c r="D65" s="25">
        <v>6</v>
      </c>
      <c r="E65" s="25">
        <v>6</v>
      </c>
      <c r="F65" s="108">
        <v>4</v>
      </c>
    </row>
    <row r="66" spans="1:9" s="148" customFormat="1" ht="8.1" customHeight="1" x14ac:dyDescent="0.25">
      <c r="A66" s="1"/>
      <c r="B66" s="2"/>
      <c r="C66" s="2"/>
      <c r="D66" s="171"/>
      <c r="E66" s="172"/>
      <c r="F66" s="107"/>
    </row>
    <row r="67" spans="1:9" s="148" customFormat="1" ht="15" customHeight="1" x14ac:dyDescent="0.25">
      <c r="A67" s="1"/>
      <c r="B67" s="137" t="s">
        <v>282</v>
      </c>
      <c r="C67" s="2"/>
      <c r="D67" s="25">
        <v>3</v>
      </c>
      <c r="E67" s="25">
        <v>1</v>
      </c>
      <c r="F67" s="108">
        <v>1</v>
      </c>
    </row>
    <row r="68" spans="1:9" s="148" customFormat="1" ht="8.1" customHeight="1" x14ac:dyDescent="0.25">
      <c r="A68" s="1"/>
      <c r="B68" s="2"/>
      <c r="C68" s="2"/>
      <c r="D68" s="171"/>
      <c r="E68" s="173"/>
      <c r="F68" s="107"/>
    </row>
    <row r="69" spans="1:9" s="148" customFormat="1" ht="15" customHeight="1" x14ac:dyDescent="0.25">
      <c r="A69" s="1"/>
      <c r="B69" s="137" t="s">
        <v>283</v>
      </c>
      <c r="C69" s="2"/>
      <c r="D69" s="25" t="s">
        <v>8</v>
      </c>
      <c r="E69" s="25">
        <v>3</v>
      </c>
      <c r="F69" s="108">
        <v>3</v>
      </c>
    </row>
    <row r="70" spans="1:9" s="148" customFormat="1" ht="9" customHeight="1" x14ac:dyDescent="0.25">
      <c r="A70" s="1"/>
      <c r="B70" s="138"/>
      <c r="C70" s="2"/>
      <c r="D70" s="174"/>
      <c r="E70" s="174"/>
      <c r="F70" s="108"/>
    </row>
    <row r="71" spans="1:9" s="148" customFormat="1" ht="15" customHeight="1" x14ac:dyDescent="0.25">
      <c r="A71" s="141" t="s">
        <v>278</v>
      </c>
      <c r="B71" s="1"/>
      <c r="C71" s="15"/>
      <c r="D71" s="25">
        <f>SUM(D73:D79)</f>
        <v>4</v>
      </c>
      <c r="E71" s="25" t="s">
        <v>8</v>
      </c>
      <c r="F71" s="25">
        <f t="shared" ref="F71" si="4">SUM(F73:F79)</f>
        <v>14</v>
      </c>
      <c r="G71" s="157"/>
      <c r="H71" s="157"/>
      <c r="I71" s="157"/>
    </row>
    <row r="72" spans="1:9" s="148" customFormat="1" ht="8.1" customHeight="1" x14ac:dyDescent="0.25">
      <c r="A72" s="1"/>
      <c r="B72" s="2"/>
      <c r="C72" s="2"/>
      <c r="D72" s="171"/>
      <c r="E72" s="172"/>
      <c r="F72" s="107"/>
    </row>
    <row r="73" spans="1:9" s="148" customFormat="1" ht="15" customHeight="1" x14ac:dyDescent="0.25">
      <c r="A73" s="1"/>
      <c r="B73" s="137" t="s">
        <v>101</v>
      </c>
      <c r="C73" s="2"/>
      <c r="D73" s="25">
        <v>2</v>
      </c>
      <c r="E73" s="25">
        <v>3</v>
      </c>
      <c r="F73" s="108">
        <v>6</v>
      </c>
    </row>
    <row r="74" spans="1:9" s="148" customFormat="1" ht="8.1" customHeight="1" x14ac:dyDescent="0.25">
      <c r="A74" s="1"/>
      <c r="B74" s="2"/>
      <c r="C74" s="2"/>
      <c r="D74" s="171"/>
      <c r="E74" s="173"/>
      <c r="F74" s="107"/>
    </row>
    <row r="75" spans="1:9" s="148" customFormat="1" ht="15" customHeight="1" x14ac:dyDescent="0.25">
      <c r="A75" s="1"/>
      <c r="B75" s="137" t="s">
        <v>281</v>
      </c>
      <c r="C75" s="2"/>
      <c r="D75" s="25">
        <v>2</v>
      </c>
      <c r="E75" s="25">
        <v>11</v>
      </c>
      <c r="F75" s="108">
        <v>4</v>
      </c>
    </row>
    <row r="76" spans="1:9" s="148" customFormat="1" ht="8.1" customHeight="1" x14ac:dyDescent="0.25">
      <c r="A76" s="1"/>
      <c r="B76" s="2"/>
      <c r="C76" s="2"/>
      <c r="D76" s="171"/>
      <c r="E76" s="172"/>
      <c r="F76" s="107"/>
    </row>
    <row r="77" spans="1:9" s="148" customFormat="1" ht="15" customHeight="1" x14ac:dyDescent="0.25">
      <c r="A77" s="1"/>
      <c r="B77" s="137" t="s">
        <v>282</v>
      </c>
      <c r="C77" s="2"/>
      <c r="D77" s="25" t="s">
        <v>8</v>
      </c>
      <c r="E77" s="25" t="s">
        <v>8</v>
      </c>
      <c r="F77" s="108">
        <v>2</v>
      </c>
    </row>
    <row r="78" spans="1:9" s="148" customFormat="1" ht="8.1" customHeight="1" x14ac:dyDescent="0.25">
      <c r="A78" s="1"/>
      <c r="B78" s="2"/>
      <c r="C78" s="2"/>
      <c r="D78" s="171"/>
      <c r="E78" s="173"/>
      <c r="F78" s="107"/>
    </row>
    <row r="79" spans="1:9" s="148" customFormat="1" ht="15" customHeight="1" x14ac:dyDescent="0.25">
      <c r="A79" s="1"/>
      <c r="B79" s="137" t="s">
        <v>283</v>
      </c>
      <c r="C79" s="2"/>
      <c r="D79" s="25" t="s">
        <v>8</v>
      </c>
      <c r="E79" s="25">
        <v>3</v>
      </c>
      <c r="F79" s="108">
        <v>2</v>
      </c>
    </row>
    <row r="80" spans="1:9" s="148" customFormat="1" ht="8.1" customHeight="1" thickBot="1" x14ac:dyDescent="0.3">
      <c r="A80" s="160"/>
      <c r="B80" s="161"/>
      <c r="C80" s="161"/>
      <c r="D80" s="162"/>
      <c r="E80" s="162"/>
      <c r="F80" s="162"/>
      <c r="G80" s="162"/>
      <c r="H80" s="156"/>
    </row>
    <row r="81" spans="1:12" s="163" customFormat="1" ht="15.75" x14ac:dyDescent="0.25">
      <c r="A81" s="148"/>
      <c r="B81" s="149"/>
      <c r="C81" s="149"/>
      <c r="D81" s="150"/>
      <c r="E81" s="150"/>
      <c r="F81" s="150"/>
      <c r="G81" s="85" t="s">
        <v>216</v>
      </c>
    </row>
    <row r="82" spans="1:12" s="148" customFormat="1" ht="15.75" x14ac:dyDescent="0.25">
      <c r="A82" s="149"/>
      <c r="B82" s="149"/>
      <c r="C82" s="149"/>
      <c r="D82" s="150"/>
      <c r="E82" s="150"/>
      <c r="F82" s="150"/>
      <c r="G82" s="88" t="s">
        <v>218</v>
      </c>
    </row>
    <row r="83" spans="1:12" s="2" customFormat="1" x14ac:dyDescent="0.25">
      <c r="A83" s="34"/>
      <c r="D83" s="3"/>
      <c r="E83" s="3"/>
      <c r="F83" s="3"/>
      <c r="G83" s="1"/>
      <c r="H83" s="1"/>
      <c r="I83" s="1"/>
      <c r="J83" s="1"/>
      <c r="K83" s="1"/>
      <c r="L83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5" fitToWidth="0" orientation="portrait" r:id="rId1"/>
  <headerFooter>
    <oddHeader xml:space="preserve">&amp;R&amp;"-,Bold"
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6980-375F-4345-8141-21FD0A6D3285}">
  <sheetPr>
    <tabColor rgb="FFFFC000"/>
  </sheetPr>
  <dimension ref="A1:T90"/>
  <sheetViews>
    <sheetView showGridLines="0" view="pageBreakPreview" topLeftCell="A7" zoomScaleNormal="90" zoomScaleSheetLayoutView="100" workbookViewId="0">
      <selection activeCell="C12" sqref="C12:O12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6" style="2" customWidth="1"/>
    <col min="4" max="4" width="8.28515625" style="3" customWidth="1"/>
    <col min="5" max="6" width="8.42578125" style="3" customWidth="1"/>
    <col min="7" max="7" width="11.7109375" style="3" customWidth="1"/>
    <col min="8" max="8" width="2.140625" style="3" customWidth="1"/>
    <col min="9" max="10" width="8.42578125" style="3" customWidth="1"/>
    <col min="11" max="11" width="11.7109375" style="3" customWidth="1"/>
    <col min="12" max="12" width="2.140625" style="3" customWidth="1"/>
    <col min="13" max="14" width="8.42578125" style="3" customWidth="1"/>
    <col min="15" max="15" width="11.710937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2" customHeight="1" x14ac:dyDescent="0.25"/>
    <row r="6" spans="1:19" ht="12" customHeight="1" x14ac:dyDescent="0.25"/>
    <row r="7" spans="1:19" ht="12" customHeight="1" x14ac:dyDescent="0.25"/>
    <row r="8" spans="1:19" ht="12" customHeight="1" x14ac:dyDescent="0.25"/>
    <row r="9" spans="1:19" ht="12" customHeight="1" x14ac:dyDescent="0.25"/>
    <row r="10" spans="1:19" ht="15.75" customHeight="1" x14ac:dyDescent="0.25"/>
    <row r="11" spans="1:19" s="6" customFormat="1" ht="15" customHeight="1" x14ac:dyDescent="0.25">
      <c r="B11" s="7" t="s">
        <v>181</v>
      </c>
      <c r="C11" s="8" t="s">
        <v>478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</row>
    <row r="12" spans="1:19" s="10" customFormat="1" ht="16.5" customHeight="1" x14ac:dyDescent="0.25">
      <c r="B12" s="11" t="s">
        <v>182</v>
      </c>
      <c r="C12" s="186" t="s">
        <v>479</v>
      </c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</row>
    <row r="13" spans="1:19" ht="8.1" customHeight="1" thickBot="1" x14ac:dyDescent="0.3"/>
    <row r="14" spans="1:19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0"/>
    </row>
    <row r="15" spans="1:19" ht="15" customHeight="1" x14ac:dyDescent="0.25">
      <c r="A15" s="43"/>
      <c r="B15" s="44" t="s">
        <v>0</v>
      </c>
      <c r="C15" s="45"/>
      <c r="D15" s="181" t="s">
        <v>1</v>
      </c>
      <c r="E15" s="183" t="s">
        <v>107</v>
      </c>
      <c r="F15" s="183"/>
      <c r="G15" s="183"/>
      <c r="H15" s="100"/>
      <c r="I15" s="183" t="s">
        <v>2</v>
      </c>
      <c r="J15" s="183"/>
      <c r="K15" s="183"/>
      <c r="L15" s="100"/>
      <c r="M15" s="183" t="s">
        <v>141</v>
      </c>
      <c r="N15" s="183"/>
      <c r="O15" s="183"/>
      <c r="P15" s="43"/>
    </row>
    <row r="16" spans="1:19" ht="15" customHeight="1" x14ac:dyDescent="0.25">
      <c r="A16" s="43"/>
      <c r="B16" s="48" t="s">
        <v>3</v>
      </c>
      <c r="C16" s="45"/>
      <c r="D16" s="49" t="s">
        <v>4</v>
      </c>
      <c r="E16" s="184" t="s">
        <v>108</v>
      </c>
      <c r="F16" s="184"/>
      <c r="G16" s="184"/>
      <c r="H16" s="96"/>
      <c r="I16" s="184" t="s">
        <v>176</v>
      </c>
      <c r="J16" s="184"/>
      <c r="K16" s="184"/>
      <c r="L16" s="96"/>
      <c r="M16" s="184" t="s">
        <v>177</v>
      </c>
      <c r="N16" s="184"/>
      <c r="O16" s="184"/>
      <c r="P16" s="43"/>
    </row>
    <row r="17" spans="1:19" ht="15" customHeight="1" x14ac:dyDescent="0.25">
      <c r="A17" s="43"/>
      <c r="B17" s="48"/>
      <c r="C17" s="45"/>
      <c r="D17" s="49"/>
      <c r="E17" s="47" t="s">
        <v>36</v>
      </c>
      <c r="F17" s="47" t="s">
        <v>83</v>
      </c>
      <c r="G17" s="47" t="s">
        <v>84</v>
      </c>
      <c r="H17" s="47"/>
      <c r="I17" s="47" t="s">
        <v>36</v>
      </c>
      <c r="J17" s="47" t="s">
        <v>83</v>
      </c>
      <c r="K17" s="47" t="s">
        <v>84</v>
      </c>
      <c r="L17" s="47"/>
      <c r="M17" s="47" t="s">
        <v>36</v>
      </c>
      <c r="N17" s="47" t="s">
        <v>83</v>
      </c>
      <c r="O17" s="47" t="s">
        <v>84</v>
      </c>
      <c r="P17" s="43"/>
    </row>
    <row r="18" spans="1:19" ht="15" customHeight="1" x14ac:dyDescent="0.25">
      <c r="A18" s="43"/>
      <c r="B18" s="48"/>
      <c r="C18" s="45"/>
      <c r="D18" s="49"/>
      <c r="E18" s="50" t="s">
        <v>37</v>
      </c>
      <c r="F18" s="50" t="s">
        <v>85</v>
      </c>
      <c r="G18" s="50" t="s">
        <v>86</v>
      </c>
      <c r="H18" s="47"/>
      <c r="I18" s="50" t="s">
        <v>37</v>
      </c>
      <c r="J18" s="50" t="s">
        <v>85</v>
      </c>
      <c r="K18" s="50" t="s">
        <v>86</v>
      </c>
      <c r="L18" s="47"/>
      <c r="M18" s="50" t="s">
        <v>37</v>
      </c>
      <c r="N18" s="50" t="s">
        <v>85</v>
      </c>
      <c r="O18" s="50" t="s">
        <v>86</v>
      </c>
      <c r="P18" s="43"/>
    </row>
    <row r="19" spans="1:19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1"/>
    </row>
    <row r="20" spans="1:19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4"/>
      <c r="Q20" s="17"/>
      <c r="R20" s="17"/>
      <c r="S20" s="17"/>
    </row>
    <row r="21" spans="1:19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SUM(E25,E29,E33,E37,E41,E45,E49,E53,E57,E61,E65,E69,E73,E77,E81,E85)</f>
        <v>271</v>
      </c>
      <c r="F21" s="20">
        <f>SUM(F25,F29,F33,F37,F41,F45,F49,F53,F57,F61,F65,F69,F73,F77,F81,F85)</f>
        <v>212</v>
      </c>
      <c r="G21" s="20">
        <f>SUM(G25,G29,G33,G37,G41,G45,G49,G53,G57,G61,G65,G69,G73,G77,G81,G85)</f>
        <v>59</v>
      </c>
      <c r="H21" s="23"/>
      <c r="I21" s="20">
        <f>SUM(I25,I29,I33,I37,I41,I45,I49,I53,I57,I61,I65,I69,I73,I77,I81,I85)</f>
        <v>292</v>
      </c>
      <c r="J21" s="20">
        <f>SUM(J25,J29,J33,J37,J41,J45,J49,J53,J57,J61,J65,J69,J73,J77,J81,J85)</f>
        <v>221</v>
      </c>
      <c r="K21" s="20">
        <f>SUM(K25,K29,K33,K37,K41,K45,K49,K53,K57,K61,K65,K69,K73,K77,K81,K85)</f>
        <v>71</v>
      </c>
      <c r="L21" s="23"/>
      <c r="M21" s="20">
        <f>SUM(M25,M29,M33,M37,M41,M45,M49,M53,M57,M61,M65,M69,M73,M77,M81,M85)</f>
        <v>19</v>
      </c>
      <c r="N21" s="20">
        <f>SUM(N25,N29,N33,N37,N41,N45,N49,N53,N57,N61,N65,N69,N73,N77,N81,N85)</f>
        <v>14</v>
      </c>
      <c r="O21" s="20">
        <f>SUM(O25,O29,O33,O37,O41,O45,O49,O53,O57,O61,O65,O69,O73,O77,O81,O85)</f>
        <v>5</v>
      </c>
      <c r="P21" s="14"/>
    </row>
    <row r="22" spans="1:19" ht="15" customHeight="1" x14ac:dyDescent="0.25">
      <c r="B22" s="21"/>
      <c r="C22" s="21"/>
      <c r="D22" s="19">
        <v>2023</v>
      </c>
      <c r="E22" s="20">
        <f t="shared" ref="E22:G23" si="0">SUM(E26,E30,E34,E38,E42,E46,E50,E54,E58,E62,E66,E70,E74,E78,E82,E86)</f>
        <v>374</v>
      </c>
      <c r="F22" s="20">
        <f t="shared" si="0"/>
        <v>309</v>
      </c>
      <c r="G22" s="20">
        <f t="shared" si="0"/>
        <v>65</v>
      </c>
      <c r="H22" s="23"/>
      <c r="I22" s="20">
        <f t="shared" ref="I22:K23" si="1">SUM(I26,I30,I34,I38,I42,I46,I50,I54,I58,I62,I66,I70,I74,I78,I82,I86)</f>
        <v>289</v>
      </c>
      <c r="J22" s="20">
        <f t="shared" si="1"/>
        <v>225</v>
      </c>
      <c r="K22" s="20">
        <f t="shared" si="1"/>
        <v>64</v>
      </c>
      <c r="L22" s="23"/>
      <c r="M22" s="20">
        <f t="shared" ref="M22:O23" si="2">SUM(M26,M30,M34,M38,M42,M46,M50,M54,M58,M62,M66,M70,M74,M78,M82,M86)</f>
        <v>112</v>
      </c>
      <c r="N22" s="20">
        <f t="shared" si="2"/>
        <v>84</v>
      </c>
      <c r="O22" s="20">
        <f t="shared" si="2"/>
        <v>28</v>
      </c>
    </row>
    <row r="23" spans="1:19" ht="15" customHeight="1" x14ac:dyDescent="0.25">
      <c r="B23" s="21"/>
      <c r="C23" s="21"/>
      <c r="D23" s="19">
        <v>2024</v>
      </c>
      <c r="E23" s="20">
        <f t="shared" si="0"/>
        <v>298</v>
      </c>
      <c r="F23" s="20">
        <f t="shared" si="0"/>
        <v>234</v>
      </c>
      <c r="G23" s="20">
        <f t="shared" si="0"/>
        <v>64</v>
      </c>
      <c r="H23" s="23"/>
      <c r="I23" s="20">
        <f t="shared" si="1"/>
        <v>411</v>
      </c>
      <c r="J23" s="20">
        <f t="shared" si="1"/>
        <v>348</v>
      </c>
      <c r="K23" s="20">
        <f t="shared" si="1"/>
        <v>63</v>
      </c>
      <c r="L23" s="23"/>
      <c r="M23" s="20">
        <f t="shared" si="2"/>
        <v>46</v>
      </c>
      <c r="N23" s="20">
        <f t="shared" si="2"/>
        <v>36</v>
      </c>
      <c r="O23" s="20">
        <f t="shared" si="2"/>
        <v>10</v>
      </c>
      <c r="Q23" s="22"/>
    </row>
    <row r="24" spans="1:19" ht="8.1" customHeight="1" x14ac:dyDescent="0.25">
      <c r="D24" s="1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Q24" s="22"/>
    </row>
    <row r="25" spans="1:19" ht="15" customHeight="1" x14ac:dyDescent="0.25">
      <c r="B25" s="2" t="s">
        <v>6</v>
      </c>
      <c r="D25" s="3">
        <v>2022</v>
      </c>
      <c r="E25" s="24">
        <f t="shared" ref="E25:E27" si="3">SUM(F25:G25)</f>
        <v>22</v>
      </c>
      <c r="F25" s="25">
        <v>18</v>
      </c>
      <c r="G25" s="25">
        <v>4</v>
      </c>
      <c r="H25" s="25"/>
      <c r="I25" s="24">
        <f t="shared" ref="I25:I27" si="4">SUM(J25:K25)</f>
        <v>24</v>
      </c>
      <c r="J25" s="25">
        <v>19</v>
      </c>
      <c r="K25" s="25">
        <v>5</v>
      </c>
      <c r="L25" s="25"/>
      <c r="M25" s="24">
        <f t="shared" ref="M25:M27" si="5">SUM(N25:O25)</f>
        <v>2</v>
      </c>
      <c r="N25" s="25">
        <v>1</v>
      </c>
      <c r="O25" s="25">
        <v>1</v>
      </c>
      <c r="Q25" s="22"/>
    </row>
    <row r="26" spans="1:19" ht="15" customHeight="1" x14ac:dyDescent="0.25">
      <c r="D26" s="3">
        <v>2023</v>
      </c>
      <c r="E26" s="24">
        <f t="shared" si="3"/>
        <v>35</v>
      </c>
      <c r="F26" s="25">
        <v>28</v>
      </c>
      <c r="G26" s="25">
        <v>7</v>
      </c>
      <c r="H26" s="25"/>
      <c r="I26" s="24">
        <f t="shared" si="4"/>
        <v>37</v>
      </c>
      <c r="J26" s="25">
        <v>29</v>
      </c>
      <c r="K26" s="25">
        <v>8</v>
      </c>
      <c r="L26" s="25"/>
      <c r="M26" s="24">
        <f t="shared" si="5"/>
        <v>10</v>
      </c>
      <c r="N26" s="25">
        <v>9</v>
      </c>
      <c r="O26" s="25">
        <v>1</v>
      </c>
      <c r="Q26" s="22"/>
    </row>
    <row r="27" spans="1:19" ht="15" customHeight="1" x14ac:dyDescent="0.25">
      <c r="D27" s="3">
        <v>2024</v>
      </c>
      <c r="E27" s="24">
        <f t="shared" si="3"/>
        <v>38</v>
      </c>
      <c r="F27" s="25">
        <v>35</v>
      </c>
      <c r="G27" s="25">
        <v>3</v>
      </c>
      <c r="H27" s="25"/>
      <c r="I27" s="24">
        <f t="shared" si="4"/>
        <v>77</v>
      </c>
      <c r="J27" s="25">
        <v>76</v>
      </c>
      <c r="K27" s="25">
        <v>1</v>
      </c>
      <c r="L27" s="25"/>
      <c r="M27" s="24">
        <f t="shared" si="5"/>
        <v>4</v>
      </c>
      <c r="N27" s="25">
        <v>4</v>
      </c>
      <c r="O27" s="25" t="s">
        <v>8</v>
      </c>
      <c r="Q27" s="22"/>
    </row>
    <row r="28" spans="1:19" ht="8.1" customHeight="1" x14ac:dyDescent="0.25">
      <c r="D28" s="2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Q28" s="22"/>
    </row>
    <row r="29" spans="1:19" ht="15" customHeight="1" x14ac:dyDescent="0.25">
      <c r="B29" s="2" t="s">
        <v>17</v>
      </c>
      <c r="D29" s="3">
        <v>2022</v>
      </c>
      <c r="E29" s="24">
        <f t="shared" ref="E29:E31" si="6">SUM(F29:G29)</f>
        <v>30</v>
      </c>
      <c r="F29" s="25">
        <v>28</v>
      </c>
      <c r="G29" s="25">
        <v>2</v>
      </c>
      <c r="H29" s="25"/>
      <c r="I29" s="24">
        <f t="shared" ref="I29:I79" si="7">SUM(J29:K29)</f>
        <v>47</v>
      </c>
      <c r="J29" s="25">
        <v>39</v>
      </c>
      <c r="K29" s="25">
        <v>8</v>
      </c>
      <c r="L29" s="25"/>
      <c r="M29" s="24">
        <f t="shared" ref="M29:M31" si="8">SUM(N29:O29)</f>
        <v>3</v>
      </c>
      <c r="N29" s="25">
        <v>3</v>
      </c>
      <c r="O29" s="25" t="s">
        <v>8</v>
      </c>
      <c r="Q29" s="22"/>
    </row>
    <row r="30" spans="1:19" ht="15" customHeight="1" x14ac:dyDescent="0.25">
      <c r="D30" s="3">
        <v>2023</v>
      </c>
      <c r="E30" s="24">
        <f t="shared" si="6"/>
        <v>46</v>
      </c>
      <c r="F30" s="25">
        <v>41</v>
      </c>
      <c r="G30" s="25">
        <v>5</v>
      </c>
      <c r="H30" s="25"/>
      <c r="I30" s="24">
        <f t="shared" si="7"/>
        <v>39</v>
      </c>
      <c r="J30" s="25">
        <v>35</v>
      </c>
      <c r="K30" s="25">
        <v>4</v>
      </c>
      <c r="L30" s="25"/>
      <c r="M30" s="24">
        <f t="shared" si="8"/>
        <v>9</v>
      </c>
      <c r="N30" s="25">
        <v>8</v>
      </c>
      <c r="O30" s="25">
        <v>1</v>
      </c>
      <c r="Q30" s="22"/>
    </row>
    <row r="31" spans="1:19" ht="15" customHeight="1" x14ac:dyDescent="0.25">
      <c r="D31" s="3">
        <v>2024</v>
      </c>
      <c r="E31" s="24">
        <f t="shared" si="6"/>
        <v>24</v>
      </c>
      <c r="F31" s="25">
        <v>13</v>
      </c>
      <c r="G31" s="25">
        <v>11</v>
      </c>
      <c r="H31" s="25"/>
      <c r="I31" s="24">
        <f t="shared" si="7"/>
        <v>34</v>
      </c>
      <c r="J31" s="25">
        <v>23</v>
      </c>
      <c r="K31" s="25">
        <v>11</v>
      </c>
      <c r="L31" s="25"/>
      <c r="M31" s="24">
        <f t="shared" si="8"/>
        <v>2</v>
      </c>
      <c r="N31" s="25">
        <v>2</v>
      </c>
      <c r="O31" s="25" t="s">
        <v>8</v>
      </c>
      <c r="Q31" s="22"/>
    </row>
    <row r="32" spans="1:19" ht="8.1" customHeight="1" x14ac:dyDescent="0.25"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Q32" s="22"/>
    </row>
    <row r="33" spans="1:17" ht="15" customHeight="1" x14ac:dyDescent="0.25">
      <c r="B33" s="2" t="s">
        <v>7</v>
      </c>
      <c r="D33" s="3">
        <v>2022</v>
      </c>
      <c r="E33" s="24">
        <f t="shared" ref="E33:E35" si="9">SUM(F33:G33)</f>
        <v>6</v>
      </c>
      <c r="F33" s="25">
        <v>6</v>
      </c>
      <c r="G33" s="25" t="s">
        <v>8</v>
      </c>
      <c r="H33" s="25"/>
      <c r="I33" s="24">
        <f t="shared" si="7"/>
        <v>4</v>
      </c>
      <c r="J33" s="25">
        <v>4</v>
      </c>
      <c r="K33" s="25" t="s">
        <v>8</v>
      </c>
      <c r="L33" s="25"/>
      <c r="M33" s="24">
        <f t="shared" ref="M33:M35" si="10">SUM(N33:O33)</f>
        <v>0</v>
      </c>
      <c r="N33" s="25" t="s">
        <v>8</v>
      </c>
      <c r="O33" s="25" t="s">
        <v>8</v>
      </c>
      <c r="Q33" s="22"/>
    </row>
    <row r="34" spans="1:17" ht="15" customHeight="1" x14ac:dyDescent="0.25">
      <c r="D34" s="3">
        <v>2023</v>
      </c>
      <c r="E34" s="24">
        <f t="shared" si="9"/>
        <v>8</v>
      </c>
      <c r="F34" s="25">
        <v>7</v>
      </c>
      <c r="G34" s="25">
        <v>1</v>
      </c>
      <c r="H34" s="25"/>
      <c r="I34" s="24">
        <f t="shared" si="7"/>
        <v>5</v>
      </c>
      <c r="J34" s="25">
        <v>4</v>
      </c>
      <c r="K34" s="25">
        <v>1</v>
      </c>
      <c r="L34" s="25"/>
      <c r="M34" s="24">
        <f t="shared" si="10"/>
        <v>1</v>
      </c>
      <c r="N34" s="25">
        <v>1</v>
      </c>
      <c r="O34" s="25" t="s">
        <v>8</v>
      </c>
      <c r="Q34" s="22"/>
    </row>
    <row r="35" spans="1:17" ht="15" customHeight="1" x14ac:dyDescent="0.25">
      <c r="D35" s="3">
        <v>2024</v>
      </c>
      <c r="E35" s="24">
        <f t="shared" si="9"/>
        <v>13</v>
      </c>
      <c r="F35" s="25">
        <v>13</v>
      </c>
      <c r="G35" s="25" t="s">
        <v>8</v>
      </c>
      <c r="H35" s="25"/>
      <c r="I35" s="24">
        <f t="shared" si="7"/>
        <v>6</v>
      </c>
      <c r="J35" s="25">
        <v>6</v>
      </c>
      <c r="K35" s="25" t="s">
        <v>8</v>
      </c>
      <c r="L35" s="25"/>
      <c r="M35" s="24">
        <f t="shared" si="10"/>
        <v>3</v>
      </c>
      <c r="N35" s="25">
        <v>2</v>
      </c>
      <c r="O35" s="25">
        <v>1</v>
      </c>
      <c r="Q35" s="22"/>
    </row>
    <row r="36" spans="1:17" ht="8.1" customHeight="1" x14ac:dyDescent="0.25">
      <c r="D36" s="26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Q36" s="22"/>
    </row>
    <row r="37" spans="1:17" ht="15" customHeight="1" x14ac:dyDescent="0.25">
      <c r="B37" s="2" t="s">
        <v>18</v>
      </c>
      <c r="D37" s="3">
        <v>2022</v>
      </c>
      <c r="E37" s="24">
        <f t="shared" ref="E37:E39" si="11">SUM(F37:G37)</f>
        <v>6</v>
      </c>
      <c r="F37" s="25">
        <v>5</v>
      </c>
      <c r="G37" s="25">
        <v>1</v>
      </c>
      <c r="H37" s="25"/>
      <c r="I37" s="24">
        <f t="shared" si="7"/>
        <v>11</v>
      </c>
      <c r="J37" s="25">
        <v>8</v>
      </c>
      <c r="K37" s="25">
        <v>3</v>
      </c>
      <c r="L37" s="25"/>
      <c r="M37" s="25" t="s">
        <v>8</v>
      </c>
      <c r="N37" s="25" t="s">
        <v>8</v>
      </c>
      <c r="O37" s="25" t="s">
        <v>8</v>
      </c>
      <c r="Q37" s="22"/>
    </row>
    <row r="38" spans="1:17" ht="15" customHeight="1" x14ac:dyDescent="0.25">
      <c r="D38" s="3">
        <v>2023</v>
      </c>
      <c r="E38" s="24">
        <f t="shared" si="11"/>
        <v>9</v>
      </c>
      <c r="F38" s="25">
        <v>3</v>
      </c>
      <c r="G38" s="25">
        <v>6</v>
      </c>
      <c r="H38" s="25"/>
      <c r="I38" s="24">
        <f t="shared" si="7"/>
        <v>1</v>
      </c>
      <c r="J38" s="25">
        <v>1</v>
      </c>
      <c r="K38" s="25" t="s">
        <v>8</v>
      </c>
      <c r="L38" s="25"/>
      <c r="M38" s="24">
        <f t="shared" ref="M38:M39" si="12">SUM(N38:O38)</f>
        <v>2</v>
      </c>
      <c r="N38" s="25">
        <v>2</v>
      </c>
      <c r="O38" s="25" t="s">
        <v>8</v>
      </c>
      <c r="Q38" s="22"/>
    </row>
    <row r="39" spans="1:17" s="2" customFormat="1" ht="15" customHeight="1" x14ac:dyDescent="0.25">
      <c r="A39" s="1"/>
      <c r="D39" s="3">
        <v>2024</v>
      </c>
      <c r="E39" s="24">
        <f t="shared" si="11"/>
        <v>4</v>
      </c>
      <c r="F39" s="25">
        <v>3</v>
      </c>
      <c r="G39" s="25">
        <v>1</v>
      </c>
      <c r="H39" s="25"/>
      <c r="I39" s="24">
        <f t="shared" si="7"/>
        <v>20</v>
      </c>
      <c r="J39" s="25">
        <v>9</v>
      </c>
      <c r="K39" s="25">
        <v>11</v>
      </c>
      <c r="L39" s="25"/>
      <c r="M39" s="24">
        <f t="shared" si="12"/>
        <v>3</v>
      </c>
      <c r="N39" s="25" t="s">
        <v>8</v>
      </c>
      <c r="O39" s="25">
        <v>3</v>
      </c>
      <c r="P39" s="1"/>
      <c r="Q39" s="22"/>
    </row>
    <row r="40" spans="1:17" ht="8.1" customHeight="1" x14ac:dyDescent="0.25"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Q40" s="22"/>
    </row>
    <row r="41" spans="1:17" ht="15" customHeight="1" x14ac:dyDescent="0.25">
      <c r="A41" s="2"/>
      <c r="B41" s="2" t="s">
        <v>9</v>
      </c>
      <c r="D41" s="3">
        <v>2022</v>
      </c>
      <c r="E41" s="24">
        <f t="shared" ref="E41:E43" si="13">SUM(F41:G41)</f>
        <v>4</v>
      </c>
      <c r="F41" s="25">
        <v>3</v>
      </c>
      <c r="G41" s="25">
        <v>1</v>
      </c>
      <c r="H41" s="25"/>
      <c r="I41" s="24">
        <f t="shared" si="7"/>
        <v>6</v>
      </c>
      <c r="J41" s="25">
        <v>6</v>
      </c>
      <c r="K41" s="25" t="s">
        <v>8</v>
      </c>
      <c r="L41" s="25"/>
      <c r="M41" s="24">
        <f t="shared" ref="M41:M43" si="14">SUM(N41:O41)</f>
        <v>1</v>
      </c>
      <c r="N41" s="25">
        <v>1</v>
      </c>
      <c r="O41" s="25" t="s">
        <v>8</v>
      </c>
      <c r="Q41" s="22"/>
    </row>
    <row r="42" spans="1:17" ht="15" customHeight="1" x14ac:dyDescent="0.25">
      <c r="D42" s="3">
        <v>2023</v>
      </c>
      <c r="E42" s="24">
        <f t="shared" si="13"/>
        <v>10</v>
      </c>
      <c r="F42" s="25">
        <v>8</v>
      </c>
      <c r="G42" s="25">
        <v>2</v>
      </c>
      <c r="H42" s="25"/>
      <c r="I42" s="24">
        <f t="shared" si="7"/>
        <v>4</v>
      </c>
      <c r="J42" s="25">
        <v>3</v>
      </c>
      <c r="K42" s="25">
        <v>1</v>
      </c>
      <c r="L42" s="25"/>
      <c r="M42" s="24">
        <f t="shared" si="14"/>
        <v>5</v>
      </c>
      <c r="N42" s="25">
        <v>3</v>
      </c>
      <c r="O42" s="25">
        <v>2</v>
      </c>
      <c r="Q42" s="22"/>
    </row>
    <row r="43" spans="1:17" ht="15" customHeight="1" x14ac:dyDescent="0.25">
      <c r="D43" s="3">
        <v>2024</v>
      </c>
      <c r="E43" s="24">
        <f t="shared" si="13"/>
        <v>5</v>
      </c>
      <c r="F43" s="25">
        <v>4</v>
      </c>
      <c r="G43" s="25">
        <v>1</v>
      </c>
      <c r="H43" s="25"/>
      <c r="I43" s="24">
        <f t="shared" si="7"/>
        <v>7</v>
      </c>
      <c r="J43" s="25">
        <v>4</v>
      </c>
      <c r="K43" s="25">
        <v>3</v>
      </c>
      <c r="L43" s="25"/>
      <c r="M43" s="24">
        <f t="shared" si="14"/>
        <v>3</v>
      </c>
      <c r="N43" s="25">
        <v>2</v>
      </c>
      <c r="O43" s="25">
        <v>1</v>
      </c>
      <c r="Q43" s="22"/>
    </row>
    <row r="44" spans="1:17" ht="8.1" customHeight="1" x14ac:dyDescent="0.25">
      <c r="D44" s="26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Q44" s="22"/>
    </row>
    <row r="45" spans="1:17" ht="15" customHeight="1" x14ac:dyDescent="0.25">
      <c r="B45" s="2" t="s">
        <v>10</v>
      </c>
      <c r="D45" s="3">
        <v>2022</v>
      </c>
      <c r="E45" s="24">
        <f t="shared" ref="E45:E47" si="15">SUM(F45:G45)</f>
        <v>5</v>
      </c>
      <c r="F45" s="25">
        <v>3</v>
      </c>
      <c r="G45" s="25">
        <v>2</v>
      </c>
      <c r="H45" s="25"/>
      <c r="I45" s="24">
        <f t="shared" si="7"/>
        <v>12</v>
      </c>
      <c r="J45" s="25">
        <v>8</v>
      </c>
      <c r="K45" s="25">
        <v>4</v>
      </c>
      <c r="L45" s="25"/>
      <c r="M45" s="24">
        <f t="shared" ref="M45:M47" si="16">SUM(N45:O45)</f>
        <v>1</v>
      </c>
      <c r="N45" s="25" t="s">
        <v>8</v>
      </c>
      <c r="O45" s="25">
        <v>1</v>
      </c>
      <c r="Q45" s="22"/>
    </row>
    <row r="46" spans="1:17" ht="15" customHeight="1" x14ac:dyDescent="0.25">
      <c r="D46" s="3">
        <v>2023</v>
      </c>
      <c r="E46" s="24">
        <f t="shared" si="15"/>
        <v>11</v>
      </c>
      <c r="F46" s="25">
        <v>9</v>
      </c>
      <c r="G46" s="25">
        <v>2</v>
      </c>
      <c r="H46" s="25"/>
      <c r="I46" s="24">
        <f t="shared" si="7"/>
        <v>11</v>
      </c>
      <c r="J46" s="25">
        <v>7</v>
      </c>
      <c r="K46" s="25">
        <v>4</v>
      </c>
      <c r="L46" s="25"/>
      <c r="M46" s="24">
        <f t="shared" si="16"/>
        <v>8</v>
      </c>
      <c r="N46" s="25">
        <v>6</v>
      </c>
      <c r="O46" s="25">
        <v>2</v>
      </c>
      <c r="Q46" s="22"/>
    </row>
    <row r="47" spans="1:17" ht="15" customHeight="1" x14ac:dyDescent="0.25">
      <c r="D47" s="3">
        <v>2024</v>
      </c>
      <c r="E47" s="24">
        <f t="shared" si="15"/>
        <v>15</v>
      </c>
      <c r="F47" s="25">
        <v>9</v>
      </c>
      <c r="G47" s="25">
        <v>6</v>
      </c>
      <c r="H47" s="25"/>
      <c r="I47" s="24">
        <f t="shared" si="7"/>
        <v>5</v>
      </c>
      <c r="J47" s="25">
        <v>5</v>
      </c>
      <c r="K47" s="25" t="s">
        <v>8</v>
      </c>
      <c r="L47" s="25"/>
      <c r="M47" s="24">
        <f t="shared" si="16"/>
        <v>7</v>
      </c>
      <c r="N47" s="25">
        <v>5</v>
      </c>
      <c r="O47" s="25">
        <v>2</v>
      </c>
      <c r="Q47" s="22"/>
    </row>
    <row r="48" spans="1:17" ht="8.1" customHeight="1" x14ac:dyDescent="0.25">
      <c r="D48" s="26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Q48" s="22"/>
    </row>
    <row r="49" spans="2:20" ht="15" customHeight="1" x14ac:dyDescent="0.25">
      <c r="B49" s="2" t="s">
        <v>11</v>
      </c>
      <c r="D49" s="3">
        <v>2022</v>
      </c>
      <c r="E49" s="24">
        <f t="shared" ref="E49:E51" si="17">SUM(F49:G49)</f>
        <v>14</v>
      </c>
      <c r="F49" s="25">
        <v>10</v>
      </c>
      <c r="G49" s="25">
        <v>4</v>
      </c>
      <c r="H49" s="25"/>
      <c r="I49" s="24">
        <f t="shared" si="7"/>
        <v>28</v>
      </c>
      <c r="J49" s="25">
        <v>18</v>
      </c>
      <c r="K49" s="25">
        <v>10</v>
      </c>
      <c r="L49" s="25"/>
      <c r="M49" s="25" t="s">
        <v>8</v>
      </c>
      <c r="N49" s="25" t="s">
        <v>8</v>
      </c>
      <c r="O49" s="25" t="s">
        <v>8</v>
      </c>
      <c r="Q49" s="22"/>
    </row>
    <row r="50" spans="2:20" ht="15" customHeight="1" x14ac:dyDescent="0.25">
      <c r="D50" s="3">
        <v>2023</v>
      </c>
      <c r="E50" s="24">
        <f t="shared" si="17"/>
        <v>28</v>
      </c>
      <c r="F50" s="25">
        <v>24</v>
      </c>
      <c r="G50" s="25">
        <v>4</v>
      </c>
      <c r="H50" s="25"/>
      <c r="I50" s="24">
        <f t="shared" si="7"/>
        <v>19</v>
      </c>
      <c r="J50" s="25">
        <v>10</v>
      </c>
      <c r="K50" s="25">
        <v>9</v>
      </c>
      <c r="L50" s="25"/>
      <c r="M50" s="25" t="s">
        <v>8</v>
      </c>
      <c r="N50" s="25" t="s">
        <v>8</v>
      </c>
      <c r="O50" s="25" t="s">
        <v>8</v>
      </c>
      <c r="Q50" s="22"/>
    </row>
    <row r="51" spans="2:20" ht="15" customHeight="1" x14ac:dyDescent="0.25">
      <c r="D51" s="3">
        <v>2024</v>
      </c>
      <c r="E51" s="24">
        <f t="shared" si="17"/>
        <v>14</v>
      </c>
      <c r="F51" s="25">
        <v>8</v>
      </c>
      <c r="G51" s="25">
        <v>6</v>
      </c>
      <c r="H51" s="25"/>
      <c r="I51" s="24">
        <f t="shared" si="7"/>
        <v>19</v>
      </c>
      <c r="J51" s="25">
        <v>18</v>
      </c>
      <c r="K51" s="25">
        <v>1</v>
      </c>
      <c r="L51" s="25"/>
      <c r="M51" s="24">
        <f t="shared" ref="M51" si="18">SUM(N51:O51)</f>
        <v>3</v>
      </c>
      <c r="N51" s="25">
        <v>3</v>
      </c>
      <c r="O51" s="25" t="s">
        <v>8</v>
      </c>
      <c r="Q51" s="22"/>
    </row>
    <row r="52" spans="2:20" ht="8.1" customHeight="1" x14ac:dyDescent="0.25">
      <c r="D52" s="26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Q52" s="22"/>
    </row>
    <row r="53" spans="2:20" ht="15" customHeight="1" x14ac:dyDescent="0.25">
      <c r="B53" s="2" t="s">
        <v>12</v>
      </c>
      <c r="D53" s="3">
        <v>2022</v>
      </c>
      <c r="E53" s="24">
        <f t="shared" ref="E53:E55" si="19">SUM(F53:G53)</f>
        <v>7</v>
      </c>
      <c r="F53" s="25">
        <v>3</v>
      </c>
      <c r="G53" s="25">
        <v>4</v>
      </c>
      <c r="H53" s="25"/>
      <c r="I53" s="24">
        <f t="shared" si="7"/>
        <v>3</v>
      </c>
      <c r="J53" s="25" t="s">
        <v>8</v>
      </c>
      <c r="K53" s="25">
        <v>3</v>
      </c>
      <c r="L53" s="25"/>
      <c r="M53" s="25" t="s">
        <v>8</v>
      </c>
      <c r="N53" s="25" t="s">
        <v>8</v>
      </c>
      <c r="O53" s="25" t="s">
        <v>8</v>
      </c>
      <c r="Q53" s="22"/>
    </row>
    <row r="54" spans="2:20" ht="15" customHeight="1" x14ac:dyDescent="0.25">
      <c r="D54" s="3">
        <v>2023</v>
      </c>
      <c r="E54" s="24">
        <f t="shared" si="19"/>
        <v>2</v>
      </c>
      <c r="F54" s="25">
        <v>2</v>
      </c>
      <c r="G54" s="25" t="s">
        <v>8</v>
      </c>
      <c r="H54" s="25"/>
      <c r="I54" s="24">
        <f t="shared" si="7"/>
        <v>1</v>
      </c>
      <c r="J54" s="25">
        <v>1</v>
      </c>
      <c r="K54" s="25" t="s">
        <v>8</v>
      </c>
      <c r="L54" s="25"/>
      <c r="M54" s="24">
        <f t="shared" ref="M54:M55" si="20">SUM(N54:O54)</f>
        <v>4</v>
      </c>
      <c r="N54" s="25">
        <v>2</v>
      </c>
      <c r="O54" s="25">
        <v>2</v>
      </c>
      <c r="Q54" s="22"/>
    </row>
    <row r="55" spans="2:20" ht="15" customHeight="1" x14ac:dyDescent="0.25">
      <c r="D55" s="3">
        <v>2024</v>
      </c>
      <c r="E55" s="24">
        <f t="shared" si="19"/>
        <v>2</v>
      </c>
      <c r="F55" s="25">
        <v>2</v>
      </c>
      <c r="G55" s="25" t="s">
        <v>8</v>
      </c>
      <c r="H55" s="25"/>
      <c r="I55" s="24">
        <f t="shared" si="7"/>
        <v>6</v>
      </c>
      <c r="J55" s="25">
        <v>6</v>
      </c>
      <c r="K55" s="25" t="s">
        <v>8</v>
      </c>
      <c r="L55" s="25"/>
      <c r="M55" s="24">
        <f t="shared" si="20"/>
        <v>1</v>
      </c>
      <c r="N55" s="25">
        <v>1</v>
      </c>
      <c r="O55" s="25" t="s">
        <v>8</v>
      </c>
      <c r="Q55" s="22"/>
    </row>
    <row r="56" spans="2:20" ht="8.1" customHeight="1" x14ac:dyDescent="0.25">
      <c r="D56" s="26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Q56" s="22"/>
    </row>
    <row r="57" spans="2:20" ht="15" customHeight="1" x14ac:dyDescent="0.25">
      <c r="B57" s="2" t="s">
        <v>13</v>
      </c>
      <c r="D57" s="3">
        <v>2022</v>
      </c>
      <c r="E57" s="24">
        <f t="shared" ref="E57:E59" si="21">SUM(F57:G57)</f>
        <v>19</v>
      </c>
      <c r="F57" s="25">
        <v>14</v>
      </c>
      <c r="G57" s="25">
        <v>5</v>
      </c>
      <c r="H57" s="25"/>
      <c r="I57" s="24">
        <f t="shared" si="7"/>
        <v>20</v>
      </c>
      <c r="J57" s="25">
        <v>13</v>
      </c>
      <c r="K57" s="25">
        <v>7</v>
      </c>
      <c r="L57" s="25"/>
      <c r="M57" s="24">
        <f t="shared" ref="M57" si="22">SUM(N57:O57)</f>
        <v>2</v>
      </c>
      <c r="N57" s="25" t="s">
        <v>8</v>
      </c>
      <c r="O57" s="25">
        <v>2</v>
      </c>
      <c r="Q57" s="22"/>
    </row>
    <row r="58" spans="2:20" ht="15" customHeight="1" x14ac:dyDescent="0.25">
      <c r="D58" s="3">
        <v>2023</v>
      </c>
      <c r="E58" s="24">
        <f t="shared" si="21"/>
        <v>10</v>
      </c>
      <c r="F58" s="25">
        <v>8</v>
      </c>
      <c r="G58" s="25">
        <v>2</v>
      </c>
      <c r="H58" s="25"/>
      <c r="I58" s="24">
        <f t="shared" si="7"/>
        <v>11</v>
      </c>
      <c r="J58" s="25">
        <v>9</v>
      </c>
      <c r="K58" s="25">
        <v>2</v>
      </c>
      <c r="L58" s="25"/>
      <c r="M58" s="25" t="s">
        <v>8</v>
      </c>
      <c r="N58" s="25" t="s">
        <v>8</v>
      </c>
      <c r="O58" s="25" t="s">
        <v>8</v>
      </c>
      <c r="Q58" s="22"/>
    </row>
    <row r="59" spans="2:20" ht="15" customHeight="1" x14ac:dyDescent="0.25">
      <c r="D59" s="3">
        <v>2024</v>
      </c>
      <c r="E59" s="24">
        <f t="shared" si="21"/>
        <v>31</v>
      </c>
      <c r="F59" s="25">
        <v>29</v>
      </c>
      <c r="G59" s="25">
        <v>2</v>
      </c>
      <c r="H59" s="25"/>
      <c r="I59" s="24">
        <f t="shared" si="7"/>
        <v>134</v>
      </c>
      <c r="J59" s="25">
        <v>130</v>
      </c>
      <c r="K59" s="25">
        <v>4</v>
      </c>
      <c r="L59" s="25"/>
      <c r="M59" s="25" t="s">
        <v>8</v>
      </c>
      <c r="N59" s="25" t="s">
        <v>8</v>
      </c>
      <c r="O59" s="25" t="s">
        <v>8</v>
      </c>
      <c r="Q59" s="22"/>
    </row>
    <row r="60" spans="2:20" ht="8.1" customHeight="1" x14ac:dyDescent="0.25">
      <c r="D60" s="26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Q60" s="22"/>
    </row>
    <row r="61" spans="2:20" ht="15" customHeight="1" x14ac:dyDescent="0.25">
      <c r="B61" s="2" t="s">
        <v>19</v>
      </c>
      <c r="D61" s="3">
        <v>2022</v>
      </c>
      <c r="E61" s="24">
        <f t="shared" ref="E61:E63" si="23">SUM(F61:G61)</f>
        <v>27</v>
      </c>
      <c r="F61" s="25">
        <v>24</v>
      </c>
      <c r="G61" s="25">
        <v>3</v>
      </c>
      <c r="H61" s="25"/>
      <c r="I61" s="24">
        <f t="shared" si="7"/>
        <v>41</v>
      </c>
      <c r="J61" s="25">
        <v>29</v>
      </c>
      <c r="K61" s="25">
        <v>12</v>
      </c>
      <c r="L61" s="25"/>
      <c r="M61" s="24">
        <f t="shared" ref="M61:M63" si="24">SUM(N61:O61)</f>
        <v>3</v>
      </c>
      <c r="N61" s="25">
        <v>2</v>
      </c>
      <c r="O61" s="25">
        <v>1</v>
      </c>
      <c r="Q61" s="22"/>
      <c r="R61" s="27"/>
      <c r="S61" s="28"/>
      <c r="T61" s="29"/>
    </row>
    <row r="62" spans="2:20" ht="15" customHeight="1" x14ac:dyDescent="0.25">
      <c r="D62" s="3">
        <v>2023</v>
      </c>
      <c r="E62" s="24">
        <f t="shared" si="23"/>
        <v>52</v>
      </c>
      <c r="F62" s="25">
        <v>41</v>
      </c>
      <c r="G62" s="25">
        <v>11</v>
      </c>
      <c r="H62" s="25"/>
      <c r="I62" s="24">
        <f t="shared" si="7"/>
        <v>35</v>
      </c>
      <c r="J62" s="25">
        <v>29</v>
      </c>
      <c r="K62" s="25">
        <v>6</v>
      </c>
      <c r="L62" s="25"/>
      <c r="M62" s="24">
        <f t="shared" si="24"/>
        <v>16</v>
      </c>
      <c r="N62" s="25">
        <v>14</v>
      </c>
      <c r="O62" s="25">
        <v>2</v>
      </c>
      <c r="Q62" s="22"/>
      <c r="R62" s="27"/>
      <c r="S62" s="28"/>
      <c r="T62" s="28"/>
    </row>
    <row r="63" spans="2:20" ht="15" customHeight="1" x14ac:dyDescent="0.25">
      <c r="D63" s="3">
        <v>2024</v>
      </c>
      <c r="E63" s="24">
        <f t="shared" si="23"/>
        <v>38</v>
      </c>
      <c r="F63" s="25">
        <v>33</v>
      </c>
      <c r="G63" s="25">
        <v>5</v>
      </c>
      <c r="H63" s="25"/>
      <c r="I63" s="24">
        <f t="shared" si="7"/>
        <v>36</v>
      </c>
      <c r="J63" s="25">
        <v>27</v>
      </c>
      <c r="K63" s="25">
        <v>9</v>
      </c>
      <c r="L63" s="25"/>
      <c r="M63" s="24">
        <f t="shared" si="24"/>
        <v>11</v>
      </c>
      <c r="N63" s="25">
        <v>11</v>
      </c>
      <c r="O63" s="25" t="s">
        <v>8</v>
      </c>
      <c r="Q63" s="22"/>
    </row>
    <row r="64" spans="2:20" ht="8.1" customHeight="1" x14ac:dyDescent="0.25">
      <c r="D64" s="26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Q64" s="22"/>
    </row>
    <row r="65" spans="1:17" ht="15" customHeight="1" x14ac:dyDescent="0.25">
      <c r="B65" s="2" t="s">
        <v>14</v>
      </c>
      <c r="D65" s="3">
        <v>2022</v>
      </c>
      <c r="E65" s="24">
        <f t="shared" ref="E65:E67" si="25">SUM(F65:G65)</f>
        <v>4</v>
      </c>
      <c r="F65" s="25">
        <v>3</v>
      </c>
      <c r="G65" s="25">
        <v>1</v>
      </c>
      <c r="H65" s="25"/>
      <c r="I65" s="24">
        <f t="shared" si="7"/>
        <v>8</v>
      </c>
      <c r="J65" s="25">
        <v>7</v>
      </c>
      <c r="K65" s="25">
        <v>1</v>
      </c>
      <c r="L65" s="25"/>
      <c r="M65" s="25" t="s">
        <v>8</v>
      </c>
      <c r="N65" s="25" t="s">
        <v>8</v>
      </c>
      <c r="O65" s="25" t="s">
        <v>8</v>
      </c>
      <c r="Q65" s="22"/>
    </row>
    <row r="66" spans="1:17" ht="15" customHeight="1" x14ac:dyDescent="0.25">
      <c r="D66" s="3">
        <v>2023</v>
      </c>
      <c r="E66" s="24">
        <f t="shared" si="25"/>
        <v>10</v>
      </c>
      <c r="F66" s="25">
        <v>5</v>
      </c>
      <c r="G66" s="25">
        <v>5</v>
      </c>
      <c r="H66" s="25"/>
      <c r="I66" s="24">
        <f t="shared" si="7"/>
        <v>10</v>
      </c>
      <c r="J66" s="25">
        <v>5</v>
      </c>
      <c r="K66" s="25">
        <v>5</v>
      </c>
      <c r="L66" s="25"/>
      <c r="M66" s="24">
        <f t="shared" ref="M66:M67" si="26">SUM(N66:O66)</f>
        <v>2</v>
      </c>
      <c r="N66" s="25">
        <v>1</v>
      </c>
      <c r="O66" s="25">
        <v>1</v>
      </c>
      <c r="Q66" s="22"/>
    </row>
    <row r="67" spans="1:17" ht="15" customHeight="1" x14ac:dyDescent="0.25">
      <c r="D67" s="3">
        <v>2024</v>
      </c>
      <c r="E67" s="24">
        <f t="shared" si="25"/>
        <v>10</v>
      </c>
      <c r="F67" s="25">
        <v>6</v>
      </c>
      <c r="G67" s="25">
        <v>4</v>
      </c>
      <c r="H67" s="25"/>
      <c r="I67" s="24">
        <f t="shared" si="7"/>
        <v>16</v>
      </c>
      <c r="J67" s="25">
        <v>6</v>
      </c>
      <c r="K67" s="25">
        <v>10</v>
      </c>
      <c r="L67" s="25"/>
      <c r="M67" s="24">
        <f t="shared" si="26"/>
        <v>2</v>
      </c>
      <c r="N67" s="25">
        <v>2</v>
      </c>
      <c r="O67" s="25" t="s">
        <v>8</v>
      </c>
      <c r="Q67" s="22"/>
    </row>
    <row r="68" spans="1:17" ht="8.1" customHeight="1" x14ac:dyDescent="0.25">
      <c r="D68" s="26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Q68" s="22"/>
    </row>
    <row r="69" spans="1:17" ht="15" customHeight="1" x14ac:dyDescent="0.25">
      <c r="B69" s="2" t="s">
        <v>15</v>
      </c>
      <c r="D69" s="3">
        <v>2022</v>
      </c>
      <c r="E69" s="24">
        <f t="shared" ref="E69:E71" si="27">SUM(F69:G69)</f>
        <v>27</v>
      </c>
      <c r="F69" s="25">
        <v>25</v>
      </c>
      <c r="G69" s="25">
        <v>2</v>
      </c>
      <c r="H69" s="25"/>
      <c r="I69" s="24">
        <f t="shared" si="7"/>
        <v>13</v>
      </c>
      <c r="J69" s="25">
        <v>13</v>
      </c>
      <c r="K69" s="25" t="s">
        <v>8</v>
      </c>
      <c r="L69" s="25"/>
      <c r="M69" s="24">
        <f t="shared" ref="M69:M71" si="28">SUM(N69:O69)</f>
        <v>5</v>
      </c>
      <c r="N69" s="25">
        <v>5</v>
      </c>
      <c r="O69" s="25" t="s">
        <v>8</v>
      </c>
      <c r="Q69" s="22"/>
    </row>
    <row r="70" spans="1:17" ht="15" customHeight="1" x14ac:dyDescent="0.25">
      <c r="D70" s="3">
        <v>2023</v>
      </c>
      <c r="E70" s="24">
        <f t="shared" si="27"/>
        <v>37</v>
      </c>
      <c r="F70" s="25">
        <v>31</v>
      </c>
      <c r="G70" s="25">
        <v>6</v>
      </c>
      <c r="H70" s="25"/>
      <c r="I70" s="24">
        <f t="shared" si="7"/>
        <v>15</v>
      </c>
      <c r="J70" s="25">
        <v>12</v>
      </c>
      <c r="K70" s="25">
        <v>3</v>
      </c>
      <c r="L70" s="25"/>
      <c r="M70" s="24">
        <f t="shared" si="28"/>
        <v>15</v>
      </c>
      <c r="N70" s="25">
        <v>11</v>
      </c>
      <c r="O70" s="25">
        <v>4</v>
      </c>
      <c r="Q70" s="22"/>
    </row>
    <row r="71" spans="1:17" ht="15" customHeight="1" x14ac:dyDescent="0.25">
      <c r="D71" s="3">
        <v>2024</v>
      </c>
      <c r="E71" s="24">
        <f t="shared" si="27"/>
        <v>36</v>
      </c>
      <c r="F71" s="25">
        <v>25</v>
      </c>
      <c r="G71" s="25">
        <v>11</v>
      </c>
      <c r="H71" s="25"/>
      <c r="I71" s="24">
        <f t="shared" si="7"/>
        <v>9</v>
      </c>
      <c r="J71" s="25">
        <v>6</v>
      </c>
      <c r="K71" s="25">
        <v>3</v>
      </c>
      <c r="L71" s="25"/>
      <c r="M71" s="24">
        <f t="shared" si="28"/>
        <v>2</v>
      </c>
      <c r="N71" s="25">
        <v>1</v>
      </c>
      <c r="O71" s="25">
        <v>1</v>
      </c>
      <c r="Q71" s="22"/>
    </row>
    <row r="72" spans="1:17" ht="8.1" customHeight="1" x14ac:dyDescent="0.25">
      <c r="D72" s="26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Q72" s="22"/>
    </row>
    <row r="73" spans="1:17" ht="15" customHeight="1" x14ac:dyDescent="0.25">
      <c r="B73" s="2" t="s">
        <v>16</v>
      </c>
      <c r="D73" s="3">
        <v>2022</v>
      </c>
      <c r="E73" s="24">
        <f t="shared" ref="E73:E75" si="29">SUM(F73:G73)</f>
        <v>15</v>
      </c>
      <c r="F73" s="25">
        <v>10</v>
      </c>
      <c r="G73" s="25">
        <v>5</v>
      </c>
      <c r="H73" s="25"/>
      <c r="I73" s="24">
        <f t="shared" si="7"/>
        <v>8</v>
      </c>
      <c r="J73" s="25">
        <v>8</v>
      </c>
      <c r="K73" s="25" t="s">
        <v>8</v>
      </c>
      <c r="L73" s="25"/>
      <c r="M73" s="25" t="s">
        <v>8</v>
      </c>
      <c r="N73" s="25" t="s">
        <v>8</v>
      </c>
      <c r="O73" s="25" t="s">
        <v>8</v>
      </c>
      <c r="Q73" s="22"/>
    </row>
    <row r="74" spans="1:17" ht="15" customHeight="1" x14ac:dyDescent="0.25">
      <c r="D74" s="3">
        <v>2023</v>
      </c>
      <c r="E74" s="24">
        <f t="shared" si="29"/>
        <v>25</v>
      </c>
      <c r="F74" s="25">
        <v>18</v>
      </c>
      <c r="G74" s="25">
        <v>7</v>
      </c>
      <c r="H74" s="25"/>
      <c r="I74" s="24">
        <f t="shared" si="7"/>
        <v>18</v>
      </c>
      <c r="J74" s="25">
        <v>14</v>
      </c>
      <c r="K74" s="25">
        <v>4</v>
      </c>
      <c r="L74" s="25"/>
      <c r="M74" s="24">
        <f t="shared" ref="M74:M75" si="30">SUM(N74:O74)</f>
        <v>2</v>
      </c>
      <c r="N74" s="25">
        <v>1</v>
      </c>
      <c r="O74" s="25">
        <v>1</v>
      </c>
      <c r="Q74" s="22"/>
    </row>
    <row r="75" spans="1:17" ht="15" customHeight="1" x14ac:dyDescent="0.25">
      <c r="D75" s="3">
        <v>2024</v>
      </c>
      <c r="E75" s="24">
        <f t="shared" si="29"/>
        <v>23</v>
      </c>
      <c r="F75" s="25">
        <v>16</v>
      </c>
      <c r="G75" s="25">
        <v>7</v>
      </c>
      <c r="H75" s="25"/>
      <c r="I75" s="24">
        <f t="shared" si="7"/>
        <v>16</v>
      </c>
      <c r="J75" s="25">
        <v>10</v>
      </c>
      <c r="K75" s="25">
        <v>6</v>
      </c>
      <c r="L75" s="25"/>
      <c r="M75" s="24">
        <f t="shared" si="30"/>
        <v>1</v>
      </c>
      <c r="N75" s="25" t="s">
        <v>8</v>
      </c>
      <c r="O75" s="25">
        <v>1</v>
      </c>
      <c r="Q75" s="22"/>
    </row>
    <row r="76" spans="1:17" ht="8.1" customHeight="1" x14ac:dyDescent="0.25">
      <c r="D76" s="26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Q76" s="22"/>
    </row>
    <row r="77" spans="1:17" ht="15" customHeight="1" x14ac:dyDescent="0.25">
      <c r="B77" s="2" t="s">
        <v>20</v>
      </c>
      <c r="D77" s="3">
        <v>2022</v>
      </c>
      <c r="E77" s="24">
        <f t="shared" ref="E77:E79" si="31">SUM(F77:G77)</f>
        <v>60</v>
      </c>
      <c r="F77" s="25">
        <v>47</v>
      </c>
      <c r="G77" s="25">
        <v>13</v>
      </c>
      <c r="H77" s="25"/>
      <c r="I77" s="24">
        <f t="shared" si="7"/>
        <v>58</v>
      </c>
      <c r="J77" s="25">
        <v>45</v>
      </c>
      <c r="K77" s="25">
        <v>13</v>
      </c>
      <c r="L77" s="25"/>
      <c r="M77" s="24">
        <f t="shared" ref="M77:M79" si="32">SUM(N77:O77)</f>
        <v>1</v>
      </c>
      <c r="N77" s="25">
        <v>1</v>
      </c>
      <c r="O77" s="25" t="s">
        <v>8</v>
      </c>
      <c r="Q77" s="22"/>
    </row>
    <row r="78" spans="1:17" ht="15" customHeight="1" x14ac:dyDescent="0.25">
      <c r="D78" s="3">
        <v>2023</v>
      </c>
      <c r="E78" s="24">
        <f t="shared" si="31"/>
        <v>73</v>
      </c>
      <c r="F78" s="25">
        <v>67</v>
      </c>
      <c r="G78" s="25">
        <v>6</v>
      </c>
      <c r="H78" s="25"/>
      <c r="I78" s="24">
        <f t="shared" si="7"/>
        <v>62</v>
      </c>
      <c r="J78" s="25">
        <v>51</v>
      </c>
      <c r="K78" s="25">
        <v>11</v>
      </c>
      <c r="L78" s="25"/>
      <c r="M78" s="24">
        <f t="shared" si="32"/>
        <v>22</v>
      </c>
      <c r="N78" s="25">
        <v>15</v>
      </c>
      <c r="O78" s="25">
        <v>7</v>
      </c>
    </row>
    <row r="79" spans="1:17" ht="15" customHeight="1" x14ac:dyDescent="0.25">
      <c r="A79" s="14"/>
      <c r="B79" s="99"/>
      <c r="C79" s="99"/>
      <c r="D79" s="3">
        <v>2024</v>
      </c>
      <c r="E79" s="24">
        <f t="shared" si="31"/>
        <v>36</v>
      </c>
      <c r="F79" s="25">
        <v>31</v>
      </c>
      <c r="G79" s="25">
        <v>5</v>
      </c>
      <c r="H79" s="25"/>
      <c r="I79" s="24">
        <f t="shared" si="7"/>
        <v>13</v>
      </c>
      <c r="J79" s="25">
        <v>10</v>
      </c>
      <c r="K79" s="25">
        <v>3</v>
      </c>
      <c r="L79" s="25"/>
      <c r="M79" s="24">
        <f t="shared" si="32"/>
        <v>1</v>
      </c>
      <c r="N79" s="25">
        <v>1</v>
      </c>
      <c r="O79" s="25" t="s">
        <v>8</v>
      </c>
      <c r="P79" s="14"/>
    </row>
    <row r="80" spans="1:17" ht="8.1" customHeight="1" x14ac:dyDescent="0.25">
      <c r="D80" s="26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Q80" s="22"/>
    </row>
    <row r="81" spans="1:17" ht="15" customHeight="1" x14ac:dyDescent="0.25">
      <c r="B81" s="2" t="s">
        <v>21</v>
      </c>
      <c r="D81" s="3">
        <v>2022</v>
      </c>
      <c r="E81" s="24">
        <f t="shared" ref="E81:E83" si="33">SUM(F81:G81)</f>
        <v>6</v>
      </c>
      <c r="F81" s="25">
        <v>3</v>
      </c>
      <c r="G81" s="25">
        <v>3</v>
      </c>
      <c r="H81" s="25"/>
      <c r="I81" s="24">
        <f t="shared" ref="I81:I83" si="34">SUM(J81:K81)</f>
        <v>6</v>
      </c>
      <c r="J81" s="25">
        <v>2</v>
      </c>
      <c r="K81" s="25">
        <v>4</v>
      </c>
      <c r="L81" s="25"/>
      <c r="M81" s="25" t="s">
        <v>8</v>
      </c>
      <c r="N81" s="25" t="s">
        <v>8</v>
      </c>
      <c r="O81" s="25" t="s">
        <v>8</v>
      </c>
      <c r="Q81" s="22"/>
    </row>
    <row r="82" spans="1:17" ht="15" customHeight="1" x14ac:dyDescent="0.25">
      <c r="D82" s="3">
        <v>2023</v>
      </c>
      <c r="E82" s="24">
        <f t="shared" si="33"/>
        <v>4</v>
      </c>
      <c r="F82" s="25">
        <v>3</v>
      </c>
      <c r="G82" s="25">
        <v>1</v>
      </c>
      <c r="H82" s="25"/>
      <c r="I82" s="24">
        <f t="shared" si="34"/>
        <v>5</v>
      </c>
      <c r="J82" s="25">
        <v>4</v>
      </c>
      <c r="K82" s="25">
        <v>1</v>
      </c>
      <c r="L82" s="25"/>
      <c r="M82" s="24">
        <f t="shared" ref="M82:M83" si="35">SUM(N82:O82)</f>
        <v>1</v>
      </c>
      <c r="N82" s="25">
        <v>1</v>
      </c>
      <c r="O82" s="25" t="s">
        <v>8</v>
      </c>
    </row>
    <row r="83" spans="1:17" ht="15" customHeight="1" x14ac:dyDescent="0.25">
      <c r="A83" s="14"/>
      <c r="B83" s="99"/>
      <c r="C83" s="99"/>
      <c r="D83" s="3">
        <v>2024</v>
      </c>
      <c r="E83" s="24">
        <f t="shared" si="33"/>
        <v>0</v>
      </c>
      <c r="F83" s="25" t="s">
        <v>8</v>
      </c>
      <c r="G83" s="25" t="s">
        <v>8</v>
      </c>
      <c r="H83" s="25"/>
      <c r="I83" s="24">
        <f t="shared" si="34"/>
        <v>2</v>
      </c>
      <c r="J83" s="25">
        <v>1</v>
      </c>
      <c r="K83" s="25">
        <v>1</v>
      </c>
      <c r="L83" s="25"/>
      <c r="M83" s="24">
        <f t="shared" si="35"/>
        <v>2</v>
      </c>
      <c r="N83" s="25">
        <v>1</v>
      </c>
      <c r="O83" s="25">
        <v>1</v>
      </c>
      <c r="P83" s="14"/>
    </row>
    <row r="84" spans="1:17" ht="8.1" customHeight="1" x14ac:dyDescent="0.25">
      <c r="D84" s="26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Q84" s="22"/>
    </row>
    <row r="85" spans="1:17" ht="15" customHeight="1" x14ac:dyDescent="0.25">
      <c r="B85" s="2" t="s">
        <v>22</v>
      </c>
      <c r="D85" s="3">
        <v>2022</v>
      </c>
      <c r="E85" s="24">
        <f t="shared" ref="E85:E87" si="36">SUM(F85:G85)</f>
        <v>19</v>
      </c>
      <c r="F85" s="25">
        <v>10</v>
      </c>
      <c r="G85" s="25">
        <v>9</v>
      </c>
      <c r="H85" s="25"/>
      <c r="I85" s="24">
        <f t="shared" ref="I85:I87" si="37">SUM(J85:K85)</f>
        <v>3</v>
      </c>
      <c r="J85" s="25">
        <v>2</v>
      </c>
      <c r="K85" s="25">
        <v>1</v>
      </c>
      <c r="L85" s="25"/>
      <c r="M85" s="24">
        <f t="shared" ref="M85:M87" si="38">SUM(N85:O85)</f>
        <v>1</v>
      </c>
      <c r="N85" s="25">
        <v>1</v>
      </c>
      <c r="O85" s="25" t="s">
        <v>8</v>
      </c>
      <c r="Q85" s="22"/>
    </row>
    <row r="86" spans="1:17" ht="15" customHeight="1" x14ac:dyDescent="0.25">
      <c r="D86" s="3">
        <v>2023</v>
      </c>
      <c r="E86" s="24">
        <f t="shared" si="36"/>
        <v>14</v>
      </c>
      <c r="F86" s="25">
        <v>14</v>
      </c>
      <c r="G86" s="25" t="s">
        <v>8</v>
      </c>
      <c r="H86" s="25"/>
      <c r="I86" s="24">
        <f t="shared" si="37"/>
        <v>16</v>
      </c>
      <c r="J86" s="25">
        <v>11</v>
      </c>
      <c r="K86" s="25">
        <v>5</v>
      </c>
      <c r="L86" s="25"/>
      <c r="M86" s="24">
        <f t="shared" si="38"/>
        <v>15</v>
      </c>
      <c r="N86" s="25">
        <v>10</v>
      </c>
      <c r="O86" s="25">
        <v>5</v>
      </c>
    </row>
    <row r="87" spans="1:17" ht="15" customHeight="1" x14ac:dyDescent="0.25">
      <c r="A87" s="14"/>
      <c r="B87" s="99"/>
      <c r="C87" s="99"/>
      <c r="D87" s="3">
        <v>2024</v>
      </c>
      <c r="E87" s="24">
        <f t="shared" si="36"/>
        <v>9</v>
      </c>
      <c r="F87" s="25">
        <v>7</v>
      </c>
      <c r="G87" s="25">
        <v>2</v>
      </c>
      <c r="H87" s="25"/>
      <c r="I87" s="24">
        <f t="shared" si="37"/>
        <v>11</v>
      </c>
      <c r="J87" s="25">
        <v>11</v>
      </c>
      <c r="K87" s="25" t="s">
        <v>8</v>
      </c>
      <c r="L87" s="25"/>
      <c r="M87" s="24">
        <f t="shared" si="38"/>
        <v>1</v>
      </c>
      <c r="N87" s="25">
        <v>1</v>
      </c>
      <c r="O87" s="25" t="s">
        <v>8</v>
      </c>
      <c r="P87" s="14"/>
    </row>
    <row r="88" spans="1:17" ht="8.1" customHeight="1" thickBot="1" x14ac:dyDescent="0.3">
      <c r="A88" s="30"/>
      <c r="B88" s="31"/>
      <c r="C88" s="31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0"/>
    </row>
    <row r="89" spans="1:17" s="37" customForma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6" t="s">
        <v>110</v>
      </c>
    </row>
    <row r="90" spans="1:17" s="33" customFormat="1" x14ac:dyDescent="0.25">
      <c r="A90" s="38"/>
      <c r="B90" s="34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9" t="s">
        <v>111</v>
      </c>
    </row>
  </sheetData>
  <mergeCells count="7">
    <mergeCell ref="C12:O12"/>
    <mergeCell ref="E15:G15"/>
    <mergeCell ref="I15:K15"/>
    <mergeCell ref="M15:O15"/>
    <mergeCell ref="E16:G16"/>
    <mergeCell ref="I16:K16"/>
    <mergeCell ref="M16:O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Width="0" orientation="portrait" r:id="rId1"/>
  <headerFooter>
    <oddHeader xml:space="preserve">&amp;R&amp;"-,Bold"
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577E4-3283-4501-814F-70DC7A989333}">
  <sheetPr codeName="Sheet63">
    <tabColor rgb="FF7030A0"/>
  </sheetPr>
  <dimension ref="A1:L86"/>
  <sheetViews>
    <sheetView showGridLines="0" view="pageBreakPreview" topLeftCell="A7" zoomScale="90" zoomScaleNormal="90" zoomScaleSheetLayoutView="90" workbookViewId="0">
      <selection activeCell="B15" sqref="B15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3.7109375" style="2" customWidth="1"/>
    <col min="4" max="4" width="15.42578125" style="3" customWidth="1"/>
    <col min="5" max="7" width="24.7109375" style="3" customWidth="1"/>
    <col min="8" max="8" width="2.140625" style="1" customWidth="1"/>
    <col min="9" max="16384" width="9.140625" style="1"/>
  </cols>
  <sheetData>
    <row r="1" spans="2:8" ht="12" customHeight="1" x14ac:dyDescent="0.25"/>
    <row r="2" spans="2:8" ht="12" customHeight="1" x14ac:dyDescent="0.25"/>
    <row r="3" spans="2:8" ht="12" customHeight="1" x14ac:dyDescent="0.25"/>
    <row r="4" spans="2:8" ht="12" customHeight="1" x14ac:dyDescent="0.25"/>
    <row r="5" spans="2:8" ht="12" customHeight="1" x14ac:dyDescent="0.25"/>
    <row r="6" spans="2:8" ht="12" customHeight="1" x14ac:dyDescent="0.25"/>
    <row r="7" spans="2:8" ht="12" customHeight="1" x14ac:dyDescent="0.25"/>
    <row r="8" spans="2:8" ht="12" customHeight="1" x14ac:dyDescent="0.25"/>
    <row r="9" spans="2:8" ht="12" customHeight="1" x14ac:dyDescent="0.25"/>
    <row r="10" spans="2:8" ht="12" customHeight="1" x14ac:dyDescent="0.25"/>
    <row r="11" spans="2:8" ht="12" customHeight="1" x14ac:dyDescent="0.25"/>
    <row r="12" spans="2:8" ht="12" customHeight="1" x14ac:dyDescent="0.25"/>
    <row r="13" spans="2:8" ht="9" customHeight="1" x14ac:dyDescent="0.25"/>
    <row r="14" spans="2:8" s="6" customFormat="1" ht="15" customHeight="1" x14ac:dyDescent="0.25">
      <c r="B14" s="7" t="s">
        <v>347</v>
      </c>
      <c r="C14" s="8" t="s">
        <v>302</v>
      </c>
      <c r="D14" s="9"/>
      <c r="E14" s="9"/>
      <c r="F14" s="9"/>
      <c r="G14" s="9"/>
      <c r="H14" s="8"/>
    </row>
    <row r="15" spans="2:8" s="10" customFormat="1" ht="16.5" customHeight="1" x14ac:dyDescent="0.25">
      <c r="B15" s="11" t="s">
        <v>348</v>
      </c>
      <c r="C15" s="12" t="s">
        <v>303</v>
      </c>
      <c r="D15" s="13"/>
      <c r="E15" s="13"/>
      <c r="F15" s="13"/>
      <c r="G15" s="13"/>
    </row>
    <row r="16" spans="2:8" ht="8.1" customHeight="1" thickBot="1" x14ac:dyDescent="0.3"/>
    <row r="17" spans="1:11" ht="4.5" customHeight="1" thickTop="1" x14ac:dyDescent="0.25">
      <c r="A17" s="40"/>
      <c r="B17" s="41"/>
      <c r="C17" s="41"/>
      <c r="D17" s="42"/>
      <c r="E17" s="42"/>
      <c r="F17" s="42"/>
      <c r="G17" s="42"/>
      <c r="H17" s="40"/>
    </row>
    <row r="18" spans="1:11" ht="15" customHeight="1" x14ac:dyDescent="0.25">
      <c r="A18" s="43"/>
      <c r="B18" s="44" t="s">
        <v>0</v>
      </c>
      <c r="C18" s="45"/>
      <c r="D18" s="117" t="s">
        <v>1</v>
      </c>
      <c r="E18" s="47" t="s">
        <v>221</v>
      </c>
      <c r="F18" s="47" t="s">
        <v>223</v>
      </c>
      <c r="G18" s="47" t="s">
        <v>2</v>
      </c>
      <c r="H18" s="43"/>
    </row>
    <row r="19" spans="1:11" ht="15" customHeight="1" x14ac:dyDescent="0.25">
      <c r="A19" s="43"/>
      <c r="B19" s="48" t="s">
        <v>3</v>
      </c>
      <c r="C19" s="45"/>
      <c r="D19" s="49" t="s">
        <v>4</v>
      </c>
      <c r="E19" s="50" t="s">
        <v>222</v>
      </c>
      <c r="F19" s="50" t="s">
        <v>224</v>
      </c>
      <c r="G19" s="50" t="s">
        <v>176</v>
      </c>
      <c r="H19" s="43"/>
    </row>
    <row r="20" spans="1:11" ht="15" customHeight="1" x14ac:dyDescent="0.25">
      <c r="A20" s="43"/>
      <c r="B20" s="48"/>
      <c r="C20" s="45"/>
      <c r="D20" s="49"/>
      <c r="E20" s="49"/>
      <c r="F20" s="47" t="s">
        <v>24</v>
      </c>
      <c r="G20" s="47"/>
      <c r="H20" s="43"/>
    </row>
    <row r="21" spans="1:11" s="14" customFormat="1" ht="8.1" customHeight="1" x14ac:dyDescent="0.25">
      <c r="A21" s="51"/>
      <c r="B21" s="52"/>
      <c r="C21" s="51"/>
      <c r="D21" s="53"/>
      <c r="E21" s="53"/>
      <c r="F21" s="53"/>
      <c r="G21" s="53"/>
      <c r="H21" s="51"/>
    </row>
    <row r="22" spans="1:11" ht="8.1" customHeight="1" x14ac:dyDescent="0.25">
      <c r="A22" s="14"/>
      <c r="B22" s="15"/>
      <c r="C22" s="15"/>
      <c r="D22" s="16"/>
      <c r="E22" s="16"/>
      <c r="F22" s="16"/>
      <c r="G22" s="16"/>
      <c r="H22" s="14"/>
      <c r="I22" s="17"/>
      <c r="J22" s="17"/>
      <c r="K22" s="17"/>
    </row>
    <row r="23" spans="1:11" ht="15" customHeight="1" x14ac:dyDescent="0.25">
      <c r="A23" s="14"/>
      <c r="B23" s="15" t="s">
        <v>5</v>
      </c>
      <c r="C23" s="18"/>
      <c r="D23" s="19">
        <v>2022</v>
      </c>
      <c r="E23" s="20">
        <f t="shared" ref="E23:G25" si="0">SUM(E27,E31,E35,E39,E43,E47,E51,E55,E59,E63,E67,E71,E75,E79)</f>
        <v>39</v>
      </c>
      <c r="F23" s="126">
        <f t="shared" si="0"/>
        <v>429963.7</v>
      </c>
      <c r="G23" s="20">
        <f t="shared" si="0"/>
        <v>26</v>
      </c>
      <c r="H23" s="14"/>
    </row>
    <row r="24" spans="1:11" ht="15" customHeight="1" x14ac:dyDescent="0.25">
      <c r="B24" s="21"/>
      <c r="C24" s="21"/>
      <c r="D24" s="19">
        <v>2023</v>
      </c>
      <c r="E24" s="20">
        <f t="shared" si="0"/>
        <v>64</v>
      </c>
      <c r="F24" s="126">
        <f t="shared" si="0"/>
        <v>1842847.39</v>
      </c>
      <c r="G24" s="20">
        <f t="shared" si="0"/>
        <v>23</v>
      </c>
    </row>
    <row r="25" spans="1:11" ht="15" customHeight="1" x14ac:dyDescent="0.25">
      <c r="B25" s="21"/>
      <c r="C25" s="21"/>
      <c r="D25" s="19">
        <v>2024</v>
      </c>
      <c r="E25" s="20">
        <f t="shared" si="0"/>
        <v>56</v>
      </c>
      <c r="F25" s="126">
        <f t="shared" si="0"/>
        <v>502072.35</v>
      </c>
      <c r="G25" s="20">
        <f t="shared" si="0"/>
        <v>45</v>
      </c>
      <c r="I25" s="22"/>
    </row>
    <row r="26" spans="1:11" ht="8.1" customHeight="1" x14ac:dyDescent="0.25">
      <c r="D26" s="19"/>
      <c r="E26" s="19"/>
      <c r="F26" s="19"/>
      <c r="G26" s="19"/>
      <c r="I26" s="22"/>
    </row>
    <row r="27" spans="1:11" ht="15" customHeight="1" x14ac:dyDescent="0.25">
      <c r="B27" s="2" t="s">
        <v>6</v>
      </c>
      <c r="D27" s="3">
        <v>2022</v>
      </c>
      <c r="E27" s="107">
        <v>5</v>
      </c>
      <c r="F27" s="130">
        <v>81546.7</v>
      </c>
      <c r="G27" s="25">
        <v>4</v>
      </c>
      <c r="I27" s="22"/>
    </row>
    <row r="28" spans="1:11" ht="15" customHeight="1" x14ac:dyDescent="0.25">
      <c r="D28" s="3">
        <v>2023</v>
      </c>
      <c r="E28" s="108">
        <v>6</v>
      </c>
      <c r="F28" s="130">
        <v>620606.62</v>
      </c>
      <c r="G28" s="25">
        <v>6</v>
      </c>
      <c r="I28" s="22"/>
    </row>
    <row r="29" spans="1:11" ht="15" customHeight="1" x14ac:dyDescent="0.25">
      <c r="D29" s="3">
        <v>2024</v>
      </c>
      <c r="E29" s="107">
        <v>6</v>
      </c>
      <c r="F29" s="130">
        <v>55547.45</v>
      </c>
      <c r="G29" s="25">
        <v>6</v>
      </c>
      <c r="I29" s="22"/>
    </row>
    <row r="30" spans="1:11" ht="8.1" customHeight="1" x14ac:dyDescent="0.25">
      <c r="D30" s="26"/>
      <c r="E30" s="121"/>
      <c r="F30" s="125"/>
      <c r="G30" s="27"/>
      <c r="I30" s="22"/>
    </row>
    <row r="31" spans="1:11" ht="15" customHeight="1" x14ac:dyDescent="0.25">
      <c r="B31" s="2" t="s">
        <v>17</v>
      </c>
      <c r="D31" s="3">
        <v>2022</v>
      </c>
      <c r="E31" s="108">
        <v>2</v>
      </c>
      <c r="F31" s="130">
        <v>25100</v>
      </c>
      <c r="G31" s="25">
        <v>1</v>
      </c>
      <c r="I31" s="22"/>
    </row>
    <row r="32" spans="1:11" ht="15" customHeight="1" x14ac:dyDescent="0.25">
      <c r="D32" s="3">
        <v>2023</v>
      </c>
      <c r="E32" s="108">
        <v>6</v>
      </c>
      <c r="F32" s="130">
        <v>82523.8</v>
      </c>
      <c r="G32" s="25">
        <v>6</v>
      </c>
      <c r="I32" s="22"/>
    </row>
    <row r="33" spans="1:9" ht="15" customHeight="1" x14ac:dyDescent="0.25">
      <c r="D33" s="3">
        <v>2024</v>
      </c>
      <c r="E33" s="107">
        <v>10</v>
      </c>
      <c r="F33" s="124">
        <v>82153.8</v>
      </c>
      <c r="G33" s="25">
        <v>8</v>
      </c>
      <c r="I33" s="22"/>
    </row>
    <row r="34" spans="1:9" ht="8.1" customHeight="1" x14ac:dyDescent="0.25">
      <c r="D34" s="26"/>
      <c r="E34" s="121"/>
      <c r="F34" s="125"/>
      <c r="G34" s="27"/>
      <c r="I34" s="22"/>
    </row>
    <row r="35" spans="1:9" ht="15" customHeight="1" x14ac:dyDescent="0.25">
      <c r="B35" s="2" t="s">
        <v>7</v>
      </c>
      <c r="D35" s="3">
        <v>2022</v>
      </c>
      <c r="E35" s="108" t="s">
        <v>8</v>
      </c>
      <c r="F35" s="130" t="s">
        <v>8</v>
      </c>
      <c r="G35" s="25" t="s">
        <v>8</v>
      </c>
      <c r="I35" s="22"/>
    </row>
    <row r="36" spans="1:9" ht="15" customHeight="1" x14ac:dyDescent="0.25">
      <c r="D36" s="3">
        <v>2023</v>
      </c>
      <c r="E36" s="108">
        <v>5</v>
      </c>
      <c r="F36" s="130">
        <v>134750</v>
      </c>
      <c r="G36" s="25">
        <v>1</v>
      </c>
      <c r="I36" s="22"/>
    </row>
    <row r="37" spans="1:9" ht="15" customHeight="1" x14ac:dyDescent="0.25">
      <c r="D37" s="3">
        <v>2024</v>
      </c>
      <c r="E37" s="108">
        <v>1</v>
      </c>
      <c r="F37" s="130">
        <v>458</v>
      </c>
      <c r="G37" s="25">
        <v>1</v>
      </c>
      <c r="I37" s="22"/>
    </row>
    <row r="38" spans="1:9" ht="8.1" customHeight="1" x14ac:dyDescent="0.25">
      <c r="D38" s="26"/>
      <c r="E38" s="121"/>
      <c r="F38" s="125"/>
      <c r="G38" s="27"/>
      <c r="I38" s="22"/>
    </row>
    <row r="39" spans="1:9" ht="15" customHeight="1" x14ac:dyDescent="0.25">
      <c r="B39" s="2" t="s">
        <v>18</v>
      </c>
      <c r="D39" s="3">
        <v>2022</v>
      </c>
      <c r="E39" s="108">
        <v>1</v>
      </c>
      <c r="F39" s="130">
        <v>5456</v>
      </c>
      <c r="G39" s="25">
        <v>1</v>
      </c>
      <c r="I39" s="22"/>
    </row>
    <row r="40" spans="1:9" ht="15" customHeight="1" x14ac:dyDescent="0.25">
      <c r="D40" s="3">
        <v>2023</v>
      </c>
      <c r="E40" s="108">
        <v>4</v>
      </c>
      <c r="F40" s="130">
        <v>68890</v>
      </c>
      <c r="G40" s="25">
        <v>2</v>
      </c>
      <c r="I40" s="22"/>
    </row>
    <row r="41" spans="1:9" s="2" customFormat="1" ht="15" customHeight="1" x14ac:dyDescent="0.25">
      <c r="A41" s="1"/>
      <c r="D41" s="3">
        <v>2024</v>
      </c>
      <c r="E41" s="108" t="s">
        <v>8</v>
      </c>
      <c r="F41" s="130" t="s">
        <v>8</v>
      </c>
      <c r="G41" s="25" t="s">
        <v>8</v>
      </c>
      <c r="H41" s="1"/>
      <c r="I41" s="22"/>
    </row>
    <row r="42" spans="1:9" ht="8.1" customHeight="1" x14ac:dyDescent="0.25">
      <c r="D42" s="26"/>
      <c r="E42" s="121"/>
      <c r="F42" s="125"/>
      <c r="G42" s="27"/>
      <c r="I42" s="22"/>
    </row>
    <row r="43" spans="1:9" ht="15" customHeight="1" x14ac:dyDescent="0.25">
      <c r="A43" s="2"/>
      <c r="B43" s="2" t="s">
        <v>9</v>
      </c>
      <c r="D43" s="3">
        <v>2022</v>
      </c>
      <c r="E43" s="108">
        <v>2</v>
      </c>
      <c r="F43" s="130">
        <v>16656</v>
      </c>
      <c r="G43" s="25">
        <v>2</v>
      </c>
      <c r="I43" s="22"/>
    </row>
    <row r="44" spans="1:9" ht="15" customHeight="1" x14ac:dyDescent="0.25">
      <c r="D44" s="3">
        <v>2023</v>
      </c>
      <c r="E44" s="107">
        <v>3</v>
      </c>
      <c r="F44" s="130">
        <v>4748.3500000000004</v>
      </c>
      <c r="G44" s="25" t="s">
        <v>8</v>
      </c>
      <c r="I44" s="22"/>
    </row>
    <row r="45" spans="1:9" ht="15" customHeight="1" x14ac:dyDescent="0.25">
      <c r="D45" s="3">
        <v>2024</v>
      </c>
      <c r="E45" s="108">
        <v>1</v>
      </c>
      <c r="F45" s="130" t="s">
        <v>8</v>
      </c>
      <c r="G45" s="25" t="s">
        <v>8</v>
      </c>
      <c r="I45" s="22"/>
    </row>
    <row r="46" spans="1:9" ht="8.1" customHeight="1" x14ac:dyDescent="0.25">
      <c r="D46" s="26"/>
      <c r="E46" s="121"/>
      <c r="F46" s="125"/>
      <c r="G46" s="27"/>
      <c r="I46" s="22"/>
    </row>
    <row r="47" spans="1:9" ht="15" customHeight="1" x14ac:dyDescent="0.25">
      <c r="B47" s="2" t="s">
        <v>10</v>
      </c>
      <c r="D47" s="3">
        <v>2022</v>
      </c>
      <c r="E47" s="108">
        <v>3</v>
      </c>
      <c r="F47" s="130">
        <v>26865.1</v>
      </c>
      <c r="G47" s="25">
        <v>2</v>
      </c>
      <c r="I47" s="22"/>
    </row>
    <row r="48" spans="1:9" ht="15" customHeight="1" x14ac:dyDescent="0.25">
      <c r="D48" s="3">
        <v>2023</v>
      </c>
      <c r="E48" s="107">
        <v>2</v>
      </c>
      <c r="F48" s="124">
        <v>15945.83</v>
      </c>
      <c r="G48" s="25">
        <v>2</v>
      </c>
      <c r="I48" s="22"/>
    </row>
    <row r="49" spans="2:12" ht="15" customHeight="1" x14ac:dyDescent="0.25">
      <c r="D49" s="3">
        <v>2024</v>
      </c>
      <c r="E49" s="108">
        <v>2</v>
      </c>
      <c r="F49" s="130">
        <v>9000</v>
      </c>
      <c r="G49" s="25">
        <v>2</v>
      </c>
      <c r="I49" s="22"/>
    </row>
    <row r="50" spans="2:12" ht="8.1" customHeight="1" x14ac:dyDescent="0.25">
      <c r="D50" s="26"/>
      <c r="E50" s="121"/>
      <c r="F50" s="125"/>
      <c r="G50" s="27"/>
      <c r="I50" s="22"/>
    </row>
    <row r="51" spans="2:12" ht="15" customHeight="1" x14ac:dyDescent="0.25">
      <c r="B51" s="2" t="s">
        <v>11</v>
      </c>
      <c r="D51" s="3">
        <v>2022</v>
      </c>
      <c r="E51" s="107">
        <v>2</v>
      </c>
      <c r="F51" s="124">
        <v>14000</v>
      </c>
      <c r="G51" s="25">
        <v>1</v>
      </c>
      <c r="I51" s="22"/>
    </row>
    <row r="52" spans="2:12" ht="15" customHeight="1" x14ac:dyDescent="0.25">
      <c r="D52" s="3">
        <v>2023</v>
      </c>
      <c r="E52" s="107">
        <v>13</v>
      </c>
      <c r="F52" s="124">
        <v>400899.38</v>
      </c>
      <c r="G52" s="24">
        <v>2</v>
      </c>
      <c r="I52" s="22"/>
    </row>
    <row r="53" spans="2:12" ht="15" customHeight="1" x14ac:dyDescent="0.25">
      <c r="D53" s="3">
        <v>2024</v>
      </c>
      <c r="E53" s="108">
        <v>5</v>
      </c>
      <c r="F53" s="130">
        <v>48237.4</v>
      </c>
      <c r="G53" s="25">
        <v>3</v>
      </c>
      <c r="I53" s="22"/>
    </row>
    <row r="54" spans="2:12" ht="8.1" customHeight="1" x14ac:dyDescent="0.25">
      <c r="D54" s="26"/>
      <c r="E54" s="121"/>
      <c r="F54" s="125"/>
      <c r="G54" s="27"/>
      <c r="I54" s="22"/>
    </row>
    <row r="55" spans="2:12" ht="15" customHeight="1" x14ac:dyDescent="0.25">
      <c r="B55" s="2" t="s">
        <v>12</v>
      </c>
      <c r="D55" s="3">
        <v>2022</v>
      </c>
      <c r="E55" s="108">
        <v>1</v>
      </c>
      <c r="F55" s="130">
        <v>2600</v>
      </c>
      <c r="G55" s="25" t="s">
        <v>8</v>
      </c>
      <c r="I55" s="22"/>
    </row>
    <row r="56" spans="2:12" ht="15" customHeight="1" x14ac:dyDescent="0.25">
      <c r="D56" s="3">
        <v>2023</v>
      </c>
      <c r="E56" s="108">
        <v>1</v>
      </c>
      <c r="F56" s="130">
        <v>3690</v>
      </c>
      <c r="G56" s="25" t="s">
        <v>8</v>
      </c>
      <c r="I56" s="22"/>
    </row>
    <row r="57" spans="2:12" ht="15" customHeight="1" x14ac:dyDescent="0.25">
      <c r="D57" s="3">
        <v>2024</v>
      </c>
      <c r="E57" s="108" t="s">
        <v>8</v>
      </c>
      <c r="F57" s="130" t="s">
        <v>8</v>
      </c>
      <c r="G57" s="25" t="s">
        <v>8</v>
      </c>
      <c r="I57" s="22"/>
    </row>
    <row r="58" spans="2:12" ht="8.1" customHeight="1" x14ac:dyDescent="0.25">
      <c r="D58" s="26"/>
      <c r="E58" s="121"/>
      <c r="F58" s="125"/>
      <c r="G58" s="27"/>
      <c r="I58" s="22"/>
    </row>
    <row r="59" spans="2:12" ht="15" customHeight="1" x14ac:dyDescent="0.25">
      <c r="B59" s="2" t="s">
        <v>13</v>
      </c>
      <c r="D59" s="3">
        <v>2022</v>
      </c>
      <c r="E59" s="108">
        <v>4</v>
      </c>
      <c r="F59" s="130">
        <v>6413</v>
      </c>
      <c r="G59" s="25">
        <v>1</v>
      </c>
      <c r="I59" s="22"/>
    </row>
    <row r="60" spans="2:12" ht="15" customHeight="1" x14ac:dyDescent="0.25">
      <c r="D60" s="3">
        <v>2023</v>
      </c>
      <c r="E60" s="107">
        <v>3</v>
      </c>
      <c r="F60" s="124">
        <v>81594</v>
      </c>
      <c r="G60" s="25">
        <v>1</v>
      </c>
      <c r="I60" s="22"/>
    </row>
    <row r="61" spans="2:12" ht="15" customHeight="1" x14ac:dyDescent="0.25">
      <c r="D61" s="3">
        <v>2024</v>
      </c>
      <c r="E61" s="107">
        <v>4</v>
      </c>
      <c r="F61" s="124">
        <v>27078.95</v>
      </c>
      <c r="G61" s="25">
        <v>2</v>
      </c>
      <c r="I61" s="22"/>
    </row>
    <row r="62" spans="2:12" ht="8.1" customHeight="1" x14ac:dyDescent="0.25">
      <c r="D62" s="26"/>
      <c r="E62" s="121"/>
      <c r="F62" s="125"/>
      <c r="G62" s="27"/>
      <c r="I62" s="22"/>
    </row>
    <row r="63" spans="2:12" ht="15" customHeight="1" x14ac:dyDescent="0.25">
      <c r="B63" s="2" t="s">
        <v>214</v>
      </c>
      <c r="D63" s="3">
        <v>2022</v>
      </c>
      <c r="E63" s="108">
        <v>4</v>
      </c>
      <c r="F63" s="130">
        <v>86288.5</v>
      </c>
      <c r="G63" s="25">
        <v>3</v>
      </c>
      <c r="I63" s="22"/>
      <c r="J63" s="27"/>
      <c r="K63" s="28"/>
      <c r="L63" s="29"/>
    </row>
    <row r="64" spans="2:12" ht="15" customHeight="1" x14ac:dyDescent="0.25">
      <c r="D64" s="3">
        <v>2023</v>
      </c>
      <c r="E64" s="108">
        <v>7</v>
      </c>
      <c r="F64" s="130">
        <v>46898.59</v>
      </c>
      <c r="G64" s="25" t="s">
        <v>8</v>
      </c>
      <c r="I64" s="22"/>
      <c r="J64" s="27"/>
      <c r="K64" s="28"/>
      <c r="L64" s="28"/>
    </row>
    <row r="65" spans="2:9" ht="15" customHeight="1" x14ac:dyDescent="0.25">
      <c r="D65" s="3">
        <v>2024</v>
      </c>
      <c r="E65" s="108">
        <v>9</v>
      </c>
      <c r="F65" s="130">
        <v>4399.6000000000004</v>
      </c>
      <c r="G65" s="25">
        <v>8</v>
      </c>
      <c r="I65" s="22"/>
    </row>
    <row r="66" spans="2:9" ht="8.1" customHeight="1" x14ac:dyDescent="0.25">
      <c r="D66" s="26"/>
      <c r="E66" s="121"/>
      <c r="F66" s="125"/>
      <c r="G66" s="27"/>
      <c r="I66" s="22"/>
    </row>
    <row r="67" spans="2:9" ht="15" customHeight="1" x14ac:dyDescent="0.25">
      <c r="B67" s="2" t="s">
        <v>14</v>
      </c>
      <c r="D67" s="3">
        <v>2022</v>
      </c>
      <c r="E67" s="108">
        <v>5</v>
      </c>
      <c r="F67" s="130">
        <v>22186</v>
      </c>
      <c r="G67" s="25">
        <v>3</v>
      </c>
      <c r="I67" s="22"/>
    </row>
    <row r="68" spans="2:9" ht="15" customHeight="1" x14ac:dyDescent="0.25">
      <c r="D68" s="3">
        <v>2023</v>
      </c>
      <c r="E68" s="107">
        <v>6</v>
      </c>
      <c r="F68" s="124">
        <v>232438.87</v>
      </c>
      <c r="G68" s="25">
        <v>2</v>
      </c>
      <c r="I68" s="22"/>
    </row>
    <row r="69" spans="2:9" ht="15" customHeight="1" x14ac:dyDescent="0.25">
      <c r="D69" s="3">
        <v>2024</v>
      </c>
      <c r="E69" s="108">
        <v>4</v>
      </c>
      <c r="F69" s="130">
        <v>46797.45</v>
      </c>
      <c r="G69" s="25">
        <v>4</v>
      </c>
      <c r="I69" s="22"/>
    </row>
    <row r="70" spans="2:9" ht="8.1" customHeight="1" x14ac:dyDescent="0.25">
      <c r="D70" s="26"/>
      <c r="E70" s="121"/>
      <c r="F70" s="125"/>
      <c r="G70" s="27"/>
      <c r="I70" s="22"/>
    </row>
    <row r="71" spans="2:9" ht="15" customHeight="1" x14ac:dyDescent="0.25">
      <c r="B71" s="2" t="s">
        <v>15</v>
      </c>
      <c r="D71" s="3">
        <v>2022</v>
      </c>
      <c r="E71" s="107">
        <v>4</v>
      </c>
      <c r="F71" s="124">
        <v>47500</v>
      </c>
      <c r="G71" s="25">
        <v>3</v>
      </c>
      <c r="I71" s="22"/>
    </row>
    <row r="72" spans="2:9" ht="15" customHeight="1" x14ac:dyDescent="0.25">
      <c r="D72" s="3">
        <v>2023</v>
      </c>
      <c r="E72" s="107">
        <v>5</v>
      </c>
      <c r="F72" s="130">
        <v>92371.95</v>
      </c>
      <c r="G72" s="24"/>
      <c r="I72" s="22"/>
    </row>
    <row r="73" spans="2:9" ht="15" customHeight="1" x14ac:dyDescent="0.25">
      <c r="D73" s="3">
        <v>2024</v>
      </c>
      <c r="E73" s="107">
        <v>11</v>
      </c>
      <c r="F73" s="124">
        <v>105269.3</v>
      </c>
      <c r="G73" s="24">
        <v>9</v>
      </c>
      <c r="I73" s="22"/>
    </row>
    <row r="74" spans="2:9" ht="8.1" customHeight="1" x14ac:dyDescent="0.25">
      <c r="D74" s="26"/>
      <c r="E74" s="121"/>
      <c r="F74" s="125"/>
      <c r="G74" s="27"/>
      <c r="I74" s="22"/>
    </row>
    <row r="75" spans="2:9" ht="15" customHeight="1" x14ac:dyDescent="0.25">
      <c r="B75" s="2" t="s">
        <v>16</v>
      </c>
      <c r="D75" s="3">
        <v>2022</v>
      </c>
      <c r="E75" s="108">
        <v>4</v>
      </c>
      <c r="F75" s="130">
        <v>75299.600000000006</v>
      </c>
      <c r="G75" s="25">
        <v>3</v>
      </c>
      <c r="I75" s="22"/>
    </row>
    <row r="76" spans="2:9" ht="15" customHeight="1" x14ac:dyDescent="0.25">
      <c r="D76" s="3">
        <v>2023</v>
      </c>
      <c r="E76" s="108">
        <v>1</v>
      </c>
      <c r="F76" s="130">
        <v>10000</v>
      </c>
      <c r="G76" s="25" t="s">
        <v>8</v>
      </c>
      <c r="I76" s="22"/>
    </row>
    <row r="77" spans="2:9" ht="15" customHeight="1" x14ac:dyDescent="0.25">
      <c r="D77" s="3">
        <v>2024</v>
      </c>
      <c r="E77" s="108" t="s">
        <v>8</v>
      </c>
      <c r="F77" s="130" t="s">
        <v>8</v>
      </c>
      <c r="G77" s="25" t="s">
        <v>8</v>
      </c>
      <c r="I77" s="22"/>
    </row>
    <row r="78" spans="2:9" ht="8.1" customHeight="1" x14ac:dyDescent="0.25">
      <c r="D78" s="26"/>
      <c r="E78" s="121"/>
      <c r="F78" s="125"/>
      <c r="G78" s="27"/>
      <c r="I78" s="22"/>
    </row>
    <row r="79" spans="2:9" ht="15" customHeight="1" x14ac:dyDescent="0.25">
      <c r="B79" s="2" t="s">
        <v>215</v>
      </c>
      <c r="D79" s="3">
        <v>2022</v>
      </c>
      <c r="E79" s="108">
        <v>2</v>
      </c>
      <c r="F79" s="130">
        <v>20052.8</v>
      </c>
      <c r="G79" s="25">
        <v>2</v>
      </c>
      <c r="I79" s="22"/>
    </row>
    <row r="80" spans="2:9" ht="15" customHeight="1" x14ac:dyDescent="0.25">
      <c r="D80" s="3">
        <v>2023</v>
      </c>
      <c r="E80" s="107">
        <v>2</v>
      </c>
      <c r="F80" s="124">
        <v>47490</v>
      </c>
      <c r="G80" s="25">
        <v>1</v>
      </c>
    </row>
    <row r="81" spans="1:12" ht="15" customHeight="1" x14ac:dyDescent="0.25">
      <c r="A81" s="14"/>
      <c r="B81" s="99"/>
      <c r="C81" s="99"/>
      <c r="D81" s="3">
        <v>2024</v>
      </c>
      <c r="E81" s="108">
        <v>3</v>
      </c>
      <c r="F81" s="130">
        <v>123130.4</v>
      </c>
      <c r="G81" s="25">
        <v>2</v>
      </c>
      <c r="H81" s="14"/>
    </row>
    <row r="82" spans="1:12" ht="8.1" customHeight="1" thickBot="1" x14ac:dyDescent="0.3">
      <c r="A82" s="30"/>
      <c r="B82" s="31"/>
      <c r="C82" s="31"/>
      <c r="D82" s="32"/>
      <c r="E82" s="32"/>
      <c r="F82" s="32"/>
      <c r="G82" s="32"/>
      <c r="H82" s="30"/>
    </row>
    <row r="83" spans="1:12" s="37" customFormat="1" x14ac:dyDescent="0.25">
      <c r="A83" s="33"/>
      <c r="B83" s="34"/>
      <c r="C83" s="34"/>
      <c r="D83" s="35"/>
      <c r="E83" s="35"/>
      <c r="F83" s="35"/>
      <c r="G83" s="35"/>
      <c r="H83" s="36" t="s">
        <v>216</v>
      </c>
    </row>
    <row r="84" spans="1:12" s="33" customFormat="1" x14ac:dyDescent="0.25">
      <c r="A84" s="34" t="s">
        <v>217</v>
      </c>
      <c r="C84" s="34"/>
      <c r="D84" s="35"/>
      <c r="E84" s="35"/>
      <c r="F84" s="35"/>
      <c r="G84" s="35"/>
      <c r="H84" s="39" t="s">
        <v>218</v>
      </c>
    </row>
    <row r="85" spans="1:12" x14ac:dyDescent="0.25">
      <c r="A85" s="34" t="s">
        <v>219</v>
      </c>
      <c r="B85" s="1"/>
    </row>
    <row r="86" spans="1:12" s="2" customFormat="1" x14ac:dyDescent="0.25">
      <c r="A86" s="34" t="s">
        <v>220</v>
      </c>
      <c r="B86" s="1"/>
      <c r="D86" s="3"/>
      <c r="E86" s="3"/>
      <c r="F86" s="3"/>
      <c r="G86" s="3"/>
      <c r="H86" s="1"/>
      <c r="I86" s="1"/>
      <c r="J86" s="1"/>
      <c r="K86" s="1"/>
      <c r="L86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B100A-241E-40C7-BE3F-1D80F49469CD}">
  <sheetPr codeName="Sheet30">
    <tabColor rgb="FF7030A0"/>
  </sheetPr>
  <dimension ref="A1:O86"/>
  <sheetViews>
    <sheetView showGridLines="0" view="pageBreakPreview" zoomScale="90" zoomScaleNormal="90" zoomScaleSheetLayoutView="90" workbookViewId="0">
      <selection activeCell="C25" sqref="C24:C25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ht="12" customHeight="1" x14ac:dyDescent="0.25"/>
    <row r="13" spans="1:11" s="6" customFormat="1" ht="15" customHeight="1" x14ac:dyDescent="0.25">
      <c r="B13" s="7" t="s">
        <v>357</v>
      </c>
      <c r="C13" s="8" t="s">
        <v>330</v>
      </c>
      <c r="D13" s="9"/>
      <c r="E13" s="9"/>
      <c r="F13" s="9"/>
      <c r="G13" s="9"/>
      <c r="H13" s="9"/>
      <c r="I13" s="9"/>
      <c r="J13" s="9"/>
      <c r="K13" s="8"/>
    </row>
    <row r="14" spans="1:11" s="10" customFormat="1" ht="16.5" customHeight="1" x14ac:dyDescent="0.25">
      <c r="B14" s="11" t="s">
        <v>358</v>
      </c>
      <c r="C14" s="12" t="s">
        <v>331</v>
      </c>
      <c r="D14" s="13"/>
      <c r="E14" s="13"/>
      <c r="F14" s="13"/>
      <c r="G14" s="13"/>
      <c r="H14" s="13"/>
      <c r="I14" s="13"/>
      <c r="J14" s="13"/>
    </row>
    <row r="15" spans="1:11" ht="8.1" customHeight="1" thickBot="1" x14ac:dyDescent="0.3"/>
    <row r="16" spans="1:11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0"/>
    </row>
    <row r="17" spans="1:14" ht="15" customHeight="1" x14ac:dyDescent="0.25">
      <c r="A17" s="43"/>
      <c r="B17" s="44" t="s">
        <v>0</v>
      </c>
      <c r="C17" s="45"/>
      <c r="D17" s="117" t="s">
        <v>1</v>
      </c>
      <c r="E17" s="47" t="s">
        <v>221</v>
      </c>
      <c r="F17" s="47" t="s">
        <v>223</v>
      </c>
      <c r="G17" s="117"/>
      <c r="H17" s="183" t="s">
        <v>227</v>
      </c>
      <c r="I17" s="183"/>
      <c r="J17" s="183"/>
      <c r="K17" s="43"/>
    </row>
    <row r="18" spans="1:14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9"/>
      <c r="H18" s="184" t="s">
        <v>228</v>
      </c>
      <c r="I18" s="184"/>
      <c r="J18" s="184"/>
      <c r="K18" s="43"/>
    </row>
    <row r="19" spans="1:14" ht="15" customHeight="1" x14ac:dyDescent="0.25">
      <c r="A19" s="43"/>
      <c r="B19" s="48"/>
      <c r="C19" s="45"/>
      <c r="D19" s="49"/>
      <c r="E19" s="49"/>
      <c r="F19" s="49"/>
      <c r="G19" s="49"/>
      <c r="H19" s="47" t="s">
        <v>36</v>
      </c>
      <c r="I19" s="47" t="s">
        <v>83</v>
      </c>
      <c r="J19" s="47" t="s">
        <v>84</v>
      </c>
      <c r="K19" s="43"/>
    </row>
    <row r="20" spans="1:14" ht="15" customHeight="1" x14ac:dyDescent="0.25">
      <c r="A20" s="43"/>
      <c r="B20" s="48"/>
      <c r="C20" s="45"/>
      <c r="D20" s="49"/>
      <c r="E20" s="49"/>
      <c r="F20" s="47" t="s">
        <v>24</v>
      </c>
      <c r="G20" s="49"/>
      <c r="H20" s="50" t="s">
        <v>37</v>
      </c>
      <c r="I20" s="50" t="s">
        <v>85</v>
      </c>
      <c r="J20" s="50" t="s">
        <v>86</v>
      </c>
      <c r="K20" s="43"/>
    </row>
    <row r="21" spans="1:14" s="14" customFormat="1" ht="8.1" customHeight="1" x14ac:dyDescent="0.25">
      <c r="A21" s="51"/>
      <c r="B21" s="52"/>
      <c r="C21" s="51"/>
      <c r="D21" s="53"/>
      <c r="E21" s="53"/>
      <c r="F21" s="53"/>
      <c r="G21" s="53"/>
      <c r="H21" s="53"/>
      <c r="I21" s="53"/>
      <c r="J21" s="53"/>
      <c r="K21" s="51"/>
    </row>
    <row r="22" spans="1:14" ht="8.1" customHeight="1" x14ac:dyDescent="0.25">
      <c r="A22" s="14"/>
      <c r="B22" s="15"/>
      <c r="C22" s="15"/>
      <c r="D22" s="16"/>
      <c r="E22" s="16"/>
      <c r="F22" s="16"/>
      <c r="G22" s="16"/>
      <c r="H22" s="16"/>
      <c r="I22" s="16"/>
      <c r="J22" s="16"/>
      <c r="K22" s="14"/>
      <c r="L22" s="17"/>
      <c r="M22" s="17"/>
      <c r="N22" s="17"/>
    </row>
    <row r="23" spans="1:14" ht="15" customHeight="1" x14ac:dyDescent="0.25">
      <c r="A23" s="14"/>
      <c r="B23" s="15" t="s">
        <v>5</v>
      </c>
      <c r="C23" s="18"/>
      <c r="D23" s="19">
        <v>2022</v>
      </c>
      <c r="E23" s="20">
        <f t="shared" ref="E23:F25" si="0">SUM(E27,E31,E35,E39,E43,E47,E51,E55,E59,E63,E67,E71,E75,E79)</f>
        <v>5</v>
      </c>
      <c r="F23" s="126">
        <f t="shared" si="0"/>
        <v>3185173.94</v>
      </c>
      <c r="G23" s="19"/>
      <c r="H23" s="20">
        <f>SUM(H27,H31,H35,H39,H43,H47,H51,H55,H59,H63,H67,H71,H75,H79)</f>
        <v>5</v>
      </c>
      <c r="I23" s="20">
        <f t="shared" ref="I23:J25" si="1">SUM(I27,I31,I35,I39,I43,I47,I51,I55,I59,I63,I67,I71,I75,I79)</f>
        <v>3</v>
      </c>
      <c r="J23" s="20">
        <f t="shared" si="1"/>
        <v>2</v>
      </c>
      <c r="K23" s="14"/>
    </row>
    <row r="24" spans="1:14" ht="15" customHeight="1" x14ac:dyDescent="0.25">
      <c r="B24" s="21"/>
      <c r="C24" s="21"/>
      <c r="D24" s="19">
        <v>2023</v>
      </c>
      <c r="E24" s="20">
        <f t="shared" si="0"/>
        <v>16</v>
      </c>
      <c r="F24" s="126">
        <f t="shared" si="0"/>
        <v>1263398.53</v>
      </c>
      <c r="G24" s="19"/>
      <c r="H24" s="20">
        <f t="shared" ref="H24:I25" si="2">SUM(H28,H32,H36,H40,H44,H48,H52,H56,H60,H64,H68,H72,H76,H80)</f>
        <v>16</v>
      </c>
      <c r="I24" s="20">
        <f t="shared" si="2"/>
        <v>13</v>
      </c>
      <c r="J24" s="20">
        <f t="shared" si="1"/>
        <v>3</v>
      </c>
    </row>
    <row r="25" spans="1:14" ht="15" customHeight="1" x14ac:dyDescent="0.25">
      <c r="B25" s="21"/>
      <c r="C25" s="21"/>
      <c r="D25" s="19">
        <v>2024</v>
      </c>
      <c r="E25" s="20">
        <f t="shared" si="0"/>
        <v>18</v>
      </c>
      <c r="F25" s="126">
        <f t="shared" si="0"/>
        <v>969058.17999999993</v>
      </c>
      <c r="G25" s="19"/>
      <c r="H25" s="20">
        <f>SUM(H29,H33,H37,H41,H45,H49,H53,H57,H61,H65,H69,H73,H77,H81)</f>
        <v>18</v>
      </c>
      <c r="I25" s="20">
        <f t="shared" si="2"/>
        <v>10</v>
      </c>
      <c r="J25" s="20">
        <f t="shared" si="1"/>
        <v>8</v>
      </c>
      <c r="L25" s="22"/>
    </row>
    <row r="26" spans="1:14" ht="8.1" customHeight="1" x14ac:dyDescent="0.25">
      <c r="D26" s="19"/>
      <c r="E26" s="19"/>
      <c r="F26" s="19"/>
      <c r="G26" s="19"/>
      <c r="H26" s="23"/>
      <c r="I26" s="23"/>
      <c r="J26" s="23"/>
      <c r="L26" s="22"/>
    </row>
    <row r="27" spans="1:14" ht="15" customHeight="1" x14ac:dyDescent="0.25">
      <c r="B27" s="2" t="s">
        <v>6</v>
      </c>
      <c r="D27" s="3">
        <v>2022</v>
      </c>
      <c r="E27" s="108">
        <v>1</v>
      </c>
      <c r="F27" s="130">
        <v>14900</v>
      </c>
      <c r="H27" s="108">
        <f>SUM(I27:J27)</f>
        <v>1</v>
      </c>
      <c r="I27" s="108" t="s">
        <v>8</v>
      </c>
      <c r="J27" s="108">
        <v>1</v>
      </c>
      <c r="L27" s="22"/>
    </row>
    <row r="28" spans="1:14" ht="15" customHeight="1" x14ac:dyDescent="0.25">
      <c r="D28" s="3">
        <v>2023</v>
      </c>
      <c r="E28" s="108">
        <v>1</v>
      </c>
      <c r="F28" s="130">
        <v>1959</v>
      </c>
      <c r="H28" s="108">
        <f>SUM(I28:J28)</f>
        <v>1</v>
      </c>
      <c r="I28" s="108">
        <v>1</v>
      </c>
      <c r="J28" s="108" t="s">
        <v>8</v>
      </c>
      <c r="L28" s="22"/>
    </row>
    <row r="29" spans="1:14" ht="15" customHeight="1" x14ac:dyDescent="0.25">
      <c r="D29" s="3">
        <v>2024</v>
      </c>
      <c r="E29" s="108">
        <v>1</v>
      </c>
      <c r="F29" s="130">
        <v>17293</v>
      </c>
      <c r="H29" s="108">
        <f>SUM(I29:J29)</f>
        <v>1</v>
      </c>
      <c r="I29" s="108">
        <v>1</v>
      </c>
      <c r="J29" s="108" t="s">
        <v>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17</v>
      </c>
      <c r="D31" s="3">
        <v>2022</v>
      </c>
      <c r="E31" s="108" t="s">
        <v>8</v>
      </c>
      <c r="F31" s="130" t="s">
        <v>8</v>
      </c>
      <c r="H31" s="108" t="s">
        <v>8</v>
      </c>
      <c r="I31" s="108" t="s">
        <v>8</v>
      </c>
      <c r="J31" s="108" t="s">
        <v>8</v>
      </c>
      <c r="L31" s="22"/>
    </row>
    <row r="32" spans="1:14" ht="15" customHeight="1" x14ac:dyDescent="0.25">
      <c r="D32" s="3">
        <v>2023</v>
      </c>
      <c r="E32" s="108">
        <v>1</v>
      </c>
      <c r="F32" s="130">
        <v>159549.1</v>
      </c>
      <c r="H32" s="108">
        <f t="shared" ref="H32:H33" si="3">SUM(I32:J32)</f>
        <v>1</v>
      </c>
      <c r="I32" s="108">
        <v>1</v>
      </c>
      <c r="J32" s="108" t="s">
        <v>8</v>
      </c>
      <c r="L32" s="22"/>
    </row>
    <row r="33" spans="1:12" ht="15" customHeight="1" x14ac:dyDescent="0.25">
      <c r="D33" s="3">
        <v>2024</v>
      </c>
      <c r="E33" s="108">
        <v>1</v>
      </c>
      <c r="F33" s="130">
        <v>317.39999999999998</v>
      </c>
      <c r="H33" s="108">
        <f t="shared" si="3"/>
        <v>1</v>
      </c>
      <c r="I33" s="108">
        <v>1</v>
      </c>
      <c r="J33" s="108" t="s">
        <v>8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7</v>
      </c>
      <c r="D35" s="3">
        <v>2022</v>
      </c>
      <c r="E35" s="108" t="s">
        <v>8</v>
      </c>
      <c r="F35" s="130" t="s">
        <v>8</v>
      </c>
      <c r="H35" s="108" t="s">
        <v>8</v>
      </c>
      <c r="I35" s="108" t="s">
        <v>8</v>
      </c>
      <c r="J35" s="108" t="s">
        <v>8</v>
      </c>
      <c r="L35" s="22"/>
    </row>
    <row r="36" spans="1:12" ht="15" customHeight="1" x14ac:dyDescent="0.25">
      <c r="D36" s="3">
        <v>2023</v>
      </c>
      <c r="E36" s="108" t="s">
        <v>8</v>
      </c>
      <c r="F36" s="130" t="s">
        <v>8</v>
      </c>
      <c r="H36" s="108" t="s">
        <v>8</v>
      </c>
      <c r="I36" s="108" t="s">
        <v>8</v>
      </c>
      <c r="J36" s="108" t="s">
        <v>8</v>
      </c>
      <c r="L36" s="22"/>
    </row>
    <row r="37" spans="1:12" ht="15" customHeight="1" x14ac:dyDescent="0.25">
      <c r="D37" s="3">
        <v>2024</v>
      </c>
      <c r="E37" s="108" t="s">
        <v>8</v>
      </c>
      <c r="F37" s="130" t="s">
        <v>8</v>
      </c>
      <c r="H37" s="108" t="s">
        <v>8</v>
      </c>
      <c r="I37" s="108" t="s">
        <v>8</v>
      </c>
      <c r="J37" s="108" t="s">
        <v>8</v>
      </c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B39" s="2" t="s">
        <v>18</v>
      </c>
      <c r="D39" s="3">
        <v>2022</v>
      </c>
      <c r="E39" s="108" t="s">
        <v>8</v>
      </c>
      <c r="F39" s="130" t="s">
        <v>8</v>
      </c>
      <c r="H39" s="108" t="s">
        <v>8</v>
      </c>
      <c r="I39" s="108" t="s">
        <v>8</v>
      </c>
      <c r="J39" s="108" t="s">
        <v>8</v>
      </c>
      <c r="L39" s="22"/>
    </row>
    <row r="40" spans="1:12" ht="15" customHeight="1" x14ac:dyDescent="0.25">
      <c r="D40" s="3">
        <v>2023</v>
      </c>
      <c r="E40" s="108">
        <v>1</v>
      </c>
      <c r="F40" s="130">
        <v>25312</v>
      </c>
      <c r="H40" s="108">
        <f>SUM(I40:J40)</f>
        <v>1</v>
      </c>
      <c r="I40" s="108">
        <v>1</v>
      </c>
      <c r="J40" s="108" t="s">
        <v>8</v>
      </c>
      <c r="L40" s="22"/>
    </row>
    <row r="41" spans="1:12" s="2" customFormat="1" ht="15" customHeight="1" x14ac:dyDescent="0.25">
      <c r="A41" s="1"/>
      <c r="D41" s="3">
        <v>2024</v>
      </c>
      <c r="E41" s="108" t="s">
        <v>8</v>
      </c>
      <c r="F41" s="130" t="s">
        <v>8</v>
      </c>
      <c r="G41" s="3"/>
      <c r="H41" s="108" t="s">
        <v>8</v>
      </c>
      <c r="I41" s="108" t="s">
        <v>8</v>
      </c>
      <c r="J41" s="108" t="s">
        <v>8</v>
      </c>
      <c r="K41" s="1"/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A43" s="2"/>
      <c r="B43" s="2" t="s">
        <v>9</v>
      </c>
      <c r="D43" s="3">
        <v>2022</v>
      </c>
      <c r="E43" s="108" t="s">
        <v>8</v>
      </c>
      <c r="F43" s="130" t="s">
        <v>8</v>
      </c>
      <c r="H43" s="108" t="s">
        <v>8</v>
      </c>
      <c r="I43" s="108" t="s">
        <v>8</v>
      </c>
      <c r="J43" s="108" t="s">
        <v>8</v>
      </c>
      <c r="L43" s="22"/>
    </row>
    <row r="44" spans="1:12" ht="15" customHeight="1" x14ac:dyDescent="0.25">
      <c r="D44" s="3">
        <v>2023</v>
      </c>
      <c r="E44" s="108" t="s">
        <v>8</v>
      </c>
      <c r="F44" s="130" t="s">
        <v>8</v>
      </c>
      <c r="H44" s="108" t="s">
        <v>8</v>
      </c>
      <c r="I44" s="108" t="s">
        <v>8</v>
      </c>
      <c r="J44" s="108" t="s">
        <v>8</v>
      </c>
      <c r="L44" s="22"/>
    </row>
    <row r="45" spans="1:12" ht="15" customHeight="1" x14ac:dyDescent="0.25">
      <c r="D45" s="3">
        <v>2024</v>
      </c>
      <c r="E45" s="108">
        <v>1</v>
      </c>
      <c r="F45" s="130">
        <v>71465</v>
      </c>
      <c r="H45" s="108">
        <f>SUM(I45:J45)</f>
        <v>1</v>
      </c>
      <c r="I45" s="108" t="s">
        <v>8</v>
      </c>
      <c r="J45" s="108">
        <v>1</v>
      </c>
      <c r="L45" s="22"/>
    </row>
    <row r="46" spans="1:12" ht="8.1" customHeight="1" x14ac:dyDescent="0.25">
      <c r="D46" s="26"/>
      <c r="E46" s="121"/>
      <c r="F46" s="125"/>
      <c r="G46" s="26"/>
      <c r="H46" s="108"/>
      <c r="I46" s="27"/>
      <c r="J46" s="27"/>
      <c r="L46" s="22"/>
    </row>
    <row r="47" spans="1:12" ht="15" customHeight="1" x14ac:dyDescent="0.25">
      <c r="B47" s="2" t="s">
        <v>10</v>
      </c>
      <c r="D47" s="3">
        <v>2022</v>
      </c>
      <c r="E47" s="108" t="s">
        <v>8</v>
      </c>
      <c r="F47" s="130" t="s">
        <v>8</v>
      </c>
      <c r="H47" s="108" t="s">
        <v>8</v>
      </c>
      <c r="I47" s="108" t="s">
        <v>8</v>
      </c>
      <c r="J47" s="108" t="s">
        <v>8</v>
      </c>
      <c r="L47" s="22"/>
    </row>
    <row r="48" spans="1:12" ht="15" customHeight="1" x14ac:dyDescent="0.25">
      <c r="D48" s="3">
        <v>2023</v>
      </c>
      <c r="E48" s="108" t="s">
        <v>8</v>
      </c>
      <c r="F48" s="130" t="s">
        <v>8</v>
      </c>
      <c r="H48" s="108" t="s">
        <v>8</v>
      </c>
      <c r="I48" s="108" t="s">
        <v>8</v>
      </c>
      <c r="J48" s="108" t="s">
        <v>8</v>
      </c>
      <c r="L48" s="22"/>
    </row>
    <row r="49" spans="2:15" ht="15" customHeight="1" x14ac:dyDescent="0.25">
      <c r="D49" s="3">
        <v>2024</v>
      </c>
      <c r="E49" s="108" t="s">
        <v>8</v>
      </c>
      <c r="F49" s="130" t="s">
        <v>8</v>
      </c>
      <c r="H49" s="108" t="s">
        <v>8</v>
      </c>
      <c r="I49" s="108" t="s">
        <v>8</v>
      </c>
      <c r="J49" s="108" t="s">
        <v>8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11</v>
      </c>
      <c r="D51" s="3">
        <v>2022</v>
      </c>
      <c r="E51" s="108" t="s">
        <v>8</v>
      </c>
      <c r="F51" s="130" t="s">
        <v>8</v>
      </c>
      <c r="H51" s="108" t="s">
        <v>8</v>
      </c>
      <c r="I51" s="108" t="s">
        <v>8</v>
      </c>
      <c r="J51" s="108" t="s">
        <v>8</v>
      </c>
      <c r="L51" s="22"/>
    </row>
    <row r="52" spans="2:15" ht="15" customHeight="1" x14ac:dyDescent="0.25">
      <c r="D52" s="3">
        <v>2023</v>
      </c>
      <c r="E52" s="108">
        <v>1</v>
      </c>
      <c r="F52" s="130">
        <v>22000</v>
      </c>
      <c r="H52" s="108">
        <f t="shared" ref="H52" si="4">SUM(I52:J52)</f>
        <v>1</v>
      </c>
      <c r="I52" s="108">
        <v>1</v>
      </c>
      <c r="J52" s="108" t="s">
        <v>8</v>
      </c>
      <c r="L52" s="22"/>
    </row>
    <row r="53" spans="2:15" ht="15" customHeight="1" x14ac:dyDescent="0.25">
      <c r="D53" s="3">
        <v>2024</v>
      </c>
      <c r="E53" s="108">
        <v>2</v>
      </c>
      <c r="F53" s="130">
        <v>6882</v>
      </c>
      <c r="H53" s="108">
        <f>SUM(I53:J53)</f>
        <v>2</v>
      </c>
      <c r="I53" s="108">
        <v>1</v>
      </c>
      <c r="J53" s="25">
        <v>1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12</v>
      </c>
      <c r="D55" s="3">
        <v>2022</v>
      </c>
      <c r="E55" s="108" t="s">
        <v>8</v>
      </c>
      <c r="F55" s="130" t="s">
        <v>8</v>
      </c>
      <c r="H55" s="108" t="s">
        <v>8</v>
      </c>
      <c r="I55" s="108" t="s">
        <v>8</v>
      </c>
      <c r="J55" s="108" t="s">
        <v>8</v>
      </c>
      <c r="L55" s="22"/>
    </row>
    <row r="56" spans="2:15" ht="15" customHeight="1" x14ac:dyDescent="0.25">
      <c r="D56" s="3">
        <v>2023</v>
      </c>
      <c r="E56" s="108">
        <v>1</v>
      </c>
      <c r="F56" s="130">
        <v>566649.28</v>
      </c>
      <c r="H56" s="108">
        <f>SUM(I56:J56)</f>
        <v>1</v>
      </c>
      <c r="I56" s="108">
        <v>1</v>
      </c>
      <c r="J56" s="108" t="s">
        <v>8</v>
      </c>
      <c r="L56" s="22"/>
    </row>
    <row r="57" spans="2:15" ht="15" customHeight="1" x14ac:dyDescent="0.25">
      <c r="D57" s="3">
        <v>2024</v>
      </c>
      <c r="E57" s="108" t="s">
        <v>8</v>
      </c>
      <c r="F57" s="130" t="s">
        <v>8</v>
      </c>
      <c r="H57" s="108" t="s">
        <v>8</v>
      </c>
      <c r="I57" s="108" t="s">
        <v>8</v>
      </c>
      <c r="J57" s="108" t="s">
        <v>8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13</v>
      </c>
      <c r="D59" s="3">
        <v>2022</v>
      </c>
      <c r="E59" s="108" t="s">
        <v>8</v>
      </c>
      <c r="F59" s="130" t="s">
        <v>8</v>
      </c>
      <c r="H59" s="108" t="s">
        <v>8</v>
      </c>
      <c r="I59" s="108" t="s">
        <v>8</v>
      </c>
      <c r="J59" s="108" t="s">
        <v>8</v>
      </c>
      <c r="L59" s="22"/>
    </row>
    <row r="60" spans="2:15" ht="15" customHeight="1" x14ac:dyDescent="0.25">
      <c r="D60" s="3">
        <v>2023</v>
      </c>
      <c r="E60" s="108" t="s">
        <v>8</v>
      </c>
      <c r="F60" s="130" t="s">
        <v>8</v>
      </c>
      <c r="H60" s="108" t="s">
        <v>8</v>
      </c>
      <c r="I60" s="108" t="s">
        <v>8</v>
      </c>
      <c r="J60" s="108" t="s">
        <v>8</v>
      </c>
      <c r="L60" s="22"/>
    </row>
    <row r="61" spans="2:15" ht="15" customHeight="1" x14ac:dyDescent="0.25">
      <c r="D61" s="3">
        <v>2024</v>
      </c>
      <c r="E61" s="108">
        <v>3</v>
      </c>
      <c r="F61" s="130">
        <v>413215.96</v>
      </c>
      <c r="H61" s="108">
        <f t="shared" ref="H61" si="5">SUM(I61:J61)</f>
        <v>3</v>
      </c>
      <c r="I61" s="108">
        <v>2</v>
      </c>
      <c r="J61" s="108">
        <v>1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214</v>
      </c>
      <c r="D63" s="3">
        <v>2022</v>
      </c>
      <c r="E63" s="108" t="s">
        <v>8</v>
      </c>
      <c r="F63" s="130" t="s">
        <v>8</v>
      </c>
      <c r="H63" s="108" t="s">
        <v>8</v>
      </c>
      <c r="I63" s="108" t="s">
        <v>8</v>
      </c>
      <c r="J63" s="108" t="s">
        <v>8</v>
      </c>
      <c r="L63" s="22"/>
      <c r="M63" s="27"/>
      <c r="N63" s="28"/>
      <c r="O63" s="29"/>
    </row>
    <row r="64" spans="2:15" ht="15" customHeight="1" x14ac:dyDescent="0.25">
      <c r="D64" s="3">
        <v>2023</v>
      </c>
      <c r="E64" s="108">
        <v>2</v>
      </c>
      <c r="F64" s="130">
        <v>21200.2</v>
      </c>
      <c r="H64" s="108">
        <f t="shared" ref="H64:H65" si="6">SUM(I64:J64)</f>
        <v>2</v>
      </c>
      <c r="I64" s="108">
        <v>1</v>
      </c>
      <c r="J64" s="108">
        <v>1</v>
      </c>
      <c r="L64" s="22"/>
      <c r="M64" s="27"/>
      <c r="N64" s="28"/>
      <c r="O64" s="28"/>
    </row>
    <row r="65" spans="2:12" ht="15" customHeight="1" x14ac:dyDescent="0.25">
      <c r="D65" s="3">
        <v>2024</v>
      </c>
      <c r="E65" s="108">
        <v>7</v>
      </c>
      <c r="F65" s="130">
        <v>53099.64</v>
      </c>
      <c r="H65" s="108">
        <f t="shared" si="6"/>
        <v>7</v>
      </c>
      <c r="I65" s="108">
        <v>4</v>
      </c>
      <c r="J65" s="108">
        <v>3</v>
      </c>
      <c r="L65" s="22"/>
    </row>
    <row r="66" spans="2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2:12" ht="15" customHeight="1" x14ac:dyDescent="0.25">
      <c r="B67" s="2" t="s">
        <v>14</v>
      </c>
      <c r="D67" s="3">
        <v>2022</v>
      </c>
      <c r="E67" s="108" t="s">
        <v>8</v>
      </c>
      <c r="F67" s="130" t="s">
        <v>8</v>
      </c>
      <c r="H67" s="25" t="s">
        <v>8</v>
      </c>
      <c r="I67" s="25" t="s">
        <v>8</v>
      </c>
      <c r="J67" s="108" t="s">
        <v>8</v>
      </c>
      <c r="L67" s="22"/>
    </row>
    <row r="68" spans="2:12" ht="15" customHeight="1" x14ac:dyDescent="0.25">
      <c r="D68" s="3">
        <v>2023</v>
      </c>
      <c r="E68" s="108" t="s">
        <v>8</v>
      </c>
      <c r="F68" s="130" t="s">
        <v>8</v>
      </c>
      <c r="H68" s="108" t="s">
        <v>8</v>
      </c>
      <c r="I68" s="108" t="s">
        <v>8</v>
      </c>
      <c r="J68" s="108" t="s">
        <v>8</v>
      </c>
      <c r="L68" s="22"/>
    </row>
    <row r="69" spans="2:12" ht="15" customHeight="1" x14ac:dyDescent="0.25">
      <c r="D69" s="3">
        <v>2024</v>
      </c>
      <c r="E69" s="108" t="s">
        <v>8</v>
      </c>
      <c r="F69" s="130" t="s">
        <v>8</v>
      </c>
      <c r="H69" s="108" t="s">
        <v>8</v>
      </c>
      <c r="I69" s="108" t="s">
        <v>8</v>
      </c>
      <c r="J69" s="108" t="s">
        <v>8</v>
      </c>
      <c r="L69" s="22"/>
    </row>
    <row r="70" spans="2:12" ht="8.1" customHeight="1" x14ac:dyDescent="0.25">
      <c r="D70" s="26"/>
      <c r="E70" s="121"/>
      <c r="F70" s="125"/>
      <c r="G70" s="26"/>
      <c r="H70" s="108"/>
      <c r="I70" s="27"/>
      <c r="J70" s="27"/>
      <c r="L70" s="22"/>
    </row>
    <row r="71" spans="2:12" ht="15" customHeight="1" x14ac:dyDescent="0.25">
      <c r="B71" s="2" t="s">
        <v>15</v>
      </c>
      <c r="D71" s="3">
        <v>2022</v>
      </c>
      <c r="E71" s="108">
        <v>2</v>
      </c>
      <c r="F71" s="130">
        <v>365019</v>
      </c>
      <c r="H71" s="108">
        <f t="shared" ref="H71:H72" si="7">SUM(I71:J71)</f>
        <v>2</v>
      </c>
      <c r="I71" s="108">
        <v>1</v>
      </c>
      <c r="J71" s="108">
        <v>1</v>
      </c>
      <c r="L71" s="22"/>
    </row>
    <row r="72" spans="2:12" ht="15" customHeight="1" x14ac:dyDescent="0.25">
      <c r="D72" s="3">
        <v>2023</v>
      </c>
      <c r="E72" s="108">
        <v>1</v>
      </c>
      <c r="F72" s="130" t="s">
        <v>8</v>
      </c>
      <c r="H72" s="108">
        <f t="shared" si="7"/>
        <v>1</v>
      </c>
      <c r="I72" s="108">
        <v>1</v>
      </c>
      <c r="J72" s="108" t="s">
        <v>8</v>
      </c>
      <c r="L72" s="22"/>
    </row>
    <row r="73" spans="2:12" ht="15" customHeight="1" x14ac:dyDescent="0.25">
      <c r="D73" s="3">
        <v>2024</v>
      </c>
      <c r="E73" s="108" t="s">
        <v>8</v>
      </c>
      <c r="F73" s="130" t="s">
        <v>8</v>
      </c>
      <c r="H73" s="108" t="s">
        <v>8</v>
      </c>
      <c r="I73" s="108" t="s">
        <v>8</v>
      </c>
      <c r="J73" s="108" t="s">
        <v>8</v>
      </c>
      <c r="L73" s="22"/>
    </row>
    <row r="74" spans="2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2:12" ht="15" customHeight="1" x14ac:dyDescent="0.25">
      <c r="B75" s="2" t="s">
        <v>16</v>
      </c>
      <c r="D75" s="3">
        <v>2022</v>
      </c>
      <c r="E75" s="108" t="s">
        <v>8</v>
      </c>
      <c r="F75" s="130" t="s">
        <v>8</v>
      </c>
      <c r="H75" s="108" t="s">
        <v>8</v>
      </c>
      <c r="I75" s="108" t="s">
        <v>8</v>
      </c>
      <c r="J75" s="108" t="s">
        <v>8</v>
      </c>
      <c r="L75" s="22"/>
    </row>
    <row r="76" spans="2:12" ht="15" customHeight="1" x14ac:dyDescent="0.25">
      <c r="D76" s="3">
        <v>2023</v>
      </c>
      <c r="E76" s="108">
        <v>2</v>
      </c>
      <c r="F76" s="130">
        <v>78559</v>
      </c>
      <c r="H76" s="108">
        <f t="shared" ref="H76" si="8">SUM(I76:J76)</f>
        <v>2</v>
      </c>
      <c r="I76" s="108">
        <v>1</v>
      </c>
      <c r="J76" s="108">
        <v>1</v>
      </c>
      <c r="L76" s="22"/>
    </row>
    <row r="77" spans="2:12" ht="15" customHeight="1" x14ac:dyDescent="0.25">
      <c r="D77" s="3">
        <v>2024</v>
      </c>
      <c r="E77" s="108" t="s">
        <v>8</v>
      </c>
      <c r="F77" s="130" t="s">
        <v>8</v>
      </c>
      <c r="H77" s="108" t="s">
        <v>8</v>
      </c>
      <c r="I77" s="108" t="s">
        <v>8</v>
      </c>
      <c r="J77" s="108" t="s">
        <v>8</v>
      </c>
      <c r="L77" s="22"/>
    </row>
    <row r="78" spans="2:12" ht="8.1" customHeight="1" x14ac:dyDescent="0.25">
      <c r="D78" s="26"/>
      <c r="E78" s="121"/>
      <c r="F78" s="125"/>
      <c r="G78" s="26"/>
      <c r="H78" s="27"/>
      <c r="I78" s="27"/>
      <c r="J78" s="27"/>
      <c r="L78" s="22"/>
    </row>
    <row r="79" spans="2:12" ht="15" customHeight="1" x14ac:dyDescent="0.25">
      <c r="B79" s="2" t="s">
        <v>215</v>
      </c>
      <c r="D79" s="3">
        <v>2022</v>
      </c>
      <c r="E79" s="108">
        <v>2</v>
      </c>
      <c r="F79" s="130">
        <v>2805254.94</v>
      </c>
      <c r="H79" s="108">
        <f t="shared" ref="H79:H81" si="9">SUM(I79:J79)</f>
        <v>2</v>
      </c>
      <c r="I79" s="108">
        <v>2</v>
      </c>
      <c r="J79" s="108" t="s">
        <v>8</v>
      </c>
      <c r="L79" s="22"/>
    </row>
    <row r="80" spans="2:12" ht="15" customHeight="1" x14ac:dyDescent="0.25">
      <c r="D80" s="3">
        <v>2023</v>
      </c>
      <c r="E80" s="107">
        <v>6</v>
      </c>
      <c r="F80" s="130">
        <v>388169.95</v>
      </c>
      <c r="H80" s="108">
        <f t="shared" si="9"/>
        <v>6</v>
      </c>
      <c r="I80" s="108">
        <v>5</v>
      </c>
      <c r="J80" s="25">
        <v>1</v>
      </c>
    </row>
    <row r="81" spans="1:15" ht="15" customHeight="1" x14ac:dyDescent="0.25">
      <c r="A81" s="14"/>
      <c r="B81" s="99"/>
      <c r="C81" s="99"/>
      <c r="D81" s="3">
        <v>2024</v>
      </c>
      <c r="E81" s="108">
        <v>3</v>
      </c>
      <c r="F81" s="130">
        <v>406785.18</v>
      </c>
      <c r="H81" s="108">
        <f t="shared" si="9"/>
        <v>3</v>
      </c>
      <c r="I81" s="108">
        <v>1</v>
      </c>
      <c r="J81" s="108">
        <v>2</v>
      </c>
      <c r="K81" s="14"/>
    </row>
    <row r="82" spans="1:15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0"/>
    </row>
    <row r="83" spans="1:15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6" t="s">
        <v>216</v>
      </c>
    </row>
    <row r="84" spans="1:15" s="33" customFormat="1" x14ac:dyDescent="0.25">
      <c r="A84" s="34" t="s">
        <v>217</v>
      </c>
      <c r="C84" s="34"/>
      <c r="D84" s="35"/>
      <c r="E84" s="35"/>
      <c r="F84" s="35"/>
      <c r="G84" s="35"/>
      <c r="H84" s="35"/>
      <c r="I84" s="35"/>
      <c r="J84" s="35"/>
      <c r="K84" s="39" t="s">
        <v>218</v>
      </c>
    </row>
    <row r="85" spans="1:15" x14ac:dyDescent="0.25">
      <c r="A85" s="34" t="s">
        <v>219</v>
      </c>
      <c r="B85" s="1"/>
    </row>
    <row r="86" spans="1:15" s="2" customFormat="1" x14ac:dyDescent="0.25">
      <c r="A86" s="34" t="s">
        <v>220</v>
      </c>
      <c r="B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</sheetData>
  <mergeCells count="2">
    <mergeCell ref="H17:J17"/>
    <mergeCell ref="H18:J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C1E76-5FD2-4981-BD49-7B51BBC35B42}">
  <sheetPr codeName="Sheet31">
    <tabColor rgb="FF7030A0"/>
  </sheetPr>
  <dimension ref="A1:Q85"/>
  <sheetViews>
    <sheetView showGridLines="0" view="pageBreakPreview" zoomScale="90" zoomScaleNormal="90" zoomScaleSheetLayoutView="90" workbookViewId="0">
      <selection activeCell="B14" sqref="B14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>
      <c r="L6" s="4"/>
      <c r="M6" s="5"/>
      <c r="N6" s="5"/>
      <c r="O6" s="5"/>
    </row>
    <row r="7" spans="1:15" ht="12" customHeight="1" x14ac:dyDescent="0.25">
      <c r="L7" s="4"/>
      <c r="M7" s="5"/>
      <c r="N7" s="5"/>
      <c r="O7" s="5"/>
    </row>
    <row r="8" spans="1:15" ht="12" customHeight="1" x14ac:dyDescent="0.25">
      <c r="L8" s="4"/>
      <c r="M8" s="5"/>
      <c r="N8" s="5"/>
      <c r="O8" s="5"/>
    </row>
    <row r="9" spans="1:15" ht="12" customHeight="1" x14ac:dyDescent="0.25"/>
    <row r="10" spans="1:15" ht="12" customHeight="1" x14ac:dyDescent="0.25"/>
    <row r="11" spans="1:15" ht="12" customHeight="1" x14ac:dyDescent="0.25"/>
    <row r="12" spans="1:15" ht="12" customHeight="1" x14ac:dyDescent="0.25"/>
    <row r="13" spans="1:15" s="6" customFormat="1" ht="15" customHeight="1" x14ac:dyDescent="0.25">
      <c r="B13" s="7" t="s">
        <v>456</v>
      </c>
      <c r="C13" s="8" t="s">
        <v>332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457</v>
      </c>
      <c r="C14" s="12" t="s">
        <v>333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43"/>
      <c r="B17" s="44" t="s">
        <v>0</v>
      </c>
      <c r="C17" s="45"/>
      <c r="D17" s="117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43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43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51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5</v>
      </c>
      <c r="F22" s="20" t="s">
        <v>8</v>
      </c>
      <c r="G22" s="20" t="s">
        <v>8</v>
      </c>
      <c r="H22" s="20">
        <f t="shared" ref="G22:K24" si="0">SUM(H26,H30,H34,H38,H42,H46,H50,H54,H58,H62,H66,H70,H74,H78)</f>
        <v>2</v>
      </c>
      <c r="I22" s="20">
        <f t="shared" si="0"/>
        <v>3</v>
      </c>
      <c r="J22" s="20" t="s">
        <v>8</v>
      </c>
      <c r="K22" s="20" t="s">
        <v>8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E24" si="1">SUM(E27,E31,E35,E39,E43,E47,E51,E55,E59,E63,E67,E71,E75,E79)</f>
        <v>16</v>
      </c>
      <c r="F23" s="20" t="s">
        <v>8</v>
      </c>
      <c r="G23" s="20">
        <f t="shared" si="0"/>
        <v>4</v>
      </c>
      <c r="H23" s="20">
        <f t="shared" si="0"/>
        <v>5</v>
      </c>
      <c r="I23" s="20">
        <f t="shared" si="0"/>
        <v>3</v>
      </c>
      <c r="J23" s="20">
        <f t="shared" si="0"/>
        <v>3</v>
      </c>
      <c r="K23" s="20">
        <f t="shared" si="0"/>
        <v>1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1"/>
        <v>18</v>
      </c>
      <c r="F24" s="20" t="s">
        <v>8</v>
      </c>
      <c r="G24" s="20">
        <f t="shared" si="0"/>
        <v>4</v>
      </c>
      <c r="H24" s="20" t="s">
        <v>8</v>
      </c>
      <c r="I24" s="20">
        <f t="shared" si="0"/>
        <v>2</v>
      </c>
      <c r="J24" s="20" t="s">
        <v>8</v>
      </c>
      <c r="K24" s="20" t="s">
        <v>8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>
        <f t="shared" ref="E26:E80" si="2">SUM(F26:K26)</f>
        <v>1</v>
      </c>
      <c r="F26" s="25" t="s">
        <v>8</v>
      </c>
      <c r="G26" s="25" t="s">
        <v>8</v>
      </c>
      <c r="H26" s="25" t="s">
        <v>8</v>
      </c>
      <c r="I26" s="25">
        <v>1</v>
      </c>
      <c r="J26" s="25" t="s">
        <v>8</v>
      </c>
      <c r="K26" s="25" t="s">
        <v>8</v>
      </c>
      <c r="L26" s="25"/>
      <c r="N26" s="22"/>
    </row>
    <row r="27" spans="1:15" ht="15" customHeight="1" x14ac:dyDescent="0.25">
      <c r="D27" s="3">
        <v>2023</v>
      </c>
      <c r="E27" s="25">
        <f t="shared" si="2"/>
        <v>1</v>
      </c>
      <c r="F27" s="25" t="s">
        <v>8</v>
      </c>
      <c r="G27" s="25" t="s">
        <v>8</v>
      </c>
      <c r="H27" s="25">
        <v>1</v>
      </c>
      <c r="I27" s="25" t="s">
        <v>8</v>
      </c>
      <c r="J27" s="25" t="s">
        <v>8</v>
      </c>
      <c r="K27" s="25" t="s">
        <v>8</v>
      </c>
      <c r="L27" s="25"/>
      <c r="N27" s="22"/>
    </row>
    <row r="28" spans="1:15" ht="15" customHeight="1" x14ac:dyDescent="0.25">
      <c r="D28" s="3">
        <v>2024</v>
      </c>
      <c r="E28" s="25">
        <f t="shared" si="2"/>
        <v>1</v>
      </c>
      <c r="F28" s="25" t="s">
        <v>8</v>
      </c>
      <c r="G28" s="25" t="s">
        <v>8</v>
      </c>
      <c r="H28" s="25">
        <v>1</v>
      </c>
      <c r="I28" s="25" t="s">
        <v>8</v>
      </c>
      <c r="J28" s="25" t="s">
        <v>8</v>
      </c>
      <c r="K28" s="25" t="s">
        <v>8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 t="s">
        <v>8</v>
      </c>
      <c r="F30" s="25" t="s">
        <v>8</v>
      </c>
      <c r="G30" s="25" t="s">
        <v>8</v>
      </c>
      <c r="H30" s="25" t="s">
        <v>8</v>
      </c>
      <c r="I30" s="25" t="s">
        <v>8</v>
      </c>
      <c r="J30" s="25" t="s">
        <v>8</v>
      </c>
      <c r="K30" s="25" t="s">
        <v>8</v>
      </c>
      <c r="L30" s="25"/>
      <c r="N30" s="22"/>
    </row>
    <row r="31" spans="1:15" ht="15" customHeight="1" x14ac:dyDescent="0.25">
      <c r="D31" s="3">
        <v>2023</v>
      </c>
      <c r="E31" s="25">
        <f t="shared" si="2"/>
        <v>1</v>
      </c>
      <c r="F31" s="25" t="s">
        <v>8</v>
      </c>
      <c r="G31" s="25" t="s">
        <v>8</v>
      </c>
      <c r="H31" s="25" t="s">
        <v>8</v>
      </c>
      <c r="I31" s="25" t="s">
        <v>8</v>
      </c>
      <c r="J31" s="25" t="s">
        <v>8</v>
      </c>
      <c r="K31" s="25">
        <v>1</v>
      </c>
      <c r="L31" s="25"/>
      <c r="N31" s="22"/>
    </row>
    <row r="32" spans="1:15" ht="15" customHeight="1" x14ac:dyDescent="0.25">
      <c r="D32" s="3">
        <v>2024</v>
      </c>
      <c r="E32" s="25">
        <f t="shared" si="2"/>
        <v>3</v>
      </c>
      <c r="F32" s="25" t="s">
        <v>8</v>
      </c>
      <c r="G32" s="25" t="s">
        <v>8</v>
      </c>
      <c r="H32" s="25">
        <v>2</v>
      </c>
      <c r="I32" s="25" t="s">
        <v>8</v>
      </c>
      <c r="J32" s="25">
        <v>1</v>
      </c>
      <c r="K32" s="25" t="s">
        <v>8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 t="s">
        <v>8</v>
      </c>
      <c r="F34" s="25" t="s">
        <v>8</v>
      </c>
      <c r="G34" s="25" t="s">
        <v>8</v>
      </c>
      <c r="H34" s="25" t="s">
        <v>8</v>
      </c>
      <c r="I34" s="25" t="s">
        <v>8</v>
      </c>
      <c r="J34" s="25" t="s">
        <v>8</v>
      </c>
      <c r="K34" s="25" t="s">
        <v>8</v>
      </c>
      <c r="L34" s="25"/>
      <c r="N34" s="22"/>
    </row>
    <row r="35" spans="1:14" ht="15" customHeight="1" x14ac:dyDescent="0.25">
      <c r="D35" s="3">
        <v>2023</v>
      </c>
      <c r="E35" s="25" t="s">
        <v>8</v>
      </c>
      <c r="F35" s="25" t="s">
        <v>8</v>
      </c>
      <c r="G35" s="25" t="s">
        <v>8</v>
      </c>
      <c r="H35" s="25" t="s">
        <v>8</v>
      </c>
      <c r="I35" s="25" t="s">
        <v>8</v>
      </c>
      <c r="J35" s="25" t="s">
        <v>8</v>
      </c>
      <c r="K35" s="25" t="s">
        <v>8</v>
      </c>
      <c r="L35" s="25"/>
      <c r="N35" s="22"/>
    </row>
    <row r="36" spans="1:14" ht="15" customHeight="1" x14ac:dyDescent="0.25">
      <c r="D36" s="3">
        <v>2024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 t="s">
        <v>8</v>
      </c>
      <c r="F38" s="25" t="s">
        <v>8</v>
      </c>
      <c r="G38" s="25" t="s">
        <v>8</v>
      </c>
      <c r="H38" s="25" t="s">
        <v>8</v>
      </c>
      <c r="I38" s="25" t="s">
        <v>8</v>
      </c>
      <c r="J38" s="25" t="s">
        <v>8</v>
      </c>
      <c r="K38" s="25" t="s">
        <v>8</v>
      </c>
      <c r="L38" s="25"/>
      <c r="N38" s="22"/>
    </row>
    <row r="39" spans="1:14" ht="15" customHeight="1" x14ac:dyDescent="0.25">
      <c r="D39" s="3">
        <v>2023</v>
      </c>
      <c r="E39" s="25">
        <f t="shared" si="2"/>
        <v>1</v>
      </c>
      <c r="F39" s="25" t="s">
        <v>8</v>
      </c>
      <c r="G39" s="25" t="s">
        <v>8</v>
      </c>
      <c r="H39" s="25" t="s">
        <v>8</v>
      </c>
      <c r="I39" s="25" t="s">
        <v>8</v>
      </c>
      <c r="J39" s="25">
        <v>1</v>
      </c>
      <c r="K39" s="25" t="s">
        <v>8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 t="s">
        <v>8</v>
      </c>
      <c r="F40" s="25" t="s">
        <v>8</v>
      </c>
      <c r="G40" s="25" t="s">
        <v>8</v>
      </c>
      <c r="H40" s="25" t="s">
        <v>8</v>
      </c>
      <c r="I40" s="25" t="s">
        <v>8</v>
      </c>
      <c r="J40" s="25" t="s">
        <v>8</v>
      </c>
      <c r="K40" s="25" t="s">
        <v>8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 t="s">
        <v>8</v>
      </c>
      <c r="F42" s="25" t="s">
        <v>8</v>
      </c>
      <c r="G42" s="25" t="s">
        <v>8</v>
      </c>
      <c r="H42" s="25" t="s">
        <v>8</v>
      </c>
      <c r="I42" s="25" t="s">
        <v>8</v>
      </c>
      <c r="J42" s="25" t="s">
        <v>8</v>
      </c>
      <c r="K42" s="25" t="s">
        <v>8</v>
      </c>
      <c r="L42" s="25"/>
      <c r="N42" s="22"/>
    </row>
    <row r="43" spans="1:14" ht="15" customHeight="1" x14ac:dyDescent="0.25">
      <c r="D43" s="3">
        <v>2023</v>
      </c>
      <c r="E43" s="25" t="s">
        <v>8</v>
      </c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2024</v>
      </c>
      <c r="E44" s="25">
        <f t="shared" si="2"/>
        <v>1</v>
      </c>
      <c r="F44" s="25" t="s">
        <v>8</v>
      </c>
      <c r="G44" s="25" t="s">
        <v>8</v>
      </c>
      <c r="H44" s="25">
        <v>1</v>
      </c>
      <c r="I44" s="25" t="s">
        <v>8</v>
      </c>
      <c r="J44" s="25" t="s">
        <v>8</v>
      </c>
      <c r="K44" s="25" t="s">
        <v>8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 t="s">
        <v>8</v>
      </c>
      <c r="F46" s="25" t="s">
        <v>8</v>
      </c>
      <c r="G46" s="25" t="s">
        <v>8</v>
      </c>
      <c r="H46" s="25" t="s">
        <v>8</v>
      </c>
      <c r="I46" s="25" t="s">
        <v>8</v>
      </c>
      <c r="J46" s="25" t="s">
        <v>8</v>
      </c>
      <c r="K46" s="25" t="s">
        <v>8</v>
      </c>
      <c r="L46" s="25"/>
      <c r="N46" s="22"/>
    </row>
    <row r="47" spans="1:14" ht="15" customHeight="1" x14ac:dyDescent="0.25">
      <c r="D47" s="3">
        <v>2023</v>
      </c>
      <c r="E47" s="25" t="s">
        <v>8</v>
      </c>
      <c r="F47" s="25" t="s">
        <v>8</v>
      </c>
      <c r="G47" s="25" t="s">
        <v>8</v>
      </c>
      <c r="H47" s="25" t="s">
        <v>8</v>
      </c>
      <c r="I47" s="25" t="s">
        <v>8</v>
      </c>
      <c r="J47" s="25" t="s">
        <v>8</v>
      </c>
      <c r="K47" s="25" t="s">
        <v>8</v>
      </c>
      <c r="L47" s="25"/>
      <c r="N47" s="22"/>
    </row>
    <row r="48" spans="1:14" ht="15" customHeight="1" x14ac:dyDescent="0.25">
      <c r="D48" s="3">
        <v>2024</v>
      </c>
      <c r="E48" s="25" t="s">
        <v>8</v>
      </c>
      <c r="F48" s="25" t="s">
        <v>8</v>
      </c>
      <c r="G48" s="25" t="s">
        <v>8</v>
      </c>
      <c r="H48" s="25" t="s">
        <v>8</v>
      </c>
      <c r="I48" s="25" t="s">
        <v>8</v>
      </c>
      <c r="J48" s="25" t="s">
        <v>8</v>
      </c>
      <c r="K48" s="25" t="s">
        <v>8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 t="s">
        <v>8</v>
      </c>
      <c r="F50" s="25" t="s">
        <v>8</v>
      </c>
      <c r="G50" s="25" t="s">
        <v>8</v>
      </c>
      <c r="H50" s="25" t="s">
        <v>8</v>
      </c>
      <c r="I50" s="25" t="s">
        <v>8</v>
      </c>
      <c r="J50" s="25" t="s">
        <v>8</v>
      </c>
      <c r="K50" s="25" t="s">
        <v>8</v>
      </c>
      <c r="L50" s="25"/>
      <c r="N50" s="22"/>
    </row>
    <row r="51" spans="2:17" ht="15" customHeight="1" x14ac:dyDescent="0.25">
      <c r="D51" s="3">
        <v>2023</v>
      </c>
      <c r="E51" s="25">
        <f t="shared" si="2"/>
        <v>1</v>
      </c>
      <c r="F51" s="25" t="s">
        <v>8</v>
      </c>
      <c r="G51" s="25" t="s">
        <v>8</v>
      </c>
      <c r="H51" s="25" t="s">
        <v>8</v>
      </c>
      <c r="I51" s="25">
        <v>1</v>
      </c>
      <c r="J51" s="25" t="s">
        <v>8</v>
      </c>
      <c r="K51" s="25" t="s">
        <v>8</v>
      </c>
      <c r="L51" s="25"/>
      <c r="N51" s="22"/>
    </row>
    <row r="52" spans="2:17" ht="15" customHeight="1" x14ac:dyDescent="0.25">
      <c r="D52" s="3">
        <v>2024</v>
      </c>
      <c r="E52" s="25">
        <f t="shared" si="2"/>
        <v>2</v>
      </c>
      <c r="F52" s="25" t="s">
        <v>8</v>
      </c>
      <c r="G52" s="25">
        <v>2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 t="s">
        <v>8</v>
      </c>
      <c r="F54" s="25" t="s">
        <v>8</v>
      </c>
      <c r="G54" s="25" t="s">
        <v>8</v>
      </c>
      <c r="H54" s="25" t="s">
        <v>8</v>
      </c>
      <c r="I54" s="25" t="s">
        <v>8</v>
      </c>
      <c r="J54" s="25" t="s">
        <v>8</v>
      </c>
      <c r="K54" s="25" t="s">
        <v>8</v>
      </c>
      <c r="L54" s="25"/>
      <c r="N54" s="22"/>
    </row>
    <row r="55" spans="2:17" ht="15" customHeight="1" x14ac:dyDescent="0.25">
      <c r="D55" s="3">
        <v>2023</v>
      </c>
      <c r="E55" s="25">
        <f t="shared" si="2"/>
        <v>1</v>
      </c>
      <c r="F55" s="25" t="s">
        <v>8</v>
      </c>
      <c r="G55" s="25" t="s">
        <v>8</v>
      </c>
      <c r="H55" s="25">
        <v>1</v>
      </c>
      <c r="I55" s="25" t="s">
        <v>8</v>
      </c>
      <c r="J55" s="25" t="s">
        <v>8</v>
      </c>
      <c r="K55" s="25" t="s">
        <v>8</v>
      </c>
      <c r="L55" s="25"/>
      <c r="N55" s="22"/>
    </row>
    <row r="56" spans="2:17" ht="15" customHeight="1" x14ac:dyDescent="0.25">
      <c r="D56" s="3">
        <v>2024</v>
      </c>
      <c r="E56" s="25">
        <f t="shared" si="2"/>
        <v>1</v>
      </c>
      <c r="F56" s="25" t="s">
        <v>8</v>
      </c>
      <c r="G56" s="25" t="s">
        <v>8</v>
      </c>
      <c r="H56" s="25">
        <v>1</v>
      </c>
      <c r="I56" s="25" t="s">
        <v>8</v>
      </c>
      <c r="J56" s="25" t="s">
        <v>8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 t="s">
        <v>8</v>
      </c>
      <c r="F58" s="25" t="s">
        <v>8</v>
      </c>
      <c r="G58" s="25" t="s">
        <v>8</v>
      </c>
      <c r="H58" s="25" t="s">
        <v>8</v>
      </c>
      <c r="I58" s="25" t="s">
        <v>8</v>
      </c>
      <c r="J58" s="25" t="s">
        <v>8</v>
      </c>
      <c r="K58" s="25" t="s">
        <v>8</v>
      </c>
      <c r="L58" s="25"/>
      <c r="N58" s="22"/>
    </row>
    <row r="59" spans="2:17" ht="15" customHeight="1" x14ac:dyDescent="0.25">
      <c r="D59" s="3">
        <v>2023</v>
      </c>
      <c r="E59" s="25" t="s">
        <v>8</v>
      </c>
      <c r="F59" s="25" t="s">
        <v>8</v>
      </c>
      <c r="G59" s="25" t="s">
        <v>8</v>
      </c>
      <c r="H59" s="25" t="s">
        <v>8</v>
      </c>
      <c r="I59" s="25" t="s">
        <v>8</v>
      </c>
      <c r="J59" s="25" t="s">
        <v>8</v>
      </c>
      <c r="K59" s="25" t="s">
        <v>8</v>
      </c>
      <c r="L59" s="25"/>
      <c r="N59" s="22"/>
    </row>
    <row r="60" spans="2:17" ht="15" customHeight="1" x14ac:dyDescent="0.25">
      <c r="D60" s="3">
        <v>2024</v>
      </c>
      <c r="E60" s="25" t="s">
        <v>8</v>
      </c>
      <c r="F60" s="25" t="s">
        <v>8</v>
      </c>
      <c r="G60" s="25" t="s">
        <v>8</v>
      </c>
      <c r="H60" s="25" t="s">
        <v>8</v>
      </c>
      <c r="I60" s="25" t="s">
        <v>8</v>
      </c>
      <c r="J60" s="25" t="s">
        <v>8</v>
      </c>
      <c r="K60" s="25" t="s">
        <v>8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 t="s">
        <v>8</v>
      </c>
      <c r="F62" s="25" t="s">
        <v>8</v>
      </c>
      <c r="G62" s="25" t="s">
        <v>8</v>
      </c>
      <c r="H62" s="25" t="s">
        <v>8</v>
      </c>
      <c r="I62" s="25" t="s">
        <v>8</v>
      </c>
      <c r="J62" s="25" t="s">
        <v>8</v>
      </c>
      <c r="K62" s="25" t="s">
        <v>8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>
        <f t="shared" si="2"/>
        <v>2</v>
      </c>
      <c r="F63" s="25" t="s">
        <v>8</v>
      </c>
      <c r="G63" s="25" t="s">
        <v>8</v>
      </c>
      <c r="H63" s="25" t="s">
        <v>8</v>
      </c>
      <c r="I63" s="25">
        <v>1</v>
      </c>
      <c r="J63" s="25">
        <v>1</v>
      </c>
      <c r="K63" s="25" t="s">
        <v>8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>
        <f t="shared" si="2"/>
        <v>7</v>
      </c>
      <c r="F64" s="25" t="s">
        <v>8</v>
      </c>
      <c r="G64" s="25">
        <v>1</v>
      </c>
      <c r="H64" s="25">
        <v>4</v>
      </c>
      <c r="I64" s="25">
        <v>2</v>
      </c>
      <c r="J64" s="25" t="s">
        <v>8</v>
      </c>
      <c r="K64" s="25" t="s">
        <v>8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 t="s">
        <v>8</v>
      </c>
      <c r="F66" s="25" t="s">
        <v>8</v>
      </c>
      <c r="G66" s="25" t="s">
        <v>8</v>
      </c>
      <c r="H66" s="25" t="s">
        <v>8</v>
      </c>
      <c r="I66" s="25" t="s">
        <v>8</v>
      </c>
      <c r="J66" s="25" t="s">
        <v>8</v>
      </c>
      <c r="K66" s="25" t="s">
        <v>8</v>
      </c>
      <c r="L66" s="25"/>
      <c r="N66" s="22"/>
    </row>
    <row r="67" spans="1:14" ht="15" customHeight="1" x14ac:dyDescent="0.25">
      <c r="D67" s="3">
        <v>2023</v>
      </c>
      <c r="E67" s="25" t="s">
        <v>8</v>
      </c>
      <c r="F67" s="25" t="s">
        <v>8</v>
      </c>
      <c r="G67" s="25" t="s">
        <v>8</v>
      </c>
      <c r="H67" s="25" t="s">
        <v>8</v>
      </c>
      <c r="I67" s="25" t="s">
        <v>8</v>
      </c>
      <c r="J67" s="25" t="s">
        <v>8</v>
      </c>
      <c r="K67" s="25" t="s">
        <v>8</v>
      </c>
      <c r="L67" s="25"/>
      <c r="N67" s="22"/>
    </row>
    <row r="68" spans="1:14" ht="15" customHeight="1" x14ac:dyDescent="0.25">
      <c r="D68" s="3">
        <v>2024</v>
      </c>
      <c r="E68" s="25" t="s">
        <v>8</v>
      </c>
      <c r="F68" s="25" t="s">
        <v>8</v>
      </c>
      <c r="G68" s="25" t="s">
        <v>8</v>
      </c>
      <c r="H68" s="25" t="s">
        <v>8</v>
      </c>
      <c r="I68" s="25" t="s">
        <v>8</v>
      </c>
      <c r="J68" s="25" t="s">
        <v>8</v>
      </c>
      <c r="K68" s="25" t="s">
        <v>8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 t="shared" si="2"/>
        <v>2</v>
      </c>
      <c r="F70" s="25" t="s">
        <v>8</v>
      </c>
      <c r="G70" s="25" t="s">
        <v>8</v>
      </c>
      <c r="H70" s="25">
        <v>2</v>
      </c>
      <c r="I70" s="25" t="s">
        <v>8</v>
      </c>
      <c r="J70" s="25" t="s">
        <v>8</v>
      </c>
      <c r="K70" s="25" t="s">
        <v>8</v>
      </c>
      <c r="L70" s="25"/>
      <c r="N70" s="22"/>
    </row>
    <row r="71" spans="1:14" ht="15" customHeight="1" x14ac:dyDescent="0.25">
      <c r="D71" s="3">
        <v>2023</v>
      </c>
      <c r="E71" s="25">
        <f t="shared" si="2"/>
        <v>1</v>
      </c>
      <c r="F71" s="25" t="s">
        <v>8</v>
      </c>
      <c r="G71" s="25">
        <v>1</v>
      </c>
      <c r="H71" s="25" t="s">
        <v>8</v>
      </c>
      <c r="I71" s="25" t="s">
        <v>8</v>
      </c>
      <c r="J71" s="25" t="s">
        <v>8</v>
      </c>
      <c r="K71" s="25" t="s">
        <v>8</v>
      </c>
      <c r="L71" s="25"/>
      <c r="N71" s="22"/>
    </row>
    <row r="72" spans="1:14" ht="15" customHeight="1" x14ac:dyDescent="0.25">
      <c r="D72" s="3">
        <v>2024</v>
      </c>
      <c r="E72" s="25" t="s">
        <v>8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 t="s">
        <v>8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 t="s">
        <v>8</v>
      </c>
      <c r="F74" s="25" t="s">
        <v>8</v>
      </c>
      <c r="G74" s="25" t="s">
        <v>8</v>
      </c>
      <c r="H74" s="25" t="s">
        <v>8</v>
      </c>
      <c r="I74" s="25" t="s">
        <v>8</v>
      </c>
      <c r="J74" s="25" t="s">
        <v>8</v>
      </c>
      <c r="K74" s="25" t="s">
        <v>8</v>
      </c>
      <c r="L74" s="25"/>
      <c r="N74" s="22"/>
    </row>
    <row r="75" spans="1:14" ht="15" customHeight="1" x14ac:dyDescent="0.25">
      <c r="D75" s="3">
        <v>2023</v>
      </c>
      <c r="E75" s="25">
        <f t="shared" si="2"/>
        <v>2</v>
      </c>
      <c r="F75" s="25" t="s">
        <v>8</v>
      </c>
      <c r="G75" s="25">
        <v>2</v>
      </c>
      <c r="H75" s="25" t="s">
        <v>8</v>
      </c>
      <c r="I75" s="25" t="s">
        <v>8</v>
      </c>
      <c r="J75" s="25" t="s">
        <v>8</v>
      </c>
      <c r="K75" s="25" t="s">
        <v>8</v>
      </c>
      <c r="L75" s="25"/>
      <c r="N75" s="22"/>
    </row>
    <row r="76" spans="1:14" ht="15" customHeight="1" x14ac:dyDescent="0.25">
      <c r="D76" s="3">
        <v>2024</v>
      </c>
      <c r="E76" s="25" t="s">
        <v>8</v>
      </c>
      <c r="F76" s="25" t="s">
        <v>8</v>
      </c>
      <c r="G76" s="25" t="s">
        <v>8</v>
      </c>
      <c r="H76" s="25" t="s">
        <v>8</v>
      </c>
      <c r="I76" s="25" t="s">
        <v>8</v>
      </c>
      <c r="J76" s="25" t="s">
        <v>8</v>
      </c>
      <c r="K76" s="25" t="s">
        <v>8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>
        <f t="shared" si="2"/>
        <v>2</v>
      </c>
      <c r="F78" s="25" t="s">
        <v>8</v>
      </c>
      <c r="G78" s="25" t="s">
        <v>8</v>
      </c>
      <c r="H78" s="25" t="s">
        <v>8</v>
      </c>
      <c r="I78" s="25">
        <v>2</v>
      </c>
      <c r="J78" s="25" t="s">
        <v>8</v>
      </c>
      <c r="K78" s="25" t="s">
        <v>8</v>
      </c>
      <c r="L78" s="25"/>
      <c r="N78" s="22"/>
    </row>
    <row r="79" spans="1:14" ht="15" customHeight="1" x14ac:dyDescent="0.25">
      <c r="D79" s="3">
        <v>2023</v>
      </c>
      <c r="E79" s="25">
        <f t="shared" si="2"/>
        <v>6</v>
      </c>
      <c r="F79" s="25" t="s">
        <v>8</v>
      </c>
      <c r="G79" s="25">
        <v>1</v>
      </c>
      <c r="H79" s="25">
        <v>3</v>
      </c>
      <c r="I79" s="25">
        <v>1</v>
      </c>
      <c r="J79" s="24">
        <v>1</v>
      </c>
      <c r="K79" s="25" t="s">
        <v>8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>
        <f t="shared" si="2"/>
        <v>3</v>
      </c>
      <c r="F80" s="25" t="s">
        <v>8</v>
      </c>
      <c r="G80" s="25">
        <v>1</v>
      </c>
      <c r="H80" s="25">
        <v>2</v>
      </c>
      <c r="I80" s="25" t="s">
        <v>8</v>
      </c>
      <c r="J80" s="25" t="s">
        <v>8</v>
      </c>
      <c r="K80" s="25" t="s">
        <v>8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94533-922C-47E0-8426-7F247A13EDF8}">
  <sheetPr codeName="Sheet32">
    <tabColor rgb="FF7030A0"/>
  </sheetPr>
  <dimension ref="A9:N84"/>
  <sheetViews>
    <sheetView showGridLines="0" view="pageBreakPreview" zoomScale="90" zoomScaleNormal="90" zoomScaleSheetLayoutView="90" workbookViewId="0">
      <selection activeCell="H43" sqref="H43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9" spans="1:14" ht="12" customHeight="1" x14ac:dyDescent="0.25">
      <c r="K9" s="4"/>
    </row>
    <row r="10" spans="1:14" ht="12" customHeight="1" x14ac:dyDescent="0.25">
      <c r="K10" s="4"/>
      <c r="L10" s="5"/>
      <c r="M10" s="5"/>
      <c r="N10" s="5"/>
    </row>
    <row r="11" spans="1:14" ht="12" customHeight="1" x14ac:dyDescent="0.25"/>
    <row r="12" spans="1:14" s="6" customFormat="1" ht="15" customHeight="1" x14ac:dyDescent="0.25">
      <c r="B12" s="7" t="s">
        <v>458</v>
      </c>
      <c r="C12" s="8" t="s">
        <v>336</v>
      </c>
      <c r="D12" s="9"/>
      <c r="E12" s="9"/>
      <c r="F12" s="9"/>
      <c r="G12" s="9"/>
      <c r="H12" s="9"/>
      <c r="I12" s="8"/>
    </row>
    <row r="13" spans="1:14" s="10" customFormat="1" ht="16.5" customHeight="1" x14ac:dyDescent="0.25">
      <c r="B13" s="11" t="s">
        <v>459</v>
      </c>
      <c r="C13" s="12" t="s">
        <v>339</v>
      </c>
      <c r="D13" s="13"/>
      <c r="E13" s="13"/>
      <c r="F13" s="13"/>
      <c r="G13" s="13"/>
      <c r="H13" s="13"/>
    </row>
    <row r="14" spans="1:14" ht="8.1" customHeight="1" thickBot="1" x14ac:dyDescent="0.3"/>
    <row r="15" spans="1:14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4" ht="15" customHeight="1" x14ac:dyDescent="0.25">
      <c r="A16" s="43"/>
      <c r="B16" s="44" t="s">
        <v>0</v>
      </c>
      <c r="C16" s="45"/>
      <c r="D16" s="117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5</v>
      </c>
      <c r="F21" s="20"/>
      <c r="G21" s="20">
        <f t="shared" ref="G21:J23" si="0">SUM(G25,G29,G33,G37,G41,G45,G49,G53,G57,G61,G65,G69,G73,G77)</f>
        <v>4</v>
      </c>
      <c r="H21" s="20">
        <f t="shared" si="0"/>
        <v>1</v>
      </c>
      <c r="I21" s="20" t="s">
        <v>8</v>
      </c>
      <c r="J21" s="20" t="s">
        <v>8</v>
      </c>
    </row>
    <row r="22" spans="1:14" ht="15" customHeight="1" x14ac:dyDescent="0.25">
      <c r="B22" s="21"/>
      <c r="C22" s="21"/>
      <c r="D22" s="19">
        <v>2023</v>
      </c>
      <c r="E22" s="20">
        <f t="shared" ref="E22:E23" si="1">SUM(E26,E30,E34,E38,E42,E46,E50,E54,E58,E62,E66,E70,E74,E78)</f>
        <v>16</v>
      </c>
      <c r="F22" s="20"/>
      <c r="G22" s="20">
        <f t="shared" si="0"/>
        <v>8</v>
      </c>
      <c r="H22" s="20">
        <f t="shared" si="0"/>
        <v>3</v>
      </c>
      <c r="I22" s="20">
        <f t="shared" si="0"/>
        <v>1</v>
      </c>
      <c r="J22" s="20">
        <f t="shared" si="0"/>
        <v>4</v>
      </c>
    </row>
    <row r="23" spans="1:14" ht="15" customHeight="1" x14ac:dyDescent="0.25">
      <c r="B23" s="21"/>
      <c r="C23" s="21"/>
      <c r="D23" s="19">
        <v>2024</v>
      </c>
      <c r="E23" s="20">
        <f t="shared" si="1"/>
        <v>18</v>
      </c>
      <c r="F23" s="20"/>
      <c r="G23" s="20">
        <f t="shared" si="0"/>
        <v>7</v>
      </c>
      <c r="H23" s="20">
        <f t="shared" si="0"/>
        <v>8</v>
      </c>
      <c r="I23" s="20" t="s">
        <v>8</v>
      </c>
      <c r="J23" s="20" t="s">
        <v>8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>
        <f t="shared" ref="E25:E27" si="2">SUM(F25:J25)</f>
        <v>1</v>
      </c>
      <c r="F25" s="25"/>
      <c r="G25" s="25">
        <v>1</v>
      </c>
      <c r="H25" s="25" t="s">
        <v>272</v>
      </c>
      <c r="I25" s="25" t="s">
        <v>272</v>
      </c>
      <c r="J25" s="25" t="s">
        <v>272</v>
      </c>
      <c r="K25" s="22"/>
    </row>
    <row r="26" spans="1:14" ht="15" customHeight="1" x14ac:dyDescent="0.25">
      <c r="D26" s="3">
        <v>2023</v>
      </c>
      <c r="E26" s="25">
        <f t="shared" si="2"/>
        <v>1</v>
      </c>
      <c r="F26" s="25"/>
      <c r="G26" s="25" t="s">
        <v>272</v>
      </c>
      <c r="H26" s="25">
        <v>1</v>
      </c>
      <c r="I26" s="25" t="s">
        <v>272</v>
      </c>
      <c r="J26" s="25" t="s">
        <v>272</v>
      </c>
      <c r="K26" s="22"/>
    </row>
    <row r="27" spans="1:14" ht="15" customHeight="1" x14ac:dyDescent="0.25">
      <c r="D27" s="3">
        <v>2024</v>
      </c>
      <c r="E27" s="25">
        <f t="shared" si="2"/>
        <v>1</v>
      </c>
      <c r="F27" s="25"/>
      <c r="G27" s="25" t="s">
        <v>272</v>
      </c>
      <c r="H27" s="25">
        <v>1</v>
      </c>
      <c r="I27" s="25" t="s">
        <v>272</v>
      </c>
      <c r="J27" s="25" t="s">
        <v>272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 t="s">
        <v>8</v>
      </c>
      <c r="F29" s="25"/>
      <c r="G29" s="25" t="s">
        <v>272</v>
      </c>
      <c r="H29" s="25" t="s">
        <v>272</v>
      </c>
      <c r="I29" s="25" t="s">
        <v>272</v>
      </c>
      <c r="J29" s="25" t="s">
        <v>272</v>
      </c>
      <c r="K29" s="22"/>
    </row>
    <row r="30" spans="1:14" ht="15" customHeight="1" x14ac:dyDescent="0.25">
      <c r="D30" s="3">
        <v>2023</v>
      </c>
      <c r="E30" s="25">
        <f t="shared" ref="E30:E31" si="3">SUM(F30:J30)</f>
        <v>1</v>
      </c>
      <c r="F30" s="25"/>
      <c r="G30" s="25">
        <v>1</v>
      </c>
      <c r="H30" s="25" t="s">
        <v>272</v>
      </c>
      <c r="I30" s="25" t="s">
        <v>272</v>
      </c>
      <c r="J30" s="25" t="s">
        <v>272</v>
      </c>
      <c r="K30" s="22"/>
    </row>
    <row r="31" spans="1:14" ht="15" customHeight="1" x14ac:dyDescent="0.25">
      <c r="D31" s="3">
        <v>2024</v>
      </c>
      <c r="E31" s="25">
        <f t="shared" si="3"/>
        <v>1</v>
      </c>
      <c r="F31" s="25"/>
      <c r="G31" s="25" t="s">
        <v>272</v>
      </c>
      <c r="H31" s="25">
        <v>1</v>
      </c>
      <c r="I31" s="25" t="s">
        <v>272</v>
      </c>
      <c r="J31" s="25" t="s">
        <v>272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 t="s">
        <v>8</v>
      </c>
      <c r="F33" s="25"/>
      <c r="G33" s="25" t="s">
        <v>272</v>
      </c>
      <c r="H33" s="25" t="s">
        <v>272</v>
      </c>
      <c r="I33" s="25" t="s">
        <v>272</v>
      </c>
      <c r="J33" s="25" t="s">
        <v>272</v>
      </c>
      <c r="K33" s="22"/>
    </row>
    <row r="34" spans="1:11" ht="15" customHeight="1" x14ac:dyDescent="0.25">
      <c r="D34" s="3">
        <v>2023</v>
      </c>
      <c r="E34" s="25" t="s">
        <v>8</v>
      </c>
      <c r="F34" s="25"/>
      <c r="G34" s="25" t="s">
        <v>272</v>
      </c>
      <c r="H34" s="25" t="s">
        <v>272</v>
      </c>
      <c r="I34" s="25" t="s">
        <v>272</v>
      </c>
      <c r="J34" s="25" t="s">
        <v>272</v>
      </c>
      <c r="K34" s="22"/>
    </row>
    <row r="35" spans="1:11" ht="15" customHeight="1" x14ac:dyDescent="0.25">
      <c r="D35" s="3">
        <v>2024</v>
      </c>
      <c r="E35" s="25" t="s">
        <v>8</v>
      </c>
      <c r="F35" s="25"/>
      <c r="G35" s="25" t="s">
        <v>272</v>
      </c>
      <c r="H35" s="25" t="s">
        <v>272</v>
      </c>
      <c r="I35" s="25" t="s">
        <v>272</v>
      </c>
      <c r="J35" s="25" t="s">
        <v>272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 t="s">
        <v>8</v>
      </c>
      <c r="F37" s="25"/>
      <c r="G37" s="25" t="s">
        <v>272</v>
      </c>
      <c r="H37" s="25" t="s">
        <v>272</v>
      </c>
      <c r="I37" s="25" t="s">
        <v>272</v>
      </c>
      <c r="J37" s="25" t="s">
        <v>272</v>
      </c>
      <c r="K37" s="22"/>
    </row>
    <row r="38" spans="1:11" ht="15" customHeight="1" x14ac:dyDescent="0.25">
      <c r="D38" s="3">
        <v>2023</v>
      </c>
      <c r="E38" s="25">
        <f t="shared" ref="E38" si="4">SUM(F38:J38)</f>
        <v>1</v>
      </c>
      <c r="F38" s="25"/>
      <c r="G38" s="25">
        <v>1</v>
      </c>
      <c r="H38" s="25" t="s">
        <v>272</v>
      </c>
      <c r="I38" s="25" t="s">
        <v>272</v>
      </c>
      <c r="J38" s="25" t="s">
        <v>272</v>
      </c>
      <c r="K38" s="22"/>
    </row>
    <row r="39" spans="1:11" s="2" customFormat="1" ht="15" customHeight="1" x14ac:dyDescent="0.25">
      <c r="A39" s="1"/>
      <c r="D39" s="3">
        <v>2024</v>
      </c>
      <c r="E39" s="25" t="s">
        <v>8</v>
      </c>
      <c r="F39" s="25"/>
      <c r="G39" s="25" t="s">
        <v>272</v>
      </c>
      <c r="H39" s="25" t="s">
        <v>272</v>
      </c>
      <c r="I39" s="25" t="s">
        <v>272</v>
      </c>
      <c r="J39" s="25" t="s">
        <v>272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 t="s">
        <v>8</v>
      </c>
      <c r="F41" s="25"/>
      <c r="G41" s="25" t="s">
        <v>272</v>
      </c>
      <c r="H41" s="25" t="s">
        <v>272</v>
      </c>
      <c r="I41" s="25" t="s">
        <v>272</v>
      </c>
      <c r="J41" s="25" t="s">
        <v>272</v>
      </c>
      <c r="K41" s="22"/>
    </row>
    <row r="42" spans="1:11" ht="15" customHeight="1" x14ac:dyDescent="0.25">
      <c r="D42" s="3">
        <v>2023</v>
      </c>
      <c r="E42" s="25" t="s">
        <v>8</v>
      </c>
      <c r="F42" s="25"/>
      <c r="G42" s="25" t="s">
        <v>272</v>
      </c>
      <c r="H42" s="25" t="s">
        <v>272</v>
      </c>
      <c r="I42" s="25" t="s">
        <v>272</v>
      </c>
      <c r="J42" s="25" t="s">
        <v>272</v>
      </c>
      <c r="K42" s="22"/>
    </row>
    <row r="43" spans="1:11" ht="15" customHeight="1" x14ac:dyDescent="0.25">
      <c r="D43" s="3">
        <v>2024</v>
      </c>
      <c r="E43" s="25">
        <f t="shared" ref="E43" si="5">SUM(F43:J43)</f>
        <v>1</v>
      </c>
      <c r="F43" s="25"/>
      <c r="G43" s="25">
        <v>1</v>
      </c>
      <c r="H43" s="25" t="s">
        <v>272</v>
      </c>
      <c r="I43" s="25" t="s">
        <v>272</v>
      </c>
      <c r="J43" s="25" t="s">
        <v>272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 t="s">
        <v>8</v>
      </c>
      <c r="F45" s="25"/>
      <c r="G45" s="25" t="s">
        <v>272</v>
      </c>
      <c r="H45" s="25" t="s">
        <v>272</v>
      </c>
      <c r="I45" s="25" t="s">
        <v>272</v>
      </c>
      <c r="J45" s="25" t="s">
        <v>272</v>
      </c>
      <c r="K45" s="22"/>
    </row>
    <row r="46" spans="1:11" ht="15" customHeight="1" x14ac:dyDescent="0.25">
      <c r="D46" s="3">
        <v>2023</v>
      </c>
      <c r="E46" s="25" t="s">
        <v>8</v>
      </c>
      <c r="F46" s="25"/>
      <c r="G46" s="25" t="s">
        <v>272</v>
      </c>
      <c r="H46" s="25" t="s">
        <v>272</v>
      </c>
      <c r="I46" s="25" t="s">
        <v>272</v>
      </c>
      <c r="J46" s="25" t="s">
        <v>272</v>
      </c>
      <c r="K46" s="22"/>
    </row>
    <row r="47" spans="1:11" ht="15" customHeight="1" x14ac:dyDescent="0.25">
      <c r="D47" s="3">
        <v>2024</v>
      </c>
      <c r="E47" s="25" t="s">
        <v>8</v>
      </c>
      <c r="F47" s="25"/>
      <c r="G47" s="25" t="s">
        <v>272</v>
      </c>
      <c r="H47" s="25" t="s">
        <v>272</v>
      </c>
      <c r="I47" s="25" t="s">
        <v>272</v>
      </c>
      <c r="J47" s="25" t="s">
        <v>272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 t="s">
        <v>8</v>
      </c>
      <c r="F49" s="25"/>
      <c r="G49" s="25" t="s">
        <v>272</v>
      </c>
      <c r="H49" s="25" t="s">
        <v>272</v>
      </c>
      <c r="I49" s="25" t="s">
        <v>272</v>
      </c>
      <c r="J49" s="25" t="s">
        <v>272</v>
      </c>
      <c r="K49" s="22"/>
    </row>
    <row r="50" spans="2:14" ht="15" customHeight="1" x14ac:dyDescent="0.25">
      <c r="D50" s="3">
        <v>2023</v>
      </c>
      <c r="E50" s="25">
        <f t="shared" ref="E50:E79" si="6">SUM(F50:J50)</f>
        <v>1</v>
      </c>
      <c r="F50" s="25"/>
      <c r="G50" s="25">
        <v>1</v>
      </c>
      <c r="H50" s="25" t="s">
        <v>272</v>
      </c>
      <c r="I50" s="25" t="s">
        <v>272</v>
      </c>
      <c r="J50" s="25" t="s">
        <v>272</v>
      </c>
      <c r="K50" s="22"/>
    </row>
    <row r="51" spans="2:14" ht="15" customHeight="1" x14ac:dyDescent="0.25">
      <c r="D51" s="3">
        <v>2024</v>
      </c>
      <c r="E51" s="25">
        <f t="shared" si="6"/>
        <v>2</v>
      </c>
      <c r="F51" s="25"/>
      <c r="G51" s="25">
        <v>2</v>
      </c>
      <c r="H51" s="25" t="s">
        <v>272</v>
      </c>
      <c r="I51" s="25" t="s">
        <v>272</v>
      </c>
      <c r="J51" s="25" t="s">
        <v>272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 t="s">
        <v>8</v>
      </c>
      <c r="F53" s="25"/>
      <c r="G53" s="25" t="s">
        <v>272</v>
      </c>
      <c r="H53" s="25" t="s">
        <v>272</v>
      </c>
      <c r="I53" s="25" t="s">
        <v>272</v>
      </c>
      <c r="J53" s="25" t="s">
        <v>272</v>
      </c>
      <c r="K53" s="22"/>
    </row>
    <row r="54" spans="2:14" ht="15" customHeight="1" x14ac:dyDescent="0.25">
      <c r="D54" s="3">
        <v>2023</v>
      </c>
      <c r="E54" s="25">
        <f t="shared" si="6"/>
        <v>1</v>
      </c>
      <c r="F54" s="25"/>
      <c r="G54" s="25">
        <v>1</v>
      </c>
      <c r="H54" s="25" t="s">
        <v>272</v>
      </c>
      <c r="I54" s="25" t="s">
        <v>272</v>
      </c>
      <c r="J54" s="25" t="s">
        <v>272</v>
      </c>
      <c r="K54" s="22"/>
    </row>
    <row r="55" spans="2:14" ht="15" customHeight="1" x14ac:dyDescent="0.25">
      <c r="D55" s="3">
        <v>2024</v>
      </c>
      <c r="E55" s="25" t="s">
        <v>8</v>
      </c>
      <c r="F55" s="25"/>
      <c r="G55" s="25" t="s">
        <v>272</v>
      </c>
      <c r="H55" s="25" t="s">
        <v>272</v>
      </c>
      <c r="I55" s="25" t="s">
        <v>272</v>
      </c>
      <c r="J55" s="25" t="s">
        <v>272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 t="s">
        <v>8</v>
      </c>
      <c r="F57" s="25"/>
      <c r="G57" s="25" t="s">
        <v>272</v>
      </c>
      <c r="H57" s="25" t="s">
        <v>272</v>
      </c>
      <c r="I57" s="25" t="s">
        <v>272</v>
      </c>
      <c r="J57" s="25" t="s">
        <v>272</v>
      </c>
      <c r="K57" s="22"/>
    </row>
    <row r="58" spans="2:14" ht="15" customHeight="1" x14ac:dyDescent="0.25">
      <c r="D58" s="3">
        <v>2023</v>
      </c>
      <c r="E58" s="25" t="s">
        <v>8</v>
      </c>
      <c r="F58" s="25"/>
      <c r="G58" s="25" t="s">
        <v>272</v>
      </c>
      <c r="H58" s="25" t="s">
        <v>272</v>
      </c>
      <c r="I58" s="25" t="s">
        <v>272</v>
      </c>
      <c r="J58" s="25" t="s">
        <v>272</v>
      </c>
      <c r="K58" s="22"/>
    </row>
    <row r="59" spans="2:14" ht="15" customHeight="1" x14ac:dyDescent="0.25">
      <c r="D59" s="3">
        <v>2024</v>
      </c>
      <c r="E59" s="25">
        <f t="shared" si="6"/>
        <v>3</v>
      </c>
      <c r="F59" s="25"/>
      <c r="G59" s="25">
        <v>1</v>
      </c>
      <c r="H59" s="25">
        <v>2</v>
      </c>
      <c r="I59" s="25" t="s">
        <v>272</v>
      </c>
      <c r="J59" s="25" t="s">
        <v>272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 t="s">
        <v>8</v>
      </c>
      <c r="F61" s="25"/>
      <c r="G61" s="25" t="s">
        <v>272</v>
      </c>
      <c r="H61" s="25" t="s">
        <v>272</v>
      </c>
      <c r="I61" s="25" t="s">
        <v>272</v>
      </c>
      <c r="J61" s="25" t="s">
        <v>272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>
        <f t="shared" si="6"/>
        <v>2</v>
      </c>
      <c r="F62" s="25"/>
      <c r="G62" s="25" t="s">
        <v>272</v>
      </c>
      <c r="H62" s="25" t="s">
        <v>272</v>
      </c>
      <c r="I62" s="25" t="s">
        <v>272</v>
      </c>
      <c r="J62" s="25">
        <v>2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>
        <f t="shared" si="6"/>
        <v>7</v>
      </c>
      <c r="F63" s="25"/>
      <c r="G63" s="25">
        <v>2</v>
      </c>
      <c r="H63" s="25">
        <v>3</v>
      </c>
      <c r="I63" s="25" t="s">
        <v>272</v>
      </c>
      <c r="J63" s="25">
        <v>2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 t="s">
        <v>8</v>
      </c>
      <c r="F65" s="25"/>
      <c r="G65" s="25" t="s">
        <v>272</v>
      </c>
      <c r="H65" s="25" t="s">
        <v>272</v>
      </c>
      <c r="I65" s="25" t="s">
        <v>272</v>
      </c>
      <c r="J65" s="108" t="s">
        <v>272</v>
      </c>
      <c r="K65" s="22"/>
    </row>
    <row r="66" spans="1:11" ht="15" customHeight="1" x14ac:dyDescent="0.25">
      <c r="D66" s="3">
        <v>2023</v>
      </c>
      <c r="E66" s="25" t="s">
        <v>8</v>
      </c>
      <c r="F66" s="25"/>
      <c r="G66" s="25" t="s">
        <v>272</v>
      </c>
      <c r="H66" s="25" t="s">
        <v>272</v>
      </c>
      <c r="I66" s="25" t="s">
        <v>272</v>
      </c>
      <c r="J66" s="25" t="s">
        <v>272</v>
      </c>
      <c r="K66" s="22"/>
    </row>
    <row r="67" spans="1:11" ht="15" customHeight="1" x14ac:dyDescent="0.25">
      <c r="D67" s="3">
        <v>2024</v>
      </c>
      <c r="E67" s="25" t="s">
        <v>8</v>
      </c>
      <c r="F67" s="25"/>
      <c r="G67" s="25" t="s">
        <v>272</v>
      </c>
      <c r="H67" s="25" t="s">
        <v>272</v>
      </c>
      <c r="I67" s="25" t="s">
        <v>272</v>
      </c>
      <c r="J67" s="25" t="s">
        <v>272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 t="shared" si="6"/>
        <v>2</v>
      </c>
      <c r="F69" s="25"/>
      <c r="G69" s="25">
        <v>2</v>
      </c>
      <c r="H69" s="25" t="s">
        <v>272</v>
      </c>
      <c r="I69" s="25" t="s">
        <v>272</v>
      </c>
      <c r="J69" s="25" t="s">
        <v>272</v>
      </c>
      <c r="K69" s="22"/>
    </row>
    <row r="70" spans="1:11" ht="15" customHeight="1" x14ac:dyDescent="0.25">
      <c r="D70" s="3">
        <v>2023</v>
      </c>
      <c r="E70" s="25">
        <f t="shared" si="6"/>
        <v>1</v>
      </c>
      <c r="F70" s="25"/>
      <c r="G70" s="25">
        <v>1</v>
      </c>
      <c r="H70" s="25" t="s">
        <v>272</v>
      </c>
      <c r="I70" s="25" t="s">
        <v>272</v>
      </c>
      <c r="J70" s="25" t="s">
        <v>272</v>
      </c>
      <c r="K70" s="22"/>
    </row>
    <row r="71" spans="1:11" ht="15" customHeight="1" x14ac:dyDescent="0.25">
      <c r="D71" s="3">
        <v>2024</v>
      </c>
      <c r="E71" s="25" t="s">
        <v>8</v>
      </c>
      <c r="F71" s="25"/>
      <c r="G71" s="25" t="s">
        <v>272</v>
      </c>
      <c r="H71" s="25" t="s">
        <v>272</v>
      </c>
      <c r="I71" s="25" t="s">
        <v>272</v>
      </c>
      <c r="J71" s="25" t="s">
        <v>272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 t="s">
        <v>8</v>
      </c>
      <c r="F73" s="25"/>
      <c r="G73" s="25" t="s">
        <v>272</v>
      </c>
      <c r="H73" s="25" t="s">
        <v>272</v>
      </c>
      <c r="I73" s="25" t="s">
        <v>272</v>
      </c>
      <c r="J73" s="25" t="s">
        <v>272</v>
      </c>
      <c r="K73" s="22"/>
    </row>
    <row r="74" spans="1:11" ht="15" customHeight="1" x14ac:dyDescent="0.25">
      <c r="D74" s="3">
        <v>2023</v>
      </c>
      <c r="E74" s="25">
        <f t="shared" si="6"/>
        <v>2</v>
      </c>
      <c r="F74" s="25"/>
      <c r="G74" s="25">
        <v>1</v>
      </c>
      <c r="H74" s="25">
        <v>1</v>
      </c>
      <c r="I74" s="25" t="s">
        <v>272</v>
      </c>
      <c r="J74" s="25" t="s">
        <v>272</v>
      </c>
      <c r="K74" s="22"/>
    </row>
    <row r="75" spans="1:11" ht="15" customHeight="1" x14ac:dyDescent="0.25">
      <c r="D75" s="3">
        <v>2024</v>
      </c>
      <c r="E75" s="25" t="s">
        <v>8</v>
      </c>
      <c r="F75" s="25"/>
      <c r="G75" s="25" t="s">
        <v>272</v>
      </c>
      <c r="H75" s="25" t="s">
        <v>272</v>
      </c>
      <c r="I75" s="25" t="s">
        <v>272</v>
      </c>
      <c r="J75" s="25" t="s">
        <v>272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>
        <f t="shared" si="6"/>
        <v>2</v>
      </c>
      <c r="F77" s="25"/>
      <c r="G77" s="25">
        <v>1</v>
      </c>
      <c r="H77" s="25">
        <v>1</v>
      </c>
      <c r="I77" s="25" t="s">
        <v>272</v>
      </c>
      <c r="J77" s="25" t="s">
        <v>272</v>
      </c>
      <c r="K77" s="22"/>
    </row>
    <row r="78" spans="1:11" ht="15" customHeight="1" x14ac:dyDescent="0.25">
      <c r="D78" s="3">
        <v>2023</v>
      </c>
      <c r="E78" s="25">
        <f t="shared" ref="E78" si="7">SUM(F78:J78)</f>
        <v>6</v>
      </c>
      <c r="F78" s="25"/>
      <c r="G78" s="24">
        <v>2</v>
      </c>
      <c r="H78" s="25">
        <v>1</v>
      </c>
      <c r="I78" s="25">
        <v>1</v>
      </c>
      <c r="J78" s="25">
        <v>2</v>
      </c>
    </row>
    <row r="79" spans="1:11" ht="15" customHeight="1" x14ac:dyDescent="0.25">
      <c r="A79" s="14"/>
      <c r="B79" s="99"/>
      <c r="C79" s="99"/>
      <c r="D79" s="3">
        <v>2024</v>
      </c>
      <c r="E79" s="25">
        <f t="shared" si="6"/>
        <v>3</v>
      </c>
      <c r="F79" s="25"/>
      <c r="G79" s="25">
        <v>1</v>
      </c>
      <c r="H79" s="25">
        <v>1</v>
      </c>
      <c r="I79" s="25" t="s">
        <v>272</v>
      </c>
      <c r="J79" s="25">
        <v>1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6763-8C8E-4D63-BA04-085B5E3C4671}">
  <sheetPr codeName="Sheet33"/>
  <dimension ref="A1:W90"/>
  <sheetViews>
    <sheetView showGridLines="0" view="pageBreakPreview" topLeftCell="A52" zoomScale="90" zoomScaleNormal="90" zoomScaleSheetLayoutView="90" workbookViewId="0">
      <selection activeCell="A90" sqref="A9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7.7109375" style="2" customWidth="1"/>
    <col min="4" max="4" width="7.7109375" style="3" customWidth="1"/>
    <col min="5" max="5" width="9.85546875" style="3" customWidth="1"/>
    <col min="6" max="6" width="12.140625" style="3" customWidth="1"/>
    <col min="7" max="7" width="1.42578125" style="3" customWidth="1"/>
    <col min="8" max="8" width="10.42578125" style="3" customWidth="1"/>
    <col min="9" max="9" width="13.7109375" style="3" customWidth="1"/>
    <col min="10" max="10" width="1" style="3" customWidth="1"/>
    <col min="11" max="11" width="11.42578125" style="3" customWidth="1"/>
    <col min="12" max="12" width="13.85546875" style="3" customWidth="1"/>
    <col min="13" max="13" width="1" style="3" customWidth="1"/>
    <col min="14" max="14" width="7.28515625" style="3" customWidth="1"/>
    <col min="15" max="15" width="12.140625" style="3" customWidth="1"/>
    <col min="16" max="16" width="1" style="3" customWidth="1"/>
    <col min="17" max="17" width="7.28515625" style="3" customWidth="1"/>
    <col min="18" max="18" width="12.140625" style="3" customWidth="1"/>
    <col min="19" max="19" width="2.140625" style="1" customWidth="1"/>
    <col min="20" max="16384" width="9.140625" style="1"/>
  </cols>
  <sheetData>
    <row r="1" spans="1:22" ht="12" customHeight="1" x14ac:dyDescent="0.25">
      <c r="S1" s="4"/>
    </row>
    <row r="2" spans="1:22" ht="12" customHeight="1" x14ac:dyDescent="0.25">
      <c r="S2" s="4"/>
      <c r="T2" s="5"/>
      <c r="U2" s="5"/>
      <c r="V2" s="5"/>
    </row>
    <row r="3" spans="1:22" ht="12" customHeight="1" x14ac:dyDescent="0.25"/>
    <row r="4" spans="1:22" ht="16.5" customHeight="1" x14ac:dyDescent="0.25"/>
    <row r="5" spans="1:22" ht="16.5" customHeight="1" x14ac:dyDescent="0.25"/>
    <row r="6" spans="1:22" ht="16.5" customHeight="1" x14ac:dyDescent="0.25"/>
    <row r="7" spans="1:22" ht="18.75" customHeight="1" x14ac:dyDescent="0.25"/>
    <row r="8" spans="1:22" ht="6.75" customHeight="1" x14ac:dyDescent="0.25"/>
    <row r="9" spans="1:22" s="6" customFormat="1" ht="15" customHeight="1" x14ac:dyDescent="0.25">
      <c r="B9" s="90" t="s">
        <v>366</v>
      </c>
      <c r="C9" s="91" t="s">
        <v>148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8"/>
    </row>
    <row r="10" spans="1:22" s="10" customFormat="1" ht="16.5" customHeight="1" x14ac:dyDescent="0.25">
      <c r="B10" s="92" t="s">
        <v>367</v>
      </c>
      <c r="C10" s="93" t="s">
        <v>40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2" ht="8.1" customHeight="1" thickBot="1" x14ac:dyDescent="0.3"/>
    <row r="12" spans="1:22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0"/>
    </row>
    <row r="13" spans="1:22" ht="15" customHeight="1" x14ac:dyDescent="0.25">
      <c r="A13" s="43"/>
      <c r="B13" s="55" t="s">
        <v>0</v>
      </c>
      <c r="C13" s="56"/>
      <c r="D13" s="57" t="s">
        <v>1</v>
      </c>
      <c r="E13" s="188" t="s">
        <v>36</v>
      </c>
      <c r="F13" s="188"/>
      <c r="G13" s="57"/>
      <c r="H13" s="188" t="s">
        <v>41</v>
      </c>
      <c r="I13" s="188"/>
      <c r="J13" s="57"/>
      <c r="K13" s="188" t="s">
        <v>43</v>
      </c>
      <c r="L13" s="188"/>
      <c r="M13" s="57"/>
      <c r="N13" s="188" t="s">
        <v>45</v>
      </c>
      <c r="O13" s="188"/>
      <c r="P13" s="57"/>
      <c r="Q13" s="188" t="s">
        <v>47</v>
      </c>
      <c r="R13" s="188"/>
      <c r="S13" s="43"/>
    </row>
    <row r="14" spans="1:22" ht="16.5" x14ac:dyDescent="0.25">
      <c r="A14" s="43"/>
      <c r="B14" s="58" t="s">
        <v>3</v>
      </c>
      <c r="C14" s="56"/>
      <c r="D14" s="59" t="s">
        <v>4</v>
      </c>
      <c r="E14" s="184" t="s">
        <v>37</v>
      </c>
      <c r="F14" s="184"/>
      <c r="G14" s="95"/>
      <c r="H14" s="184" t="s">
        <v>42</v>
      </c>
      <c r="I14" s="184"/>
      <c r="J14" s="95"/>
      <c r="K14" s="184" t="s">
        <v>44</v>
      </c>
      <c r="L14" s="184"/>
      <c r="M14" s="95"/>
      <c r="N14" s="184" t="s">
        <v>46</v>
      </c>
      <c r="O14" s="184"/>
      <c r="P14" s="95"/>
      <c r="Q14" s="184" t="s">
        <v>48</v>
      </c>
      <c r="R14" s="184"/>
      <c r="S14" s="43"/>
    </row>
    <row r="15" spans="1:22" ht="30.75" customHeight="1" x14ac:dyDescent="0.2">
      <c r="A15" s="43"/>
      <c r="B15" s="62"/>
      <c r="C15" s="56"/>
      <c r="D15" s="61"/>
      <c r="E15" s="60" t="s">
        <v>30</v>
      </c>
      <c r="F15" s="60" t="s">
        <v>35</v>
      </c>
      <c r="G15" s="60"/>
      <c r="H15" s="60" t="s">
        <v>30</v>
      </c>
      <c r="I15" s="60" t="s">
        <v>35</v>
      </c>
      <c r="J15" s="60"/>
      <c r="K15" s="60" t="s">
        <v>30</v>
      </c>
      <c r="L15" s="60" t="s">
        <v>35</v>
      </c>
      <c r="M15" s="60"/>
      <c r="N15" s="60" t="s">
        <v>30</v>
      </c>
      <c r="O15" s="60" t="s">
        <v>35</v>
      </c>
      <c r="P15" s="60"/>
      <c r="Q15" s="60" t="s">
        <v>30</v>
      </c>
      <c r="R15" s="60" t="s">
        <v>35</v>
      </c>
      <c r="S15" s="43"/>
    </row>
    <row r="16" spans="1:22" ht="28.5" x14ac:dyDescent="0.25">
      <c r="A16" s="43"/>
      <c r="B16" s="62"/>
      <c r="C16" s="56"/>
      <c r="D16" s="61"/>
      <c r="E16" s="63"/>
      <c r="F16" s="64" t="s">
        <v>178</v>
      </c>
      <c r="G16" s="64"/>
      <c r="H16" s="63"/>
      <c r="I16" s="64" t="s">
        <v>178</v>
      </c>
      <c r="J16" s="64"/>
      <c r="K16" s="63"/>
      <c r="L16" s="64" t="s">
        <v>178</v>
      </c>
      <c r="M16" s="64"/>
      <c r="N16" s="63"/>
      <c r="O16" s="64" t="s">
        <v>178</v>
      </c>
      <c r="P16" s="64"/>
      <c r="Q16" s="63"/>
      <c r="R16" s="64" t="s">
        <v>178</v>
      </c>
      <c r="S16" s="43"/>
    </row>
    <row r="17" spans="1:22" ht="16.5" x14ac:dyDescent="0.25">
      <c r="A17" s="43"/>
      <c r="B17" s="62"/>
      <c r="C17" s="56"/>
      <c r="D17" s="61"/>
      <c r="E17" s="63"/>
      <c r="F17" s="65" t="s">
        <v>24</v>
      </c>
      <c r="G17" s="65"/>
      <c r="H17" s="63"/>
      <c r="I17" s="65" t="s">
        <v>24</v>
      </c>
      <c r="J17" s="65"/>
      <c r="K17" s="63"/>
      <c r="L17" s="65" t="s">
        <v>24</v>
      </c>
      <c r="M17" s="65"/>
      <c r="N17" s="63"/>
      <c r="O17" s="65" t="s">
        <v>24</v>
      </c>
      <c r="P17" s="65"/>
      <c r="Q17" s="63"/>
      <c r="R17" s="65" t="s">
        <v>24</v>
      </c>
      <c r="S17" s="43"/>
    </row>
    <row r="18" spans="1:22" s="14" customFormat="1" ht="8.1" customHeight="1" x14ac:dyDescent="0.25">
      <c r="A18" s="51"/>
      <c r="B18" s="6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1"/>
    </row>
    <row r="19" spans="1:22" ht="8.1" customHeight="1" x14ac:dyDescent="0.25">
      <c r="A19" s="14"/>
      <c r="B19" s="69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14"/>
      <c r="T19" s="17"/>
      <c r="U19" s="17"/>
      <c r="V19" s="17"/>
    </row>
    <row r="20" spans="1:22" ht="15" customHeight="1" x14ac:dyDescent="0.25">
      <c r="A20" s="14"/>
      <c r="B20" s="69" t="s">
        <v>5</v>
      </c>
      <c r="C20" s="71"/>
      <c r="D20" s="72">
        <v>2022</v>
      </c>
      <c r="E20" s="73">
        <f>SUM(H20,'7.11 (2)'!E18,'7.11 (2)'!H18)</f>
        <v>55</v>
      </c>
      <c r="F20" s="73">
        <f>SUM(I20,'7.11 (2)'!F18,'7.11 (2)'!I18)</f>
        <v>1232315.3</v>
      </c>
      <c r="G20" s="73"/>
      <c r="H20" s="73">
        <f>SUM(H24,H28,H32,H36,H40,H44,H48,H52,H56,H60,H64,H68,H72,H76,H80,H84)</f>
        <v>6</v>
      </c>
      <c r="I20" s="73">
        <f>SUM(I24,I28,I32,I36,I40,I44,I48,I52,I56,I60,I64,I68,I72,I76,I80,I84)</f>
        <v>142455</v>
      </c>
      <c r="J20" s="73"/>
      <c r="K20" s="73">
        <f>SUM(K24,K28,K32,K36,K40,K44,K48,K52,K56,K60,K64,K68,K72,K76,K80,K84)</f>
        <v>17</v>
      </c>
      <c r="L20" s="73">
        <f>SUM(L24,L28,L32,L36,L40,L44,L48,L52,L56,L60,L64,L68,L72,L76,L80,L84)</f>
        <v>250270.5</v>
      </c>
      <c r="M20" s="73"/>
      <c r="N20" s="73">
        <f>SUM(N24,N28,N32,N36,N40,N44,N48,N52,N56,N60,N64,N68,N72,N76,N80,N84)</f>
        <v>9</v>
      </c>
      <c r="O20" s="73">
        <f>SUM(O24,O28,O32,O36,O40,O44,O48,O52,O56,O60,O64,O68,O72,O76,O80,O84)</f>
        <v>78744</v>
      </c>
      <c r="P20" s="73"/>
      <c r="Q20" s="73">
        <f>SUM(Q24,Q28,Q32,Q36,Q40,Q44,Q48,Q52,Q56,Q60,Q64,Q68,Q72,Q76,Q80,Q84)</f>
        <v>4</v>
      </c>
      <c r="R20" s="73">
        <f>SUM(R24,R28,R32,R36,R40,R44,R48,R52,R56,R60,R64,R68,R72,R76,R80,R84)</f>
        <v>74879.850000000006</v>
      </c>
      <c r="S20" s="14"/>
    </row>
    <row r="21" spans="1:22" ht="15" customHeight="1" x14ac:dyDescent="0.25">
      <c r="B21" s="74"/>
      <c r="C21" s="74"/>
      <c r="D21" s="72">
        <v>2023</v>
      </c>
      <c r="E21" s="73">
        <f>SUM(H21,'7.11 (2)'!E19,'7.11 (2)'!H19)</f>
        <v>43</v>
      </c>
      <c r="F21" s="73">
        <f>SUM(I21,'7.11 (2)'!F19,'7.11 (2)'!I19)</f>
        <v>1693735.8</v>
      </c>
      <c r="G21" s="73"/>
      <c r="H21" s="73">
        <f t="shared" ref="H21:I22" si="0">SUM(H25,H29,H33,H37,H41,H45,H49,H53,H57,H61,H65,H69,H73,H77,H81,H85)</f>
        <v>12</v>
      </c>
      <c r="I21" s="73">
        <f t="shared" si="0"/>
        <v>336366.8</v>
      </c>
      <c r="J21" s="73"/>
      <c r="K21" s="73">
        <f t="shared" ref="K21:L21" si="1">SUM(K25,K29,K33,K37,K41,K45,K49,K53,K57,K61,K65,K69,K73,K77,K81,K85)</f>
        <v>46</v>
      </c>
      <c r="L21" s="73">
        <f t="shared" si="1"/>
        <v>448816.82</v>
      </c>
      <c r="M21" s="73"/>
      <c r="N21" s="73">
        <f t="shared" ref="N21:O21" si="2">SUM(N25,N29,N33,N37,N41,N45,N49,N53,N57,N61,N65,N69,N73,N77,N81,N85)</f>
        <v>5</v>
      </c>
      <c r="O21" s="73">
        <f t="shared" si="2"/>
        <v>57530</v>
      </c>
      <c r="P21" s="73"/>
      <c r="Q21" s="73">
        <f t="shared" ref="Q21:R21" si="3">SUM(Q25,Q29,Q33,Q37,Q41,Q45,Q49,Q53,Q57,Q61,Q65,Q69,Q73,Q77,Q81,Q85)</f>
        <v>4</v>
      </c>
      <c r="R21" s="73">
        <f t="shared" si="3"/>
        <v>104213.45</v>
      </c>
    </row>
    <row r="22" spans="1:22" ht="15" customHeight="1" x14ac:dyDescent="0.25">
      <c r="B22" s="74"/>
      <c r="C22" s="74"/>
      <c r="D22" s="72">
        <v>2024</v>
      </c>
      <c r="E22" s="73">
        <f>SUM(H22,'7.11 (2)'!E20,'7.11 (2)'!H20)</f>
        <v>45</v>
      </c>
      <c r="F22" s="73">
        <f>SUM(I22,'7.11 (2)'!F20,'7.11 (2)'!I20)</f>
        <v>1317321.5</v>
      </c>
      <c r="G22" s="73"/>
      <c r="H22" s="73">
        <f t="shared" si="0"/>
        <v>14</v>
      </c>
      <c r="I22" s="73">
        <f t="shared" si="0"/>
        <v>84730.5</v>
      </c>
      <c r="J22" s="73"/>
      <c r="K22" s="73">
        <f t="shared" ref="K22:L22" si="4">SUM(K26,K30,K34,K38,K42,K46,K50,K54,K58,K62,K66,K70,K74,K78,K82,K86)</f>
        <v>102</v>
      </c>
      <c r="L22" s="73">
        <f t="shared" si="4"/>
        <v>1148039.8999999999</v>
      </c>
      <c r="M22" s="73"/>
      <c r="N22" s="73">
        <f t="shared" ref="N22:O22" si="5">SUM(N26,N30,N34,N38,N42,N46,N50,N54,N58,N62,N66,N70,N74,N78,N82,N86)</f>
        <v>6</v>
      </c>
      <c r="O22" s="73">
        <f t="shared" si="5"/>
        <v>460630</v>
      </c>
      <c r="P22" s="73"/>
      <c r="Q22" s="73">
        <f t="shared" ref="Q22:R22" si="6">SUM(Q26,Q30,Q34,Q38,Q42,Q46,Q50,Q54,Q58,Q62,Q66,Q70,Q74,Q78,Q82,Q86)</f>
        <v>4</v>
      </c>
      <c r="R22" s="73">
        <f t="shared" si="6"/>
        <v>13560</v>
      </c>
      <c r="T22" s="22"/>
    </row>
    <row r="23" spans="1:22" ht="8.1" customHeight="1" x14ac:dyDescent="0.25">
      <c r="B23" s="75"/>
      <c r="C23" s="75"/>
      <c r="D23" s="72"/>
      <c r="E23" s="72"/>
      <c r="F23" s="72"/>
      <c r="G23" s="72"/>
      <c r="H23" s="76"/>
      <c r="I23" s="76"/>
      <c r="J23" s="72"/>
      <c r="K23" s="76"/>
      <c r="L23" s="76"/>
      <c r="M23" s="72"/>
      <c r="N23" s="76"/>
      <c r="O23" s="76"/>
      <c r="P23" s="72"/>
      <c r="Q23" s="76"/>
      <c r="R23" s="76"/>
      <c r="T23" s="22"/>
    </row>
    <row r="24" spans="1:22" ht="15" customHeight="1" x14ac:dyDescent="0.25">
      <c r="B24" s="75" t="s">
        <v>6</v>
      </c>
      <c r="C24" s="75"/>
      <c r="D24" s="77">
        <v>2022</v>
      </c>
      <c r="E24" s="78">
        <f>SUM(H24,K24,N24,Q24,'7.17 (2)'!E24,'7.17 (2)'!H24,'7.17 (2)'!K24,'7.17 (2)'!N24,'7.17 (2)'!Q24,'7.17(3)'!E24,'7.17(3)'!H24,'7.17(3)'!K24,'7.17(3)'!N24,'7.17(3)'!Q24)</f>
        <v>23</v>
      </c>
      <c r="F24" s="78">
        <f>SUM(I24,L24,O24,R24,'7.17 (2)'!F24,'7.17 (2)'!I24,'7.17 (2)'!L24,'7.17 (2)'!O24,'7.17 (2)'!R24,'7.17(3)'!F24,'7.17(3)'!I24,'7.17(3)'!L24,'7.17(3)'!O24,'7.17(3)'!R24)</f>
        <v>309243.59999999998</v>
      </c>
      <c r="G24" s="78"/>
      <c r="H24" s="79" t="s">
        <v>8</v>
      </c>
      <c r="I24" s="79" t="s">
        <v>8</v>
      </c>
      <c r="J24" s="78"/>
      <c r="K24" s="79" t="s">
        <v>8</v>
      </c>
      <c r="L24" s="79" t="s">
        <v>8</v>
      </c>
      <c r="M24" s="78"/>
      <c r="N24" s="79" t="s">
        <v>8</v>
      </c>
      <c r="O24" s="79" t="s">
        <v>8</v>
      </c>
      <c r="P24" s="78"/>
      <c r="Q24" s="79" t="s">
        <v>8</v>
      </c>
      <c r="R24" s="79" t="s">
        <v>8</v>
      </c>
      <c r="T24" s="22"/>
    </row>
    <row r="25" spans="1:22" ht="15" customHeight="1" x14ac:dyDescent="0.25">
      <c r="B25" s="75"/>
      <c r="C25" s="75"/>
      <c r="D25" s="77">
        <v>2023</v>
      </c>
      <c r="E25" s="78">
        <f>SUM(H25,K25,N25,Q25,'7.17 (2)'!E25,'7.17 (2)'!H25,'7.17 (2)'!K25,'7.17 (2)'!N25,'7.17 (2)'!Q25,'7.17(3)'!E25,'7.17(3)'!H25,'7.17(3)'!K25,'7.17(3)'!N25,'7.17(3)'!Q25)</f>
        <v>69</v>
      </c>
      <c r="F25" s="78">
        <f>SUM(I25,L25,O25,R25,'7.17 (2)'!F25,'7.17 (2)'!I25,'7.17 (2)'!L25,'7.17 (2)'!O25,'7.17 (2)'!R25,'7.17(3)'!F25,'7.17(3)'!I25,'7.17(3)'!L25,'7.17(3)'!O25,'7.17(3)'!R25)</f>
        <v>223099.72</v>
      </c>
      <c r="G25" s="78"/>
      <c r="H25" s="79" t="s">
        <v>8</v>
      </c>
      <c r="I25" s="79" t="s">
        <v>8</v>
      </c>
      <c r="J25" s="78"/>
      <c r="K25" s="78">
        <v>6</v>
      </c>
      <c r="L25" s="78">
        <v>37018</v>
      </c>
      <c r="M25" s="78"/>
      <c r="N25" s="79" t="s">
        <v>8</v>
      </c>
      <c r="O25" s="79" t="s">
        <v>8</v>
      </c>
      <c r="P25" s="78"/>
      <c r="Q25" s="78">
        <v>1</v>
      </c>
      <c r="R25" s="78">
        <v>10020</v>
      </c>
      <c r="T25" s="22"/>
    </row>
    <row r="26" spans="1:22" ht="15" customHeight="1" x14ac:dyDescent="0.25">
      <c r="B26" s="75"/>
      <c r="C26" s="75"/>
      <c r="D26" s="77">
        <v>2024</v>
      </c>
      <c r="E26" s="78">
        <f>SUM(H26,K26,N26,Q26,'7.17 (2)'!E26,'7.17 (2)'!H26,'7.17 (2)'!K26,'7.17 (2)'!N26,'7.17 (2)'!Q26,'7.17(3)'!E26,'7.17(3)'!H26,'7.17(3)'!K26,'7.17(3)'!N26,'7.17(3)'!Q26)</f>
        <v>56</v>
      </c>
      <c r="F26" s="78">
        <f>SUM(I26,L26,O26,R26,'7.17 (2)'!F26,'7.17 (2)'!I26,'7.17 (2)'!L26,'7.17 (2)'!O26,'7.17 (2)'!R26,'7.17(3)'!F26,'7.17(3)'!I26,'7.17(3)'!L26,'7.17(3)'!O26,'7.17(3)'!R26)</f>
        <v>325826.90000000002</v>
      </c>
      <c r="G26" s="78"/>
      <c r="H26" s="79">
        <v>3</v>
      </c>
      <c r="I26" s="79">
        <v>1116.5</v>
      </c>
      <c r="J26" s="78"/>
      <c r="K26" s="79">
        <v>11</v>
      </c>
      <c r="L26" s="79">
        <v>77626.7</v>
      </c>
      <c r="M26" s="78"/>
      <c r="N26" s="79" t="s">
        <v>8</v>
      </c>
      <c r="O26" s="79" t="s">
        <v>8</v>
      </c>
      <c r="P26" s="78"/>
      <c r="Q26" s="79" t="s">
        <v>8</v>
      </c>
      <c r="R26" s="79" t="s">
        <v>8</v>
      </c>
      <c r="T26" s="22"/>
    </row>
    <row r="27" spans="1:22" ht="8.1" customHeight="1" x14ac:dyDescent="0.25">
      <c r="B27" s="75"/>
      <c r="C27" s="75"/>
      <c r="D27" s="80"/>
      <c r="E27" s="80"/>
      <c r="F27" s="80"/>
      <c r="G27" s="80"/>
      <c r="H27" s="81"/>
      <c r="I27" s="81"/>
      <c r="J27" s="80"/>
      <c r="K27" s="81"/>
      <c r="L27" s="81"/>
      <c r="M27" s="80"/>
      <c r="N27" s="81"/>
      <c r="O27" s="81"/>
      <c r="P27" s="80"/>
      <c r="Q27" s="81"/>
      <c r="R27" s="81"/>
      <c r="T27" s="22"/>
    </row>
    <row r="28" spans="1:22" ht="15" customHeight="1" x14ac:dyDescent="0.25">
      <c r="B28" s="75" t="s">
        <v>17</v>
      </c>
      <c r="C28" s="75"/>
      <c r="D28" s="77">
        <v>2022</v>
      </c>
      <c r="E28" s="78">
        <f>SUM(H28,K28,N28,Q28,'7.17 (2)'!E28,'7.17 (2)'!H28,'7.17 (2)'!K28,'7.17 (2)'!N28,'7.17 (2)'!Q28,'7.17(3)'!E28,'7.17(3)'!H28,'7.17(3)'!K28,'7.17(3)'!N28,'7.17(3)'!Q28)</f>
        <v>4</v>
      </c>
      <c r="F28" s="78">
        <f>SUM(I28,L28,O28,R28,'7.17 (2)'!F28,'7.17 (2)'!I28,'7.17 (2)'!L28,'7.17 (2)'!O28,'7.17 (2)'!R28,'7.17(3)'!F28,'7.17(3)'!I28,'7.17(3)'!L28,'7.17(3)'!O28,'7.17(3)'!R28)</f>
        <v>7256.6</v>
      </c>
      <c r="G28" s="78"/>
      <c r="H28" s="79" t="s">
        <v>8</v>
      </c>
      <c r="I28" s="79" t="s">
        <v>8</v>
      </c>
      <c r="J28" s="78"/>
      <c r="K28" s="79" t="s">
        <v>8</v>
      </c>
      <c r="L28" s="79" t="s">
        <v>8</v>
      </c>
      <c r="M28" s="78"/>
      <c r="N28" s="79" t="s">
        <v>8</v>
      </c>
      <c r="O28" s="79" t="s">
        <v>8</v>
      </c>
      <c r="P28" s="78"/>
      <c r="Q28" s="79" t="s">
        <v>8</v>
      </c>
      <c r="R28" s="79" t="s">
        <v>8</v>
      </c>
      <c r="T28" s="22"/>
    </row>
    <row r="29" spans="1:22" ht="15" customHeight="1" x14ac:dyDescent="0.25">
      <c r="B29" s="75"/>
      <c r="C29" s="75"/>
      <c r="D29" s="77">
        <v>2023</v>
      </c>
      <c r="E29" s="78">
        <f>SUM(H29,K29,N29,Q29,'7.17 (2)'!E29,'7.17 (2)'!H29,'7.17 (2)'!K29,'7.17 (2)'!N29,'7.17 (2)'!Q29,'7.17(3)'!E29,'7.17(3)'!H29,'7.17(3)'!K29,'7.17(3)'!N29,'7.17(3)'!Q29)</f>
        <v>10</v>
      </c>
      <c r="F29" s="78">
        <f>SUM(I29,L29,O29,R29,'7.17 (2)'!F29,'7.17 (2)'!I29,'7.17 (2)'!L29,'7.17 (2)'!O29,'7.17 (2)'!R29,'7.17(3)'!F29,'7.17(3)'!I29,'7.17(3)'!L29,'7.17(3)'!O29,'7.17(3)'!R29)</f>
        <v>86229.5</v>
      </c>
      <c r="G29" s="78"/>
      <c r="H29" s="79" t="s">
        <v>8</v>
      </c>
      <c r="I29" s="79" t="s">
        <v>8</v>
      </c>
      <c r="J29" s="78"/>
      <c r="K29" s="79">
        <v>5</v>
      </c>
      <c r="L29" s="79">
        <v>20383.82</v>
      </c>
      <c r="M29" s="78"/>
      <c r="N29" s="79" t="s">
        <v>8</v>
      </c>
      <c r="O29" s="79" t="s">
        <v>8</v>
      </c>
      <c r="P29" s="78"/>
      <c r="Q29" s="79" t="s">
        <v>8</v>
      </c>
      <c r="R29" s="79" t="s">
        <v>8</v>
      </c>
      <c r="T29" s="22"/>
    </row>
    <row r="30" spans="1:22" ht="15" customHeight="1" x14ac:dyDescent="0.25">
      <c r="B30" s="75"/>
      <c r="C30" s="75"/>
      <c r="D30" s="77">
        <v>2024</v>
      </c>
      <c r="E30" s="78">
        <f>SUM(H30,K30,N30,Q30,'7.17 (2)'!E30,'7.17 (2)'!H30,'7.17 (2)'!K30,'7.17 (2)'!N30,'7.17 (2)'!Q30,'7.17(3)'!E30,'7.17(3)'!H30,'7.17(3)'!K30,'7.17(3)'!N30,'7.17(3)'!Q30)</f>
        <v>11</v>
      </c>
      <c r="F30" s="78">
        <f>SUM(I30,L30,O30,R30,'7.17 (2)'!F30,'7.17 (2)'!I30,'7.17 (2)'!L30,'7.17 (2)'!O30,'7.17 (2)'!R30,'7.17(3)'!F30,'7.17(3)'!I30,'7.17(3)'!L30,'7.17(3)'!O30,'7.17(3)'!R30)</f>
        <v>114821</v>
      </c>
      <c r="G30" s="78"/>
      <c r="H30" s="79" t="s">
        <v>8</v>
      </c>
      <c r="I30" s="79" t="s">
        <v>8</v>
      </c>
      <c r="J30" s="78"/>
      <c r="K30" s="79">
        <v>1</v>
      </c>
      <c r="L30" s="79">
        <v>2610</v>
      </c>
      <c r="M30" s="78"/>
      <c r="N30" s="79" t="s">
        <v>8</v>
      </c>
      <c r="O30" s="79" t="s">
        <v>8</v>
      </c>
      <c r="P30" s="78"/>
      <c r="Q30" s="79" t="s">
        <v>8</v>
      </c>
      <c r="R30" s="79" t="s">
        <v>8</v>
      </c>
      <c r="T30" s="22"/>
    </row>
    <row r="31" spans="1:22" ht="8.1" customHeight="1" x14ac:dyDescent="0.25">
      <c r="B31" s="75"/>
      <c r="C31" s="75"/>
      <c r="D31" s="80"/>
      <c r="E31" s="80"/>
      <c r="F31" s="80"/>
      <c r="G31" s="80"/>
      <c r="H31" s="81"/>
      <c r="I31" s="81"/>
      <c r="J31" s="80"/>
      <c r="K31" s="81"/>
      <c r="L31" s="81"/>
      <c r="M31" s="80"/>
      <c r="N31" s="81"/>
      <c r="O31" s="81"/>
      <c r="P31" s="80"/>
      <c r="Q31" s="81"/>
      <c r="R31" s="81"/>
      <c r="T31" s="22"/>
    </row>
    <row r="32" spans="1:22" ht="15" customHeight="1" x14ac:dyDescent="0.25">
      <c r="B32" s="75" t="s">
        <v>7</v>
      </c>
      <c r="C32" s="75"/>
      <c r="D32" s="77">
        <v>2022</v>
      </c>
      <c r="E32" s="78">
        <f>SUM(H32,K32,N32,Q32,'7.17 (2)'!E32,'7.17 (2)'!H32,'7.17 (2)'!K32,'7.17 (2)'!N32,'7.17 (2)'!Q32,'7.17(3)'!E32,'7.17(3)'!H32,'7.17(3)'!K32,'7.17(3)'!N32,'7.17(3)'!Q32)</f>
        <v>49</v>
      </c>
      <c r="F32" s="78">
        <f>SUM(I32,L32,O32,R32,'7.17 (2)'!F32,'7.17 (2)'!I32,'7.17 (2)'!L32,'7.17 (2)'!O32,'7.17 (2)'!R32,'7.17(3)'!F32,'7.17(3)'!I32,'7.17(3)'!L32,'7.17(3)'!O32,'7.17(3)'!R32)</f>
        <v>612265.6</v>
      </c>
      <c r="G32" s="79"/>
      <c r="H32" s="79">
        <v>2</v>
      </c>
      <c r="I32" s="79">
        <v>11670</v>
      </c>
      <c r="J32" s="79"/>
      <c r="K32" s="79" t="s">
        <v>8</v>
      </c>
      <c r="L32" s="79" t="s">
        <v>8</v>
      </c>
      <c r="M32" s="79"/>
      <c r="N32" s="79" t="s">
        <v>8</v>
      </c>
      <c r="O32" s="79" t="s">
        <v>8</v>
      </c>
      <c r="P32" s="79"/>
      <c r="Q32" s="79" t="s">
        <v>8</v>
      </c>
      <c r="R32" s="79" t="s">
        <v>8</v>
      </c>
      <c r="T32" s="22"/>
    </row>
    <row r="33" spans="1:20" ht="15" customHeight="1" x14ac:dyDescent="0.25">
      <c r="B33" s="75"/>
      <c r="C33" s="75"/>
      <c r="D33" s="77">
        <v>2023</v>
      </c>
      <c r="E33" s="78">
        <f>SUM(H33,K33,N33,Q33,'7.17 (2)'!E33,'7.17 (2)'!H33,'7.17 (2)'!K33,'7.17 (2)'!N33,'7.17 (2)'!Q33,'7.17(3)'!E33,'7.17(3)'!H33,'7.17(3)'!K33,'7.17(3)'!N33,'7.17(3)'!Q33)</f>
        <v>31</v>
      </c>
      <c r="F33" s="78">
        <f>SUM(I33,L33,O33,R33,'7.17 (2)'!F33,'7.17 (2)'!I33,'7.17 (2)'!L33,'7.17 (2)'!O33,'7.17 (2)'!R33,'7.17(3)'!F33,'7.17(3)'!I33,'7.17(3)'!L33,'7.17(3)'!O33,'7.17(3)'!R33)</f>
        <v>356594.55</v>
      </c>
      <c r="G33" s="79"/>
      <c r="H33" s="79" t="s">
        <v>8</v>
      </c>
      <c r="I33" s="79" t="s">
        <v>8</v>
      </c>
      <c r="J33" s="79"/>
      <c r="K33" s="79">
        <v>1</v>
      </c>
      <c r="L33" s="79">
        <v>200</v>
      </c>
      <c r="M33" s="79"/>
      <c r="N33" s="79" t="s">
        <v>8</v>
      </c>
      <c r="O33" s="79" t="s">
        <v>8</v>
      </c>
      <c r="P33" s="79"/>
      <c r="Q33" s="79" t="s">
        <v>8</v>
      </c>
      <c r="R33" s="79" t="s">
        <v>8</v>
      </c>
      <c r="T33" s="22"/>
    </row>
    <row r="34" spans="1:20" ht="15" customHeight="1" x14ac:dyDescent="0.25">
      <c r="B34" s="75"/>
      <c r="C34" s="75"/>
      <c r="D34" s="77">
        <v>2024</v>
      </c>
      <c r="E34" s="78">
        <f>SUM(H34,K34,N34,Q34,'7.17 (2)'!E34,'7.17 (2)'!H34,'7.17 (2)'!K34,'7.17 (2)'!N34,'7.17 (2)'!Q34,'7.17(3)'!E34,'7.17(3)'!H34,'7.17(3)'!K34,'7.17(3)'!N34,'7.17(3)'!Q34)</f>
        <v>29</v>
      </c>
      <c r="F34" s="78">
        <f>SUM(I34,L34,O34,R34,'7.17 (2)'!F34,'7.17 (2)'!I34,'7.17 (2)'!L34,'7.17 (2)'!O34,'7.17 (2)'!R34,'7.17(3)'!F34,'7.17(3)'!I34,'7.17(3)'!L34,'7.17(3)'!O34,'7.17(3)'!R34)</f>
        <v>1400359</v>
      </c>
      <c r="G34" s="79"/>
      <c r="H34" s="79" t="s">
        <v>8</v>
      </c>
      <c r="I34" s="79" t="s">
        <v>8</v>
      </c>
      <c r="J34" s="79"/>
      <c r="K34" s="79">
        <v>5</v>
      </c>
      <c r="L34" s="79">
        <v>49510</v>
      </c>
      <c r="M34" s="79"/>
      <c r="N34" s="79" t="s">
        <v>8</v>
      </c>
      <c r="O34" s="79" t="s">
        <v>8</v>
      </c>
      <c r="P34" s="79"/>
      <c r="Q34" s="79" t="s">
        <v>8</v>
      </c>
      <c r="R34" s="79" t="s">
        <v>8</v>
      </c>
      <c r="T34" s="22"/>
    </row>
    <row r="35" spans="1:20" ht="8.1" customHeight="1" x14ac:dyDescent="0.25">
      <c r="B35" s="75"/>
      <c r="C35" s="75"/>
      <c r="D35" s="80"/>
      <c r="E35" s="80"/>
      <c r="F35" s="80"/>
      <c r="G35" s="80"/>
      <c r="H35" s="81"/>
      <c r="I35" s="81"/>
      <c r="J35" s="80"/>
      <c r="K35" s="81"/>
      <c r="L35" s="81"/>
      <c r="M35" s="80"/>
      <c r="N35" s="81"/>
      <c r="O35" s="81"/>
      <c r="P35" s="80"/>
      <c r="Q35" s="81"/>
      <c r="R35" s="81"/>
      <c r="T35" s="22"/>
    </row>
    <row r="36" spans="1:20" ht="15" customHeight="1" x14ac:dyDescent="0.25">
      <c r="B36" s="75" t="s">
        <v>18</v>
      </c>
      <c r="C36" s="75"/>
      <c r="D36" s="77">
        <v>2022</v>
      </c>
      <c r="E36" s="78">
        <f>SUM(H36,K36,N36,Q36,'7.17 (2)'!E36,'7.17 (2)'!H36,'7.17 (2)'!K36,'7.17 (2)'!N36,'7.17 (2)'!Q36,'7.17(3)'!E36,'7.17(3)'!H36,'7.17(3)'!K36,'7.17(3)'!N36,'7.17(3)'!Q36)</f>
        <v>2</v>
      </c>
      <c r="F36" s="78">
        <f>SUM(I36,L36,O36,R36,'7.17 (2)'!F36,'7.17 (2)'!I36,'7.17 (2)'!L36,'7.17 (2)'!O36,'7.17 (2)'!R36,'7.17(3)'!F36,'7.17(3)'!I36,'7.17(3)'!L36,'7.17(3)'!O36,'7.17(3)'!R36)</f>
        <v>90795</v>
      </c>
      <c r="G36" s="78"/>
      <c r="H36" s="79" t="s">
        <v>8</v>
      </c>
      <c r="I36" s="79" t="s">
        <v>8</v>
      </c>
      <c r="J36" s="78"/>
      <c r="K36" s="79" t="s">
        <v>8</v>
      </c>
      <c r="L36" s="79" t="s">
        <v>8</v>
      </c>
      <c r="M36" s="78"/>
      <c r="N36" s="79" t="s">
        <v>8</v>
      </c>
      <c r="O36" s="79" t="s">
        <v>8</v>
      </c>
      <c r="P36" s="78"/>
      <c r="Q36" s="79" t="s">
        <v>8</v>
      </c>
      <c r="R36" s="79" t="s">
        <v>8</v>
      </c>
      <c r="T36" s="22"/>
    </row>
    <row r="37" spans="1:20" ht="15" customHeight="1" x14ac:dyDescent="0.25">
      <c r="B37" s="75"/>
      <c r="C37" s="75"/>
      <c r="D37" s="77">
        <v>2023</v>
      </c>
      <c r="E37" s="78">
        <f>SUM(H37,K37,N37,Q37,'7.17 (2)'!E37,'7.17 (2)'!H37,'7.17 (2)'!K37,'7.17 (2)'!N37,'7.17 (2)'!Q37,'7.17(3)'!E37,'7.17(3)'!H37,'7.17(3)'!K37,'7.17(3)'!N37,'7.17(3)'!Q37)</f>
        <v>8</v>
      </c>
      <c r="F37" s="78">
        <f>SUM(I37,L37,O37,R37,'7.17 (2)'!F37,'7.17 (2)'!I37,'7.17 (2)'!L37,'7.17 (2)'!O37,'7.17 (2)'!R37,'7.17(3)'!F37,'7.17(3)'!I37,'7.17(3)'!L37,'7.17(3)'!O37,'7.17(3)'!R37)</f>
        <v>8698</v>
      </c>
      <c r="G37" s="78"/>
      <c r="H37" s="79">
        <v>1</v>
      </c>
      <c r="I37" s="79">
        <v>500</v>
      </c>
      <c r="J37" s="78"/>
      <c r="K37" s="79">
        <v>1</v>
      </c>
      <c r="L37" s="79">
        <v>2639.5</v>
      </c>
      <c r="M37" s="78"/>
      <c r="N37" s="79" t="s">
        <v>8</v>
      </c>
      <c r="O37" s="79" t="s">
        <v>8</v>
      </c>
      <c r="P37" s="78"/>
      <c r="Q37" s="79" t="s">
        <v>8</v>
      </c>
      <c r="R37" s="79" t="s">
        <v>8</v>
      </c>
      <c r="T37" s="22"/>
    </row>
    <row r="38" spans="1:20" s="2" customFormat="1" ht="15" customHeight="1" x14ac:dyDescent="0.25">
      <c r="A38" s="1"/>
      <c r="B38" s="75"/>
      <c r="C38" s="75"/>
      <c r="D38" s="77">
        <v>2024</v>
      </c>
      <c r="E38" s="78">
        <f>SUM(H38,K38,N38,Q38,'7.17 (2)'!E38,'7.17 (2)'!H38,'7.17 (2)'!K38,'7.17 (2)'!N38,'7.17 (2)'!Q38,'7.17(3)'!E38,'7.17(3)'!H38,'7.17(3)'!K38,'7.17(3)'!N38,'7.17(3)'!Q38)</f>
        <v>11</v>
      </c>
      <c r="F38" s="78">
        <f>SUM(I38,L38,O38,R38,'7.17 (2)'!F38,'7.17 (2)'!I38,'7.17 (2)'!L38,'7.17 (2)'!O38,'7.17 (2)'!R38,'7.17(3)'!F38,'7.17(3)'!I38,'7.17(3)'!L38,'7.17(3)'!O38,'7.17(3)'!R38)</f>
        <v>106383.4</v>
      </c>
      <c r="G38" s="78"/>
      <c r="H38" s="79" t="s">
        <v>8</v>
      </c>
      <c r="I38" s="79" t="s">
        <v>8</v>
      </c>
      <c r="J38" s="78"/>
      <c r="K38" s="79">
        <v>8</v>
      </c>
      <c r="L38" s="79">
        <v>103736.4</v>
      </c>
      <c r="M38" s="78"/>
      <c r="N38" s="79" t="s">
        <v>8</v>
      </c>
      <c r="O38" s="79" t="s">
        <v>8</v>
      </c>
      <c r="P38" s="78"/>
      <c r="Q38" s="79" t="s">
        <v>8</v>
      </c>
      <c r="R38" s="79" t="s">
        <v>8</v>
      </c>
      <c r="S38" s="1"/>
      <c r="T38" s="22"/>
    </row>
    <row r="39" spans="1:20" ht="8.1" customHeight="1" x14ac:dyDescent="0.25">
      <c r="B39" s="75"/>
      <c r="C39" s="75"/>
      <c r="D39" s="80"/>
      <c r="E39" s="80"/>
      <c r="F39" s="80"/>
      <c r="G39" s="80"/>
      <c r="H39" s="81"/>
      <c r="I39" s="81"/>
      <c r="J39" s="80"/>
      <c r="K39" s="81"/>
      <c r="L39" s="81"/>
      <c r="M39" s="80"/>
      <c r="N39" s="81"/>
      <c r="O39" s="81"/>
      <c r="P39" s="80"/>
      <c r="Q39" s="81"/>
      <c r="R39" s="81"/>
      <c r="T39" s="22"/>
    </row>
    <row r="40" spans="1:20" ht="15" customHeight="1" x14ac:dyDescent="0.25">
      <c r="A40" s="2"/>
      <c r="B40" s="75" t="s">
        <v>9</v>
      </c>
      <c r="C40" s="75"/>
      <c r="D40" s="77">
        <v>2022</v>
      </c>
      <c r="E40" s="78">
        <f>SUM(H40,K40,N40,Q40,'7.17 (2)'!E40,'7.17 (2)'!H40,'7.17 (2)'!K40,'7.17 (2)'!N40,'7.17 (2)'!Q40,'7.17(3)'!E40,'7.17(3)'!H40,'7.17(3)'!K40,'7.17(3)'!N40,'7.17(3)'!Q40)</f>
        <v>13</v>
      </c>
      <c r="F40" s="78">
        <f>SUM(I40,L40,O40,R40,'7.17 (2)'!F40,'7.17 (2)'!I40,'7.17 (2)'!L40,'7.17 (2)'!O40,'7.17 (2)'!R40,'7.17(3)'!F40,'7.17(3)'!I40,'7.17(3)'!L40,'7.17(3)'!O40,'7.17(3)'!R40)</f>
        <v>105696.79999999999</v>
      </c>
      <c r="G40" s="79"/>
      <c r="H40" s="79" t="s">
        <v>8</v>
      </c>
      <c r="I40" s="79" t="s">
        <v>8</v>
      </c>
      <c r="J40" s="79"/>
      <c r="K40" s="79">
        <v>1</v>
      </c>
      <c r="L40" s="79">
        <v>4678</v>
      </c>
      <c r="M40" s="79"/>
      <c r="N40" s="79" t="s">
        <v>8</v>
      </c>
      <c r="O40" s="79" t="s">
        <v>8</v>
      </c>
      <c r="P40" s="79"/>
      <c r="Q40" s="79" t="s">
        <v>8</v>
      </c>
      <c r="R40" s="79" t="s">
        <v>8</v>
      </c>
      <c r="T40" s="22"/>
    </row>
    <row r="41" spans="1:20" ht="15" customHeight="1" x14ac:dyDescent="0.25">
      <c r="B41" s="75"/>
      <c r="C41" s="75"/>
      <c r="D41" s="77">
        <v>2023</v>
      </c>
      <c r="E41" s="78">
        <f>SUM(H41,K41,N41,Q41,'7.17 (2)'!E41,'7.17 (2)'!H41,'7.17 (2)'!K41,'7.17 (2)'!N41,'7.17 (2)'!Q41,'7.17(3)'!E41,'7.17(3)'!H41,'7.17(3)'!K41,'7.17(3)'!N41,'7.17(3)'!Q41)</f>
        <v>3</v>
      </c>
      <c r="F41" s="78">
        <f>SUM(I41,L41,O41,R41,'7.17 (2)'!F41,'7.17 (2)'!I41,'7.17 (2)'!L41,'7.17 (2)'!O41,'7.17 (2)'!R41,'7.17(3)'!F41,'7.17(3)'!I41,'7.17(3)'!L41,'7.17(3)'!O41,'7.17(3)'!R41)</f>
        <v>202990</v>
      </c>
      <c r="G41" s="79"/>
      <c r="H41" s="79" t="s">
        <v>8</v>
      </c>
      <c r="I41" s="79" t="s">
        <v>8</v>
      </c>
      <c r="J41" s="79"/>
      <c r="K41" s="79">
        <v>1</v>
      </c>
      <c r="L41" s="79">
        <v>28140</v>
      </c>
      <c r="M41" s="79"/>
      <c r="N41" s="79" t="s">
        <v>8</v>
      </c>
      <c r="O41" s="79" t="s">
        <v>8</v>
      </c>
      <c r="P41" s="79"/>
      <c r="Q41" s="79" t="s">
        <v>8</v>
      </c>
      <c r="R41" s="79" t="s">
        <v>8</v>
      </c>
      <c r="T41" s="22"/>
    </row>
    <row r="42" spans="1:20" ht="15" customHeight="1" x14ac:dyDescent="0.25">
      <c r="B42" s="75"/>
      <c r="C42" s="75"/>
      <c r="D42" s="77">
        <v>2024</v>
      </c>
      <c r="E42" s="78">
        <f>SUM(H42,K42,N42,Q42,'7.17 (2)'!E42,'7.17 (2)'!H42,'7.17 (2)'!K42,'7.17 (2)'!N42,'7.17 (2)'!Q42,'7.17(3)'!E42,'7.17(3)'!H42,'7.17(3)'!K42,'7.17(3)'!N42,'7.17(3)'!Q42)</f>
        <v>7</v>
      </c>
      <c r="F42" s="78">
        <f>SUM(I42,L42,O42,R42,'7.17 (2)'!F42,'7.17 (2)'!I42,'7.17 (2)'!L42,'7.17 (2)'!O42,'7.17 (2)'!R42,'7.17(3)'!F42,'7.17(3)'!I42,'7.17(3)'!L42,'7.17(3)'!O42,'7.17(3)'!R42)</f>
        <v>165617.29999999999</v>
      </c>
      <c r="G42" s="79"/>
      <c r="H42" s="79" t="s">
        <v>8</v>
      </c>
      <c r="I42" s="79" t="s">
        <v>8</v>
      </c>
      <c r="J42" s="79"/>
      <c r="K42" s="79">
        <v>2</v>
      </c>
      <c r="L42" s="79">
        <v>135256</v>
      </c>
      <c r="M42" s="79"/>
      <c r="N42" s="79">
        <v>1</v>
      </c>
      <c r="O42" s="79">
        <v>19570</v>
      </c>
      <c r="P42" s="79"/>
      <c r="Q42" s="79" t="s">
        <v>8</v>
      </c>
      <c r="R42" s="79" t="s">
        <v>8</v>
      </c>
      <c r="T42" s="22"/>
    </row>
    <row r="43" spans="1:20" ht="8.1" customHeight="1" x14ac:dyDescent="0.25">
      <c r="B43" s="75"/>
      <c r="C43" s="75"/>
      <c r="D43" s="80"/>
      <c r="E43" s="80"/>
      <c r="F43" s="80"/>
      <c r="G43" s="80"/>
      <c r="H43" s="81"/>
      <c r="I43" s="81"/>
      <c r="J43" s="80"/>
      <c r="K43" s="81"/>
      <c r="L43" s="81"/>
      <c r="M43" s="80"/>
      <c r="N43" s="81"/>
      <c r="O43" s="81"/>
      <c r="P43" s="80"/>
      <c r="Q43" s="81"/>
      <c r="R43" s="81"/>
      <c r="T43" s="22"/>
    </row>
    <row r="44" spans="1:20" ht="15" customHeight="1" x14ac:dyDescent="0.25">
      <c r="B44" s="75" t="s">
        <v>10</v>
      </c>
      <c r="C44" s="75"/>
      <c r="D44" s="77">
        <v>2022</v>
      </c>
      <c r="E44" s="78">
        <f>SUM(H44,K44,N44,Q44,'7.17 (2)'!E44,'7.17 (2)'!H44,'7.17 (2)'!K44,'7.17 (2)'!N44,'7.17 (2)'!Q44,'7.17(3)'!E44,'7.17(3)'!H44,'7.17(3)'!K44,'7.17(3)'!N44,'7.17(3)'!Q44)</f>
        <v>10</v>
      </c>
      <c r="F44" s="78">
        <f>SUM(I44,L44,O44,R44,'7.17 (2)'!F44,'7.17 (2)'!I44,'7.17 (2)'!L44,'7.17 (2)'!O44,'7.17 (2)'!R44,'7.17(3)'!F44,'7.17(3)'!I44,'7.17(3)'!L44,'7.17(3)'!O44,'7.17(3)'!R44)</f>
        <v>83964.5</v>
      </c>
      <c r="G44" s="79"/>
      <c r="H44" s="79" t="s">
        <v>8</v>
      </c>
      <c r="I44" s="79" t="s">
        <v>8</v>
      </c>
      <c r="J44" s="79"/>
      <c r="K44" s="79" t="s">
        <v>8</v>
      </c>
      <c r="L44" s="79" t="s">
        <v>8</v>
      </c>
      <c r="M44" s="79"/>
      <c r="N44" s="79" t="s">
        <v>8</v>
      </c>
      <c r="O44" s="79" t="s">
        <v>8</v>
      </c>
      <c r="P44" s="79"/>
      <c r="Q44" s="79">
        <v>1</v>
      </c>
      <c r="R44" s="79">
        <v>47520</v>
      </c>
      <c r="T44" s="22"/>
    </row>
    <row r="45" spans="1:20" ht="15" customHeight="1" x14ac:dyDescent="0.25">
      <c r="B45" s="75"/>
      <c r="C45" s="75"/>
      <c r="D45" s="77">
        <v>2023</v>
      </c>
      <c r="E45" s="78">
        <f>SUM(H45,K45,N45,Q45,'7.17 (2)'!E45,'7.17 (2)'!H45,'7.17 (2)'!K45,'7.17 (2)'!N45,'7.17 (2)'!Q45,'7.17(3)'!E45,'7.17(3)'!H45,'7.17(3)'!K45,'7.17(3)'!N45,'7.17(3)'!Q45)</f>
        <v>4</v>
      </c>
      <c r="F45" s="78">
        <f>SUM(I45,L45,O45,R45,'7.17 (2)'!F45,'7.17 (2)'!I45,'7.17 (2)'!L45,'7.17 (2)'!O45,'7.17 (2)'!R45,'7.17(3)'!F45,'7.17(3)'!I45,'7.17(3)'!L45,'7.17(3)'!O45,'7.17(3)'!R45)</f>
        <v>10758.3</v>
      </c>
      <c r="G45" s="79"/>
      <c r="H45" s="79">
        <v>2</v>
      </c>
      <c r="I45" s="79">
        <v>7897.9</v>
      </c>
      <c r="J45" s="79"/>
      <c r="K45" s="79" t="s">
        <v>8</v>
      </c>
      <c r="L45" s="79" t="s">
        <v>8</v>
      </c>
      <c r="M45" s="79"/>
      <c r="N45" s="79" t="s">
        <v>8</v>
      </c>
      <c r="O45" s="79" t="s">
        <v>8</v>
      </c>
      <c r="P45" s="79"/>
      <c r="Q45" s="79" t="s">
        <v>8</v>
      </c>
      <c r="R45" s="79" t="s">
        <v>8</v>
      </c>
      <c r="T45" s="22"/>
    </row>
    <row r="46" spans="1:20" ht="15" customHeight="1" x14ac:dyDescent="0.25">
      <c r="B46" s="75"/>
      <c r="C46" s="75"/>
      <c r="D46" s="77">
        <v>2024</v>
      </c>
      <c r="E46" s="78">
        <f>SUM(H46,K46,N46,Q46,'7.17 (2)'!E46,'7.17 (2)'!H46,'7.17 (2)'!K46,'7.17 (2)'!N46,'7.17 (2)'!Q46,'7.17(3)'!E46,'7.17(3)'!H46,'7.17(3)'!K46,'7.17(3)'!N46,'7.17(3)'!Q46)</f>
        <v>12</v>
      </c>
      <c r="F46" s="78">
        <f>SUM(I46,L46,O46,R46,'7.17 (2)'!F46,'7.17 (2)'!I46,'7.17 (2)'!L46,'7.17 (2)'!O46,'7.17 (2)'!R46,'7.17(3)'!F46,'7.17(3)'!I46,'7.17(3)'!L46,'7.17(3)'!O46,'7.17(3)'!R46)</f>
        <v>87423</v>
      </c>
      <c r="G46" s="79"/>
      <c r="H46" s="79" t="s">
        <v>8</v>
      </c>
      <c r="I46" s="79" t="s">
        <v>8</v>
      </c>
      <c r="J46" s="79"/>
      <c r="K46" s="79">
        <v>7</v>
      </c>
      <c r="L46" s="79">
        <v>50721</v>
      </c>
      <c r="M46" s="79"/>
      <c r="N46" s="79" t="s">
        <v>8</v>
      </c>
      <c r="O46" s="79" t="s">
        <v>8</v>
      </c>
      <c r="P46" s="79"/>
      <c r="Q46" s="79" t="s">
        <v>8</v>
      </c>
      <c r="R46" s="79" t="s">
        <v>8</v>
      </c>
      <c r="T46" s="22"/>
    </row>
    <row r="47" spans="1:20" ht="8.1" customHeight="1" x14ac:dyDescent="0.25">
      <c r="B47" s="75"/>
      <c r="C47" s="75"/>
      <c r="D47" s="80"/>
      <c r="E47" s="80"/>
      <c r="F47" s="80"/>
      <c r="G47" s="80"/>
      <c r="H47" s="81"/>
      <c r="I47" s="81"/>
      <c r="J47" s="80"/>
      <c r="K47" s="81"/>
      <c r="L47" s="81"/>
      <c r="M47" s="80"/>
      <c r="N47" s="81"/>
      <c r="O47" s="81"/>
      <c r="P47" s="80"/>
      <c r="Q47" s="81"/>
      <c r="R47" s="81"/>
      <c r="T47" s="22"/>
    </row>
    <row r="48" spans="1:20" ht="15" customHeight="1" x14ac:dyDescent="0.25">
      <c r="B48" s="75" t="s">
        <v>11</v>
      </c>
      <c r="C48" s="75"/>
      <c r="D48" s="77">
        <v>2022</v>
      </c>
      <c r="E48" s="78">
        <f>SUM(H48,K48,N48,Q48,'7.17 (2)'!E48,'7.17 (2)'!H48,'7.17 (2)'!K48,'7.17 (2)'!N48,'7.17 (2)'!Q48,'7.17(3)'!E48,'7.17(3)'!H48,'7.17(3)'!K48,'7.17(3)'!N48,'7.17(3)'!Q48)</f>
        <v>14</v>
      </c>
      <c r="F48" s="78">
        <f>SUM(I48,L48,O48,R48,'7.17 (2)'!F48,'7.17 (2)'!I48,'7.17 (2)'!L48,'7.17 (2)'!O48,'7.17 (2)'!R48,'7.17(3)'!F48,'7.17(3)'!I48,'7.17(3)'!L48,'7.17(3)'!O48,'7.17(3)'!R48)</f>
        <v>322887.40000000002</v>
      </c>
      <c r="G48" s="78"/>
      <c r="H48" s="79" t="s">
        <v>8</v>
      </c>
      <c r="I48" s="79" t="s">
        <v>8</v>
      </c>
      <c r="J48" s="78"/>
      <c r="K48" s="79" t="s">
        <v>8</v>
      </c>
      <c r="L48" s="79" t="s">
        <v>8</v>
      </c>
      <c r="M48" s="78"/>
      <c r="N48" s="79" t="s">
        <v>8</v>
      </c>
      <c r="O48" s="79" t="s">
        <v>8</v>
      </c>
      <c r="P48" s="78"/>
      <c r="Q48" s="79" t="s">
        <v>8</v>
      </c>
      <c r="R48" s="79" t="s">
        <v>8</v>
      </c>
      <c r="T48" s="22"/>
    </row>
    <row r="49" spans="2:23" ht="15" customHeight="1" x14ac:dyDescent="0.25">
      <c r="B49" s="75"/>
      <c r="C49" s="75"/>
      <c r="D49" s="77">
        <v>2023</v>
      </c>
      <c r="E49" s="78">
        <f>SUM(H49,K49,N49,Q49,'7.17 (2)'!E49,'7.17 (2)'!H49,'7.17 (2)'!K49,'7.17 (2)'!N49,'7.17 (2)'!Q49,'7.17(3)'!E49,'7.17(3)'!H49,'7.17(3)'!K49,'7.17(3)'!N49,'7.17(3)'!Q49)</f>
        <v>21</v>
      </c>
      <c r="F49" s="78">
        <f>SUM(I49,L49,O49,R49,'7.17 (2)'!F49,'7.17 (2)'!I49,'7.17 (2)'!L49,'7.17 (2)'!O49,'7.17 (2)'!R49,'7.17(3)'!F49,'7.17(3)'!I49,'7.17(3)'!L49,'7.17(3)'!O49,'7.17(3)'!R49)</f>
        <v>603518.85</v>
      </c>
      <c r="G49" s="79"/>
      <c r="H49" s="79" t="s">
        <v>8</v>
      </c>
      <c r="I49" s="79" t="s">
        <v>8</v>
      </c>
      <c r="J49" s="79"/>
      <c r="K49" s="79">
        <v>4</v>
      </c>
      <c r="L49" s="79">
        <v>8171.2</v>
      </c>
      <c r="M49" s="79"/>
      <c r="N49" s="79" t="s">
        <v>8</v>
      </c>
      <c r="O49" s="79" t="s">
        <v>8</v>
      </c>
      <c r="P49" s="79"/>
      <c r="Q49" s="79">
        <v>1</v>
      </c>
      <c r="R49" s="79">
        <v>43108.45</v>
      </c>
      <c r="T49" s="22"/>
    </row>
    <row r="50" spans="2:23" ht="15" customHeight="1" x14ac:dyDescent="0.25">
      <c r="B50" s="75"/>
      <c r="C50" s="75"/>
      <c r="D50" s="77">
        <v>2024</v>
      </c>
      <c r="E50" s="78">
        <f>SUM(H50,K50,N50,Q50,'7.17 (2)'!E50,'7.17 (2)'!H50,'7.17 (2)'!K50,'7.17 (2)'!N50,'7.17 (2)'!Q50,'7.17(3)'!E50,'7.17(3)'!H50,'7.17(3)'!K50,'7.17(3)'!N50,'7.17(3)'!Q50)</f>
        <v>24</v>
      </c>
      <c r="F50" s="78">
        <f>SUM(I50,L50,O50,R50,'7.17 (2)'!F50,'7.17 (2)'!I50,'7.17 (2)'!L50,'7.17 (2)'!O50,'7.17 (2)'!R50,'7.17(3)'!F50,'7.17(3)'!I50,'7.17(3)'!L50,'7.17(3)'!O50,'7.17(3)'!R50)</f>
        <v>304768.5</v>
      </c>
      <c r="G50" s="79"/>
      <c r="H50" s="79" t="s">
        <v>8</v>
      </c>
      <c r="I50" s="79" t="s">
        <v>8</v>
      </c>
      <c r="J50" s="79"/>
      <c r="K50" s="79">
        <v>9</v>
      </c>
      <c r="L50" s="79">
        <v>95201</v>
      </c>
      <c r="M50" s="79"/>
      <c r="N50" s="79" t="s">
        <v>8</v>
      </c>
      <c r="O50" s="79" t="s">
        <v>8</v>
      </c>
      <c r="P50" s="79"/>
      <c r="Q50" s="79" t="s">
        <v>8</v>
      </c>
      <c r="R50" s="79" t="s">
        <v>8</v>
      </c>
      <c r="T50" s="22"/>
    </row>
    <row r="51" spans="2:23" ht="8.1" customHeight="1" x14ac:dyDescent="0.25">
      <c r="B51" s="75"/>
      <c r="C51" s="75"/>
      <c r="D51" s="80"/>
      <c r="E51" s="80"/>
      <c r="F51" s="80"/>
      <c r="G51" s="80"/>
      <c r="H51" s="81"/>
      <c r="I51" s="81"/>
      <c r="J51" s="80"/>
      <c r="K51" s="81"/>
      <c r="L51" s="81"/>
      <c r="M51" s="80"/>
      <c r="N51" s="81"/>
      <c r="O51" s="81"/>
      <c r="P51" s="80"/>
      <c r="Q51" s="81"/>
      <c r="R51" s="81"/>
      <c r="T51" s="22"/>
    </row>
    <row r="52" spans="2:23" ht="15" customHeight="1" x14ac:dyDescent="0.25">
      <c r="B52" s="75" t="s">
        <v>12</v>
      </c>
      <c r="C52" s="75"/>
      <c r="D52" s="77">
        <v>2022</v>
      </c>
      <c r="E52" s="78">
        <f>SUM(H52,K52,N52,Q52,'7.17 (2)'!E52,'7.17 (2)'!H52,'7.17 (2)'!K52,'7.17 (2)'!N52,'7.17 (2)'!Q52,'7.17(3)'!E52,'7.17(3)'!H52,'7.17(3)'!K52,'7.17(3)'!N52,'7.17(3)'!Q52)</f>
        <v>2</v>
      </c>
      <c r="F52" s="78">
        <f>SUM(I52,L52,O52,R52,'7.17 (2)'!F52,'7.17 (2)'!I52,'7.17 (2)'!L52,'7.17 (2)'!O52,'7.17 (2)'!R52,'7.17(3)'!F52,'7.17(3)'!I52,'7.17(3)'!L52,'7.17(3)'!O52,'7.17(3)'!R52)</f>
        <v>597</v>
      </c>
      <c r="G52" s="79"/>
      <c r="H52" s="79" t="s">
        <v>8</v>
      </c>
      <c r="I52" s="79" t="s">
        <v>8</v>
      </c>
      <c r="J52" s="79"/>
      <c r="K52" s="79" t="s">
        <v>8</v>
      </c>
      <c r="L52" s="79" t="s">
        <v>8</v>
      </c>
      <c r="M52" s="79"/>
      <c r="N52" s="79" t="s">
        <v>8</v>
      </c>
      <c r="O52" s="79" t="s">
        <v>8</v>
      </c>
      <c r="P52" s="79"/>
      <c r="Q52" s="79" t="s">
        <v>8</v>
      </c>
      <c r="R52" s="79" t="s">
        <v>8</v>
      </c>
      <c r="T52" s="22"/>
    </row>
    <row r="53" spans="2:23" ht="15" customHeight="1" x14ac:dyDescent="0.25">
      <c r="B53" s="75"/>
      <c r="C53" s="75"/>
      <c r="D53" s="77">
        <v>2023</v>
      </c>
      <c r="E53" s="78">
        <f>SUM(H53,K53,N53,Q53,'7.17 (2)'!E53,'7.17 (2)'!H53,'7.17 (2)'!K53,'7.17 (2)'!N53,'7.17 (2)'!Q53,'7.17(3)'!E53,'7.17(3)'!H53,'7.17(3)'!K53,'7.17(3)'!N53,'7.17(3)'!Q53)</f>
        <v>1</v>
      </c>
      <c r="F53" s="78">
        <f>SUM(I53,L53,O53,R53,'7.17 (2)'!F53,'7.17 (2)'!I53,'7.17 (2)'!L53,'7.17 (2)'!O53,'7.17 (2)'!R53,'7.17(3)'!F53,'7.17(3)'!I53,'7.17(3)'!L53,'7.17(3)'!O53,'7.17(3)'!R53)</f>
        <v>975</v>
      </c>
      <c r="G53" s="79"/>
      <c r="H53" s="79" t="s">
        <v>8</v>
      </c>
      <c r="I53" s="79" t="s">
        <v>8</v>
      </c>
      <c r="J53" s="79"/>
      <c r="K53" s="79" t="s">
        <v>8</v>
      </c>
      <c r="L53" s="79" t="s">
        <v>8</v>
      </c>
      <c r="M53" s="79"/>
      <c r="N53" s="79" t="s">
        <v>8</v>
      </c>
      <c r="O53" s="79" t="s">
        <v>8</v>
      </c>
      <c r="P53" s="79"/>
      <c r="Q53" s="79" t="s">
        <v>8</v>
      </c>
      <c r="R53" s="79" t="s">
        <v>8</v>
      </c>
      <c r="T53" s="22"/>
    </row>
    <row r="54" spans="2:23" ht="15" customHeight="1" x14ac:dyDescent="0.25">
      <c r="B54" s="75"/>
      <c r="C54" s="75"/>
      <c r="D54" s="77">
        <v>2024</v>
      </c>
      <c r="E54" s="78">
        <f>SUM(H54,K54,N54,Q54,'7.17 (2)'!E54,'7.17 (2)'!H54,'7.17 (2)'!K54,'7.17 (2)'!N54,'7.17 (2)'!Q54,'7.17(3)'!E54,'7.17(3)'!H54,'7.17(3)'!K54,'7.17(3)'!N54,'7.17(3)'!Q54)</f>
        <v>5</v>
      </c>
      <c r="F54" s="78">
        <f>SUM(I54,L54,O54,R54,'7.17 (2)'!F54,'7.17 (2)'!I54,'7.17 (2)'!L54,'7.17 (2)'!O54,'7.17 (2)'!R54,'7.17(3)'!F54,'7.17(3)'!I54,'7.17(3)'!L54,'7.17(3)'!O54,'7.17(3)'!R54)</f>
        <v>1596</v>
      </c>
      <c r="G54" s="79"/>
      <c r="H54" s="79" t="s">
        <v>8</v>
      </c>
      <c r="I54" s="79" t="s">
        <v>8</v>
      </c>
      <c r="J54" s="79"/>
      <c r="K54" s="79">
        <v>1</v>
      </c>
      <c r="L54" s="79">
        <v>610</v>
      </c>
      <c r="M54" s="79"/>
      <c r="N54" s="79" t="s">
        <v>8</v>
      </c>
      <c r="O54" s="79" t="s">
        <v>8</v>
      </c>
      <c r="P54" s="79"/>
      <c r="Q54" s="79" t="s">
        <v>8</v>
      </c>
      <c r="R54" s="79" t="s">
        <v>8</v>
      </c>
      <c r="T54" s="22"/>
    </row>
    <row r="55" spans="2:23" ht="8.1" customHeight="1" x14ac:dyDescent="0.25">
      <c r="B55" s="75"/>
      <c r="C55" s="75"/>
      <c r="D55" s="80"/>
      <c r="E55" s="80"/>
      <c r="F55" s="80"/>
      <c r="G55" s="80"/>
      <c r="H55" s="81"/>
      <c r="I55" s="81"/>
      <c r="J55" s="80"/>
      <c r="K55" s="81"/>
      <c r="L55" s="81"/>
      <c r="M55" s="80"/>
      <c r="N55" s="81"/>
      <c r="O55" s="81"/>
      <c r="P55" s="80"/>
      <c r="Q55" s="81"/>
      <c r="R55" s="81"/>
      <c r="T55" s="22"/>
    </row>
    <row r="56" spans="2:23" ht="15" customHeight="1" x14ac:dyDescent="0.25">
      <c r="B56" s="75" t="s">
        <v>13</v>
      </c>
      <c r="C56" s="75"/>
      <c r="D56" s="77">
        <v>2022</v>
      </c>
      <c r="E56" s="78">
        <f>SUM(H56,K56,N56,Q56,'7.17 (2)'!E56,'7.17 (2)'!H56,'7.17 (2)'!K56,'7.17 (2)'!N56,'7.17 (2)'!Q56,'7.17(3)'!E56,'7.17(3)'!H56,'7.17(3)'!K56,'7.17(3)'!N56,'7.17(3)'!Q56)</f>
        <v>33</v>
      </c>
      <c r="F56" s="78">
        <f>SUM(I56,L56,O56,R56,'7.17 (2)'!F56,'7.17 (2)'!I56,'7.17 (2)'!L56,'7.17 (2)'!O56,'7.17 (2)'!R56,'7.17(3)'!F56,'7.17(3)'!I56,'7.17(3)'!L56,'7.17(3)'!O56,'7.17(3)'!R56)</f>
        <v>191557.7</v>
      </c>
      <c r="G56" s="78"/>
      <c r="H56" s="79" t="s">
        <v>8</v>
      </c>
      <c r="I56" s="79" t="s">
        <v>8</v>
      </c>
      <c r="J56" s="78"/>
      <c r="K56" s="79">
        <v>1</v>
      </c>
      <c r="L56" s="79">
        <v>140</v>
      </c>
      <c r="M56" s="78"/>
      <c r="N56" s="79" t="s">
        <v>8</v>
      </c>
      <c r="O56" s="79" t="s">
        <v>8</v>
      </c>
      <c r="P56" s="78"/>
      <c r="Q56" s="79" t="s">
        <v>8</v>
      </c>
      <c r="R56" s="79" t="s">
        <v>8</v>
      </c>
      <c r="T56" s="22"/>
    </row>
    <row r="57" spans="2:23" ht="15" customHeight="1" x14ac:dyDescent="0.25">
      <c r="B57" s="75"/>
      <c r="C57" s="75"/>
      <c r="D57" s="77">
        <v>2023</v>
      </c>
      <c r="E57" s="78">
        <f>SUM(H57,K57,N57,Q57,'7.17 (2)'!E57,'7.17 (2)'!H57,'7.17 (2)'!K57,'7.17 (2)'!N57,'7.17 (2)'!Q57,'7.17(3)'!E57,'7.17(3)'!H57,'7.17(3)'!K57,'7.17(3)'!N57,'7.17(3)'!Q57)</f>
        <v>30</v>
      </c>
      <c r="F57" s="78">
        <f>SUM(I57,L57,O57,R57,'7.17 (2)'!F57,'7.17 (2)'!I57,'7.17 (2)'!L57,'7.17 (2)'!O57,'7.17 (2)'!R57,'7.17(3)'!F57,'7.17(3)'!I57,'7.17(3)'!L57,'7.17(3)'!O57,'7.17(3)'!R57)</f>
        <v>112132.75</v>
      </c>
      <c r="G57" s="78"/>
      <c r="H57" s="79" t="s">
        <v>8</v>
      </c>
      <c r="I57" s="79" t="s">
        <v>8</v>
      </c>
      <c r="J57" s="78"/>
      <c r="K57" s="79">
        <v>3</v>
      </c>
      <c r="L57" s="79">
        <v>935.8</v>
      </c>
      <c r="M57" s="78"/>
      <c r="N57" s="79" t="s">
        <v>8</v>
      </c>
      <c r="O57" s="79" t="s">
        <v>8</v>
      </c>
      <c r="P57" s="78"/>
      <c r="Q57" s="79" t="s">
        <v>8</v>
      </c>
      <c r="R57" s="79" t="s">
        <v>8</v>
      </c>
      <c r="T57" s="22"/>
    </row>
    <row r="58" spans="2:23" ht="15" customHeight="1" x14ac:dyDescent="0.25">
      <c r="B58" s="75"/>
      <c r="C58" s="75"/>
      <c r="D58" s="77">
        <v>2024</v>
      </c>
      <c r="E58" s="78">
        <f>SUM(H58,K58,N58,Q58,'7.17 (2)'!E58,'7.17 (2)'!H58,'7.17 (2)'!K58,'7.17 (2)'!N58,'7.17 (2)'!Q58,'7.17(3)'!E58,'7.17(3)'!H58,'7.17(3)'!K58,'7.17(3)'!N58,'7.17(3)'!Q58)</f>
        <v>42</v>
      </c>
      <c r="F58" s="78">
        <f>SUM(I58,L58,O58,R58,'7.17 (2)'!F58,'7.17 (2)'!I58,'7.17 (2)'!L58,'7.17 (2)'!O58,'7.17 (2)'!R58,'7.17(3)'!F58,'7.17(3)'!I58,'7.17(3)'!L58,'7.17(3)'!O58,'7.17(3)'!R58)</f>
        <v>1283467</v>
      </c>
      <c r="G58" s="78"/>
      <c r="H58" s="79">
        <v>4</v>
      </c>
      <c r="I58" s="79">
        <v>19866.900000000001</v>
      </c>
      <c r="J58" s="78"/>
      <c r="K58" s="79">
        <v>15</v>
      </c>
      <c r="L58" s="79">
        <v>97909.7</v>
      </c>
      <c r="M58" s="78"/>
      <c r="N58" s="79" t="s">
        <v>8</v>
      </c>
      <c r="O58" s="79" t="s">
        <v>8</v>
      </c>
      <c r="P58" s="78"/>
      <c r="Q58" s="79">
        <v>2</v>
      </c>
      <c r="R58" s="79">
        <v>12000</v>
      </c>
      <c r="T58" s="22"/>
    </row>
    <row r="59" spans="2:23" ht="8.1" customHeight="1" x14ac:dyDescent="0.25">
      <c r="B59" s="75"/>
      <c r="C59" s="75"/>
      <c r="D59" s="80"/>
      <c r="E59" s="80"/>
      <c r="F59" s="80"/>
      <c r="G59" s="80"/>
      <c r="H59" s="81"/>
      <c r="I59" s="81"/>
      <c r="J59" s="80"/>
      <c r="K59" s="81"/>
      <c r="L59" s="81"/>
      <c r="M59" s="80"/>
      <c r="N59" s="81"/>
      <c r="O59" s="81"/>
      <c r="P59" s="80"/>
      <c r="Q59" s="81"/>
      <c r="R59" s="81"/>
      <c r="T59" s="22"/>
    </row>
    <row r="60" spans="2:23" ht="15" customHeight="1" x14ac:dyDescent="0.25">
      <c r="B60" s="75" t="s">
        <v>19</v>
      </c>
      <c r="C60" s="75"/>
      <c r="D60" s="77">
        <v>2022</v>
      </c>
      <c r="E60" s="78">
        <f>SUM(H60,K60,N60,Q60,'7.17 (2)'!E60,'7.17 (2)'!H60,'7.17 (2)'!K60,'7.17 (2)'!N60,'7.17 (2)'!Q60,'7.17(3)'!E60,'7.17(3)'!H60,'7.17(3)'!K60,'7.17(3)'!N60,'7.17(3)'!Q60)</f>
        <v>17</v>
      </c>
      <c r="F60" s="78">
        <f>SUM(I60,L60,O60,R60,'7.17 (2)'!F60,'7.17 (2)'!I60,'7.17 (2)'!L60,'7.17 (2)'!O60,'7.17 (2)'!R60,'7.17(3)'!F60,'7.17(3)'!I60,'7.17(3)'!L60,'7.17(3)'!O60,'7.17(3)'!R60)</f>
        <v>206219.3</v>
      </c>
      <c r="G60" s="79"/>
      <c r="H60" s="79" t="s">
        <v>8</v>
      </c>
      <c r="I60" s="79" t="s">
        <v>8</v>
      </c>
      <c r="J60" s="79"/>
      <c r="K60" s="79" t="s">
        <v>8</v>
      </c>
      <c r="L60" s="79" t="s">
        <v>8</v>
      </c>
      <c r="M60" s="79"/>
      <c r="N60" s="79" t="s">
        <v>8</v>
      </c>
      <c r="O60" s="79" t="s">
        <v>8</v>
      </c>
      <c r="P60" s="79"/>
      <c r="Q60" s="79" t="s">
        <v>8</v>
      </c>
      <c r="R60" s="79" t="s">
        <v>8</v>
      </c>
      <c r="T60" s="22"/>
      <c r="U60" s="27"/>
      <c r="V60" s="28"/>
      <c r="W60" s="29"/>
    </row>
    <row r="61" spans="2:23" ht="15" customHeight="1" x14ac:dyDescent="0.25">
      <c r="B61" s="75"/>
      <c r="C61" s="75"/>
      <c r="D61" s="77">
        <v>2023</v>
      </c>
      <c r="E61" s="78">
        <f>SUM(H61,K61,N61,Q61,'7.17 (2)'!E61,'7.17 (2)'!H61,'7.17 (2)'!K61,'7.17 (2)'!N61,'7.17 (2)'!Q61,'7.17(3)'!E61,'7.17(3)'!H61,'7.17(3)'!K61,'7.17(3)'!N61,'7.17(3)'!Q61)</f>
        <v>13</v>
      </c>
      <c r="F61" s="78">
        <f>SUM(I61,L61,O61,R61,'7.17 (2)'!F61,'7.17 (2)'!I61,'7.17 (2)'!L61,'7.17 (2)'!O61,'7.17 (2)'!R61,'7.17(3)'!F61,'7.17(3)'!I61,'7.17(3)'!L61,'7.17(3)'!O61,'7.17(3)'!R61)</f>
        <v>185018.5</v>
      </c>
      <c r="G61" s="79"/>
      <c r="H61" s="79" t="s">
        <v>8</v>
      </c>
      <c r="I61" s="79" t="s">
        <v>8</v>
      </c>
      <c r="J61" s="79"/>
      <c r="K61" s="79">
        <v>6</v>
      </c>
      <c r="L61" s="79">
        <v>149589.5</v>
      </c>
      <c r="M61" s="79"/>
      <c r="N61" s="79" t="s">
        <v>8</v>
      </c>
      <c r="O61" s="79" t="s">
        <v>8</v>
      </c>
      <c r="P61" s="79"/>
      <c r="Q61" s="79" t="s">
        <v>8</v>
      </c>
      <c r="R61" s="79" t="s">
        <v>8</v>
      </c>
      <c r="T61" s="22"/>
      <c r="U61" s="27"/>
      <c r="V61" s="28"/>
      <c r="W61" s="28"/>
    </row>
    <row r="62" spans="2:23" ht="15" customHeight="1" x14ac:dyDescent="0.25">
      <c r="B62" s="75"/>
      <c r="C62" s="75"/>
      <c r="D62" s="77">
        <v>2024</v>
      </c>
      <c r="E62" s="78">
        <f>SUM(H62,K62,N62,Q62,'7.17 (2)'!E62,'7.17 (2)'!H62,'7.17 (2)'!K62,'7.17 (2)'!N62,'7.17 (2)'!Q62,'7.17(3)'!E62,'7.17(3)'!H62,'7.17(3)'!K62,'7.17(3)'!N62,'7.17(3)'!Q62)</f>
        <v>3</v>
      </c>
      <c r="F62" s="78">
        <f>SUM(I62,L62,O62,R62,'7.17 (2)'!F62,'7.17 (2)'!I62,'7.17 (2)'!L62,'7.17 (2)'!O62,'7.17 (2)'!R62,'7.17(3)'!F62,'7.17(3)'!I62,'7.17(3)'!L62,'7.17(3)'!O62,'7.17(3)'!R62)</f>
        <v>18795.2</v>
      </c>
      <c r="G62" s="79"/>
      <c r="H62" s="79" t="s">
        <v>8</v>
      </c>
      <c r="I62" s="79" t="s">
        <v>8</v>
      </c>
      <c r="J62" s="79"/>
      <c r="K62" s="79">
        <v>1</v>
      </c>
      <c r="L62" s="79">
        <v>2914</v>
      </c>
      <c r="M62" s="79"/>
      <c r="N62" s="79" t="s">
        <v>8</v>
      </c>
      <c r="O62" s="79" t="s">
        <v>8</v>
      </c>
      <c r="P62" s="79"/>
      <c r="Q62" s="79" t="s">
        <v>8</v>
      </c>
      <c r="R62" s="79" t="s">
        <v>8</v>
      </c>
      <c r="T62" s="22"/>
    </row>
    <row r="63" spans="2:23" ht="8.1" customHeight="1" x14ac:dyDescent="0.25">
      <c r="B63" s="75"/>
      <c r="C63" s="75"/>
      <c r="D63" s="80"/>
      <c r="E63" s="80"/>
      <c r="F63" s="80"/>
      <c r="G63" s="80"/>
      <c r="H63" s="81"/>
      <c r="I63" s="81"/>
      <c r="J63" s="80"/>
      <c r="K63" s="81"/>
      <c r="L63" s="81"/>
      <c r="M63" s="80"/>
      <c r="N63" s="81"/>
      <c r="O63" s="81"/>
      <c r="P63" s="80"/>
      <c r="Q63" s="81"/>
      <c r="R63" s="81"/>
      <c r="T63" s="22"/>
    </row>
    <row r="64" spans="2:23" ht="15" customHeight="1" x14ac:dyDescent="0.25">
      <c r="B64" s="75" t="s">
        <v>14</v>
      </c>
      <c r="C64" s="75"/>
      <c r="D64" s="77">
        <v>2022</v>
      </c>
      <c r="E64" s="78">
        <f>SUM(H64,K64,N64,Q64,'7.17 (2)'!E64,'7.17 (2)'!H64,'7.17 (2)'!K64,'7.17 (2)'!N64,'7.17 (2)'!Q64,'7.17(3)'!E64,'7.17(3)'!H64,'7.17(3)'!K64,'7.17(3)'!N64,'7.17(3)'!Q64)</f>
        <v>3</v>
      </c>
      <c r="F64" s="78">
        <f>SUM(I64,L64,O64,R64,'7.17 (2)'!F64,'7.17 (2)'!I64,'7.17 (2)'!L64,'7.17 (2)'!O64,'7.17 (2)'!R64,'7.17(3)'!F64,'7.17(3)'!I64,'7.17(3)'!L64,'7.17(3)'!O64,'7.17(3)'!R64)</f>
        <v>4843.3</v>
      </c>
      <c r="G64" s="78"/>
      <c r="H64" s="79" t="s">
        <v>8</v>
      </c>
      <c r="I64" s="79" t="s">
        <v>8</v>
      </c>
      <c r="J64" s="78"/>
      <c r="K64" s="79" t="s">
        <v>8</v>
      </c>
      <c r="L64" s="79" t="s">
        <v>8</v>
      </c>
      <c r="M64" s="78"/>
      <c r="N64" s="79" t="s">
        <v>8</v>
      </c>
      <c r="O64" s="79" t="s">
        <v>8</v>
      </c>
      <c r="P64" s="78"/>
      <c r="Q64" s="79" t="s">
        <v>8</v>
      </c>
      <c r="R64" s="79" t="s">
        <v>8</v>
      </c>
      <c r="T64" s="22"/>
    </row>
    <row r="65" spans="2:20" ht="15" customHeight="1" x14ac:dyDescent="0.25">
      <c r="B65" s="75"/>
      <c r="C65" s="75"/>
      <c r="D65" s="77">
        <v>2023</v>
      </c>
      <c r="E65" s="78">
        <f>SUM(H65,K65,N65,Q65,'7.17 (2)'!E65,'7.17 (2)'!H65,'7.17 (2)'!K65,'7.17 (2)'!N65,'7.17 (2)'!Q65,'7.17(3)'!E65,'7.17(3)'!H65,'7.17(3)'!K65,'7.17(3)'!N65,'7.17(3)'!Q65)</f>
        <v>20</v>
      </c>
      <c r="F65" s="78">
        <f>SUM(I65,L65,O65,R65,'7.17 (2)'!F65,'7.17 (2)'!I65,'7.17 (2)'!L65,'7.17 (2)'!O65,'7.17 (2)'!R65,'7.17(3)'!F65,'7.17(3)'!I65,'7.17(3)'!L65,'7.17(3)'!O65,'7.17(3)'!R65)</f>
        <v>95822.640000000014</v>
      </c>
      <c r="G65" s="79"/>
      <c r="H65" s="79">
        <v>4</v>
      </c>
      <c r="I65" s="79">
        <v>39721</v>
      </c>
      <c r="J65" s="79"/>
      <c r="K65" s="79">
        <v>2</v>
      </c>
      <c r="L65" s="79">
        <v>42680</v>
      </c>
      <c r="M65" s="79"/>
      <c r="N65" s="79" t="s">
        <v>8</v>
      </c>
      <c r="O65" s="79" t="s">
        <v>8</v>
      </c>
      <c r="P65" s="79"/>
      <c r="Q65" s="79" t="s">
        <v>8</v>
      </c>
      <c r="R65" s="79" t="s">
        <v>8</v>
      </c>
      <c r="T65" s="22"/>
    </row>
    <row r="66" spans="2:20" ht="15" customHeight="1" x14ac:dyDescent="0.25">
      <c r="B66" s="75"/>
      <c r="C66" s="75"/>
      <c r="D66" s="77">
        <v>2024</v>
      </c>
      <c r="E66" s="78">
        <f>SUM(H66,K66,N66,Q66,'7.17 (2)'!E66,'7.17 (2)'!H66,'7.17 (2)'!K66,'7.17 (2)'!N66,'7.17 (2)'!Q66,'7.17(3)'!E66,'7.17(3)'!H66,'7.17(3)'!K66,'7.17(3)'!N66,'7.17(3)'!Q66)</f>
        <v>21</v>
      </c>
      <c r="F66" s="78">
        <f>SUM(I66,L66,O66,R66,'7.17 (2)'!F66,'7.17 (2)'!I66,'7.17 (2)'!L66,'7.17 (2)'!O66,'7.17 (2)'!R66,'7.17(3)'!F66,'7.17(3)'!I66,'7.17(3)'!L66,'7.17(3)'!O66,'7.17(3)'!R66)</f>
        <v>188163.7</v>
      </c>
      <c r="G66" s="79"/>
      <c r="H66" s="79">
        <v>1</v>
      </c>
      <c r="I66" s="79">
        <v>7544</v>
      </c>
      <c r="J66" s="79"/>
      <c r="K66" s="79">
        <v>10</v>
      </c>
      <c r="L66" s="79">
        <v>126463.7</v>
      </c>
      <c r="M66" s="79"/>
      <c r="N66" s="79">
        <v>2</v>
      </c>
      <c r="O66" s="79">
        <v>6930</v>
      </c>
      <c r="P66" s="79"/>
      <c r="Q66" s="79" t="s">
        <v>8</v>
      </c>
      <c r="R66" s="79" t="s">
        <v>8</v>
      </c>
      <c r="T66" s="22"/>
    </row>
    <row r="67" spans="2:20" ht="8.1" customHeight="1" x14ac:dyDescent="0.25">
      <c r="B67" s="75"/>
      <c r="C67" s="75"/>
      <c r="D67" s="80"/>
      <c r="E67" s="80"/>
      <c r="F67" s="80"/>
      <c r="G67" s="80"/>
      <c r="H67" s="81"/>
      <c r="I67" s="81"/>
      <c r="J67" s="80"/>
      <c r="K67" s="81"/>
      <c r="L67" s="81"/>
      <c r="M67" s="80"/>
      <c r="N67" s="81"/>
      <c r="O67" s="81"/>
      <c r="P67" s="80"/>
      <c r="Q67" s="81"/>
      <c r="R67" s="81"/>
      <c r="T67" s="22"/>
    </row>
    <row r="68" spans="2:20" ht="15" customHeight="1" x14ac:dyDescent="0.25">
      <c r="B68" s="75" t="s">
        <v>15</v>
      </c>
      <c r="C68" s="75"/>
      <c r="D68" s="77">
        <v>2022</v>
      </c>
      <c r="E68" s="78">
        <f>SUM(H68,K68,N68,Q68,'7.17 (2)'!E68,'7.17 (2)'!H68,'7.17 (2)'!K68,'7.17 (2)'!N68,'7.17 (2)'!Q68,'7.17(3)'!E68,'7.17(3)'!H68,'7.17(3)'!K68,'7.17(3)'!N68,'7.17(3)'!Q68)</f>
        <v>71</v>
      </c>
      <c r="F68" s="78">
        <f>SUM(I68,L68,O68,R68,'7.17 (2)'!F68,'7.17 (2)'!I68,'7.17 (2)'!L68,'7.17 (2)'!O68,'7.17 (2)'!R68,'7.17(3)'!F68,'7.17(3)'!I68,'7.17(3)'!L68,'7.17(3)'!O68,'7.17(3)'!R68)</f>
        <v>764304.79999999993</v>
      </c>
      <c r="G68" s="78"/>
      <c r="H68" s="79" t="s">
        <v>8</v>
      </c>
      <c r="I68" s="79" t="s">
        <v>8</v>
      </c>
      <c r="J68" s="78"/>
      <c r="K68" s="79">
        <v>4</v>
      </c>
      <c r="L68" s="79">
        <v>131415.5</v>
      </c>
      <c r="M68" s="78"/>
      <c r="N68" s="79">
        <v>2</v>
      </c>
      <c r="O68" s="79">
        <v>5315</v>
      </c>
      <c r="P68" s="78"/>
      <c r="Q68" s="79">
        <v>3</v>
      </c>
      <c r="R68" s="79">
        <v>27359.85</v>
      </c>
      <c r="T68" s="22"/>
    </row>
    <row r="69" spans="2:20" ht="15" customHeight="1" x14ac:dyDescent="0.25">
      <c r="B69" s="75"/>
      <c r="C69" s="75"/>
      <c r="D69" s="77">
        <v>2023</v>
      </c>
      <c r="E69" s="78">
        <f>SUM(H69,K69,N69,Q69,'7.17 (2)'!E69,'7.17 (2)'!H69,'7.17 (2)'!K69,'7.17 (2)'!N69,'7.17 (2)'!Q69,'7.17(3)'!E69,'7.17(3)'!H69,'7.17(3)'!K69,'7.17(3)'!N69,'7.17(3)'!Q69)</f>
        <v>51</v>
      </c>
      <c r="F69" s="78">
        <f>SUM(I69,L69,O69,R69,'7.17 (2)'!F69,'7.17 (2)'!I69,'7.17 (2)'!L69,'7.17 (2)'!O69,'7.17 (2)'!R69,'7.17(3)'!F69,'7.17(3)'!I69,'7.17(3)'!L69,'7.17(3)'!O69,'7.17(3)'!R69)</f>
        <v>6288113.25</v>
      </c>
      <c r="G69" s="78"/>
      <c r="H69" s="79">
        <v>2</v>
      </c>
      <c r="I69" s="79">
        <v>64104.4</v>
      </c>
      <c r="J69" s="78"/>
      <c r="K69" s="79">
        <v>10</v>
      </c>
      <c r="L69" s="79">
        <v>119143</v>
      </c>
      <c r="M69" s="78"/>
      <c r="N69" s="79">
        <v>1</v>
      </c>
      <c r="O69" s="79">
        <v>32280</v>
      </c>
      <c r="P69" s="78"/>
      <c r="Q69" s="79">
        <v>1</v>
      </c>
      <c r="R69" s="79">
        <v>50785</v>
      </c>
      <c r="T69" s="22"/>
    </row>
    <row r="70" spans="2:20" ht="15" customHeight="1" x14ac:dyDescent="0.25">
      <c r="B70" s="75"/>
      <c r="C70" s="75"/>
      <c r="D70" s="77">
        <v>2024</v>
      </c>
      <c r="E70" s="78">
        <f>SUM(H70,K70,N70,Q70,'7.17 (2)'!E70,'7.17 (2)'!H70,'7.17 (2)'!K70,'7.17 (2)'!N70,'7.17 (2)'!Q70,'7.17(3)'!E70,'7.17(3)'!H70,'7.17(3)'!K70,'7.17(3)'!N70,'7.17(3)'!Q70)</f>
        <v>89</v>
      </c>
      <c r="F70" s="78">
        <f>SUM(I70,L70,O70,R70,'7.17 (2)'!F70,'7.17 (2)'!I70,'7.17 (2)'!L70,'7.17 (2)'!O70,'7.17 (2)'!R70,'7.17(3)'!F70,'7.17(3)'!I70,'7.17(3)'!L70,'7.17(3)'!O70,'7.17(3)'!R70)</f>
        <v>925087.78</v>
      </c>
      <c r="G70" s="78"/>
      <c r="H70" s="79">
        <v>2</v>
      </c>
      <c r="I70" s="79">
        <v>15481.6</v>
      </c>
      <c r="J70" s="78"/>
      <c r="K70" s="79">
        <v>20</v>
      </c>
      <c r="L70" s="79">
        <v>310242.90000000002</v>
      </c>
      <c r="M70" s="78"/>
      <c r="N70" s="79" t="s">
        <v>8</v>
      </c>
      <c r="O70" s="79" t="s">
        <v>8</v>
      </c>
      <c r="P70" s="78"/>
      <c r="Q70" s="79">
        <v>1</v>
      </c>
      <c r="R70" s="79">
        <v>1500</v>
      </c>
      <c r="T70" s="22"/>
    </row>
    <row r="71" spans="2:20" ht="8.1" customHeight="1" x14ac:dyDescent="0.25">
      <c r="B71" s="75"/>
      <c r="C71" s="75"/>
      <c r="D71" s="80"/>
      <c r="E71" s="80"/>
      <c r="F71" s="80"/>
      <c r="G71" s="80"/>
      <c r="H71" s="81"/>
      <c r="I71" s="81"/>
      <c r="J71" s="80"/>
      <c r="K71" s="81"/>
      <c r="L71" s="81"/>
      <c r="M71" s="80"/>
      <c r="N71" s="81"/>
      <c r="O71" s="81"/>
      <c r="P71" s="80"/>
      <c r="Q71" s="81"/>
      <c r="R71" s="81"/>
      <c r="T71" s="22"/>
    </row>
    <row r="72" spans="2:20" ht="15" customHeight="1" x14ac:dyDescent="0.25">
      <c r="B72" s="75" t="s">
        <v>16</v>
      </c>
      <c r="C72" s="75"/>
      <c r="D72" s="77">
        <v>2022</v>
      </c>
      <c r="E72" s="78">
        <f>SUM(H72,K72,N72,Q72,'7.17 (2)'!E72,'7.17 (2)'!H72,'7.17 (2)'!K72,'7.17 (2)'!N72,'7.17 (2)'!Q72,'7.17(3)'!E72,'7.17(3)'!H72,'7.17(3)'!K72,'7.17(3)'!N72,'7.17(3)'!Q72)</f>
        <v>10</v>
      </c>
      <c r="F72" s="78">
        <f>SUM(I72,L72,O72,R72,'7.17 (2)'!F72,'7.17 (2)'!I72,'7.17 (2)'!L72,'7.17 (2)'!O72,'7.17 (2)'!R72,'7.17(3)'!F72,'7.17(3)'!I72,'7.17(3)'!L72,'7.17(3)'!O72,'7.17(3)'!R72)</f>
        <v>147643</v>
      </c>
      <c r="G72" s="79"/>
      <c r="H72" s="79" t="s">
        <v>8</v>
      </c>
      <c r="I72" s="79" t="s">
        <v>8</v>
      </c>
      <c r="J72" s="79"/>
      <c r="K72" s="79" t="s">
        <v>8</v>
      </c>
      <c r="L72" s="79" t="s">
        <v>8</v>
      </c>
      <c r="M72" s="79"/>
      <c r="N72" s="79" t="s">
        <v>8</v>
      </c>
      <c r="O72" s="79" t="s">
        <v>8</v>
      </c>
      <c r="P72" s="79"/>
      <c r="Q72" s="79" t="s">
        <v>8</v>
      </c>
      <c r="R72" s="79" t="s">
        <v>8</v>
      </c>
      <c r="T72" s="22"/>
    </row>
    <row r="73" spans="2:20" ht="15" customHeight="1" x14ac:dyDescent="0.25">
      <c r="B73" s="75"/>
      <c r="C73" s="75"/>
      <c r="D73" s="77">
        <v>2023</v>
      </c>
      <c r="E73" s="78">
        <f>SUM(H73,K73,N73,Q73,'7.17 (2)'!E73,'7.17 (2)'!H73,'7.17 (2)'!K73,'7.17 (2)'!N73,'7.17 (2)'!Q73,'7.17(3)'!E73,'7.17(3)'!H73,'7.17(3)'!K73,'7.17(3)'!N73,'7.17(3)'!Q73)</f>
        <v>8</v>
      </c>
      <c r="F73" s="78">
        <f>SUM(I73,L73,O73,R73,'7.17 (2)'!F73,'7.17 (2)'!I73,'7.17 (2)'!L73,'7.17 (2)'!O73,'7.17 (2)'!R73,'7.17(3)'!F73,'7.17(3)'!I73,'7.17(3)'!L73,'7.17(3)'!O73,'7.17(3)'!R73)</f>
        <v>36364.300000000003</v>
      </c>
      <c r="G73" s="79"/>
      <c r="H73" s="79" t="s">
        <v>8</v>
      </c>
      <c r="I73" s="79" t="s">
        <v>8</v>
      </c>
      <c r="J73" s="79"/>
      <c r="K73" s="79" t="s">
        <v>8</v>
      </c>
      <c r="L73" s="79" t="s">
        <v>8</v>
      </c>
      <c r="M73" s="79"/>
      <c r="N73" s="79" t="s">
        <v>8</v>
      </c>
      <c r="O73" s="79" t="s">
        <v>8</v>
      </c>
      <c r="P73" s="79"/>
      <c r="Q73" s="79" t="s">
        <v>8</v>
      </c>
      <c r="R73" s="79" t="s">
        <v>8</v>
      </c>
      <c r="T73" s="22"/>
    </row>
    <row r="74" spans="2:20" ht="15" customHeight="1" x14ac:dyDescent="0.25">
      <c r="B74" s="75"/>
      <c r="C74" s="75"/>
      <c r="D74" s="77">
        <v>2024</v>
      </c>
      <c r="E74" s="78">
        <f>SUM(H74,K74,N74,Q74,'7.17 (2)'!E74,'7.17 (2)'!H74,'7.17 (2)'!K74,'7.17 (2)'!N74,'7.17 (2)'!Q74,'7.17(3)'!E74,'7.17(3)'!H74,'7.17(3)'!K74,'7.17(3)'!N74,'7.17(3)'!Q74)</f>
        <v>10</v>
      </c>
      <c r="F74" s="78">
        <f>SUM(I74,L74,O74,R74,'7.17 (2)'!F74,'7.17 (2)'!I74,'7.17 (2)'!L74,'7.17 (2)'!O74,'7.17 (2)'!R74,'7.17(3)'!F74,'7.17(3)'!I74,'7.17(3)'!L74,'7.17(3)'!O74,'7.17(3)'!R74)</f>
        <v>77425</v>
      </c>
      <c r="G74" s="79"/>
      <c r="H74" s="79" t="s">
        <v>8</v>
      </c>
      <c r="I74" s="79" t="s">
        <v>8</v>
      </c>
      <c r="J74" s="79"/>
      <c r="K74" s="79">
        <v>2</v>
      </c>
      <c r="L74" s="79">
        <v>14955</v>
      </c>
      <c r="M74" s="79"/>
      <c r="N74" s="79" t="s">
        <v>8</v>
      </c>
      <c r="O74" s="79" t="s">
        <v>8</v>
      </c>
      <c r="P74" s="79"/>
      <c r="Q74" s="79" t="s">
        <v>8</v>
      </c>
      <c r="R74" s="79" t="s">
        <v>8</v>
      </c>
      <c r="T74" s="22"/>
    </row>
    <row r="75" spans="2:20" ht="8.1" customHeight="1" x14ac:dyDescent="0.25">
      <c r="B75" s="75"/>
      <c r="C75" s="75"/>
      <c r="D75" s="80"/>
      <c r="E75" s="80"/>
      <c r="F75" s="80"/>
      <c r="G75" s="80"/>
      <c r="H75" s="81"/>
      <c r="I75" s="81"/>
      <c r="J75" s="80"/>
      <c r="K75" s="81"/>
      <c r="L75" s="81"/>
      <c r="M75" s="80"/>
      <c r="N75" s="81"/>
      <c r="O75" s="81"/>
      <c r="P75" s="80"/>
      <c r="Q75" s="81"/>
      <c r="R75" s="81"/>
      <c r="T75" s="22"/>
    </row>
    <row r="76" spans="2:20" ht="15" customHeight="1" x14ac:dyDescent="0.25">
      <c r="B76" s="75" t="s">
        <v>20</v>
      </c>
      <c r="C76" s="75"/>
      <c r="D76" s="77">
        <v>2022</v>
      </c>
      <c r="E76" s="78">
        <f>SUM(H76,K76,N76,Q76,'7.17 (2)'!E76,'7.17 (2)'!H76,'7.17 (2)'!K76,'7.17 (2)'!N76,'7.17 (2)'!Q76,'7.17(3)'!E76,'7.17(3)'!H76,'7.17(3)'!K76,'7.17(3)'!N76,'7.17(3)'!Q76)</f>
        <v>98</v>
      </c>
      <c r="F76" s="78">
        <f>SUM(I76,L76,O76,R76,'7.17 (2)'!F76,'7.17 (2)'!I76,'7.17 (2)'!L76,'7.17 (2)'!O76,'7.17 (2)'!R76,'7.17(3)'!F76,'7.17(3)'!I76,'7.17(3)'!L76,'7.17(3)'!O76,'7.17(3)'!R76)</f>
        <v>3533858.1999999997</v>
      </c>
      <c r="G76" s="78"/>
      <c r="H76" s="79">
        <v>2</v>
      </c>
      <c r="I76" s="79">
        <v>106705</v>
      </c>
      <c r="J76" s="78"/>
      <c r="K76" s="79">
        <v>6</v>
      </c>
      <c r="L76" s="79">
        <v>88332</v>
      </c>
      <c r="M76" s="78"/>
      <c r="N76" s="79">
        <v>2</v>
      </c>
      <c r="O76" s="79">
        <v>8510</v>
      </c>
      <c r="P76" s="78"/>
      <c r="Q76" s="79" t="s">
        <v>8</v>
      </c>
      <c r="R76" s="79" t="s">
        <v>8</v>
      </c>
      <c r="T76" s="22"/>
    </row>
    <row r="77" spans="2:20" ht="15" customHeight="1" x14ac:dyDescent="0.25">
      <c r="B77" s="75"/>
      <c r="C77" s="75"/>
      <c r="D77" s="77">
        <v>2023</v>
      </c>
      <c r="E77" s="78">
        <f>SUM(H77,K77,N77,Q77,'7.17 (2)'!E77,'7.17 (2)'!H77,'7.17 (2)'!K77,'7.17 (2)'!N77,'7.17 (2)'!Q77,'7.17(3)'!E77,'7.17(3)'!H77,'7.17(3)'!K77,'7.17(3)'!N77,'7.17(3)'!Q77)</f>
        <v>98</v>
      </c>
      <c r="F77" s="78">
        <f>SUM(I77,L77,O77,R77,'7.17 (2)'!F77,'7.17 (2)'!I77,'7.17 (2)'!L77,'7.17 (2)'!O77,'7.17 (2)'!R77,'7.17(3)'!F77,'7.17(3)'!I77,'7.17(3)'!L77,'7.17(3)'!O77,'7.17(3)'!R77)</f>
        <v>1678694.5</v>
      </c>
      <c r="G77" s="78"/>
      <c r="H77" s="79">
        <v>3</v>
      </c>
      <c r="I77" s="79">
        <v>224143.5</v>
      </c>
      <c r="J77" s="78"/>
      <c r="K77" s="79">
        <v>3</v>
      </c>
      <c r="L77" s="79">
        <v>16206</v>
      </c>
      <c r="M77" s="78"/>
      <c r="N77" s="79">
        <v>4</v>
      </c>
      <c r="O77" s="79">
        <v>25250</v>
      </c>
      <c r="P77" s="78"/>
      <c r="Q77" s="79" t="s">
        <v>8</v>
      </c>
      <c r="R77" s="79" t="s">
        <v>8</v>
      </c>
      <c r="T77" s="22"/>
    </row>
    <row r="78" spans="2:20" ht="15" customHeight="1" x14ac:dyDescent="0.25">
      <c r="B78" s="75"/>
      <c r="C78" s="75"/>
      <c r="D78" s="77">
        <v>2024</v>
      </c>
      <c r="E78" s="78">
        <f>SUM(H78,K78,N78,Q78,'7.17 (2)'!E78,'7.17 (2)'!H78,'7.17 (2)'!K78,'7.17 (2)'!N78,'7.17 (2)'!Q78,'7.17(3)'!E78,'7.17(3)'!H78,'7.17(3)'!K78,'7.17(3)'!N78,'7.17(3)'!Q78)</f>
        <v>130</v>
      </c>
      <c r="F78" s="78">
        <f>SUM(I78,L78,O78,R78,'7.17 (2)'!F78,'7.17 (2)'!I78,'7.17 (2)'!L78,'7.17 (2)'!O78,'7.17 (2)'!R78,'7.17(3)'!F78,'7.17(3)'!I78,'7.17(3)'!L78,'7.17(3)'!O78,'7.17(3)'!R78)</f>
        <v>2170245.2000000002</v>
      </c>
      <c r="G78" s="78"/>
      <c r="H78" s="79">
        <v>3</v>
      </c>
      <c r="I78" s="79">
        <v>40676.5</v>
      </c>
      <c r="J78" s="78"/>
      <c r="K78" s="79">
        <v>8</v>
      </c>
      <c r="L78" s="79">
        <v>41603.5</v>
      </c>
      <c r="M78" s="78"/>
      <c r="N78" s="79">
        <v>2</v>
      </c>
      <c r="O78" s="79">
        <v>7370</v>
      </c>
      <c r="P78" s="78"/>
      <c r="Q78" s="79">
        <v>1</v>
      </c>
      <c r="R78" s="79">
        <v>60</v>
      </c>
      <c r="T78" s="22"/>
    </row>
    <row r="79" spans="2:20" ht="8.1" customHeight="1" x14ac:dyDescent="0.25">
      <c r="B79" s="75"/>
      <c r="C79" s="75"/>
      <c r="D79" s="80"/>
      <c r="E79" s="80"/>
      <c r="F79" s="80"/>
      <c r="G79" s="80"/>
      <c r="H79" s="81"/>
      <c r="I79" s="81"/>
      <c r="J79" s="80"/>
      <c r="K79" s="81"/>
      <c r="L79" s="81"/>
      <c r="M79" s="80"/>
      <c r="N79" s="81"/>
      <c r="O79" s="81"/>
      <c r="P79" s="80"/>
      <c r="Q79" s="81"/>
      <c r="R79" s="81"/>
      <c r="T79" s="22"/>
    </row>
    <row r="80" spans="2:20" ht="15" customHeight="1" x14ac:dyDescent="0.25">
      <c r="B80" s="75" t="s">
        <v>21</v>
      </c>
      <c r="C80" s="75"/>
      <c r="D80" s="77">
        <v>2022</v>
      </c>
      <c r="E80" s="78">
        <f>SUM(H80,K80,N80,Q80,'7.17 (2)'!E80,'7.17 (2)'!H80,'7.17 (2)'!K80,'7.17 (2)'!N80,'7.17 (2)'!Q80,'7.17(3)'!E80,'7.17(3)'!H80,'7.17(3)'!K80,'7.17(3)'!N80,'7.17(3)'!Q80)</f>
        <v>4</v>
      </c>
      <c r="F80" s="78">
        <f>SUM(I80,L80,O80,R80,'7.17 (2)'!F80,'7.17 (2)'!I80,'7.17 (2)'!L80,'7.17 (2)'!O80,'7.17 (2)'!R80,'7.17(3)'!F80,'7.17(3)'!I80,'7.17(3)'!L80,'7.17(3)'!O80,'7.17(3)'!R80)</f>
        <v>2603.5</v>
      </c>
      <c r="G80" s="79"/>
      <c r="H80" s="79" t="s">
        <v>8</v>
      </c>
      <c r="I80" s="79" t="s">
        <v>8</v>
      </c>
      <c r="J80" s="79"/>
      <c r="K80" s="79" t="s">
        <v>8</v>
      </c>
      <c r="L80" s="79" t="s">
        <v>8</v>
      </c>
      <c r="M80" s="79"/>
      <c r="N80" s="79" t="s">
        <v>8</v>
      </c>
      <c r="O80" s="79" t="s">
        <v>8</v>
      </c>
      <c r="P80" s="79"/>
      <c r="Q80" s="79" t="s">
        <v>8</v>
      </c>
      <c r="R80" s="79" t="s">
        <v>8</v>
      </c>
      <c r="T80" s="22"/>
    </row>
    <row r="81" spans="1:20" ht="15" customHeight="1" x14ac:dyDescent="0.25">
      <c r="B81" s="75"/>
      <c r="C81" s="75"/>
      <c r="D81" s="77">
        <v>2023</v>
      </c>
      <c r="E81" s="78">
        <f>SUM(H81,K81,N81,Q81,'7.17 (2)'!E81,'7.17 (2)'!H81,'7.17 (2)'!K81,'7.17 (2)'!N81,'7.17 (2)'!Q81,'7.17(3)'!E81,'7.17(3)'!H81,'7.17(3)'!K81,'7.17(3)'!N81,'7.17(3)'!Q81)</f>
        <v>5</v>
      </c>
      <c r="F81" s="78">
        <f>SUM(I81,L81,O81,R81,'7.17 (2)'!F81,'7.17 (2)'!I81,'7.17 (2)'!L81,'7.17 (2)'!O81,'7.17 (2)'!R81,'7.17(3)'!F81,'7.17(3)'!I81,'7.17(3)'!L81,'7.17(3)'!O81,'7.17(3)'!R81)</f>
        <v>4713</v>
      </c>
      <c r="G81" s="79"/>
      <c r="H81" s="79" t="s">
        <v>8</v>
      </c>
      <c r="I81" s="79" t="s">
        <v>8</v>
      </c>
      <c r="J81" s="79"/>
      <c r="K81" s="79" t="s">
        <v>8</v>
      </c>
      <c r="L81" s="79" t="s">
        <v>8</v>
      </c>
      <c r="M81" s="79"/>
      <c r="N81" s="79" t="s">
        <v>8</v>
      </c>
      <c r="O81" s="79" t="s">
        <v>8</v>
      </c>
      <c r="P81" s="79"/>
      <c r="Q81" s="79" t="s">
        <v>8</v>
      </c>
      <c r="R81" s="79" t="s">
        <v>8</v>
      </c>
      <c r="T81" s="22"/>
    </row>
    <row r="82" spans="1:20" ht="15" customHeight="1" x14ac:dyDescent="0.25">
      <c r="B82" s="75"/>
      <c r="C82" s="75"/>
      <c r="D82" s="77">
        <v>2024</v>
      </c>
      <c r="E82" s="79" t="s">
        <v>8</v>
      </c>
      <c r="F82" s="79" t="s">
        <v>8</v>
      </c>
      <c r="G82" s="79"/>
      <c r="H82" s="79" t="s">
        <v>8</v>
      </c>
      <c r="I82" s="79" t="s">
        <v>8</v>
      </c>
      <c r="J82" s="79"/>
      <c r="K82" s="79" t="s">
        <v>8</v>
      </c>
      <c r="L82" s="79" t="s">
        <v>8</v>
      </c>
      <c r="M82" s="79"/>
      <c r="N82" s="79" t="s">
        <v>8</v>
      </c>
      <c r="O82" s="79" t="s">
        <v>8</v>
      </c>
      <c r="P82" s="79"/>
      <c r="Q82" s="79" t="s">
        <v>8</v>
      </c>
      <c r="R82" s="79" t="s">
        <v>8</v>
      </c>
      <c r="T82" s="22"/>
    </row>
    <row r="83" spans="1:20" ht="8.1" customHeight="1" x14ac:dyDescent="0.25">
      <c r="B83" s="75"/>
      <c r="C83" s="75"/>
      <c r="D83" s="80"/>
      <c r="E83" s="80"/>
      <c r="F83" s="80"/>
      <c r="G83" s="80"/>
      <c r="H83" s="81"/>
      <c r="I83" s="81"/>
      <c r="J83" s="80"/>
      <c r="K83" s="81"/>
      <c r="L83" s="81"/>
      <c r="M83" s="80"/>
      <c r="N83" s="81"/>
      <c r="O83" s="81"/>
      <c r="P83" s="80"/>
      <c r="Q83" s="81"/>
      <c r="R83" s="81"/>
      <c r="T83" s="22"/>
    </row>
    <row r="84" spans="1:20" ht="15" customHeight="1" x14ac:dyDescent="0.25">
      <c r="B84" s="75" t="s">
        <v>22</v>
      </c>
      <c r="C84" s="75"/>
      <c r="D84" s="77">
        <v>2022</v>
      </c>
      <c r="E84" s="78">
        <f>SUM(H84,K84,N84,Q84,'7.17 (2)'!E84,'7.17 (2)'!H84,'7.17 (2)'!K84,'7.17 (2)'!N84,'7.17 (2)'!Q84,'7.17(3)'!E84,'7.17(3)'!H84,'7.17(3)'!K84,'7.17(3)'!N84,'7.17(3)'!Q84)</f>
        <v>37</v>
      </c>
      <c r="F84" s="78">
        <f>SUM(I84,L84,O84,R84,'7.17 (2)'!F84,'7.17 (2)'!I84,'7.17 (2)'!L84,'7.17 (2)'!O84,'7.17 (2)'!R84,'7.17(3)'!F84,'7.17(3)'!I84,'7.17(3)'!L84,'7.17(3)'!O84,'7.17(3)'!R84)</f>
        <v>379058</v>
      </c>
      <c r="G84" s="78"/>
      <c r="H84" s="79">
        <v>2</v>
      </c>
      <c r="I84" s="79">
        <v>24080</v>
      </c>
      <c r="J84" s="78"/>
      <c r="K84" s="79">
        <v>5</v>
      </c>
      <c r="L84" s="79">
        <v>25705</v>
      </c>
      <c r="M84" s="78"/>
      <c r="N84" s="79">
        <v>5</v>
      </c>
      <c r="O84" s="79">
        <v>64919</v>
      </c>
      <c r="P84" s="78"/>
      <c r="Q84" s="79" t="s">
        <v>8</v>
      </c>
      <c r="R84" s="79" t="s">
        <v>8</v>
      </c>
      <c r="T84" s="22"/>
    </row>
    <row r="85" spans="1:20" ht="15" customHeight="1" x14ac:dyDescent="0.25">
      <c r="B85" s="75"/>
      <c r="C85" s="75"/>
      <c r="D85" s="77">
        <v>2023</v>
      </c>
      <c r="E85" s="78">
        <f>SUM(H85,K85,N85,Q85,'7.17 (2)'!E85,'7.17 (2)'!H85,'7.17 (2)'!K85,'7.17 (2)'!N85,'7.17 (2)'!Q85,'7.17(3)'!E85,'7.17(3)'!H85,'7.17(3)'!K85,'7.17(3)'!N85,'7.17(3)'!Q85)</f>
        <v>19</v>
      </c>
      <c r="F85" s="78">
        <f>SUM(I85,L85,O85,R85,'7.17 (2)'!F85,'7.17 (2)'!I85,'7.17 (2)'!L85,'7.17 (2)'!O85,'7.17 (2)'!R85,'7.17(3)'!F85,'7.17(3)'!I85,'7.17(3)'!L85,'7.17(3)'!O85,'7.17(3)'!R85)</f>
        <v>2237637.5</v>
      </c>
      <c r="G85" s="78"/>
      <c r="H85" s="79" t="s">
        <v>8</v>
      </c>
      <c r="I85" s="79" t="s">
        <v>8</v>
      </c>
      <c r="J85" s="78"/>
      <c r="K85" s="79">
        <v>4</v>
      </c>
      <c r="L85" s="79">
        <v>23710</v>
      </c>
      <c r="M85" s="78"/>
      <c r="N85" s="79" t="s">
        <v>8</v>
      </c>
      <c r="O85" s="79" t="s">
        <v>8</v>
      </c>
      <c r="P85" s="78"/>
      <c r="Q85" s="79">
        <v>1</v>
      </c>
      <c r="R85" s="79">
        <v>300</v>
      </c>
      <c r="T85" s="22"/>
    </row>
    <row r="86" spans="1:20" ht="15" customHeight="1" x14ac:dyDescent="0.25">
      <c r="B86" s="75"/>
      <c r="C86" s="75"/>
      <c r="D86" s="77">
        <v>2024</v>
      </c>
      <c r="E86" s="78">
        <f>SUM(H86,K86,N86,Q86,'7.17 (2)'!E86,'7.17 (2)'!H86,'7.17 (2)'!K86,'7.17 (2)'!N86,'7.17 (2)'!Q86,'7.17(3)'!E86,'7.17(3)'!H86,'7.17(3)'!K86,'7.17(3)'!N86,'7.17(3)'!Q86)</f>
        <v>26</v>
      </c>
      <c r="F86" s="78">
        <f>SUM(I86,L86,O86,R86,'7.17 (2)'!F86,'7.17 (2)'!I86,'7.17 (2)'!L86,'7.17 (2)'!O86,'7.17 (2)'!R86,'7.17(3)'!F86,'7.17(3)'!I86,'7.17(3)'!L86,'7.17(3)'!O86,'7.17(3)'!R86)</f>
        <v>819806</v>
      </c>
      <c r="G86" s="78"/>
      <c r="H86" s="79">
        <v>1</v>
      </c>
      <c r="I86" s="79">
        <v>45</v>
      </c>
      <c r="J86" s="78"/>
      <c r="K86" s="79">
        <v>2</v>
      </c>
      <c r="L86" s="79">
        <v>38680</v>
      </c>
      <c r="M86" s="78"/>
      <c r="N86" s="79">
        <v>1</v>
      </c>
      <c r="O86" s="79">
        <v>426760</v>
      </c>
      <c r="P86" s="78"/>
      <c r="Q86" s="79" t="s">
        <v>8</v>
      </c>
      <c r="R86" s="79" t="s">
        <v>8</v>
      </c>
      <c r="T86" s="22"/>
    </row>
    <row r="87" spans="1:20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0"/>
    </row>
    <row r="88" spans="1:20" s="86" customFormat="1" ht="14.25" x14ac:dyDescent="0.25">
      <c r="A88" s="82"/>
      <c r="B88" s="83"/>
      <c r="C88" s="83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5" t="s">
        <v>27</v>
      </c>
    </row>
    <row r="89" spans="1:20" s="82" customFormat="1" ht="14.25" x14ac:dyDescent="0.25">
      <c r="A89" s="87"/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8" t="s">
        <v>28</v>
      </c>
    </row>
    <row r="90" spans="1:20" ht="15.75" x14ac:dyDescent="0.25">
      <c r="A90" s="192" t="s">
        <v>482</v>
      </c>
    </row>
  </sheetData>
  <mergeCells count="10">
    <mergeCell ref="Q14:R14"/>
    <mergeCell ref="E13:F13"/>
    <mergeCell ref="H13:I13"/>
    <mergeCell ref="E14:F14"/>
    <mergeCell ref="K13:L13"/>
    <mergeCell ref="N13:O13"/>
    <mergeCell ref="Q13:R13"/>
    <mergeCell ref="H14:I14"/>
    <mergeCell ref="K14:L14"/>
    <mergeCell ref="N14:O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1DF90-7E3F-4388-9AD8-6CD9913CA8C4}">
  <sheetPr codeName="Sheet34"/>
  <dimension ref="A1:W90"/>
  <sheetViews>
    <sheetView showGridLines="0" view="pageBreakPreview" topLeftCell="A55" zoomScale="90" zoomScaleNormal="90" zoomScaleSheetLayoutView="90" workbookViewId="0">
      <selection activeCell="A90" sqref="A9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7.7109375" style="2" customWidth="1"/>
    <col min="4" max="4" width="7.7109375" style="3" customWidth="1"/>
    <col min="5" max="5" width="10.28515625" style="3" customWidth="1"/>
    <col min="6" max="6" width="12.140625" style="3" customWidth="1"/>
    <col min="7" max="7" width="1.42578125" style="3" customWidth="1"/>
    <col min="8" max="8" width="10.7109375" style="3" customWidth="1"/>
    <col min="9" max="9" width="13.7109375" style="3" customWidth="1"/>
    <col min="10" max="10" width="1" style="3" customWidth="1"/>
    <col min="11" max="11" width="10.7109375" style="3" customWidth="1"/>
    <col min="12" max="12" width="13.85546875" style="3" customWidth="1"/>
    <col min="13" max="13" width="1" style="3" customWidth="1"/>
    <col min="14" max="14" width="7.140625" style="3" customWidth="1"/>
    <col min="15" max="15" width="12.140625" style="3" customWidth="1"/>
    <col min="16" max="16" width="1" style="3" customWidth="1"/>
    <col min="17" max="17" width="7.28515625" style="3" customWidth="1"/>
    <col min="18" max="18" width="12.140625" style="3" customWidth="1"/>
    <col min="19" max="19" width="2.140625" style="1" customWidth="1"/>
    <col min="20" max="16384" width="9.140625" style="1"/>
  </cols>
  <sheetData>
    <row r="1" spans="1:22" ht="12" customHeight="1" x14ac:dyDescent="0.25">
      <c r="S1" s="4"/>
    </row>
    <row r="2" spans="1:22" ht="12" customHeight="1" x14ac:dyDescent="0.25">
      <c r="S2" s="4"/>
      <c r="T2" s="5"/>
      <c r="U2" s="5"/>
      <c r="V2" s="5"/>
    </row>
    <row r="3" spans="1:22" ht="12" customHeight="1" x14ac:dyDescent="0.25"/>
    <row r="4" spans="1:22" ht="16.5" customHeight="1" x14ac:dyDescent="0.25"/>
    <row r="5" spans="1:22" ht="16.5" customHeight="1" x14ac:dyDescent="0.25"/>
    <row r="9" spans="1:22" s="6" customFormat="1" ht="15" customHeight="1" x14ac:dyDescent="0.25">
      <c r="B9" s="90" t="s">
        <v>366</v>
      </c>
      <c r="C9" s="91" t="s">
        <v>147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8"/>
    </row>
    <row r="10" spans="1:22" s="10" customFormat="1" ht="16.5" customHeight="1" x14ac:dyDescent="0.25">
      <c r="B10" s="92" t="s">
        <v>367</v>
      </c>
      <c r="C10" s="93" t="s">
        <v>68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2" ht="8.1" customHeight="1" thickBot="1" x14ac:dyDescent="0.3"/>
    <row r="12" spans="1:22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0"/>
    </row>
    <row r="13" spans="1:22" ht="15" customHeight="1" x14ac:dyDescent="0.25">
      <c r="A13" s="43"/>
      <c r="B13" s="55" t="s">
        <v>0</v>
      </c>
      <c r="C13" s="56"/>
      <c r="D13" s="57" t="s">
        <v>1</v>
      </c>
      <c r="E13" s="188" t="s">
        <v>49</v>
      </c>
      <c r="F13" s="188"/>
      <c r="G13" s="57"/>
      <c r="H13" s="188" t="s">
        <v>51</v>
      </c>
      <c r="I13" s="188"/>
      <c r="J13" s="57"/>
      <c r="K13" s="188" t="s">
        <v>53</v>
      </c>
      <c r="L13" s="188"/>
      <c r="M13" s="57"/>
      <c r="N13" s="188" t="s">
        <v>55</v>
      </c>
      <c r="O13" s="188"/>
      <c r="P13" s="57"/>
      <c r="Q13" s="188" t="s">
        <v>57</v>
      </c>
      <c r="R13" s="188"/>
      <c r="S13" s="43"/>
    </row>
    <row r="14" spans="1:22" ht="16.5" x14ac:dyDescent="0.25">
      <c r="A14" s="43"/>
      <c r="B14" s="58" t="s">
        <v>3</v>
      </c>
      <c r="C14" s="56"/>
      <c r="D14" s="59" t="s">
        <v>4</v>
      </c>
      <c r="E14" s="184" t="s">
        <v>50</v>
      </c>
      <c r="F14" s="184"/>
      <c r="G14" s="95"/>
      <c r="H14" s="184" t="s">
        <v>52</v>
      </c>
      <c r="I14" s="184"/>
      <c r="J14" s="95"/>
      <c r="K14" s="184" t="s">
        <v>54</v>
      </c>
      <c r="L14" s="184"/>
      <c r="M14" s="95"/>
      <c r="N14" s="184" t="s">
        <v>56</v>
      </c>
      <c r="O14" s="184"/>
      <c r="P14" s="95"/>
      <c r="Q14" s="184" t="s">
        <v>58</v>
      </c>
      <c r="R14" s="184"/>
      <c r="S14" s="43"/>
    </row>
    <row r="15" spans="1:22" ht="30.75" customHeight="1" x14ac:dyDescent="0.2">
      <c r="A15" s="43"/>
      <c r="B15" s="62"/>
      <c r="C15" s="56"/>
      <c r="D15" s="61"/>
      <c r="E15" s="60" t="s">
        <v>30</v>
      </c>
      <c r="F15" s="60" t="s">
        <v>35</v>
      </c>
      <c r="G15" s="60"/>
      <c r="H15" s="60" t="s">
        <v>30</v>
      </c>
      <c r="I15" s="60" t="s">
        <v>35</v>
      </c>
      <c r="J15" s="60"/>
      <c r="K15" s="60" t="s">
        <v>30</v>
      </c>
      <c r="L15" s="60" t="s">
        <v>35</v>
      </c>
      <c r="M15" s="60"/>
      <c r="N15" s="60" t="s">
        <v>30</v>
      </c>
      <c r="O15" s="60" t="s">
        <v>35</v>
      </c>
      <c r="P15" s="60"/>
      <c r="Q15" s="60" t="s">
        <v>30</v>
      </c>
      <c r="R15" s="60" t="s">
        <v>35</v>
      </c>
      <c r="S15" s="43"/>
    </row>
    <row r="16" spans="1:22" ht="28.5" x14ac:dyDescent="0.25">
      <c r="A16" s="43"/>
      <c r="B16" s="62"/>
      <c r="C16" s="56"/>
      <c r="D16" s="61"/>
      <c r="E16" s="63"/>
      <c r="F16" s="64" t="s">
        <v>178</v>
      </c>
      <c r="G16" s="64"/>
      <c r="H16" s="63"/>
      <c r="I16" s="64" t="s">
        <v>178</v>
      </c>
      <c r="J16" s="64"/>
      <c r="K16" s="63"/>
      <c r="L16" s="64" t="s">
        <v>178</v>
      </c>
      <c r="M16" s="64"/>
      <c r="N16" s="63"/>
      <c r="O16" s="64" t="s">
        <v>178</v>
      </c>
      <c r="P16" s="64"/>
      <c r="Q16" s="63"/>
      <c r="R16" s="64" t="s">
        <v>178</v>
      </c>
      <c r="S16" s="43"/>
    </row>
    <row r="17" spans="1:22" ht="16.5" x14ac:dyDescent="0.25">
      <c r="A17" s="43"/>
      <c r="B17" s="62"/>
      <c r="C17" s="56"/>
      <c r="D17" s="61"/>
      <c r="E17" s="63"/>
      <c r="F17" s="65" t="s">
        <v>24</v>
      </c>
      <c r="G17" s="65"/>
      <c r="H17" s="63"/>
      <c r="I17" s="65" t="s">
        <v>24</v>
      </c>
      <c r="J17" s="65"/>
      <c r="K17" s="63"/>
      <c r="L17" s="65" t="s">
        <v>24</v>
      </c>
      <c r="M17" s="65"/>
      <c r="N17" s="63"/>
      <c r="O17" s="65" t="s">
        <v>24</v>
      </c>
      <c r="P17" s="65"/>
      <c r="Q17" s="63"/>
      <c r="R17" s="65" t="s">
        <v>24</v>
      </c>
      <c r="S17" s="43"/>
    </row>
    <row r="18" spans="1:22" s="14" customFormat="1" ht="8.1" customHeight="1" x14ac:dyDescent="0.25">
      <c r="A18" s="51"/>
      <c r="B18" s="6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1"/>
    </row>
    <row r="19" spans="1:22" ht="8.1" customHeight="1" x14ac:dyDescent="0.25">
      <c r="A19" s="14"/>
      <c r="B19" s="69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14"/>
      <c r="T19" s="17"/>
      <c r="U19" s="17"/>
      <c r="V19" s="17"/>
    </row>
    <row r="20" spans="1:22" ht="15" customHeight="1" x14ac:dyDescent="0.25">
      <c r="A20" s="14"/>
      <c r="B20" s="69" t="s">
        <v>5</v>
      </c>
      <c r="C20" s="71"/>
      <c r="D20" s="72">
        <v>2022</v>
      </c>
      <c r="E20" s="73">
        <f>SUM(E24,E28,E32,E36,E40,E44,E48,E52,E56,E60,E64,E68,E72,E76,E80,E84)</f>
        <v>11</v>
      </c>
      <c r="F20" s="73">
        <f>SUM(F24,F28,F32,F36,F40,F44,F48,F52,F56,F60,F64,F68,F72,F76,F80,F84)</f>
        <v>12112</v>
      </c>
      <c r="G20" s="73"/>
      <c r="H20" s="73">
        <f>SUM(H24,H28,H32,H36,H40,H44,H48,H52,H56,H60,H64,H68,H72,H76,H80,H84)</f>
        <v>57</v>
      </c>
      <c r="I20" s="73">
        <f>SUM(I24,I28,I32,I36,I40,I44,I48,I52,I56,I60,I64,I68,I72,I76,I80,I84)</f>
        <v>674757.4</v>
      </c>
      <c r="J20" s="73"/>
      <c r="K20" s="73">
        <f>SUM(K24,K28,K32,K36,K40,K44,K48,K52,K56,K60,K64,K68,K72,K76,K80,K84)</f>
        <v>38</v>
      </c>
      <c r="L20" s="73">
        <f>SUM(L24,L28,L32,L36,L40,L44,L48,L52,L56,L60,L64,L68,L72,L76,L80,L84)</f>
        <v>1945849</v>
      </c>
      <c r="M20" s="73"/>
      <c r="N20" s="73">
        <f>SUM(N24,N28,N32,N36,N40,N44,N48,N52,N56,N60,N64,N68,N72,N76,N80,N84)</f>
        <v>43</v>
      </c>
      <c r="O20" s="73">
        <f>SUM(O24,O28,O32,O36,O40,O44,O48,O52,O56,O60,O64,O68,O72,O76,O80,O84)</f>
        <v>932022.61</v>
      </c>
      <c r="P20" s="73"/>
      <c r="Q20" s="73">
        <f>SUM(Q24,Q28,Q32,Q36,Q40,Q44,Q48,Q52,Q56,Q60,Q64,Q68,Q72,Q76,Q80,Q84)</f>
        <v>14</v>
      </c>
      <c r="R20" s="73">
        <f>SUM(R24,R28,R32,R36,R40,R44,R48,R52,R56,R60,R64,R68,R72,R76,R80,R84)</f>
        <v>19198.199999999997</v>
      </c>
      <c r="S20" s="14"/>
    </row>
    <row r="21" spans="1:22" ht="15" customHeight="1" x14ac:dyDescent="0.25">
      <c r="B21" s="74"/>
      <c r="C21" s="74"/>
      <c r="D21" s="72">
        <v>2023</v>
      </c>
      <c r="E21" s="73">
        <f t="shared" ref="E21:F22" si="0">SUM(E25,E29,E33,E37,E41,E45,E49,E53,E57,E61,E65,E69,E73,E77,E81,E85)</f>
        <v>14</v>
      </c>
      <c r="F21" s="73">
        <f t="shared" si="0"/>
        <v>76401.7</v>
      </c>
      <c r="G21" s="73"/>
      <c r="H21" s="73">
        <f t="shared" ref="H21:I21" si="1">SUM(H25,H29,H33,H37,H41,H45,H49,H53,H57,H61,H65,H69,H73,H77,H81,H85)</f>
        <v>60</v>
      </c>
      <c r="I21" s="73">
        <f t="shared" si="1"/>
        <v>1280495.8999999999</v>
      </c>
      <c r="J21" s="73"/>
      <c r="K21" s="73">
        <f t="shared" ref="K21:L21" si="2">SUM(K25,K29,K33,K37,K41,K45,K49,K53,K57,K61,K65,K69,K73,K77,K81,K85)</f>
        <v>48</v>
      </c>
      <c r="L21" s="73">
        <f t="shared" si="2"/>
        <v>500237.12</v>
      </c>
      <c r="M21" s="73"/>
      <c r="N21" s="73">
        <f t="shared" ref="N21:O21" si="3">SUM(N25,N29,N33,N37,N41,N45,N49,N53,N57,N61,N65,N69,N73,N77,N81,N85)</f>
        <v>39</v>
      </c>
      <c r="O21" s="73">
        <f t="shared" si="3"/>
        <v>313881.84999999998</v>
      </c>
      <c r="P21" s="73"/>
      <c r="Q21" s="73">
        <f t="shared" ref="Q21:R21" si="4">SUM(Q25,Q29,Q33,Q37,Q41,Q45,Q49,Q53,Q57,Q61,Q65,Q69,Q73,Q77,Q81,Q85)</f>
        <v>13</v>
      </c>
      <c r="R21" s="73">
        <f t="shared" si="4"/>
        <v>29088.34</v>
      </c>
    </row>
    <row r="22" spans="1:22" ht="15" customHeight="1" x14ac:dyDescent="0.25">
      <c r="B22" s="74"/>
      <c r="C22" s="74"/>
      <c r="D22" s="72">
        <v>2024</v>
      </c>
      <c r="E22" s="73">
        <f t="shared" si="0"/>
        <v>10</v>
      </c>
      <c r="F22" s="73">
        <f t="shared" si="0"/>
        <v>10897.6</v>
      </c>
      <c r="G22" s="73"/>
      <c r="H22" s="73">
        <f t="shared" ref="H22:I22" si="5">SUM(H26,H30,H34,H38,H42,H46,H50,H54,H58,H62,H66,H70,H74,H78,H82,H86)</f>
        <v>65</v>
      </c>
      <c r="I22" s="73">
        <f t="shared" si="5"/>
        <v>919857.60000000009</v>
      </c>
      <c r="J22" s="73"/>
      <c r="K22" s="73">
        <f t="shared" ref="K22:L22" si="6">SUM(K26,K30,K34,K38,K42,K46,K50,K54,K58,K62,K66,K70,K74,K78,K82,K86)</f>
        <v>46</v>
      </c>
      <c r="L22" s="73">
        <f t="shared" si="6"/>
        <v>1678594.5</v>
      </c>
      <c r="M22" s="73"/>
      <c r="N22" s="73">
        <f t="shared" ref="N22:O22" si="7">SUM(N26,N30,N34,N38,N42,N46,N50,N54,N58,N62,N66,N70,N74,N78,N82,N86)</f>
        <v>25</v>
      </c>
      <c r="O22" s="73">
        <f t="shared" si="7"/>
        <v>557284.30000000005</v>
      </c>
      <c r="P22" s="73"/>
      <c r="Q22" s="73">
        <f t="shared" ref="Q22:R22" si="8">SUM(Q26,Q30,Q34,Q38,Q42,Q46,Q50,Q54,Q58,Q62,Q66,Q70,Q74,Q78,Q82,Q86)</f>
        <v>14</v>
      </c>
      <c r="R22" s="73">
        <f t="shared" si="8"/>
        <v>195456.2</v>
      </c>
      <c r="T22" s="22"/>
    </row>
    <row r="23" spans="1:22" ht="8.1" customHeight="1" x14ac:dyDescent="0.25">
      <c r="B23" s="75"/>
      <c r="C23" s="75"/>
      <c r="D23" s="72"/>
      <c r="E23" s="72"/>
      <c r="F23" s="72"/>
      <c r="G23" s="72"/>
      <c r="H23" s="76"/>
      <c r="I23" s="76"/>
      <c r="J23" s="72"/>
      <c r="K23" s="76"/>
      <c r="L23" s="76"/>
      <c r="M23" s="72"/>
      <c r="N23" s="76"/>
      <c r="O23" s="76"/>
      <c r="P23" s="72"/>
      <c r="Q23" s="76"/>
      <c r="R23" s="76"/>
      <c r="T23" s="22"/>
    </row>
    <row r="24" spans="1:22" ht="15" customHeight="1" x14ac:dyDescent="0.25">
      <c r="B24" s="75" t="s">
        <v>6</v>
      </c>
      <c r="C24" s="75"/>
      <c r="D24" s="77">
        <v>2022</v>
      </c>
      <c r="E24" s="78">
        <v>1</v>
      </c>
      <c r="F24" s="78">
        <v>434</v>
      </c>
      <c r="G24" s="78"/>
      <c r="H24" s="79">
        <v>1</v>
      </c>
      <c r="I24" s="79">
        <v>1210</v>
      </c>
      <c r="J24" s="78"/>
      <c r="K24" s="79">
        <v>3</v>
      </c>
      <c r="L24" s="79">
        <v>101540</v>
      </c>
      <c r="M24" s="78"/>
      <c r="N24" s="79">
        <v>1</v>
      </c>
      <c r="O24" s="79">
        <v>95800</v>
      </c>
      <c r="P24" s="78"/>
      <c r="Q24" s="79" t="s">
        <v>8</v>
      </c>
      <c r="R24" s="79" t="s">
        <v>8</v>
      </c>
      <c r="T24" s="22"/>
    </row>
    <row r="25" spans="1:22" ht="15" customHeight="1" x14ac:dyDescent="0.25">
      <c r="B25" s="75"/>
      <c r="C25" s="75"/>
      <c r="D25" s="77">
        <v>2023</v>
      </c>
      <c r="E25" s="78">
        <v>2</v>
      </c>
      <c r="F25" s="78">
        <v>2193.5</v>
      </c>
      <c r="G25" s="78"/>
      <c r="H25" s="78">
        <v>6</v>
      </c>
      <c r="I25" s="78">
        <v>16130.6</v>
      </c>
      <c r="J25" s="78"/>
      <c r="K25" s="78">
        <v>14</v>
      </c>
      <c r="L25" s="78">
        <v>70843.62</v>
      </c>
      <c r="M25" s="78"/>
      <c r="N25" s="78">
        <v>16</v>
      </c>
      <c r="O25" s="78">
        <v>32285</v>
      </c>
      <c r="P25" s="78"/>
      <c r="Q25" s="79" t="s">
        <v>8</v>
      </c>
      <c r="R25" s="79" t="s">
        <v>8</v>
      </c>
      <c r="T25" s="22"/>
    </row>
    <row r="26" spans="1:22" ht="15" customHeight="1" x14ac:dyDescent="0.25">
      <c r="B26" s="75"/>
      <c r="C26" s="75"/>
      <c r="D26" s="77">
        <v>2024</v>
      </c>
      <c r="E26" s="78">
        <v>2</v>
      </c>
      <c r="F26" s="78">
        <v>4878</v>
      </c>
      <c r="G26" s="78"/>
      <c r="H26" s="79">
        <v>12</v>
      </c>
      <c r="I26" s="79">
        <v>30354</v>
      </c>
      <c r="J26" s="78"/>
      <c r="K26" s="79" t="s">
        <v>8</v>
      </c>
      <c r="L26" s="79" t="s">
        <v>8</v>
      </c>
      <c r="M26" s="78"/>
      <c r="N26" s="79" t="s">
        <v>8</v>
      </c>
      <c r="O26" s="79" t="s">
        <v>8</v>
      </c>
      <c r="P26" s="78"/>
      <c r="Q26" s="79">
        <v>4</v>
      </c>
      <c r="R26" s="79">
        <v>7259.2</v>
      </c>
      <c r="T26" s="22"/>
    </row>
    <row r="27" spans="1:22" ht="8.1" customHeight="1" x14ac:dyDescent="0.25">
      <c r="B27" s="75"/>
      <c r="C27" s="75"/>
      <c r="D27" s="80"/>
      <c r="E27" s="80"/>
      <c r="F27" s="80"/>
      <c r="G27" s="80"/>
      <c r="H27" s="81"/>
      <c r="I27" s="81"/>
      <c r="J27" s="80"/>
      <c r="K27" s="81"/>
      <c r="L27" s="81"/>
      <c r="M27" s="80"/>
      <c r="N27" s="81"/>
      <c r="O27" s="81"/>
      <c r="P27" s="80"/>
      <c r="Q27" s="81"/>
      <c r="R27" s="81"/>
      <c r="T27" s="22"/>
    </row>
    <row r="28" spans="1:22" ht="15" customHeight="1" x14ac:dyDescent="0.25">
      <c r="B28" s="75" t="s">
        <v>17</v>
      </c>
      <c r="C28" s="75"/>
      <c r="D28" s="77">
        <v>2022</v>
      </c>
      <c r="E28" s="79" t="s">
        <v>8</v>
      </c>
      <c r="F28" s="79" t="s">
        <v>8</v>
      </c>
      <c r="G28" s="78"/>
      <c r="H28" s="79">
        <v>1</v>
      </c>
      <c r="I28" s="79">
        <v>125</v>
      </c>
      <c r="J28" s="78"/>
      <c r="K28" s="79" t="s">
        <v>8</v>
      </c>
      <c r="L28" s="79" t="s">
        <v>8</v>
      </c>
      <c r="M28" s="78"/>
      <c r="N28" s="79" t="s">
        <v>8</v>
      </c>
      <c r="O28" s="79" t="s">
        <v>8</v>
      </c>
      <c r="P28" s="78"/>
      <c r="Q28" s="79">
        <v>1</v>
      </c>
      <c r="R28" s="79">
        <v>150</v>
      </c>
      <c r="T28" s="22"/>
    </row>
    <row r="29" spans="1:22" ht="15" customHeight="1" x14ac:dyDescent="0.25">
      <c r="B29" s="75"/>
      <c r="C29" s="75"/>
      <c r="D29" s="77">
        <v>2023</v>
      </c>
      <c r="E29" s="78">
        <v>1</v>
      </c>
      <c r="F29" s="78">
        <v>4536</v>
      </c>
      <c r="G29" s="78"/>
      <c r="H29" s="79" t="s">
        <v>8</v>
      </c>
      <c r="I29" s="79" t="s">
        <v>8</v>
      </c>
      <c r="J29" s="78"/>
      <c r="K29" s="79" t="s">
        <v>8</v>
      </c>
      <c r="L29" s="79" t="s">
        <v>8</v>
      </c>
      <c r="M29" s="78"/>
      <c r="N29" s="79" t="s">
        <v>8</v>
      </c>
      <c r="O29" s="79" t="s">
        <v>8</v>
      </c>
      <c r="P29" s="78"/>
      <c r="Q29" s="79" t="s">
        <v>8</v>
      </c>
      <c r="R29" s="79" t="s">
        <v>8</v>
      </c>
      <c r="T29" s="22"/>
    </row>
    <row r="30" spans="1:22" ht="15" customHeight="1" x14ac:dyDescent="0.25">
      <c r="B30" s="75"/>
      <c r="C30" s="75"/>
      <c r="D30" s="77">
        <v>2024</v>
      </c>
      <c r="E30" s="79" t="s">
        <v>8</v>
      </c>
      <c r="F30" s="79" t="s">
        <v>8</v>
      </c>
      <c r="G30" s="78"/>
      <c r="H30" s="79">
        <v>1</v>
      </c>
      <c r="I30" s="79">
        <v>798</v>
      </c>
      <c r="J30" s="78"/>
      <c r="K30" s="79" t="s">
        <v>8</v>
      </c>
      <c r="L30" s="79" t="s">
        <v>8</v>
      </c>
      <c r="M30" s="78"/>
      <c r="N30" s="79" t="s">
        <v>8</v>
      </c>
      <c r="O30" s="79" t="s">
        <v>8</v>
      </c>
      <c r="P30" s="78"/>
      <c r="Q30" s="79">
        <v>3</v>
      </c>
      <c r="R30" s="79">
        <v>98251</v>
      </c>
      <c r="T30" s="22"/>
    </row>
    <row r="31" spans="1:22" ht="8.1" customHeight="1" x14ac:dyDescent="0.25">
      <c r="B31" s="75"/>
      <c r="C31" s="75"/>
      <c r="D31" s="80"/>
      <c r="E31" s="80"/>
      <c r="F31" s="80"/>
      <c r="G31" s="80"/>
      <c r="H31" s="81"/>
      <c r="I31" s="81"/>
      <c r="J31" s="80"/>
      <c r="K31" s="81"/>
      <c r="L31" s="81"/>
      <c r="M31" s="80"/>
      <c r="N31" s="81"/>
      <c r="O31" s="81"/>
      <c r="P31" s="80"/>
      <c r="Q31" s="81"/>
      <c r="R31" s="81"/>
      <c r="T31" s="22"/>
    </row>
    <row r="32" spans="1:22" ht="15" customHeight="1" x14ac:dyDescent="0.25">
      <c r="B32" s="75" t="s">
        <v>7</v>
      </c>
      <c r="C32" s="75"/>
      <c r="D32" s="77">
        <v>2022</v>
      </c>
      <c r="E32" s="79">
        <v>1</v>
      </c>
      <c r="F32" s="79">
        <v>3933</v>
      </c>
      <c r="G32" s="79"/>
      <c r="H32" s="79">
        <v>12</v>
      </c>
      <c r="I32" s="79">
        <v>106661</v>
      </c>
      <c r="J32" s="79"/>
      <c r="K32" s="79">
        <v>7</v>
      </c>
      <c r="L32" s="79">
        <v>241380</v>
      </c>
      <c r="M32" s="79"/>
      <c r="N32" s="79">
        <v>5</v>
      </c>
      <c r="O32" s="79">
        <v>45084</v>
      </c>
      <c r="P32" s="79"/>
      <c r="Q32" s="79">
        <v>7</v>
      </c>
      <c r="R32" s="79">
        <v>15086.6</v>
      </c>
      <c r="T32" s="22"/>
    </row>
    <row r="33" spans="1:20" ht="15" customHeight="1" x14ac:dyDescent="0.25">
      <c r="B33" s="75"/>
      <c r="C33" s="75"/>
      <c r="D33" s="77">
        <v>2023</v>
      </c>
      <c r="E33" s="79" t="s">
        <v>8</v>
      </c>
      <c r="F33" s="79" t="s">
        <v>8</v>
      </c>
      <c r="G33" s="79"/>
      <c r="H33" s="79">
        <v>6</v>
      </c>
      <c r="I33" s="79">
        <v>64635</v>
      </c>
      <c r="J33" s="79"/>
      <c r="K33" s="79">
        <v>2</v>
      </c>
      <c r="L33" s="79">
        <v>6005</v>
      </c>
      <c r="M33" s="79"/>
      <c r="N33" s="79">
        <v>2</v>
      </c>
      <c r="O33" s="79">
        <v>1220.55</v>
      </c>
      <c r="P33" s="79"/>
      <c r="Q33" s="79">
        <v>5</v>
      </c>
      <c r="R33" s="79">
        <v>14076</v>
      </c>
      <c r="T33" s="22"/>
    </row>
    <row r="34" spans="1:20" ht="15" customHeight="1" x14ac:dyDescent="0.25">
      <c r="B34" s="75"/>
      <c r="C34" s="75"/>
      <c r="D34" s="77">
        <v>2024</v>
      </c>
      <c r="E34" s="79" t="s">
        <v>8</v>
      </c>
      <c r="F34" s="79" t="s">
        <v>8</v>
      </c>
      <c r="G34" s="79"/>
      <c r="H34" s="79">
        <v>10</v>
      </c>
      <c r="I34" s="79">
        <v>550078</v>
      </c>
      <c r="J34" s="79"/>
      <c r="K34" s="79">
        <v>5</v>
      </c>
      <c r="L34" s="79">
        <v>741169</v>
      </c>
      <c r="M34" s="79"/>
      <c r="N34" s="79" t="s">
        <v>8</v>
      </c>
      <c r="O34" s="79" t="s">
        <v>8</v>
      </c>
      <c r="P34" s="79"/>
      <c r="Q34" s="79">
        <v>1</v>
      </c>
      <c r="R34" s="79">
        <v>17640</v>
      </c>
      <c r="T34" s="22"/>
    </row>
    <row r="35" spans="1:20" ht="8.1" customHeight="1" x14ac:dyDescent="0.25">
      <c r="B35" s="75"/>
      <c r="C35" s="75"/>
      <c r="D35" s="80"/>
      <c r="E35" s="80"/>
      <c r="F35" s="80"/>
      <c r="G35" s="80"/>
      <c r="H35" s="81"/>
      <c r="I35" s="81"/>
      <c r="J35" s="80"/>
      <c r="K35" s="81"/>
      <c r="L35" s="81"/>
      <c r="M35" s="80"/>
      <c r="N35" s="81"/>
      <c r="O35" s="81"/>
      <c r="P35" s="80"/>
      <c r="Q35" s="81"/>
      <c r="R35" s="81"/>
      <c r="T35" s="22"/>
    </row>
    <row r="36" spans="1:20" ht="15" customHeight="1" x14ac:dyDescent="0.25">
      <c r="B36" s="75" t="s">
        <v>18</v>
      </c>
      <c r="C36" s="75"/>
      <c r="D36" s="77">
        <v>2022</v>
      </c>
      <c r="E36" s="79" t="s">
        <v>8</v>
      </c>
      <c r="F36" s="79" t="s">
        <v>8</v>
      </c>
      <c r="G36" s="78"/>
      <c r="H36" s="79" t="s">
        <v>8</v>
      </c>
      <c r="I36" s="79" t="s">
        <v>8</v>
      </c>
      <c r="J36" s="78"/>
      <c r="K36" s="79">
        <v>1</v>
      </c>
      <c r="L36" s="79">
        <v>85710</v>
      </c>
      <c r="M36" s="78"/>
      <c r="N36" s="79" t="s">
        <v>8</v>
      </c>
      <c r="O36" s="79" t="s">
        <v>8</v>
      </c>
      <c r="P36" s="78"/>
      <c r="Q36" s="79" t="s">
        <v>8</v>
      </c>
      <c r="R36" s="79" t="s">
        <v>8</v>
      </c>
      <c r="T36" s="22"/>
    </row>
    <row r="37" spans="1:20" ht="15" customHeight="1" x14ac:dyDescent="0.25">
      <c r="B37" s="75"/>
      <c r="C37" s="75"/>
      <c r="D37" s="77">
        <v>2023</v>
      </c>
      <c r="E37" s="79" t="s">
        <v>8</v>
      </c>
      <c r="F37" s="79" t="s">
        <v>8</v>
      </c>
      <c r="G37" s="78"/>
      <c r="H37" s="79">
        <v>1</v>
      </c>
      <c r="I37" s="79">
        <v>500</v>
      </c>
      <c r="J37" s="78"/>
      <c r="K37" s="79">
        <v>3</v>
      </c>
      <c r="L37" s="79">
        <v>2339</v>
      </c>
      <c r="M37" s="78"/>
      <c r="N37" s="79" t="s">
        <v>8</v>
      </c>
      <c r="O37" s="79" t="s">
        <v>8</v>
      </c>
      <c r="P37" s="78"/>
      <c r="Q37" s="79" t="s">
        <v>8</v>
      </c>
      <c r="R37" s="79" t="s">
        <v>8</v>
      </c>
      <c r="T37" s="22"/>
    </row>
    <row r="38" spans="1:20" s="2" customFormat="1" ht="15" customHeight="1" x14ac:dyDescent="0.25">
      <c r="A38" s="1"/>
      <c r="B38" s="75"/>
      <c r="C38" s="75"/>
      <c r="D38" s="77">
        <v>2024</v>
      </c>
      <c r="E38" s="79" t="s">
        <v>8</v>
      </c>
      <c r="F38" s="79" t="s">
        <v>8</v>
      </c>
      <c r="G38" s="78"/>
      <c r="H38" s="79" t="s">
        <v>8</v>
      </c>
      <c r="I38" s="79" t="s">
        <v>8</v>
      </c>
      <c r="J38" s="78"/>
      <c r="K38" s="79">
        <v>1</v>
      </c>
      <c r="L38" s="79">
        <v>1647</v>
      </c>
      <c r="M38" s="78"/>
      <c r="N38" s="79" t="s">
        <v>8</v>
      </c>
      <c r="O38" s="79" t="s">
        <v>8</v>
      </c>
      <c r="P38" s="78"/>
      <c r="Q38" s="79" t="s">
        <v>8</v>
      </c>
      <c r="R38" s="79" t="s">
        <v>8</v>
      </c>
      <c r="S38" s="1"/>
      <c r="T38" s="22"/>
    </row>
    <row r="39" spans="1:20" ht="8.1" customHeight="1" x14ac:dyDescent="0.25">
      <c r="B39" s="75"/>
      <c r="C39" s="75"/>
      <c r="D39" s="80"/>
      <c r="E39" s="80"/>
      <c r="F39" s="80"/>
      <c r="G39" s="80"/>
      <c r="H39" s="81"/>
      <c r="I39" s="81"/>
      <c r="J39" s="80"/>
      <c r="K39" s="81"/>
      <c r="L39" s="81"/>
      <c r="M39" s="80"/>
      <c r="N39" s="81"/>
      <c r="O39" s="81"/>
      <c r="P39" s="80"/>
      <c r="Q39" s="81"/>
      <c r="R39" s="81"/>
      <c r="T39" s="22"/>
    </row>
    <row r="40" spans="1:20" ht="15" customHeight="1" x14ac:dyDescent="0.25">
      <c r="A40" s="2"/>
      <c r="B40" s="75" t="s">
        <v>9</v>
      </c>
      <c r="C40" s="75"/>
      <c r="D40" s="77">
        <v>2022</v>
      </c>
      <c r="E40" s="79">
        <v>5</v>
      </c>
      <c r="F40" s="79">
        <v>602.20000000000005</v>
      </c>
      <c r="G40" s="79"/>
      <c r="H40" s="79" t="s">
        <v>8</v>
      </c>
      <c r="I40" s="79" t="s">
        <v>8</v>
      </c>
      <c r="J40" s="79"/>
      <c r="K40" s="79" t="s">
        <v>8</v>
      </c>
      <c r="L40" s="79" t="s">
        <v>8</v>
      </c>
      <c r="M40" s="79"/>
      <c r="N40" s="79">
        <v>1</v>
      </c>
      <c r="O40" s="79">
        <v>36286.1</v>
      </c>
      <c r="P40" s="79"/>
      <c r="Q40" s="79" t="s">
        <v>8</v>
      </c>
      <c r="R40" s="79" t="s">
        <v>8</v>
      </c>
      <c r="T40" s="22"/>
    </row>
    <row r="41" spans="1:20" ht="15" customHeight="1" x14ac:dyDescent="0.25">
      <c r="B41" s="75"/>
      <c r="C41" s="75"/>
      <c r="D41" s="77">
        <v>2023</v>
      </c>
      <c r="E41" s="79" t="s">
        <v>8</v>
      </c>
      <c r="F41" s="79" t="s">
        <v>8</v>
      </c>
      <c r="G41" s="79"/>
      <c r="H41" s="79" t="s">
        <v>8</v>
      </c>
      <c r="I41" s="79" t="s">
        <v>8</v>
      </c>
      <c r="J41" s="79"/>
      <c r="K41" s="79" t="s">
        <v>8</v>
      </c>
      <c r="L41" s="79" t="s">
        <v>8</v>
      </c>
      <c r="M41" s="79"/>
      <c r="N41" s="79" t="s">
        <v>8</v>
      </c>
      <c r="O41" s="79" t="s">
        <v>8</v>
      </c>
      <c r="P41" s="79"/>
      <c r="Q41" s="79" t="s">
        <v>8</v>
      </c>
      <c r="R41" s="79" t="s">
        <v>8</v>
      </c>
      <c r="T41" s="22"/>
    </row>
    <row r="42" spans="1:20" ht="15" customHeight="1" x14ac:dyDescent="0.25">
      <c r="B42" s="75"/>
      <c r="C42" s="75"/>
      <c r="D42" s="77">
        <v>2024</v>
      </c>
      <c r="E42" s="79" t="s">
        <v>8</v>
      </c>
      <c r="F42" s="79" t="s">
        <v>8</v>
      </c>
      <c r="G42" s="79"/>
      <c r="H42" s="79" t="s">
        <v>8</v>
      </c>
      <c r="I42" s="79" t="s">
        <v>8</v>
      </c>
      <c r="J42" s="79"/>
      <c r="K42" s="79" t="s">
        <v>8</v>
      </c>
      <c r="L42" s="79" t="s">
        <v>8</v>
      </c>
      <c r="M42" s="79"/>
      <c r="N42" s="79">
        <v>1</v>
      </c>
      <c r="O42" s="79">
        <v>324.3</v>
      </c>
      <c r="P42" s="79"/>
      <c r="Q42" s="79" t="s">
        <v>8</v>
      </c>
      <c r="R42" s="79" t="s">
        <v>8</v>
      </c>
      <c r="T42" s="22"/>
    </row>
    <row r="43" spans="1:20" ht="8.1" customHeight="1" x14ac:dyDescent="0.25">
      <c r="B43" s="75"/>
      <c r="C43" s="75"/>
      <c r="D43" s="80"/>
      <c r="E43" s="80"/>
      <c r="F43" s="80"/>
      <c r="G43" s="80"/>
      <c r="H43" s="81"/>
      <c r="I43" s="81"/>
      <c r="J43" s="80"/>
      <c r="K43" s="81"/>
      <c r="L43" s="81"/>
      <c r="M43" s="80"/>
      <c r="N43" s="81"/>
      <c r="O43" s="81"/>
      <c r="P43" s="80"/>
      <c r="Q43" s="81"/>
      <c r="R43" s="81"/>
      <c r="T43" s="22"/>
    </row>
    <row r="44" spans="1:20" ht="15" customHeight="1" x14ac:dyDescent="0.25">
      <c r="B44" s="75" t="s">
        <v>10</v>
      </c>
      <c r="C44" s="75"/>
      <c r="D44" s="77">
        <v>2022</v>
      </c>
      <c r="E44" s="79" t="s">
        <v>8</v>
      </c>
      <c r="F44" s="79" t="s">
        <v>8</v>
      </c>
      <c r="G44" s="79"/>
      <c r="H44" s="79" t="s">
        <v>8</v>
      </c>
      <c r="I44" s="79" t="s">
        <v>8</v>
      </c>
      <c r="J44" s="79"/>
      <c r="K44" s="79">
        <v>1</v>
      </c>
      <c r="L44" s="79">
        <v>8640</v>
      </c>
      <c r="M44" s="79"/>
      <c r="N44" s="79" t="s">
        <v>8</v>
      </c>
      <c r="O44" s="79" t="s">
        <v>8</v>
      </c>
      <c r="P44" s="79"/>
      <c r="Q44" s="79">
        <v>1</v>
      </c>
      <c r="R44" s="79">
        <v>1225</v>
      </c>
      <c r="T44" s="22"/>
    </row>
    <row r="45" spans="1:20" ht="15" customHeight="1" x14ac:dyDescent="0.25">
      <c r="B45" s="75"/>
      <c r="C45" s="75"/>
      <c r="D45" s="77">
        <v>2023</v>
      </c>
      <c r="E45" s="79" t="s">
        <v>8</v>
      </c>
      <c r="F45" s="79" t="s">
        <v>8</v>
      </c>
      <c r="G45" s="79"/>
      <c r="H45" s="79" t="s">
        <v>8</v>
      </c>
      <c r="I45" s="79" t="s">
        <v>8</v>
      </c>
      <c r="J45" s="79"/>
      <c r="K45" s="79" t="s">
        <v>8</v>
      </c>
      <c r="L45" s="79" t="s">
        <v>8</v>
      </c>
      <c r="M45" s="79"/>
      <c r="N45" s="79">
        <v>1</v>
      </c>
      <c r="O45" s="79">
        <v>2660.4</v>
      </c>
      <c r="P45" s="79"/>
      <c r="Q45" s="79" t="s">
        <v>8</v>
      </c>
      <c r="R45" s="79" t="s">
        <v>8</v>
      </c>
      <c r="T45" s="22"/>
    </row>
    <row r="46" spans="1:20" ht="15" customHeight="1" x14ac:dyDescent="0.25">
      <c r="B46" s="75"/>
      <c r="C46" s="75"/>
      <c r="D46" s="77">
        <v>2024</v>
      </c>
      <c r="E46" s="79" t="s">
        <v>8</v>
      </c>
      <c r="F46" s="79" t="s">
        <v>8</v>
      </c>
      <c r="G46" s="79"/>
      <c r="H46" s="79">
        <v>1</v>
      </c>
      <c r="I46" s="79">
        <v>830</v>
      </c>
      <c r="J46" s="79"/>
      <c r="K46" s="79" t="s">
        <v>8</v>
      </c>
      <c r="L46" s="79" t="s">
        <v>8</v>
      </c>
      <c r="M46" s="79"/>
      <c r="N46" s="79" t="s">
        <v>8</v>
      </c>
      <c r="O46" s="79" t="s">
        <v>8</v>
      </c>
      <c r="P46" s="79"/>
      <c r="Q46" s="79" t="s">
        <v>8</v>
      </c>
      <c r="R46" s="79" t="s">
        <v>8</v>
      </c>
      <c r="T46" s="22"/>
    </row>
    <row r="47" spans="1:20" ht="8.1" customHeight="1" x14ac:dyDescent="0.25">
      <c r="B47" s="75"/>
      <c r="C47" s="75"/>
      <c r="D47" s="80"/>
      <c r="E47" s="80"/>
      <c r="F47" s="80"/>
      <c r="G47" s="80"/>
      <c r="H47" s="81"/>
      <c r="I47" s="81"/>
      <c r="J47" s="80"/>
      <c r="K47" s="81"/>
      <c r="L47" s="81"/>
      <c r="M47" s="80"/>
      <c r="N47" s="81"/>
      <c r="O47" s="81"/>
      <c r="P47" s="80"/>
      <c r="Q47" s="81"/>
      <c r="R47" s="81"/>
      <c r="T47" s="22"/>
    </row>
    <row r="48" spans="1:20" ht="15" customHeight="1" x14ac:dyDescent="0.25">
      <c r="B48" s="75" t="s">
        <v>11</v>
      </c>
      <c r="C48" s="75"/>
      <c r="D48" s="77">
        <v>2022</v>
      </c>
      <c r="E48" s="79" t="s">
        <v>8</v>
      </c>
      <c r="F48" s="79" t="s">
        <v>8</v>
      </c>
      <c r="G48" s="78"/>
      <c r="H48" s="79" t="s">
        <v>8</v>
      </c>
      <c r="I48" s="79" t="s">
        <v>8</v>
      </c>
      <c r="J48" s="78"/>
      <c r="K48" s="79">
        <v>1</v>
      </c>
      <c r="L48" s="79">
        <v>86379</v>
      </c>
      <c r="M48" s="78"/>
      <c r="N48" s="79">
        <v>2</v>
      </c>
      <c r="O48" s="79">
        <v>8959</v>
      </c>
      <c r="P48" s="78"/>
      <c r="Q48" s="79" t="s">
        <v>8</v>
      </c>
      <c r="R48" s="79" t="s">
        <v>8</v>
      </c>
      <c r="T48" s="22"/>
    </row>
    <row r="49" spans="2:23" ht="15" customHeight="1" x14ac:dyDescent="0.25">
      <c r="B49" s="75"/>
      <c r="C49" s="75"/>
      <c r="D49" s="77">
        <v>2023</v>
      </c>
      <c r="E49" s="79" t="s">
        <v>8</v>
      </c>
      <c r="F49" s="79" t="s">
        <v>8</v>
      </c>
      <c r="G49" s="79"/>
      <c r="H49" s="79" t="s">
        <v>8</v>
      </c>
      <c r="I49" s="79" t="s">
        <v>8</v>
      </c>
      <c r="J49" s="79"/>
      <c r="K49" s="79">
        <v>5</v>
      </c>
      <c r="L49" s="79">
        <v>74790</v>
      </c>
      <c r="M49" s="79"/>
      <c r="N49" s="79">
        <v>1</v>
      </c>
      <c r="O49" s="79">
        <v>4433.3999999999996</v>
      </c>
      <c r="P49" s="79"/>
      <c r="Q49" s="79" t="s">
        <v>8</v>
      </c>
      <c r="R49" s="79" t="s">
        <v>8</v>
      </c>
      <c r="T49" s="22"/>
    </row>
    <row r="50" spans="2:23" ht="15" customHeight="1" x14ac:dyDescent="0.25">
      <c r="B50" s="75"/>
      <c r="C50" s="75"/>
      <c r="D50" s="77">
        <v>2024</v>
      </c>
      <c r="E50" s="79" t="s">
        <v>8</v>
      </c>
      <c r="F50" s="79" t="s">
        <v>8</v>
      </c>
      <c r="G50" s="79"/>
      <c r="H50" s="79">
        <v>1</v>
      </c>
      <c r="I50" s="79">
        <v>4785</v>
      </c>
      <c r="J50" s="79"/>
      <c r="K50" s="79">
        <v>2</v>
      </c>
      <c r="L50" s="79">
        <v>110685</v>
      </c>
      <c r="M50" s="79"/>
      <c r="N50" s="79">
        <v>2</v>
      </c>
      <c r="O50" s="79">
        <v>37010</v>
      </c>
      <c r="P50" s="79"/>
      <c r="Q50" s="79" t="s">
        <v>8</v>
      </c>
      <c r="R50" s="79" t="s">
        <v>8</v>
      </c>
      <c r="T50" s="22"/>
    </row>
    <row r="51" spans="2:23" ht="8.1" customHeight="1" x14ac:dyDescent="0.25">
      <c r="B51" s="75"/>
      <c r="C51" s="75"/>
      <c r="D51" s="80"/>
      <c r="E51" s="80"/>
      <c r="F51" s="80"/>
      <c r="G51" s="80"/>
      <c r="H51" s="81"/>
      <c r="I51" s="81"/>
      <c r="J51" s="80"/>
      <c r="K51" s="81"/>
      <c r="L51" s="81"/>
      <c r="M51" s="80"/>
      <c r="N51" s="81"/>
      <c r="O51" s="81"/>
      <c r="P51" s="80"/>
      <c r="Q51" s="81"/>
      <c r="R51" s="81"/>
      <c r="T51" s="22"/>
    </row>
    <row r="52" spans="2:23" ht="15" customHeight="1" x14ac:dyDescent="0.25">
      <c r="B52" s="75" t="s">
        <v>12</v>
      </c>
      <c r="C52" s="75"/>
      <c r="D52" s="77">
        <v>2022</v>
      </c>
      <c r="E52" s="79" t="s">
        <v>8</v>
      </c>
      <c r="F52" s="79" t="s">
        <v>8</v>
      </c>
      <c r="G52" s="79"/>
      <c r="H52" s="79" t="s">
        <v>8</v>
      </c>
      <c r="I52" s="79" t="s">
        <v>8</v>
      </c>
      <c r="J52" s="79"/>
      <c r="K52" s="79" t="s">
        <v>8</v>
      </c>
      <c r="L52" s="79" t="s">
        <v>8</v>
      </c>
      <c r="M52" s="79"/>
      <c r="N52" s="79" t="s">
        <v>8</v>
      </c>
      <c r="O52" s="79" t="s">
        <v>8</v>
      </c>
      <c r="P52" s="79"/>
      <c r="Q52" s="79" t="s">
        <v>8</v>
      </c>
      <c r="R52" s="79" t="s">
        <v>8</v>
      </c>
      <c r="T52" s="22"/>
    </row>
    <row r="53" spans="2:23" ht="15" customHeight="1" x14ac:dyDescent="0.25">
      <c r="B53" s="75"/>
      <c r="C53" s="75"/>
      <c r="D53" s="77">
        <v>2023</v>
      </c>
      <c r="E53" s="79" t="s">
        <v>8</v>
      </c>
      <c r="F53" s="79" t="s">
        <v>8</v>
      </c>
      <c r="G53" s="79"/>
      <c r="H53" s="79" t="s">
        <v>8</v>
      </c>
      <c r="I53" s="79" t="s">
        <v>8</v>
      </c>
      <c r="J53" s="79"/>
      <c r="K53" s="79" t="s">
        <v>8</v>
      </c>
      <c r="L53" s="79" t="s">
        <v>8</v>
      </c>
      <c r="M53" s="79"/>
      <c r="N53" s="79" t="s">
        <v>8</v>
      </c>
      <c r="O53" s="79" t="s">
        <v>8</v>
      </c>
      <c r="P53" s="79"/>
      <c r="Q53" s="79" t="s">
        <v>8</v>
      </c>
      <c r="R53" s="79" t="s">
        <v>8</v>
      </c>
      <c r="T53" s="22"/>
    </row>
    <row r="54" spans="2:23" ht="15" customHeight="1" x14ac:dyDescent="0.25">
      <c r="B54" s="75"/>
      <c r="C54" s="75"/>
      <c r="D54" s="77">
        <v>2024</v>
      </c>
      <c r="E54" s="79">
        <v>1</v>
      </c>
      <c r="F54" s="79">
        <v>160</v>
      </c>
      <c r="G54" s="79"/>
      <c r="H54" s="79" t="s">
        <v>8</v>
      </c>
      <c r="I54" s="79" t="s">
        <v>8</v>
      </c>
      <c r="J54" s="79"/>
      <c r="K54" s="79" t="s">
        <v>8</v>
      </c>
      <c r="L54" s="79" t="s">
        <v>8</v>
      </c>
      <c r="M54" s="79"/>
      <c r="N54" s="79" t="s">
        <v>8</v>
      </c>
      <c r="O54" s="79" t="s">
        <v>8</v>
      </c>
      <c r="P54" s="79"/>
      <c r="Q54" s="79">
        <v>2</v>
      </c>
      <c r="R54" s="79">
        <v>826</v>
      </c>
      <c r="T54" s="22"/>
    </row>
    <row r="55" spans="2:23" ht="8.1" customHeight="1" x14ac:dyDescent="0.25">
      <c r="B55" s="75"/>
      <c r="C55" s="75"/>
      <c r="D55" s="80"/>
      <c r="E55" s="80"/>
      <c r="F55" s="80"/>
      <c r="G55" s="80"/>
      <c r="H55" s="81"/>
      <c r="I55" s="81"/>
      <c r="J55" s="80"/>
      <c r="K55" s="81"/>
      <c r="L55" s="81"/>
      <c r="M55" s="80"/>
      <c r="N55" s="81"/>
      <c r="O55" s="81"/>
      <c r="P55" s="80"/>
      <c r="Q55" s="81"/>
      <c r="R55" s="81"/>
      <c r="T55" s="22"/>
    </row>
    <row r="56" spans="2:23" ht="15" customHeight="1" x14ac:dyDescent="0.25">
      <c r="B56" s="75" t="s">
        <v>13</v>
      </c>
      <c r="C56" s="75"/>
      <c r="D56" s="77">
        <v>2022</v>
      </c>
      <c r="E56" s="79" t="s">
        <v>8</v>
      </c>
      <c r="F56" s="79" t="s">
        <v>8</v>
      </c>
      <c r="G56" s="78"/>
      <c r="H56" s="79">
        <v>5</v>
      </c>
      <c r="I56" s="79">
        <v>2825</v>
      </c>
      <c r="J56" s="78"/>
      <c r="K56" s="79">
        <v>5</v>
      </c>
      <c r="L56" s="79">
        <v>43709</v>
      </c>
      <c r="M56" s="78"/>
      <c r="N56" s="79">
        <v>5</v>
      </c>
      <c r="O56" s="79">
        <v>40800</v>
      </c>
      <c r="P56" s="78"/>
      <c r="Q56" s="79" t="s">
        <v>8</v>
      </c>
      <c r="R56" s="79" t="s">
        <v>8</v>
      </c>
      <c r="T56" s="22"/>
    </row>
    <row r="57" spans="2:23" ht="15" customHeight="1" x14ac:dyDescent="0.25">
      <c r="B57" s="75"/>
      <c r="C57" s="75"/>
      <c r="D57" s="77">
        <v>2023</v>
      </c>
      <c r="E57" s="79" t="s">
        <v>8</v>
      </c>
      <c r="F57" s="79" t="s">
        <v>8</v>
      </c>
      <c r="G57" s="78"/>
      <c r="H57" s="79">
        <v>7</v>
      </c>
      <c r="I57" s="79">
        <v>12951</v>
      </c>
      <c r="J57" s="78"/>
      <c r="K57" s="79">
        <v>7</v>
      </c>
      <c r="L57" s="79">
        <v>9292</v>
      </c>
      <c r="M57" s="78"/>
      <c r="N57" s="79">
        <v>3</v>
      </c>
      <c r="O57" s="79">
        <v>8129.5</v>
      </c>
      <c r="P57" s="78"/>
      <c r="Q57" s="79" t="s">
        <v>8</v>
      </c>
      <c r="R57" s="79" t="s">
        <v>8</v>
      </c>
      <c r="T57" s="22"/>
    </row>
    <row r="58" spans="2:23" ht="15" customHeight="1" x14ac:dyDescent="0.25">
      <c r="B58" s="75"/>
      <c r="C58" s="75"/>
      <c r="D58" s="77">
        <v>2024</v>
      </c>
      <c r="E58" s="79" t="s">
        <v>8</v>
      </c>
      <c r="F58" s="79" t="s">
        <v>8</v>
      </c>
      <c r="G58" s="78"/>
      <c r="H58" s="79">
        <v>2</v>
      </c>
      <c r="I58" s="79">
        <v>37809</v>
      </c>
      <c r="J58" s="78"/>
      <c r="K58" s="79">
        <v>3</v>
      </c>
      <c r="L58" s="79">
        <v>1354</v>
      </c>
      <c r="M58" s="78"/>
      <c r="N58" s="79">
        <v>6</v>
      </c>
      <c r="O58" s="79">
        <v>19266</v>
      </c>
      <c r="P58" s="78"/>
      <c r="Q58" s="79" t="s">
        <v>8</v>
      </c>
      <c r="R58" s="79" t="s">
        <v>8</v>
      </c>
      <c r="T58" s="22"/>
    </row>
    <row r="59" spans="2:23" ht="8.1" customHeight="1" x14ac:dyDescent="0.25">
      <c r="B59" s="75"/>
      <c r="C59" s="75"/>
      <c r="D59" s="80"/>
      <c r="E59" s="80"/>
      <c r="F59" s="80"/>
      <c r="G59" s="80"/>
      <c r="H59" s="81"/>
      <c r="I59" s="81"/>
      <c r="J59" s="80"/>
      <c r="K59" s="81"/>
      <c r="L59" s="81"/>
      <c r="M59" s="80"/>
      <c r="N59" s="81"/>
      <c r="O59" s="81"/>
      <c r="P59" s="80"/>
      <c r="Q59" s="81"/>
      <c r="R59" s="81"/>
      <c r="T59" s="22"/>
    </row>
    <row r="60" spans="2:23" ht="15" customHeight="1" x14ac:dyDescent="0.25">
      <c r="B60" s="75" t="s">
        <v>19</v>
      </c>
      <c r="C60" s="75"/>
      <c r="D60" s="77">
        <v>2022</v>
      </c>
      <c r="E60" s="79" t="s">
        <v>8</v>
      </c>
      <c r="F60" s="79" t="s">
        <v>8</v>
      </c>
      <c r="G60" s="79"/>
      <c r="H60" s="79">
        <v>4</v>
      </c>
      <c r="I60" s="79">
        <v>19327.400000000001</v>
      </c>
      <c r="J60" s="79"/>
      <c r="K60" s="79">
        <v>1</v>
      </c>
      <c r="L60" s="79">
        <v>400</v>
      </c>
      <c r="M60" s="79"/>
      <c r="N60" s="79">
        <v>2</v>
      </c>
      <c r="O60" s="79">
        <v>10974</v>
      </c>
      <c r="P60" s="79"/>
      <c r="Q60" s="79" t="s">
        <v>8</v>
      </c>
      <c r="R60" s="79" t="s">
        <v>8</v>
      </c>
      <c r="T60" s="22"/>
      <c r="U60" s="27"/>
      <c r="V60" s="28"/>
      <c r="W60" s="29"/>
    </row>
    <row r="61" spans="2:23" ht="15" customHeight="1" x14ac:dyDescent="0.25">
      <c r="B61" s="75"/>
      <c r="C61" s="75"/>
      <c r="D61" s="77">
        <v>2023</v>
      </c>
      <c r="E61" s="79" t="s">
        <v>8</v>
      </c>
      <c r="F61" s="79" t="s">
        <v>8</v>
      </c>
      <c r="G61" s="79"/>
      <c r="H61" s="79">
        <v>1</v>
      </c>
      <c r="I61" s="79">
        <v>11030</v>
      </c>
      <c r="J61" s="79"/>
      <c r="K61" s="79" t="s">
        <v>8</v>
      </c>
      <c r="L61" s="79" t="s">
        <v>8</v>
      </c>
      <c r="M61" s="79"/>
      <c r="N61" s="79">
        <v>1</v>
      </c>
      <c r="O61" s="79">
        <v>1372</v>
      </c>
      <c r="P61" s="79"/>
      <c r="Q61" s="79">
        <v>1</v>
      </c>
      <c r="R61" s="79">
        <v>3822</v>
      </c>
      <c r="T61" s="22"/>
      <c r="U61" s="27"/>
      <c r="V61" s="28"/>
      <c r="W61" s="28"/>
    </row>
    <row r="62" spans="2:23" ht="15" customHeight="1" x14ac:dyDescent="0.25">
      <c r="B62" s="75"/>
      <c r="C62" s="75"/>
      <c r="D62" s="77">
        <v>2024</v>
      </c>
      <c r="E62" s="79" t="s">
        <v>8</v>
      </c>
      <c r="F62" s="79" t="s">
        <v>8</v>
      </c>
      <c r="G62" s="79"/>
      <c r="H62" s="79" t="s">
        <v>8</v>
      </c>
      <c r="I62" s="79" t="s">
        <v>8</v>
      </c>
      <c r="J62" s="79"/>
      <c r="K62" s="79" t="s">
        <v>8</v>
      </c>
      <c r="L62" s="79" t="s">
        <v>8</v>
      </c>
      <c r="M62" s="79"/>
      <c r="N62" s="79" t="s">
        <v>8</v>
      </c>
      <c r="O62" s="79" t="s">
        <v>8</v>
      </c>
      <c r="P62" s="79"/>
      <c r="Q62" s="79" t="s">
        <v>8</v>
      </c>
      <c r="R62" s="79" t="s">
        <v>8</v>
      </c>
      <c r="T62" s="22"/>
    </row>
    <row r="63" spans="2:23" ht="8.1" customHeight="1" x14ac:dyDescent="0.25">
      <c r="B63" s="75"/>
      <c r="C63" s="75"/>
      <c r="D63" s="80"/>
      <c r="E63" s="80"/>
      <c r="F63" s="80"/>
      <c r="G63" s="80"/>
      <c r="H63" s="81"/>
      <c r="I63" s="81"/>
      <c r="J63" s="80"/>
      <c r="K63" s="81"/>
      <c r="L63" s="81"/>
      <c r="M63" s="80"/>
      <c r="N63" s="81"/>
      <c r="O63" s="81"/>
      <c r="P63" s="80"/>
      <c r="Q63" s="81"/>
      <c r="R63" s="81"/>
      <c r="T63" s="22"/>
    </row>
    <row r="64" spans="2:23" ht="15" customHeight="1" x14ac:dyDescent="0.25">
      <c r="B64" s="75" t="s">
        <v>14</v>
      </c>
      <c r="C64" s="75"/>
      <c r="D64" s="77">
        <v>2022</v>
      </c>
      <c r="E64" s="79" t="s">
        <v>8</v>
      </c>
      <c r="F64" s="79" t="s">
        <v>8</v>
      </c>
      <c r="G64" s="78"/>
      <c r="H64" s="79" t="s">
        <v>8</v>
      </c>
      <c r="I64" s="79" t="s">
        <v>8</v>
      </c>
      <c r="J64" s="78"/>
      <c r="K64" s="79" t="s">
        <v>8</v>
      </c>
      <c r="L64" s="79" t="s">
        <v>8</v>
      </c>
      <c r="M64" s="78"/>
      <c r="N64" s="79" t="s">
        <v>8</v>
      </c>
      <c r="O64" s="79" t="s">
        <v>8</v>
      </c>
      <c r="P64" s="78"/>
      <c r="Q64" s="79" t="s">
        <v>8</v>
      </c>
      <c r="R64" s="79" t="s">
        <v>8</v>
      </c>
      <c r="T64" s="22"/>
    </row>
    <row r="65" spans="2:20" ht="15" customHeight="1" x14ac:dyDescent="0.25">
      <c r="B65" s="75"/>
      <c r="C65" s="75"/>
      <c r="D65" s="77">
        <v>2023</v>
      </c>
      <c r="E65" s="79">
        <v>7</v>
      </c>
      <c r="F65" s="79">
        <v>2111.6</v>
      </c>
      <c r="G65" s="79"/>
      <c r="H65" s="79" t="s">
        <v>8</v>
      </c>
      <c r="I65" s="79" t="s">
        <v>8</v>
      </c>
      <c r="J65" s="79"/>
      <c r="K65" s="79">
        <v>1</v>
      </c>
      <c r="L65" s="79">
        <v>300</v>
      </c>
      <c r="M65" s="79"/>
      <c r="N65" s="79" t="s">
        <v>8</v>
      </c>
      <c r="O65" s="79" t="s">
        <v>8</v>
      </c>
      <c r="P65" s="79"/>
      <c r="Q65" s="79">
        <v>3</v>
      </c>
      <c r="R65" s="79">
        <v>9710.0400000000009</v>
      </c>
      <c r="T65" s="22"/>
    </row>
    <row r="66" spans="2:20" ht="15" customHeight="1" x14ac:dyDescent="0.25">
      <c r="B66" s="75"/>
      <c r="C66" s="75"/>
      <c r="D66" s="77">
        <v>2024</v>
      </c>
      <c r="E66" s="79">
        <v>2</v>
      </c>
      <c r="F66" s="79">
        <v>141.6</v>
      </c>
      <c r="G66" s="79"/>
      <c r="H66" s="79">
        <v>2</v>
      </c>
      <c r="I66" s="79">
        <v>20094.3</v>
      </c>
      <c r="J66" s="79"/>
      <c r="K66" s="79">
        <v>1</v>
      </c>
      <c r="L66" s="79">
        <v>13154.5</v>
      </c>
      <c r="M66" s="79"/>
      <c r="N66" s="79" t="s">
        <v>8</v>
      </c>
      <c r="O66" s="79" t="s">
        <v>8</v>
      </c>
      <c r="P66" s="79"/>
      <c r="Q66" s="79">
        <v>1</v>
      </c>
      <c r="R66" s="79" t="s">
        <v>8</v>
      </c>
      <c r="T66" s="22"/>
    </row>
    <row r="67" spans="2:20" ht="8.1" customHeight="1" x14ac:dyDescent="0.25">
      <c r="B67" s="75"/>
      <c r="C67" s="75"/>
      <c r="D67" s="80"/>
      <c r="E67" s="80"/>
      <c r="F67" s="80"/>
      <c r="G67" s="80"/>
      <c r="H67" s="81"/>
      <c r="I67" s="81"/>
      <c r="J67" s="80"/>
      <c r="K67" s="81"/>
      <c r="L67" s="81"/>
      <c r="M67" s="80"/>
      <c r="N67" s="81"/>
      <c r="O67" s="81"/>
      <c r="P67" s="80"/>
      <c r="Q67" s="81"/>
      <c r="R67" s="81"/>
      <c r="T67" s="22"/>
    </row>
    <row r="68" spans="2:20" ht="15" customHeight="1" x14ac:dyDescent="0.25">
      <c r="B68" s="75" t="s">
        <v>15</v>
      </c>
      <c r="C68" s="75"/>
      <c r="D68" s="77">
        <v>2022</v>
      </c>
      <c r="E68" s="79" t="s">
        <v>8</v>
      </c>
      <c r="F68" s="79" t="s">
        <v>8</v>
      </c>
      <c r="G68" s="78"/>
      <c r="H68" s="79">
        <v>7</v>
      </c>
      <c r="I68" s="79">
        <v>79940</v>
      </c>
      <c r="J68" s="78"/>
      <c r="K68" s="79">
        <v>7</v>
      </c>
      <c r="L68" s="79">
        <v>113886</v>
      </c>
      <c r="M68" s="78"/>
      <c r="N68" s="79">
        <v>12</v>
      </c>
      <c r="O68" s="79">
        <v>84212.51</v>
      </c>
      <c r="P68" s="78"/>
      <c r="Q68" s="79">
        <v>2</v>
      </c>
      <c r="R68" s="79">
        <v>2158.6</v>
      </c>
      <c r="T68" s="22"/>
    </row>
    <row r="69" spans="2:20" ht="15" customHeight="1" x14ac:dyDescent="0.25">
      <c r="B69" s="75"/>
      <c r="C69" s="75"/>
      <c r="D69" s="77">
        <v>2023</v>
      </c>
      <c r="E69" s="78">
        <v>1</v>
      </c>
      <c r="F69" s="78">
        <v>1277.4000000000001</v>
      </c>
      <c r="G69" s="78"/>
      <c r="H69" s="79">
        <v>9</v>
      </c>
      <c r="I69" s="79">
        <v>516646</v>
      </c>
      <c r="J69" s="78"/>
      <c r="K69" s="79">
        <v>3</v>
      </c>
      <c r="L69" s="79">
        <v>175852</v>
      </c>
      <c r="M69" s="78"/>
      <c r="N69" s="79">
        <v>6</v>
      </c>
      <c r="O69" s="79">
        <v>213960</v>
      </c>
      <c r="P69" s="78"/>
      <c r="Q69" s="79" t="s">
        <v>8</v>
      </c>
      <c r="R69" s="79" t="s">
        <v>8</v>
      </c>
      <c r="T69" s="22"/>
    </row>
    <row r="70" spans="2:20" ht="15" customHeight="1" x14ac:dyDescent="0.25">
      <c r="B70" s="75"/>
      <c r="C70" s="75"/>
      <c r="D70" s="77">
        <v>2024</v>
      </c>
      <c r="E70" s="78">
        <v>5</v>
      </c>
      <c r="F70" s="78">
        <v>5718</v>
      </c>
      <c r="G70" s="78"/>
      <c r="H70" s="79">
        <v>17</v>
      </c>
      <c r="I70" s="79">
        <v>121745.8</v>
      </c>
      <c r="J70" s="78"/>
      <c r="K70" s="79">
        <v>6</v>
      </c>
      <c r="L70" s="79">
        <v>21414</v>
      </c>
      <c r="M70" s="78"/>
      <c r="N70" s="79">
        <v>6</v>
      </c>
      <c r="O70" s="79">
        <v>56579</v>
      </c>
      <c r="P70" s="78"/>
      <c r="Q70" s="79">
        <v>2</v>
      </c>
      <c r="R70" s="79">
        <v>71480</v>
      </c>
      <c r="T70" s="22"/>
    </row>
    <row r="71" spans="2:20" ht="8.1" customHeight="1" x14ac:dyDescent="0.25">
      <c r="B71" s="75"/>
      <c r="C71" s="75"/>
      <c r="D71" s="80"/>
      <c r="E71" s="80"/>
      <c r="F71" s="80"/>
      <c r="G71" s="80"/>
      <c r="H71" s="81"/>
      <c r="I71" s="81"/>
      <c r="J71" s="80"/>
      <c r="K71" s="81"/>
      <c r="L71" s="81"/>
      <c r="M71" s="80"/>
      <c r="N71" s="81"/>
      <c r="O71" s="81"/>
      <c r="P71" s="80"/>
      <c r="Q71" s="81"/>
      <c r="R71" s="81"/>
      <c r="T71" s="22"/>
    </row>
    <row r="72" spans="2:20" ht="15" customHeight="1" x14ac:dyDescent="0.25">
      <c r="B72" s="75" t="s">
        <v>16</v>
      </c>
      <c r="C72" s="75"/>
      <c r="D72" s="77">
        <v>2022</v>
      </c>
      <c r="E72" s="79">
        <v>1</v>
      </c>
      <c r="F72" s="79">
        <v>1873</v>
      </c>
      <c r="G72" s="79"/>
      <c r="H72" s="79">
        <v>3</v>
      </c>
      <c r="I72" s="79">
        <v>29020</v>
      </c>
      <c r="J72" s="79"/>
      <c r="K72" s="79">
        <v>1</v>
      </c>
      <c r="L72" s="79" t="s">
        <v>8</v>
      </c>
      <c r="M72" s="79"/>
      <c r="N72" s="79">
        <v>1</v>
      </c>
      <c r="O72" s="79">
        <v>17092</v>
      </c>
      <c r="P72" s="79"/>
      <c r="Q72" s="79">
        <v>3</v>
      </c>
      <c r="R72" s="79">
        <v>578</v>
      </c>
      <c r="T72" s="22"/>
    </row>
    <row r="73" spans="2:20" ht="15" customHeight="1" x14ac:dyDescent="0.25">
      <c r="B73" s="75"/>
      <c r="C73" s="75"/>
      <c r="D73" s="77">
        <v>2023</v>
      </c>
      <c r="E73" s="79" t="s">
        <v>8</v>
      </c>
      <c r="F73" s="79" t="s">
        <v>8</v>
      </c>
      <c r="G73" s="79"/>
      <c r="H73" s="79">
        <v>1</v>
      </c>
      <c r="I73" s="79">
        <v>10329</v>
      </c>
      <c r="J73" s="79"/>
      <c r="K73" s="79" t="s">
        <v>8</v>
      </c>
      <c r="L73" s="79" t="s">
        <v>8</v>
      </c>
      <c r="M73" s="79"/>
      <c r="N73" s="79" t="s">
        <v>8</v>
      </c>
      <c r="O73" s="79" t="s">
        <v>8</v>
      </c>
      <c r="P73" s="79"/>
      <c r="Q73" s="79">
        <v>4</v>
      </c>
      <c r="R73" s="79">
        <v>1480.3</v>
      </c>
      <c r="T73" s="22"/>
    </row>
    <row r="74" spans="2:20" ht="15" customHeight="1" x14ac:dyDescent="0.25">
      <c r="B74" s="75"/>
      <c r="C74" s="75"/>
      <c r="D74" s="77">
        <v>2024</v>
      </c>
      <c r="E74" s="79" t="s">
        <v>8</v>
      </c>
      <c r="F74" s="79" t="s">
        <v>8</v>
      </c>
      <c r="G74" s="79"/>
      <c r="H74" s="79">
        <v>2</v>
      </c>
      <c r="I74" s="79">
        <v>20900</v>
      </c>
      <c r="J74" s="79"/>
      <c r="K74" s="79">
        <v>3</v>
      </c>
      <c r="L74" s="79">
        <v>16255</v>
      </c>
      <c r="M74" s="79"/>
      <c r="N74" s="79" t="s">
        <v>8</v>
      </c>
      <c r="O74" s="79" t="s">
        <v>8</v>
      </c>
      <c r="P74" s="79"/>
      <c r="Q74" s="79" t="s">
        <v>8</v>
      </c>
      <c r="R74" s="79" t="s">
        <v>8</v>
      </c>
      <c r="T74" s="22"/>
    </row>
    <row r="75" spans="2:20" ht="8.1" customHeight="1" x14ac:dyDescent="0.25">
      <c r="B75" s="75"/>
      <c r="C75" s="75"/>
      <c r="D75" s="80"/>
      <c r="E75" s="80"/>
      <c r="F75" s="80"/>
      <c r="G75" s="80"/>
      <c r="H75" s="81"/>
      <c r="I75" s="81"/>
      <c r="J75" s="80"/>
      <c r="K75" s="81"/>
      <c r="L75" s="81"/>
      <c r="M75" s="80"/>
      <c r="N75" s="81"/>
      <c r="O75" s="81"/>
      <c r="P75" s="80"/>
      <c r="Q75" s="81"/>
      <c r="R75" s="81"/>
      <c r="T75" s="22"/>
    </row>
    <row r="76" spans="2:20" ht="15" customHeight="1" x14ac:dyDescent="0.25">
      <c r="B76" s="75" t="s">
        <v>20</v>
      </c>
      <c r="C76" s="75"/>
      <c r="D76" s="77">
        <v>2022</v>
      </c>
      <c r="E76" s="78">
        <v>2</v>
      </c>
      <c r="F76" s="78">
        <v>5163.8</v>
      </c>
      <c r="G76" s="78"/>
      <c r="H76" s="79">
        <v>20</v>
      </c>
      <c r="I76" s="79">
        <v>415990</v>
      </c>
      <c r="J76" s="78"/>
      <c r="K76" s="79">
        <v>10</v>
      </c>
      <c r="L76" s="79">
        <v>1262655</v>
      </c>
      <c r="M76" s="78"/>
      <c r="N76" s="79">
        <v>7</v>
      </c>
      <c r="O76" s="79">
        <v>502277</v>
      </c>
      <c r="P76" s="78"/>
      <c r="Q76" s="79" t="s">
        <v>8</v>
      </c>
      <c r="R76" s="79" t="s">
        <v>8</v>
      </c>
      <c r="T76" s="22"/>
    </row>
    <row r="77" spans="2:20" ht="15" customHeight="1" x14ac:dyDescent="0.25">
      <c r="B77" s="75"/>
      <c r="C77" s="75"/>
      <c r="D77" s="77">
        <v>2023</v>
      </c>
      <c r="E77" s="78">
        <v>2</v>
      </c>
      <c r="F77" s="78">
        <v>3283.2</v>
      </c>
      <c r="G77" s="78"/>
      <c r="H77" s="79">
        <v>26</v>
      </c>
      <c r="I77" s="79">
        <v>539964.30000000005</v>
      </c>
      <c r="J77" s="78"/>
      <c r="K77" s="79">
        <v>13</v>
      </c>
      <c r="L77" s="79">
        <v>160815.5</v>
      </c>
      <c r="M77" s="78"/>
      <c r="N77" s="79">
        <v>9</v>
      </c>
      <c r="O77" s="79">
        <v>49821</v>
      </c>
      <c r="P77" s="78"/>
      <c r="Q77" s="79" t="s">
        <v>8</v>
      </c>
      <c r="R77" s="79" t="s">
        <v>8</v>
      </c>
      <c r="T77" s="22"/>
    </row>
    <row r="78" spans="2:20" ht="15" customHeight="1" x14ac:dyDescent="0.25">
      <c r="B78" s="75"/>
      <c r="C78" s="75"/>
      <c r="D78" s="77">
        <v>2024</v>
      </c>
      <c r="E78" s="79" t="s">
        <v>8</v>
      </c>
      <c r="F78" s="79" t="s">
        <v>8</v>
      </c>
      <c r="G78" s="78"/>
      <c r="H78" s="79">
        <v>12</v>
      </c>
      <c r="I78" s="79">
        <v>49600.5</v>
      </c>
      <c r="J78" s="78"/>
      <c r="K78" s="79">
        <v>24</v>
      </c>
      <c r="L78" s="79">
        <v>772766</v>
      </c>
      <c r="M78" s="78"/>
      <c r="N78" s="79">
        <v>7</v>
      </c>
      <c r="O78" s="79">
        <v>435215</v>
      </c>
      <c r="P78" s="78"/>
      <c r="Q78" s="79" t="s">
        <v>8</v>
      </c>
      <c r="R78" s="79" t="s">
        <v>8</v>
      </c>
      <c r="T78" s="22"/>
    </row>
    <row r="79" spans="2:20" ht="8.1" customHeight="1" x14ac:dyDescent="0.25">
      <c r="B79" s="75"/>
      <c r="C79" s="75"/>
      <c r="D79" s="80"/>
      <c r="E79" s="80"/>
      <c r="F79" s="80"/>
      <c r="G79" s="80"/>
      <c r="H79" s="81"/>
      <c r="I79" s="81"/>
      <c r="J79" s="80"/>
      <c r="K79" s="81"/>
      <c r="L79" s="81"/>
      <c r="M79" s="80"/>
      <c r="N79" s="81"/>
      <c r="O79" s="81"/>
      <c r="P79" s="80"/>
      <c r="Q79" s="81"/>
      <c r="R79" s="81"/>
      <c r="T79" s="22"/>
    </row>
    <row r="80" spans="2:20" ht="15" customHeight="1" x14ac:dyDescent="0.25">
      <c r="B80" s="75" t="s">
        <v>21</v>
      </c>
      <c r="C80" s="75"/>
      <c r="D80" s="77">
        <v>2022</v>
      </c>
      <c r="E80" s="79" t="s">
        <v>8</v>
      </c>
      <c r="F80" s="79" t="s">
        <v>8</v>
      </c>
      <c r="G80" s="79"/>
      <c r="H80" s="79">
        <v>1</v>
      </c>
      <c r="I80" s="79">
        <v>363</v>
      </c>
      <c r="J80" s="79"/>
      <c r="K80" s="79" t="s">
        <v>8</v>
      </c>
      <c r="L80" s="79" t="s">
        <v>8</v>
      </c>
      <c r="M80" s="79"/>
      <c r="N80" s="79" t="s">
        <v>8</v>
      </c>
      <c r="O80" s="79" t="s">
        <v>8</v>
      </c>
      <c r="P80" s="79"/>
      <c r="Q80" s="79" t="s">
        <v>8</v>
      </c>
      <c r="R80" s="79" t="s">
        <v>8</v>
      </c>
      <c r="T80" s="22"/>
    </row>
    <row r="81" spans="1:20" ht="15" customHeight="1" x14ac:dyDescent="0.25">
      <c r="B81" s="75"/>
      <c r="C81" s="75"/>
      <c r="D81" s="77">
        <v>2023</v>
      </c>
      <c r="E81" s="79" t="s">
        <v>8</v>
      </c>
      <c r="F81" s="79" t="s">
        <v>8</v>
      </c>
      <c r="G81" s="79"/>
      <c r="H81" s="79" t="s">
        <v>8</v>
      </c>
      <c r="I81" s="79" t="s">
        <v>8</v>
      </c>
      <c r="J81" s="79"/>
      <c r="K81" s="79" t="s">
        <v>8</v>
      </c>
      <c r="L81" s="79" t="s">
        <v>8</v>
      </c>
      <c r="M81" s="79"/>
      <c r="N81" s="79" t="s">
        <v>8</v>
      </c>
      <c r="O81" s="79" t="s">
        <v>8</v>
      </c>
      <c r="P81" s="79"/>
      <c r="Q81" s="79" t="s">
        <v>8</v>
      </c>
      <c r="R81" s="79" t="s">
        <v>8</v>
      </c>
      <c r="T81" s="22"/>
    </row>
    <row r="82" spans="1:20" ht="15" customHeight="1" x14ac:dyDescent="0.25">
      <c r="B82" s="75"/>
      <c r="C82" s="75"/>
      <c r="D82" s="77">
        <v>2024</v>
      </c>
      <c r="E82" s="79" t="s">
        <v>8</v>
      </c>
      <c r="F82" s="79" t="s">
        <v>8</v>
      </c>
      <c r="G82" s="79"/>
      <c r="H82" s="79" t="s">
        <v>8</v>
      </c>
      <c r="I82" s="79" t="s">
        <v>8</v>
      </c>
      <c r="J82" s="79"/>
      <c r="K82" s="79">
        <v>1</v>
      </c>
      <c r="L82" s="79">
        <v>150</v>
      </c>
      <c r="M82" s="79"/>
      <c r="N82" s="79" t="s">
        <v>8</v>
      </c>
      <c r="O82" s="79" t="s">
        <v>8</v>
      </c>
      <c r="P82" s="79"/>
      <c r="Q82" s="79" t="s">
        <v>8</v>
      </c>
      <c r="R82" s="79" t="s">
        <v>8</v>
      </c>
      <c r="T82" s="22"/>
    </row>
    <row r="83" spans="1:20" ht="8.1" customHeight="1" x14ac:dyDescent="0.25">
      <c r="B83" s="75"/>
      <c r="C83" s="75"/>
      <c r="D83" s="80"/>
      <c r="E83" s="80"/>
      <c r="F83" s="80"/>
      <c r="G83" s="80"/>
      <c r="H83" s="81"/>
      <c r="I83" s="81"/>
      <c r="J83" s="80"/>
      <c r="K83" s="81"/>
      <c r="L83" s="81"/>
      <c r="M83" s="80"/>
      <c r="N83" s="81"/>
      <c r="O83" s="81"/>
      <c r="P83" s="80"/>
      <c r="Q83" s="81"/>
      <c r="R83" s="81"/>
      <c r="T83" s="22"/>
    </row>
    <row r="84" spans="1:20" ht="15" customHeight="1" x14ac:dyDescent="0.25">
      <c r="B84" s="75" t="s">
        <v>22</v>
      </c>
      <c r="C84" s="75"/>
      <c r="D84" s="77">
        <v>2022</v>
      </c>
      <c r="E84" s="78">
        <v>1</v>
      </c>
      <c r="F84" s="78">
        <v>106</v>
      </c>
      <c r="G84" s="78"/>
      <c r="H84" s="79">
        <v>3</v>
      </c>
      <c r="I84" s="79">
        <v>19296</v>
      </c>
      <c r="J84" s="78"/>
      <c r="K84" s="79">
        <v>1</v>
      </c>
      <c r="L84" s="79">
        <v>1550</v>
      </c>
      <c r="M84" s="78"/>
      <c r="N84" s="79">
        <v>7</v>
      </c>
      <c r="O84" s="79">
        <v>90538</v>
      </c>
      <c r="P84" s="78"/>
      <c r="Q84" s="79" t="s">
        <v>8</v>
      </c>
      <c r="R84" s="79" t="s">
        <v>8</v>
      </c>
      <c r="T84" s="22"/>
    </row>
    <row r="85" spans="1:20" ht="15" customHeight="1" x14ac:dyDescent="0.25">
      <c r="B85" s="75"/>
      <c r="C85" s="75"/>
      <c r="D85" s="77">
        <v>2023</v>
      </c>
      <c r="E85" s="78">
        <v>1</v>
      </c>
      <c r="F85" s="78">
        <v>63000</v>
      </c>
      <c r="G85" s="78"/>
      <c r="H85" s="79">
        <v>3</v>
      </c>
      <c r="I85" s="79">
        <v>108310</v>
      </c>
      <c r="J85" s="78"/>
      <c r="K85" s="79" t="s">
        <v>8</v>
      </c>
      <c r="L85" s="79" t="s">
        <v>8</v>
      </c>
      <c r="M85" s="78"/>
      <c r="N85" s="79" t="s">
        <v>8</v>
      </c>
      <c r="O85" s="79" t="s">
        <v>8</v>
      </c>
      <c r="P85" s="78"/>
      <c r="Q85" s="79" t="s">
        <v>8</v>
      </c>
      <c r="R85" s="79" t="s">
        <v>8</v>
      </c>
      <c r="T85" s="22"/>
    </row>
    <row r="86" spans="1:20" ht="15" customHeight="1" x14ac:dyDescent="0.25">
      <c r="B86" s="75"/>
      <c r="C86" s="75"/>
      <c r="D86" s="77">
        <v>2024</v>
      </c>
      <c r="E86" s="79" t="s">
        <v>8</v>
      </c>
      <c r="F86" s="79" t="s">
        <v>8</v>
      </c>
      <c r="G86" s="78"/>
      <c r="H86" s="79">
        <v>5</v>
      </c>
      <c r="I86" s="79">
        <v>82863</v>
      </c>
      <c r="J86" s="78"/>
      <c r="K86" s="79" t="s">
        <v>8</v>
      </c>
      <c r="L86" s="79" t="s">
        <v>8</v>
      </c>
      <c r="M86" s="78"/>
      <c r="N86" s="79">
        <v>3</v>
      </c>
      <c r="O86" s="79">
        <v>8890</v>
      </c>
      <c r="P86" s="78"/>
      <c r="Q86" s="79">
        <v>1</v>
      </c>
      <c r="R86" s="79" t="s">
        <v>8</v>
      </c>
      <c r="T86" s="22"/>
    </row>
    <row r="87" spans="1:20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0"/>
    </row>
    <row r="88" spans="1:20" s="86" customFormat="1" ht="14.25" x14ac:dyDescent="0.25">
      <c r="A88" s="82"/>
      <c r="B88" s="83"/>
      <c r="C88" s="83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5" t="s">
        <v>27</v>
      </c>
    </row>
    <row r="89" spans="1:20" s="82" customFormat="1" ht="14.25" x14ac:dyDescent="0.25">
      <c r="A89" s="87"/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8" t="s">
        <v>28</v>
      </c>
    </row>
    <row r="90" spans="1:20" ht="15.75" x14ac:dyDescent="0.25">
      <c r="A90" s="192" t="s">
        <v>482</v>
      </c>
    </row>
  </sheetData>
  <mergeCells count="10">
    <mergeCell ref="E14:F14"/>
    <mergeCell ref="H14:I14"/>
    <mergeCell ref="K14:L14"/>
    <mergeCell ref="N14:O14"/>
    <mergeCell ref="Q14:R14"/>
    <mergeCell ref="E13:F13"/>
    <mergeCell ref="H13:I13"/>
    <mergeCell ref="K13:L13"/>
    <mergeCell ref="N13:O13"/>
    <mergeCell ref="Q13:R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1C6D-DD34-4392-B903-6D1D058D2880}">
  <sheetPr codeName="Sheet35"/>
  <dimension ref="A1:W90"/>
  <sheetViews>
    <sheetView showGridLines="0" tabSelected="1" view="pageBreakPreview" topLeftCell="A52" zoomScale="90" zoomScaleNormal="90" zoomScaleSheetLayoutView="90" workbookViewId="0">
      <selection activeCell="A90" sqref="A9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7.7109375" style="2" customWidth="1"/>
    <col min="4" max="4" width="7.7109375" style="3" customWidth="1"/>
    <col min="5" max="5" width="10.28515625" style="3" customWidth="1"/>
    <col min="6" max="6" width="12.140625" style="3" customWidth="1"/>
    <col min="7" max="7" width="1.42578125" style="3" customWidth="1"/>
    <col min="8" max="8" width="10.28515625" style="3" customWidth="1"/>
    <col min="9" max="9" width="13.7109375" style="3" customWidth="1"/>
    <col min="10" max="10" width="1" style="3" customWidth="1"/>
    <col min="11" max="11" width="7.140625" style="3" customWidth="1"/>
    <col min="12" max="12" width="13.85546875" style="3" customWidth="1"/>
    <col min="13" max="13" width="1" style="3" customWidth="1"/>
    <col min="14" max="14" width="7.140625" style="3" customWidth="1"/>
    <col min="15" max="15" width="12.140625" style="3" customWidth="1"/>
    <col min="16" max="16" width="1" style="3" customWidth="1"/>
    <col min="17" max="17" width="7.28515625" style="3" customWidth="1"/>
    <col min="18" max="18" width="12.140625" style="3" customWidth="1"/>
    <col min="19" max="19" width="2.140625" style="1" customWidth="1"/>
    <col min="20" max="16384" width="9.140625" style="1"/>
  </cols>
  <sheetData>
    <row r="1" spans="1:22" ht="12" customHeight="1" x14ac:dyDescent="0.25">
      <c r="S1" s="4"/>
    </row>
    <row r="2" spans="1:22" ht="12" customHeight="1" x14ac:dyDescent="0.25">
      <c r="S2" s="4"/>
      <c r="T2" s="5"/>
      <c r="U2" s="5"/>
      <c r="V2" s="5"/>
    </row>
    <row r="3" spans="1:22" ht="12" customHeight="1" x14ac:dyDescent="0.25"/>
    <row r="4" spans="1:22" ht="16.5" customHeight="1" x14ac:dyDescent="0.25"/>
    <row r="5" spans="1:22" ht="16.5" customHeight="1" x14ac:dyDescent="0.25"/>
    <row r="6" spans="1:22" ht="16.5" customHeight="1" x14ac:dyDescent="0.25"/>
    <row r="7" spans="1:22" ht="16.5" customHeight="1" x14ac:dyDescent="0.25"/>
    <row r="8" spans="1:22" ht="16.5" customHeight="1" x14ac:dyDescent="0.25"/>
    <row r="9" spans="1:22" s="6" customFormat="1" ht="15" customHeight="1" x14ac:dyDescent="0.25">
      <c r="B9" s="90" t="s">
        <v>366</v>
      </c>
      <c r="C9" s="91" t="s">
        <v>147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8"/>
    </row>
    <row r="10" spans="1:22" s="10" customFormat="1" ht="16.5" customHeight="1" x14ac:dyDescent="0.25">
      <c r="B10" s="92" t="s">
        <v>367</v>
      </c>
      <c r="C10" s="93" t="s">
        <v>68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22" ht="8.1" customHeight="1" thickBot="1" x14ac:dyDescent="0.3"/>
    <row r="12" spans="1:22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0"/>
    </row>
    <row r="13" spans="1:22" ht="15" customHeight="1" x14ac:dyDescent="0.25">
      <c r="A13" s="43"/>
      <c r="B13" s="55" t="s">
        <v>0</v>
      </c>
      <c r="C13" s="56"/>
      <c r="D13" s="57" t="s">
        <v>1</v>
      </c>
      <c r="E13" s="188" t="s">
        <v>59</v>
      </c>
      <c r="F13" s="188"/>
      <c r="G13" s="57"/>
      <c r="H13" s="188" t="s">
        <v>61</v>
      </c>
      <c r="I13" s="188"/>
      <c r="J13" s="57"/>
      <c r="K13" s="188" t="s">
        <v>63</v>
      </c>
      <c r="L13" s="188"/>
      <c r="M13" s="57"/>
      <c r="N13" s="188" t="s">
        <v>64</v>
      </c>
      <c r="O13" s="188"/>
      <c r="P13" s="57"/>
      <c r="Q13" s="188" t="s">
        <v>66</v>
      </c>
      <c r="R13" s="188"/>
      <c r="S13" s="43"/>
    </row>
    <row r="14" spans="1:22" ht="16.5" x14ac:dyDescent="0.25">
      <c r="A14" s="43"/>
      <c r="B14" s="58" t="s">
        <v>3</v>
      </c>
      <c r="C14" s="56"/>
      <c r="D14" s="59" t="s">
        <v>4</v>
      </c>
      <c r="E14" s="184" t="s">
        <v>60</v>
      </c>
      <c r="F14" s="184"/>
      <c r="G14" s="95"/>
      <c r="H14" s="184" t="s">
        <v>62</v>
      </c>
      <c r="I14" s="184"/>
      <c r="J14" s="95"/>
      <c r="K14" s="184"/>
      <c r="L14" s="184"/>
      <c r="M14" s="95"/>
      <c r="N14" s="184" t="s">
        <v>65</v>
      </c>
      <c r="O14" s="184"/>
      <c r="P14" s="95"/>
      <c r="Q14" s="184" t="s">
        <v>67</v>
      </c>
      <c r="R14" s="184"/>
      <c r="S14" s="43"/>
    </row>
    <row r="15" spans="1:22" ht="30.75" customHeight="1" x14ac:dyDescent="0.2">
      <c r="A15" s="43"/>
      <c r="B15" s="62"/>
      <c r="C15" s="56"/>
      <c r="D15" s="61"/>
      <c r="E15" s="60" t="s">
        <v>30</v>
      </c>
      <c r="F15" s="60" t="s">
        <v>35</v>
      </c>
      <c r="G15" s="60"/>
      <c r="H15" s="60" t="s">
        <v>30</v>
      </c>
      <c r="I15" s="60" t="s">
        <v>35</v>
      </c>
      <c r="J15" s="60"/>
      <c r="K15" s="60" t="s">
        <v>30</v>
      </c>
      <c r="L15" s="60" t="s">
        <v>35</v>
      </c>
      <c r="M15" s="60"/>
      <c r="N15" s="60" t="s">
        <v>30</v>
      </c>
      <c r="O15" s="60" t="s">
        <v>35</v>
      </c>
      <c r="P15" s="60"/>
      <c r="Q15" s="60" t="s">
        <v>30</v>
      </c>
      <c r="R15" s="60" t="s">
        <v>35</v>
      </c>
      <c r="S15" s="43"/>
    </row>
    <row r="16" spans="1:22" ht="28.5" x14ac:dyDescent="0.25">
      <c r="A16" s="43"/>
      <c r="B16" s="62"/>
      <c r="C16" s="56"/>
      <c r="D16" s="61"/>
      <c r="E16" s="63"/>
      <c r="F16" s="64" t="s">
        <v>178</v>
      </c>
      <c r="G16" s="64"/>
      <c r="H16" s="63"/>
      <c r="I16" s="64" t="s">
        <v>178</v>
      </c>
      <c r="J16" s="64"/>
      <c r="K16" s="63"/>
      <c r="L16" s="64" t="s">
        <v>178</v>
      </c>
      <c r="M16" s="64"/>
      <c r="N16" s="63"/>
      <c r="O16" s="64" t="s">
        <v>178</v>
      </c>
      <c r="P16" s="64"/>
      <c r="Q16" s="63"/>
      <c r="R16" s="64" t="s">
        <v>178</v>
      </c>
      <c r="S16" s="43"/>
    </row>
    <row r="17" spans="1:22" ht="16.5" x14ac:dyDescent="0.25">
      <c r="A17" s="43"/>
      <c r="B17" s="62"/>
      <c r="C17" s="56"/>
      <c r="D17" s="61"/>
      <c r="E17" s="63"/>
      <c r="F17" s="65" t="s">
        <v>24</v>
      </c>
      <c r="G17" s="65"/>
      <c r="H17" s="63"/>
      <c r="I17" s="65" t="s">
        <v>24</v>
      </c>
      <c r="J17" s="65"/>
      <c r="K17" s="63"/>
      <c r="L17" s="65" t="s">
        <v>24</v>
      </c>
      <c r="M17" s="65"/>
      <c r="N17" s="63"/>
      <c r="O17" s="65" t="s">
        <v>24</v>
      </c>
      <c r="P17" s="65"/>
      <c r="Q17" s="63"/>
      <c r="R17" s="65" t="s">
        <v>24</v>
      </c>
      <c r="S17" s="43"/>
    </row>
    <row r="18" spans="1:22" s="14" customFormat="1" ht="8.1" customHeight="1" x14ac:dyDescent="0.25">
      <c r="A18" s="51"/>
      <c r="B18" s="66"/>
      <c r="C18" s="67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51"/>
    </row>
    <row r="19" spans="1:22" ht="8.1" customHeight="1" x14ac:dyDescent="0.25">
      <c r="A19" s="14"/>
      <c r="B19" s="69"/>
      <c r="C19" s="69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14"/>
      <c r="T19" s="17"/>
      <c r="U19" s="17"/>
      <c r="V19" s="17"/>
    </row>
    <row r="20" spans="1:22" ht="15" customHeight="1" x14ac:dyDescent="0.25">
      <c r="A20" s="14"/>
      <c r="B20" s="69" t="s">
        <v>5</v>
      </c>
      <c r="C20" s="71"/>
      <c r="D20" s="72">
        <v>2022</v>
      </c>
      <c r="E20" s="73">
        <f t="shared" ref="E20:F22" si="0">SUM(E24,E28,E32,E36,E40,E44,E48,E52,E56,E60,E64,E68,E72,E76,E80,E84)</f>
        <v>89</v>
      </c>
      <c r="F20" s="73">
        <f t="shared" si="0"/>
        <v>1986022.9</v>
      </c>
      <c r="G20" s="73"/>
      <c r="H20" s="73">
        <f t="shared" ref="H20:I22" si="1">SUM(H24,H28,H32,H36,H40,H44,H48,H52,H56,H60,H64,H68,H72,H76,H80,H84)</f>
        <v>2</v>
      </c>
      <c r="I20" s="73">
        <f t="shared" si="1"/>
        <v>1400</v>
      </c>
      <c r="J20" s="73"/>
      <c r="K20" s="73">
        <f>SUM(K24,K28,K32,K36,K40,K44,K48,K52,K56,K60,K64,K68,K72,K76,K80,K84)</f>
        <v>5</v>
      </c>
      <c r="L20" s="73">
        <f>SUM(L24,L28,L32,L36,L40,L44,L48,L52,L56,L60,L64,L68,L72,L76,L80,L84)</f>
        <v>17278</v>
      </c>
      <c r="M20" s="73"/>
      <c r="N20" s="73">
        <f>SUM(N24,N28,N32,N36,N40,N44,N48,N52,N56,N60,N64,N68,N72,N76,N80,N84)</f>
        <v>1</v>
      </c>
      <c r="O20" s="73">
        <f>SUM(O24,O28,O32,O36,O40,O44,O48,O52,O56,O60,O64,O68,O72,O76,O80,O84)</f>
        <v>12840</v>
      </c>
      <c r="P20" s="73"/>
      <c r="Q20" s="73">
        <f t="shared" ref="Q20:R22" si="2">SUM(Q24,Q28,Q32,Q36,Q40,Q44,Q48,Q52,Q56,Q60,Q64,Q68,Q72,Q76,Q80,Q84)</f>
        <v>94</v>
      </c>
      <c r="R20" s="73">
        <f t="shared" si="2"/>
        <v>614964.84</v>
      </c>
      <c r="S20" s="14"/>
    </row>
    <row r="21" spans="1:22" ht="15" customHeight="1" x14ac:dyDescent="0.25">
      <c r="B21" s="74"/>
      <c r="C21" s="74"/>
      <c r="D21" s="72">
        <v>2023</v>
      </c>
      <c r="E21" s="73">
        <f t="shared" si="0"/>
        <v>86</v>
      </c>
      <c r="F21" s="73">
        <f t="shared" si="0"/>
        <v>1073254.25</v>
      </c>
      <c r="G21" s="73"/>
      <c r="H21" s="73">
        <f t="shared" si="1"/>
        <v>6</v>
      </c>
      <c r="I21" s="73">
        <f t="shared" si="1"/>
        <v>345772.5</v>
      </c>
      <c r="J21" s="73"/>
      <c r="K21" s="94" t="s">
        <v>8</v>
      </c>
      <c r="L21" s="94" t="s">
        <v>8</v>
      </c>
      <c r="M21" s="73"/>
      <c r="N21" s="73">
        <f>SUM(N25,N29,N33,N37,N41,N45,N49,N53,N57,N61,N65,N69,N73,N77,N81,N85)</f>
        <v>1</v>
      </c>
      <c r="O21" s="73">
        <f>SUM(O25,O29,O33,O37,O41,O45,O49,O53,O57,O61,O65,O69,O73,O77,O81,O85)</f>
        <v>1194</v>
      </c>
      <c r="P21" s="73"/>
      <c r="Q21" s="73">
        <f t="shared" si="2"/>
        <v>57</v>
      </c>
      <c r="R21" s="73">
        <f t="shared" si="2"/>
        <v>7564107.6299999999</v>
      </c>
    </row>
    <row r="22" spans="1:22" ht="15" customHeight="1" x14ac:dyDescent="0.25">
      <c r="B22" s="74"/>
      <c r="C22" s="74"/>
      <c r="D22" s="72">
        <v>2024</v>
      </c>
      <c r="E22" s="73">
        <f t="shared" si="0"/>
        <v>83</v>
      </c>
      <c r="F22" s="73">
        <f t="shared" si="0"/>
        <v>1267708.3</v>
      </c>
      <c r="G22" s="73"/>
      <c r="H22" s="73">
        <f t="shared" si="1"/>
        <v>10</v>
      </c>
      <c r="I22" s="73">
        <f t="shared" si="1"/>
        <v>54043.78</v>
      </c>
      <c r="J22" s="73"/>
      <c r="K22" s="73">
        <f>SUM(K26,K30,K34,K38,K42,K46,K50,K54,K58,K62,K66,K70,K74,K78,K82,K86)</f>
        <v>11</v>
      </c>
      <c r="L22" s="73">
        <f>SUM(L26,L30,L34,L38,L42,L46,L50,L54,L58,L62,L66,L70,L74,L78,L82,L86)</f>
        <v>204474</v>
      </c>
      <c r="M22" s="73"/>
      <c r="N22" s="94" t="s">
        <v>8</v>
      </c>
      <c r="O22" s="94" t="s">
        <v>8</v>
      </c>
      <c r="P22" s="73"/>
      <c r="Q22" s="73">
        <f t="shared" si="2"/>
        <v>87</v>
      </c>
      <c r="R22" s="73">
        <f t="shared" si="2"/>
        <v>1394658.2999999998</v>
      </c>
      <c r="T22" s="22"/>
    </row>
    <row r="23" spans="1:22" ht="8.1" customHeight="1" x14ac:dyDescent="0.25">
      <c r="B23" s="75"/>
      <c r="C23" s="75"/>
      <c r="D23" s="72"/>
      <c r="E23" s="72"/>
      <c r="F23" s="72"/>
      <c r="G23" s="72"/>
      <c r="H23" s="76"/>
      <c r="I23" s="76"/>
      <c r="J23" s="72"/>
      <c r="K23" s="76"/>
      <c r="L23" s="76"/>
      <c r="M23" s="72"/>
      <c r="N23" s="76"/>
      <c r="O23" s="76"/>
      <c r="P23" s="72"/>
      <c r="Q23" s="76"/>
      <c r="R23" s="76"/>
      <c r="T23" s="22"/>
    </row>
    <row r="24" spans="1:22" ht="15" customHeight="1" x14ac:dyDescent="0.25">
      <c r="B24" s="75" t="s">
        <v>6</v>
      </c>
      <c r="C24" s="75"/>
      <c r="D24" s="77">
        <v>2022</v>
      </c>
      <c r="E24" s="78">
        <v>4</v>
      </c>
      <c r="F24" s="78">
        <v>5184</v>
      </c>
      <c r="G24" s="78"/>
      <c r="H24" s="79" t="s">
        <v>8</v>
      </c>
      <c r="I24" s="79" t="s">
        <v>8</v>
      </c>
      <c r="J24" s="78"/>
      <c r="K24" s="79" t="s">
        <v>8</v>
      </c>
      <c r="L24" s="79" t="s">
        <v>8</v>
      </c>
      <c r="M24" s="78"/>
      <c r="N24" s="79">
        <v>1</v>
      </c>
      <c r="O24" s="79">
        <v>12840</v>
      </c>
      <c r="P24" s="78"/>
      <c r="Q24" s="79">
        <v>12</v>
      </c>
      <c r="R24" s="79">
        <v>92235.6</v>
      </c>
      <c r="T24" s="22"/>
    </row>
    <row r="25" spans="1:22" ht="15" customHeight="1" x14ac:dyDescent="0.25">
      <c r="B25" s="75"/>
      <c r="C25" s="75"/>
      <c r="D25" s="77">
        <v>2023</v>
      </c>
      <c r="E25" s="78">
        <v>15</v>
      </c>
      <c r="F25" s="78">
        <v>22419</v>
      </c>
      <c r="G25" s="78"/>
      <c r="H25" s="79" t="s">
        <v>8</v>
      </c>
      <c r="I25" s="79" t="s">
        <v>8</v>
      </c>
      <c r="J25" s="78"/>
      <c r="K25" s="79" t="s">
        <v>8</v>
      </c>
      <c r="L25" s="79" t="s">
        <v>8</v>
      </c>
      <c r="M25" s="78"/>
      <c r="N25" s="79" t="s">
        <v>8</v>
      </c>
      <c r="O25" s="79" t="s">
        <v>8</v>
      </c>
      <c r="P25" s="78"/>
      <c r="Q25" s="78">
        <v>9</v>
      </c>
      <c r="R25" s="78">
        <v>32190</v>
      </c>
      <c r="T25" s="22"/>
    </row>
    <row r="26" spans="1:22" ht="15" customHeight="1" x14ac:dyDescent="0.25">
      <c r="B26" s="75"/>
      <c r="C26" s="75"/>
      <c r="D26" s="77">
        <v>2024</v>
      </c>
      <c r="E26" s="78">
        <v>19</v>
      </c>
      <c r="F26" s="78">
        <v>201062</v>
      </c>
      <c r="G26" s="78"/>
      <c r="H26" s="79" t="s">
        <v>8</v>
      </c>
      <c r="I26" s="79" t="s">
        <v>8</v>
      </c>
      <c r="J26" s="78"/>
      <c r="K26" s="79" t="s">
        <v>8</v>
      </c>
      <c r="L26" s="79" t="s">
        <v>8</v>
      </c>
      <c r="M26" s="78"/>
      <c r="N26" s="79" t="s">
        <v>8</v>
      </c>
      <c r="O26" s="79" t="s">
        <v>8</v>
      </c>
      <c r="P26" s="78"/>
      <c r="Q26" s="79">
        <v>5</v>
      </c>
      <c r="R26" s="79">
        <v>3530.5</v>
      </c>
      <c r="T26" s="22"/>
    </row>
    <row r="27" spans="1:22" ht="8.1" customHeight="1" x14ac:dyDescent="0.25">
      <c r="B27" s="75"/>
      <c r="C27" s="75"/>
      <c r="D27" s="80"/>
      <c r="E27" s="80"/>
      <c r="F27" s="80"/>
      <c r="G27" s="80"/>
      <c r="H27" s="81"/>
      <c r="I27" s="81"/>
      <c r="J27" s="80"/>
      <c r="K27" s="81"/>
      <c r="L27" s="81"/>
      <c r="M27" s="80"/>
      <c r="N27" s="81"/>
      <c r="O27" s="81"/>
      <c r="P27" s="80"/>
      <c r="Q27" s="81"/>
      <c r="R27" s="81"/>
      <c r="T27" s="22"/>
    </row>
    <row r="28" spans="1:22" ht="15" customHeight="1" x14ac:dyDescent="0.25">
      <c r="B28" s="75" t="s">
        <v>17</v>
      </c>
      <c r="C28" s="75"/>
      <c r="D28" s="77">
        <v>2022</v>
      </c>
      <c r="E28" s="79" t="s">
        <v>8</v>
      </c>
      <c r="F28" s="79" t="s">
        <v>8</v>
      </c>
      <c r="G28" s="78"/>
      <c r="H28" s="79" t="s">
        <v>8</v>
      </c>
      <c r="I28" s="79" t="s">
        <v>8</v>
      </c>
      <c r="J28" s="78"/>
      <c r="K28" s="79" t="s">
        <v>8</v>
      </c>
      <c r="L28" s="79" t="s">
        <v>8</v>
      </c>
      <c r="M28" s="78"/>
      <c r="N28" s="79" t="s">
        <v>8</v>
      </c>
      <c r="O28" s="79" t="s">
        <v>8</v>
      </c>
      <c r="P28" s="78"/>
      <c r="Q28" s="79">
        <v>2</v>
      </c>
      <c r="R28" s="79">
        <v>6981.6</v>
      </c>
      <c r="T28" s="22"/>
    </row>
    <row r="29" spans="1:22" ht="15" customHeight="1" x14ac:dyDescent="0.25">
      <c r="B29" s="75"/>
      <c r="C29" s="75"/>
      <c r="D29" s="77">
        <v>2023</v>
      </c>
      <c r="E29" s="79" t="s">
        <v>8</v>
      </c>
      <c r="F29" s="79" t="s">
        <v>8</v>
      </c>
      <c r="G29" s="78"/>
      <c r="H29" s="79" t="s">
        <v>8</v>
      </c>
      <c r="I29" s="79" t="s">
        <v>8</v>
      </c>
      <c r="J29" s="78"/>
      <c r="K29" s="79" t="s">
        <v>8</v>
      </c>
      <c r="L29" s="79" t="s">
        <v>8</v>
      </c>
      <c r="M29" s="78"/>
      <c r="N29" s="79">
        <v>1</v>
      </c>
      <c r="O29" s="79">
        <v>1194</v>
      </c>
      <c r="P29" s="78"/>
      <c r="Q29" s="79">
        <v>3</v>
      </c>
      <c r="R29" s="79">
        <v>60115.68</v>
      </c>
      <c r="T29" s="22"/>
    </row>
    <row r="30" spans="1:22" ht="15" customHeight="1" x14ac:dyDescent="0.25">
      <c r="B30" s="75"/>
      <c r="C30" s="75"/>
      <c r="D30" s="77">
        <v>2024</v>
      </c>
      <c r="E30" s="79" t="s">
        <v>8</v>
      </c>
      <c r="F30" s="79" t="s">
        <v>8</v>
      </c>
      <c r="G30" s="78"/>
      <c r="H30" s="79">
        <v>1</v>
      </c>
      <c r="I30" s="79">
        <v>11700</v>
      </c>
      <c r="J30" s="78"/>
      <c r="K30" s="79" t="s">
        <v>8</v>
      </c>
      <c r="L30" s="79" t="s">
        <v>8</v>
      </c>
      <c r="M30" s="78"/>
      <c r="N30" s="79" t="s">
        <v>8</v>
      </c>
      <c r="O30" s="79" t="s">
        <v>8</v>
      </c>
      <c r="P30" s="78"/>
      <c r="Q30" s="79">
        <v>5</v>
      </c>
      <c r="R30" s="79">
        <v>1462</v>
      </c>
      <c r="T30" s="22"/>
    </row>
    <row r="31" spans="1:22" ht="8.1" customHeight="1" x14ac:dyDescent="0.25">
      <c r="B31" s="75"/>
      <c r="C31" s="75"/>
      <c r="D31" s="80"/>
      <c r="E31" s="80"/>
      <c r="F31" s="80"/>
      <c r="G31" s="80"/>
      <c r="H31" s="81"/>
      <c r="I31" s="81"/>
      <c r="J31" s="80"/>
      <c r="K31" s="81"/>
      <c r="L31" s="81"/>
      <c r="M31" s="80"/>
      <c r="N31" s="81"/>
      <c r="O31" s="81"/>
      <c r="P31" s="80"/>
      <c r="Q31" s="81"/>
      <c r="R31" s="81"/>
      <c r="T31" s="22"/>
    </row>
    <row r="32" spans="1:22" ht="15" customHeight="1" x14ac:dyDescent="0.25">
      <c r="B32" s="75" t="s">
        <v>7</v>
      </c>
      <c r="C32" s="75"/>
      <c r="D32" s="77">
        <v>2022</v>
      </c>
      <c r="E32" s="79">
        <v>10</v>
      </c>
      <c r="F32" s="79">
        <v>185591</v>
      </c>
      <c r="G32" s="79"/>
      <c r="H32" s="79" t="s">
        <v>8</v>
      </c>
      <c r="I32" s="79" t="s">
        <v>8</v>
      </c>
      <c r="J32" s="79"/>
      <c r="K32" s="79" t="s">
        <v>8</v>
      </c>
      <c r="L32" s="79" t="s">
        <v>8</v>
      </c>
      <c r="M32" s="79"/>
      <c r="N32" s="79" t="s">
        <v>8</v>
      </c>
      <c r="O32" s="79" t="s">
        <v>8</v>
      </c>
      <c r="P32" s="79"/>
      <c r="Q32" s="79">
        <v>5</v>
      </c>
      <c r="R32" s="79">
        <v>2860</v>
      </c>
      <c r="T32" s="22"/>
    </row>
    <row r="33" spans="1:20" ht="15" customHeight="1" x14ac:dyDescent="0.25">
      <c r="B33" s="75"/>
      <c r="C33" s="75"/>
      <c r="D33" s="77">
        <v>2023</v>
      </c>
      <c r="E33" s="79">
        <v>8</v>
      </c>
      <c r="F33" s="79">
        <v>182146</v>
      </c>
      <c r="G33" s="79"/>
      <c r="H33" s="79">
        <v>2</v>
      </c>
      <c r="I33" s="79">
        <v>11880</v>
      </c>
      <c r="J33" s="79"/>
      <c r="K33" s="79" t="s">
        <v>8</v>
      </c>
      <c r="L33" s="79" t="s">
        <v>8</v>
      </c>
      <c r="M33" s="79"/>
      <c r="N33" s="79" t="s">
        <v>8</v>
      </c>
      <c r="O33" s="79" t="s">
        <v>8</v>
      </c>
      <c r="P33" s="79"/>
      <c r="Q33" s="79">
        <v>5</v>
      </c>
      <c r="R33" s="79">
        <v>76432</v>
      </c>
      <c r="T33" s="22"/>
    </row>
    <row r="34" spans="1:20" ht="15" customHeight="1" x14ac:dyDescent="0.25">
      <c r="B34" s="75"/>
      <c r="C34" s="75"/>
      <c r="D34" s="77">
        <v>2024</v>
      </c>
      <c r="E34" s="79">
        <v>5</v>
      </c>
      <c r="F34" s="79">
        <v>41962</v>
      </c>
      <c r="G34" s="79"/>
      <c r="H34" s="79" t="s">
        <v>8</v>
      </c>
      <c r="I34" s="79" t="s">
        <v>8</v>
      </c>
      <c r="J34" s="79"/>
      <c r="K34" s="79" t="s">
        <v>8</v>
      </c>
      <c r="L34" s="79" t="s">
        <v>8</v>
      </c>
      <c r="M34" s="79"/>
      <c r="N34" s="79" t="s">
        <v>8</v>
      </c>
      <c r="O34" s="79" t="s">
        <v>8</v>
      </c>
      <c r="P34" s="79"/>
      <c r="Q34" s="79">
        <v>3</v>
      </c>
      <c r="R34" s="79" t="s">
        <v>8</v>
      </c>
      <c r="T34" s="22"/>
    </row>
    <row r="35" spans="1:20" ht="8.1" customHeight="1" x14ac:dyDescent="0.25">
      <c r="B35" s="75"/>
      <c r="C35" s="75"/>
      <c r="D35" s="80"/>
      <c r="E35" s="80"/>
      <c r="F35" s="80"/>
      <c r="G35" s="80"/>
      <c r="H35" s="81"/>
      <c r="I35" s="81"/>
      <c r="J35" s="80"/>
      <c r="K35" s="81"/>
      <c r="L35" s="81"/>
      <c r="M35" s="80"/>
      <c r="N35" s="81"/>
      <c r="O35" s="81"/>
      <c r="P35" s="80"/>
      <c r="Q35" s="81"/>
      <c r="R35" s="81"/>
      <c r="T35" s="22"/>
    </row>
    <row r="36" spans="1:20" ht="15" customHeight="1" x14ac:dyDescent="0.25">
      <c r="B36" s="75" t="s">
        <v>18</v>
      </c>
      <c r="C36" s="75"/>
      <c r="D36" s="77">
        <v>2022</v>
      </c>
      <c r="E36" s="78">
        <v>1</v>
      </c>
      <c r="F36" s="78">
        <v>5085</v>
      </c>
      <c r="G36" s="78"/>
      <c r="H36" s="79" t="s">
        <v>8</v>
      </c>
      <c r="I36" s="79" t="s">
        <v>8</v>
      </c>
      <c r="J36" s="78"/>
      <c r="K36" s="79" t="s">
        <v>8</v>
      </c>
      <c r="L36" s="79" t="s">
        <v>8</v>
      </c>
      <c r="M36" s="78"/>
      <c r="N36" s="79" t="s">
        <v>8</v>
      </c>
      <c r="O36" s="79" t="s">
        <v>8</v>
      </c>
      <c r="P36" s="78"/>
      <c r="Q36" s="79" t="s">
        <v>8</v>
      </c>
      <c r="R36" s="79" t="s">
        <v>8</v>
      </c>
      <c r="T36" s="22"/>
    </row>
    <row r="37" spans="1:20" ht="15" customHeight="1" x14ac:dyDescent="0.25">
      <c r="B37" s="75"/>
      <c r="C37" s="75"/>
      <c r="D37" s="77">
        <v>2023</v>
      </c>
      <c r="E37" s="78">
        <v>1</v>
      </c>
      <c r="F37" s="78">
        <v>2709.5</v>
      </c>
      <c r="G37" s="78"/>
      <c r="H37" s="79" t="s">
        <v>8</v>
      </c>
      <c r="I37" s="79" t="s">
        <v>8</v>
      </c>
      <c r="J37" s="78"/>
      <c r="K37" s="79" t="s">
        <v>8</v>
      </c>
      <c r="L37" s="79" t="s">
        <v>8</v>
      </c>
      <c r="M37" s="78"/>
      <c r="N37" s="79" t="s">
        <v>8</v>
      </c>
      <c r="O37" s="79" t="s">
        <v>8</v>
      </c>
      <c r="P37" s="78"/>
      <c r="Q37" s="79">
        <v>1</v>
      </c>
      <c r="R37" s="79">
        <v>10</v>
      </c>
      <c r="T37" s="22"/>
    </row>
    <row r="38" spans="1:20" s="2" customFormat="1" ht="15" customHeight="1" x14ac:dyDescent="0.25">
      <c r="A38" s="1"/>
      <c r="B38" s="75"/>
      <c r="C38" s="75"/>
      <c r="D38" s="77">
        <v>2024</v>
      </c>
      <c r="E38" s="79" t="s">
        <v>8</v>
      </c>
      <c r="F38" s="79" t="s">
        <v>8</v>
      </c>
      <c r="G38" s="78"/>
      <c r="H38" s="79" t="s">
        <v>8</v>
      </c>
      <c r="I38" s="79" t="s">
        <v>8</v>
      </c>
      <c r="J38" s="78"/>
      <c r="K38" s="79" t="s">
        <v>8</v>
      </c>
      <c r="L38" s="79" t="s">
        <v>8</v>
      </c>
      <c r="M38" s="78"/>
      <c r="N38" s="79" t="s">
        <v>8</v>
      </c>
      <c r="O38" s="79" t="s">
        <v>8</v>
      </c>
      <c r="P38" s="78"/>
      <c r="Q38" s="79">
        <v>2</v>
      </c>
      <c r="R38" s="79">
        <v>1000</v>
      </c>
      <c r="S38" s="1"/>
      <c r="T38" s="22"/>
    </row>
    <row r="39" spans="1:20" ht="8.1" customHeight="1" x14ac:dyDescent="0.25">
      <c r="B39" s="75"/>
      <c r="C39" s="75"/>
      <c r="D39" s="80"/>
      <c r="E39" s="80"/>
      <c r="F39" s="80"/>
      <c r="G39" s="80"/>
      <c r="H39" s="81"/>
      <c r="I39" s="81"/>
      <c r="J39" s="80"/>
      <c r="K39" s="81"/>
      <c r="L39" s="81"/>
      <c r="M39" s="80"/>
      <c r="N39" s="81"/>
      <c r="O39" s="81"/>
      <c r="P39" s="80"/>
      <c r="Q39" s="81"/>
      <c r="R39" s="81"/>
      <c r="T39" s="22"/>
    </row>
    <row r="40" spans="1:20" ht="15" customHeight="1" x14ac:dyDescent="0.25">
      <c r="A40" s="2"/>
      <c r="B40" s="75" t="s">
        <v>9</v>
      </c>
      <c r="C40" s="75"/>
      <c r="D40" s="77">
        <v>2022</v>
      </c>
      <c r="E40" s="79">
        <v>1</v>
      </c>
      <c r="F40" s="79">
        <v>110</v>
      </c>
      <c r="G40" s="79"/>
      <c r="H40" s="79" t="s">
        <v>8</v>
      </c>
      <c r="I40" s="79" t="s">
        <v>8</v>
      </c>
      <c r="J40" s="79"/>
      <c r="K40" s="79" t="s">
        <v>8</v>
      </c>
      <c r="L40" s="79" t="s">
        <v>8</v>
      </c>
      <c r="M40" s="79"/>
      <c r="N40" s="79" t="s">
        <v>8</v>
      </c>
      <c r="O40" s="79" t="s">
        <v>8</v>
      </c>
      <c r="P40" s="79"/>
      <c r="Q40" s="79">
        <v>5</v>
      </c>
      <c r="R40" s="79">
        <v>64020.5</v>
      </c>
      <c r="T40" s="22"/>
    </row>
    <row r="41" spans="1:20" ht="15" customHeight="1" x14ac:dyDescent="0.25">
      <c r="B41" s="75"/>
      <c r="C41" s="75"/>
      <c r="D41" s="77">
        <v>2023</v>
      </c>
      <c r="E41" s="79">
        <v>1</v>
      </c>
      <c r="F41" s="79">
        <v>10850</v>
      </c>
      <c r="G41" s="79"/>
      <c r="H41" s="79" t="s">
        <v>8</v>
      </c>
      <c r="I41" s="79" t="s">
        <v>8</v>
      </c>
      <c r="J41" s="79"/>
      <c r="K41" s="79" t="s">
        <v>8</v>
      </c>
      <c r="L41" s="79" t="s">
        <v>8</v>
      </c>
      <c r="M41" s="79"/>
      <c r="N41" s="79" t="s">
        <v>8</v>
      </c>
      <c r="O41" s="79" t="s">
        <v>8</v>
      </c>
      <c r="P41" s="79"/>
      <c r="Q41" s="79">
        <v>1</v>
      </c>
      <c r="R41" s="79">
        <v>164000</v>
      </c>
      <c r="T41" s="22"/>
    </row>
    <row r="42" spans="1:20" ht="15" customHeight="1" x14ac:dyDescent="0.25">
      <c r="B42" s="75"/>
      <c r="C42" s="75"/>
      <c r="D42" s="77">
        <v>2024</v>
      </c>
      <c r="E42" s="79" t="s">
        <v>8</v>
      </c>
      <c r="F42" s="79" t="s">
        <v>8</v>
      </c>
      <c r="G42" s="79"/>
      <c r="H42" s="79">
        <v>1</v>
      </c>
      <c r="I42" s="79">
        <v>3600</v>
      </c>
      <c r="J42" s="79"/>
      <c r="K42" s="79" t="s">
        <v>8</v>
      </c>
      <c r="L42" s="79" t="s">
        <v>8</v>
      </c>
      <c r="M42" s="79"/>
      <c r="N42" s="79" t="s">
        <v>8</v>
      </c>
      <c r="O42" s="79" t="s">
        <v>8</v>
      </c>
      <c r="P42" s="79"/>
      <c r="Q42" s="79">
        <v>2</v>
      </c>
      <c r="R42" s="79">
        <v>6867</v>
      </c>
      <c r="T42" s="22"/>
    </row>
    <row r="43" spans="1:20" ht="8.1" customHeight="1" x14ac:dyDescent="0.25">
      <c r="B43" s="75"/>
      <c r="C43" s="75"/>
      <c r="D43" s="80"/>
      <c r="E43" s="80"/>
      <c r="F43" s="80"/>
      <c r="G43" s="80"/>
      <c r="H43" s="81"/>
      <c r="I43" s="81"/>
      <c r="J43" s="80"/>
      <c r="K43" s="81"/>
      <c r="L43" s="81"/>
      <c r="M43" s="80"/>
      <c r="N43" s="81"/>
      <c r="O43" s="81"/>
      <c r="P43" s="80"/>
      <c r="Q43" s="81"/>
      <c r="R43" s="81"/>
      <c r="T43" s="22"/>
    </row>
    <row r="44" spans="1:20" ht="15" customHeight="1" x14ac:dyDescent="0.25">
      <c r="B44" s="75" t="s">
        <v>10</v>
      </c>
      <c r="C44" s="75"/>
      <c r="D44" s="77">
        <v>2022</v>
      </c>
      <c r="E44" s="79">
        <v>6</v>
      </c>
      <c r="F44" s="79">
        <v>24914.5</v>
      </c>
      <c r="G44" s="79"/>
      <c r="H44" s="79" t="s">
        <v>8</v>
      </c>
      <c r="I44" s="79" t="s">
        <v>8</v>
      </c>
      <c r="J44" s="79"/>
      <c r="K44" s="79" t="s">
        <v>8</v>
      </c>
      <c r="L44" s="79" t="s">
        <v>8</v>
      </c>
      <c r="M44" s="79"/>
      <c r="N44" s="79" t="s">
        <v>8</v>
      </c>
      <c r="O44" s="79" t="s">
        <v>8</v>
      </c>
      <c r="P44" s="79"/>
      <c r="Q44" s="79">
        <v>1</v>
      </c>
      <c r="R44" s="79">
        <v>1665</v>
      </c>
      <c r="T44" s="22"/>
    </row>
    <row r="45" spans="1:20" ht="15" customHeight="1" x14ac:dyDescent="0.25">
      <c r="B45" s="75"/>
      <c r="C45" s="75"/>
      <c r="D45" s="77">
        <v>2023</v>
      </c>
      <c r="E45" s="79" t="s">
        <v>8</v>
      </c>
      <c r="F45" s="79" t="s">
        <v>8</v>
      </c>
      <c r="G45" s="79"/>
      <c r="H45" s="79" t="s">
        <v>8</v>
      </c>
      <c r="I45" s="79" t="s">
        <v>8</v>
      </c>
      <c r="J45" s="79"/>
      <c r="K45" s="79" t="s">
        <v>8</v>
      </c>
      <c r="L45" s="79" t="s">
        <v>8</v>
      </c>
      <c r="M45" s="79"/>
      <c r="N45" s="79" t="s">
        <v>8</v>
      </c>
      <c r="O45" s="79" t="s">
        <v>8</v>
      </c>
      <c r="P45" s="79"/>
      <c r="Q45" s="79">
        <v>1</v>
      </c>
      <c r="R45" s="79">
        <v>200</v>
      </c>
      <c r="T45" s="22"/>
    </row>
    <row r="46" spans="1:20" ht="15" customHeight="1" x14ac:dyDescent="0.25">
      <c r="B46" s="75"/>
      <c r="C46" s="75"/>
      <c r="D46" s="77">
        <v>2024</v>
      </c>
      <c r="E46" s="79" t="s">
        <v>8</v>
      </c>
      <c r="F46" s="79" t="s">
        <v>8</v>
      </c>
      <c r="G46" s="79"/>
      <c r="H46" s="79" t="s">
        <v>8</v>
      </c>
      <c r="I46" s="79" t="s">
        <v>8</v>
      </c>
      <c r="J46" s="79"/>
      <c r="K46" s="79" t="s">
        <v>8</v>
      </c>
      <c r="L46" s="79" t="s">
        <v>8</v>
      </c>
      <c r="M46" s="79"/>
      <c r="N46" s="79" t="s">
        <v>8</v>
      </c>
      <c r="O46" s="79" t="s">
        <v>8</v>
      </c>
      <c r="P46" s="79"/>
      <c r="Q46" s="79">
        <v>4</v>
      </c>
      <c r="R46" s="79">
        <v>35872</v>
      </c>
      <c r="T46" s="22"/>
    </row>
    <row r="47" spans="1:20" ht="8.1" customHeight="1" x14ac:dyDescent="0.25">
      <c r="B47" s="75"/>
      <c r="C47" s="75"/>
      <c r="D47" s="80"/>
      <c r="E47" s="80"/>
      <c r="F47" s="80"/>
      <c r="G47" s="80"/>
      <c r="H47" s="81"/>
      <c r="I47" s="81"/>
      <c r="J47" s="80"/>
      <c r="K47" s="81"/>
      <c r="L47" s="81"/>
      <c r="M47" s="80"/>
      <c r="N47" s="81"/>
      <c r="O47" s="81"/>
      <c r="P47" s="80"/>
      <c r="Q47" s="81"/>
      <c r="R47" s="81"/>
      <c r="T47" s="22"/>
    </row>
    <row r="48" spans="1:20" ht="15" customHeight="1" x14ac:dyDescent="0.25">
      <c r="B48" s="75" t="s">
        <v>11</v>
      </c>
      <c r="C48" s="75"/>
      <c r="D48" s="77">
        <v>2022</v>
      </c>
      <c r="E48" s="78">
        <v>3</v>
      </c>
      <c r="F48" s="78">
        <v>139614</v>
      </c>
      <c r="G48" s="78"/>
      <c r="H48" s="79" t="s">
        <v>8</v>
      </c>
      <c r="I48" s="79" t="s">
        <v>8</v>
      </c>
      <c r="J48" s="78"/>
      <c r="K48" s="79" t="s">
        <v>8</v>
      </c>
      <c r="L48" s="79" t="s">
        <v>8</v>
      </c>
      <c r="M48" s="78"/>
      <c r="N48" s="79" t="s">
        <v>8</v>
      </c>
      <c r="O48" s="79" t="s">
        <v>8</v>
      </c>
      <c r="P48" s="78"/>
      <c r="Q48" s="79">
        <v>8</v>
      </c>
      <c r="R48" s="79">
        <v>87935.4</v>
      </c>
      <c r="T48" s="22"/>
    </row>
    <row r="49" spans="2:23" ht="15" customHeight="1" x14ac:dyDescent="0.25">
      <c r="B49" s="75"/>
      <c r="C49" s="75"/>
      <c r="D49" s="77">
        <v>2023</v>
      </c>
      <c r="E49" s="79">
        <v>4</v>
      </c>
      <c r="F49" s="79">
        <v>43133.8</v>
      </c>
      <c r="G49" s="79"/>
      <c r="H49" s="79" t="s">
        <v>8</v>
      </c>
      <c r="I49" s="79" t="s">
        <v>8</v>
      </c>
      <c r="J49" s="79"/>
      <c r="K49" s="79" t="s">
        <v>8</v>
      </c>
      <c r="L49" s="79" t="s">
        <v>8</v>
      </c>
      <c r="M49" s="79"/>
      <c r="N49" s="79" t="s">
        <v>8</v>
      </c>
      <c r="O49" s="79" t="s">
        <v>8</v>
      </c>
      <c r="P49" s="79"/>
      <c r="Q49" s="79">
        <v>6</v>
      </c>
      <c r="R49" s="79">
        <v>429882</v>
      </c>
      <c r="T49" s="22"/>
    </row>
    <row r="50" spans="2:23" ht="15" customHeight="1" x14ac:dyDescent="0.25">
      <c r="B50" s="75"/>
      <c r="C50" s="75"/>
      <c r="D50" s="77">
        <v>2024</v>
      </c>
      <c r="E50" s="79">
        <v>3</v>
      </c>
      <c r="F50" s="79">
        <v>40309</v>
      </c>
      <c r="G50" s="79"/>
      <c r="H50" s="79">
        <v>1</v>
      </c>
      <c r="I50" s="79">
        <v>4697</v>
      </c>
      <c r="J50" s="79"/>
      <c r="K50" s="79" t="s">
        <v>8</v>
      </c>
      <c r="L50" s="79" t="s">
        <v>8</v>
      </c>
      <c r="M50" s="79"/>
      <c r="N50" s="79" t="s">
        <v>8</v>
      </c>
      <c r="O50" s="79" t="s">
        <v>8</v>
      </c>
      <c r="P50" s="79"/>
      <c r="Q50" s="79">
        <v>6</v>
      </c>
      <c r="R50" s="79">
        <v>12081.5</v>
      </c>
      <c r="T50" s="22"/>
    </row>
    <row r="51" spans="2:23" ht="8.1" customHeight="1" x14ac:dyDescent="0.25">
      <c r="B51" s="75"/>
      <c r="C51" s="75"/>
      <c r="D51" s="80"/>
      <c r="E51" s="80"/>
      <c r="F51" s="80"/>
      <c r="G51" s="80"/>
      <c r="H51" s="81"/>
      <c r="I51" s="81"/>
      <c r="J51" s="80"/>
      <c r="K51" s="81"/>
      <c r="L51" s="81"/>
      <c r="M51" s="80"/>
      <c r="N51" s="81"/>
      <c r="O51" s="81"/>
      <c r="P51" s="80"/>
      <c r="Q51" s="81"/>
      <c r="R51" s="81"/>
      <c r="T51" s="22"/>
    </row>
    <row r="52" spans="2:23" ht="15" customHeight="1" x14ac:dyDescent="0.25">
      <c r="B52" s="75" t="s">
        <v>12</v>
      </c>
      <c r="C52" s="75"/>
      <c r="D52" s="77">
        <v>2022</v>
      </c>
      <c r="E52" s="79" t="s">
        <v>8</v>
      </c>
      <c r="F52" s="79" t="s">
        <v>8</v>
      </c>
      <c r="G52" s="79"/>
      <c r="H52" s="79" t="s">
        <v>8</v>
      </c>
      <c r="I52" s="79" t="s">
        <v>8</v>
      </c>
      <c r="J52" s="79"/>
      <c r="K52" s="79" t="s">
        <v>8</v>
      </c>
      <c r="L52" s="79" t="s">
        <v>8</v>
      </c>
      <c r="M52" s="79"/>
      <c r="N52" s="79" t="s">
        <v>8</v>
      </c>
      <c r="O52" s="79" t="s">
        <v>8</v>
      </c>
      <c r="P52" s="79"/>
      <c r="Q52" s="79">
        <v>2</v>
      </c>
      <c r="R52" s="79">
        <v>597</v>
      </c>
      <c r="T52" s="22"/>
    </row>
    <row r="53" spans="2:23" ht="15" customHeight="1" x14ac:dyDescent="0.25">
      <c r="B53" s="75"/>
      <c r="C53" s="75"/>
      <c r="D53" s="77">
        <v>2023</v>
      </c>
      <c r="E53" s="79">
        <v>1</v>
      </c>
      <c r="F53" s="79">
        <v>975</v>
      </c>
      <c r="G53" s="79"/>
      <c r="H53" s="79" t="s">
        <v>8</v>
      </c>
      <c r="I53" s="79" t="s">
        <v>8</v>
      </c>
      <c r="J53" s="79"/>
      <c r="K53" s="79" t="s">
        <v>8</v>
      </c>
      <c r="L53" s="79" t="s">
        <v>8</v>
      </c>
      <c r="M53" s="79"/>
      <c r="N53" s="79" t="s">
        <v>8</v>
      </c>
      <c r="O53" s="79" t="s">
        <v>8</v>
      </c>
      <c r="P53" s="79"/>
      <c r="Q53" s="79" t="s">
        <v>8</v>
      </c>
      <c r="R53" s="79" t="s">
        <v>8</v>
      </c>
      <c r="T53" s="22"/>
    </row>
    <row r="54" spans="2:23" ht="15" customHeight="1" x14ac:dyDescent="0.25">
      <c r="B54" s="75"/>
      <c r="C54" s="75"/>
      <c r="D54" s="77">
        <v>2024</v>
      </c>
      <c r="E54" s="79" t="s">
        <v>8</v>
      </c>
      <c r="F54" s="79" t="s">
        <v>8</v>
      </c>
      <c r="G54" s="79"/>
      <c r="H54" s="79" t="s">
        <v>8</v>
      </c>
      <c r="I54" s="79" t="s">
        <v>8</v>
      </c>
      <c r="J54" s="79"/>
      <c r="K54" s="79" t="s">
        <v>8</v>
      </c>
      <c r="L54" s="79" t="s">
        <v>8</v>
      </c>
      <c r="M54" s="79"/>
      <c r="N54" s="79" t="s">
        <v>8</v>
      </c>
      <c r="O54" s="79" t="s">
        <v>8</v>
      </c>
      <c r="P54" s="79"/>
      <c r="Q54" s="79">
        <v>1</v>
      </c>
      <c r="R54" s="79" t="s">
        <v>8</v>
      </c>
      <c r="T54" s="22"/>
    </row>
    <row r="55" spans="2:23" ht="8.1" customHeight="1" x14ac:dyDescent="0.25">
      <c r="B55" s="75"/>
      <c r="C55" s="75"/>
      <c r="D55" s="80"/>
      <c r="E55" s="80"/>
      <c r="F55" s="80"/>
      <c r="G55" s="80"/>
      <c r="H55" s="81"/>
      <c r="I55" s="81"/>
      <c r="J55" s="80"/>
      <c r="K55" s="81"/>
      <c r="L55" s="81"/>
      <c r="M55" s="80"/>
      <c r="N55" s="81"/>
      <c r="O55" s="81"/>
      <c r="P55" s="80"/>
      <c r="Q55" s="81"/>
      <c r="R55" s="81"/>
      <c r="T55" s="22"/>
    </row>
    <row r="56" spans="2:23" ht="15" customHeight="1" x14ac:dyDescent="0.25">
      <c r="B56" s="75" t="s">
        <v>13</v>
      </c>
      <c r="C56" s="75"/>
      <c r="D56" s="77">
        <v>2022</v>
      </c>
      <c r="E56" s="78">
        <v>7</v>
      </c>
      <c r="F56" s="78">
        <v>72710</v>
      </c>
      <c r="G56" s="78"/>
      <c r="H56" s="79" t="s">
        <v>8</v>
      </c>
      <c r="I56" s="79" t="s">
        <v>8</v>
      </c>
      <c r="J56" s="78"/>
      <c r="K56" s="79" t="s">
        <v>8</v>
      </c>
      <c r="L56" s="79" t="s">
        <v>8</v>
      </c>
      <c r="M56" s="78"/>
      <c r="N56" s="79" t="s">
        <v>8</v>
      </c>
      <c r="O56" s="79" t="s">
        <v>8</v>
      </c>
      <c r="P56" s="78"/>
      <c r="Q56" s="79">
        <v>10</v>
      </c>
      <c r="R56" s="79">
        <v>31373.7</v>
      </c>
      <c r="T56" s="22"/>
    </row>
    <row r="57" spans="2:23" ht="15" customHeight="1" x14ac:dyDescent="0.25">
      <c r="B57" s="75"/>
      <c r="C57" s="75"/>
      <c r="D57" s="77">
        <v>2023</v>
      </c>
      <c r="E57" s="78">
        <v>6</v>
      </c>
      <c r="F57" s="78">
        <v>54179.45</v>
      </c>
      <c r="G57" s="78"/>
      <c r="H57" s="79" t="s">
        <v>8</v>
      </c>
      <c r="I57" s="79" t="s">
        <v>8</v>
      </c>
      <c r="J57" s="78"/>
      <c r="K57" s="79" t="s">
        <v>8</v>
      </c>
      <c r="L57" s="79" t="s">
        <v>8</v>
      </c>
      <c r="M57" s="78"/>
      <c r="N57" s="79" t="s">
        <v>8</v>
      </c>
      <c r="O57" s="79" t="s">
        <v>8</v>
      </c>
      <c r="P57" s="78"/>
      <c r="Q57" s="79">
        <v>4</v>
      </c>
      <c r="R57" s="79">
        <v>26645</v>
      </c>
      <c r="T57" s="22"/>
    </row>
    <row r="58" spans="2:23" ht="15" customHeight="1" x14ac:dyDescent="0.25">
      <c r="B58" s="75"/>
      <c r="C58" s="75"/>
      <c r="D58" s="77">
        <v>2024</v>
      </c>
      <c r="E58" s="78">
        <v>3</v>
      </c>
      <c r="F58" s="78">
        <v>22790</v>
      </c>
      <c r="G58" s="78"/>
      <c r="H58" s="79" t="s">
        <v>8</v>
      </c>
      <c r="I58" s="79" t="s">
        <v>8</v>
      </c>
      <c r="J58" s="78"/>
      <c r="K58" s="79" t="s">
        <v>8</v>
      </c>
      <c r="L58" s="79" t="s">
        <v>8</v>
      </c>
      <c r="M58" s="78"/>
      <c r="N58" s="79" t="s">
        <v>8</v>
      </c>
      <c r="O58" s="79" t="s">
        <v>8</v>
      </c>
      <c r="P58" s="78"/>
      <c r="Q58" s="79">
        <v>7</v>
      </c>
      <c r="R58" s="79">
        <v>1072471.3999999999</v>
      </c>
      <c r="T58" s="22"/>
    </row>
    <row r="59" spans="2:23" ht="8.1" customHeight="1" x14ac:dyDescent="0.25">
      <c r="B59" s="75"/>
      <c r="C59" s="75"/>
      <c r="D59" s="80"/>
      <c r="E59" s="80"/>
      <c r="F59" s="80"/>
      <c r="G59" s="80"/>
      <c r="H59" s="81"/>
      <c r="I59" s="81"/>
      <c r="J59" s="80"/>
      <c r="K59" s="81"/>
      <c r="L59" s="81"/>
      <c r="M59" s="80"/>
      <c r="N59" s="81"/>
      <c r="O59" s="81"/>
      <c r="P59" s="80"/>
      <c r="Q59" s="81"/>
      <c r="R59" s="81"/>
      <c r="T59" s="22"/>
    </row>
    <row r="60" spans="2:23" ht="15" customHeight="1" x14ac:dyDescent="0.25">
      <c r="B60" s="75" t="s">
        <v>19</v>
      </c>
      <c r="C60" s="75"/>
      <c r="D60" s="77">
        <v>2022</v>
      </c>
      <c r="E60" s="79">
        <v>2</v>
      </c>
      <c r="F60" s="79">
        <v>2979</v>
      </c>
      <c r="G60" s="79"/>
      <c r="H60" s="79" t="s">
        <v>8</v>
      </c>
      <c r="I60" s="79" t="s">
        <v>8</v>
      </c>
      <c r="J60" s="79"/>
      <c r="K60" s="79" t="s">
        <v>8</v>
      </c>
      <c r="L60" s="79" t="s">
        <v>8</v>
      </c>
      <c r="M60" s="79"/>
      <c r="N60" s="79" t="s">
        <v>8</v>
      </c>
      <c r="O60" s="79" t="s">
        <v>8</v>
      </c>
      <c r="P60" s="79"/>
      <c r="Q60" s="79">
        <v>8</v>
      </c>
      <c r="R60" s="79">
        <v>172538.9</v>
      </c>
      <c r="T60" s="22"/>
      <c r="U60" s="27"/>
      <c r="V60" s="28"/>
      <c r="W60" s="29"/>
    </row>
    <row r="61" spans="2:23" ht="15" customHeight="1" x14ac:dyDescent="0.25">
      <c r="B61" s="75"/>
      <c r="C61" s="75"/>
      <c r="D61" s="77">
        <v>2023</v>
      </c>
      <c r="E61" s="79">
        <v>2</v>
      </c>
      <c r="F61" s="79">
        <v>12555</v>
      </c>
      <c r="G61" s="79"/>
      <c r="H61" s="79" t="s">
        <v>8</v>
      </c>
      <c r="I61" s="79" t="s">
        <v>8</v>
      </c>
      <c r="J61" s="79"/>
      <c r="K61" s="79" t="s">
        <v>8</v>
      </c>
      <c r="L61" s="79" t="s">
        <v>8</v>
      </c>
      <c r="M61" s="79"/>
      <c r="N61" s="79" t="s">
        <v>8</v>
      </c>
      <c r="O61" s="79" t="s">
        <v>8</v>
      </c>
      <c r="P61" s="79"/>
      <c r="Q61" s="79">
        <v>2</v>
      </c>
      <c r="R61" s="79">
        <v>6650</v>
      </c>
      <c r="T61" s="22"/>
      <c r="U61" s="27"/>
      <c r="V61" s="28"/>
      <c r="W61" s="28"/>
    </row>
    <row r="62" spans="2:23" ht="15" customHeight="1" x14ac:dyDescent="0.25">
      <c r="B62" s="75"/>
      <c r="C62" s="75"/>
      <c r="D62" s="77">
        <v>2024</v>
      </c>
      <c r="E62" s="79">
        <v>1</v>
      </c>
      <c r="F62" s="79">
        <v>3191.2</v>
      </c>
      <c r="G62" s="79"/>
      <c r="H62" s="79" t="s">
        <v>8</v>
      </c>
      <c r="I62" s="79" t="s">
        <v>8</v>
      </c>
      <c r="J62" s="79"/>
      <c r="K62" s="79" t="s">
        <v>8</v>
      </c>
      <c r="L62" s="79" t="s">
        <v>8</v>
      </c>
      <c r="M62" s="79"/>
      <c r="N62" s="79" t="s">
        <v>8</v>
      </c>
      <c r="O62" s="79" t="s">
        <v>8</v>
      </c>
      <c r="P62" s="79"/>
      <c r="Q62" s="79">
        <v>1</v>
      </c>
      <c r="R62" s="79">
        <v>12690</v>
      </c>
      <c r="T62" s="22"/>
    </row>
    <row r="63" spans="2:23" ht="8.1" customHeight="1" x14ac:dyDescent="0.25">
      <c r="B63" s="75"/>
      <c r="C63" s="75"/>
      <c r="D63" s="80"/>
      <c r="E63" s="80"/>
      <c r="F63" s="80"/>
      <c r="G63" s="80"/>
      <c r="H63" s="81"/>
      <c r="I63" s="81"/>
      <c r="J63" s="80"/>
      <c r="K63" s="81"/>
      <c r="L63" s="81"/>
      <c r="M63" s="80"/>
      <c r="N63" s="81"/>
      <c r="O63" s="81"/>
      <c r="P63" s="80"/>
      <c r="Q63" s="81"/>
      <c r="R63" s="81"/>
      <c r="T63" s="22"/>
    </row>
    <row r="64" spans="2:23" ht="15" customHeight="1" x14ac:dyDescent="0.25">
      <c r="B64" s="75" t="s">
        <v>14</v>
      </c>
      <c r="C64" s="75"/>
      <c r="D64" s="77">
        <v>2022</v>
      </c>
      <c r="E64" s="79" t="s">
        <v>8</v>
      </c>
      <c r="F64" s="79" t="s">
        <v>8</v>
      </c>
      <c r="G64" s="78"/>
      <c r="H64" s="79" t="s">
        <v>8</v>
      </c>
      <c r="I64" s="79" t="s">
        <v>8</v>
      </c>
      <c r="J64" s="78"/>
      <c r="K64" s="79" t="s">
        <v>8</v>
      </c>
      <c r="L64" s="79" t="s">
        <v>8</v>
      </c>
      <c r="M64" s="78"/>
      <c r="N64" s="79" t="s">
        <v>8</v>
      </c>
      <c r="O64" s="79" t="s">
        <v>8</v>
      </c>
      <c r="P64" s="78"/>
      <c r="Q64" s="79">
        <v>3</v>
      </c>
      <c r="R64" s="79">
        <v>4843.3</v>
      </c>
      <c r="T64" s="22"/>
    </row>
    <row r="65" spans="2:20" ht="15" customHeight="1" x14ac:dyDescent="0.25">
      <c r="B65" s="75"/>
      <c r="C65" s="75"/>
      <c r="D65" s="77">
        <v>2023</v>
      </c>
      <c r="E65" s="79">
        <v>1</v>
      </c>
      <c r="F65" s="79">
        <v>300</v>
      </c>
      <c r="G65" s="79"/>
      <c r="H65" s="79" t="s">
        <v>8</v>
      </c>
      <c r="I65" s="79" t="s">
        <v>8</v>
      </c>
      <c r="J65" s="79"/>
      <c r="K65" s="79" t="s">
        <v>8</v>
      </c>
      <c r="L65" s="79" t="s">
        <v>8</v>
      </c>
      <c r="M65" s="79"/>
      <c r="N65" s="79" t="s">
        <v>8</v>
      </c>
      <c r="O65" s="79" t="s">
        <v>8</v>
      </c>
      <c r="P65" s="79"/>
      <c r="Q65" s="79">
        <v>2</v>
      </c>
      <c r="R65" s="79">
        <v>1000</v>
      </c>
      <c r="T65" s="22"/>
    </row>
    <row r="66" spans="2:20" ht="15" customHeight="1" x14ac:dyDescent="0.25">
      <c r="B66" s="75"/>
      <c r="C66" s="75"/>
      <c r="D66" s="77">
        <v>2024</v>
      </c>
      <c r="E66" s="79">
        <v>2</v>
      </c>
      <c r="F66" s="79">
        <v>13835.6</v>
      </c>
      <c r="G66" s="79"/>
      <c r="H66" s="79" t="s">
        <v>8</v>
      </c>
      <c r="I66" s="79" t="s">
        <v>8</v>
      </c>
      <c r="J66" s="79"/>
      <c r="K66" s="79" t="s">
        <v>8</v>
      </c>
      <c r="L66" s="79" t="s">
        <v>8</v>
      </c>
      <c r="M66" s="79"/>
      <c r="N66" s="79" t="s">
        <v>8</v>
      </c>
      <c r="O66" s="79" t="s">
        <v>8</v>
      </c>
      <c r="P66" s="79"/>
      <c r="Q66" s="79" t="s">
        <v>8</v>
      </c>
      <c r="R66" s="79" t="s">
        <v>8</v>
      </c>
      <c r="T66" s="22"/>
    </row>
    <row r="67" spans="2:20" ht="8.1" customHeight="1" x14ac:dyDescent="0.25">
      <c r="B67" s="75"/>
      <c r="C67" s="75"/>
      <c r="D67" s="80"/>
      <c r="E67" s="80"/>
      <c r="F67" s="80"/>
      <c r="G67" s="80"/>
      <c r="H67" s="81"/>
      <c r="I67" s="81"/>
      <c r="J67" s="80"/>
      <c r="K67" s="81"/>
      <c r="L67" s="81"/>
      <c r="M67" s="80"/>
      <c r="N67" s="81"/>
      <c r="O67" s="81"/>
      <c r="P67" s="80"/>
      <c r="Q67" s="81"/>
      <c r="R67" s="81"/>
      <c r="T67" s="22"/>
    </row>
    <row r="68" spans="2:20" ht="15" customHeight="1" x14ac:dyDescent="0.25">
      <c r="B68" s="75" t="s">
        <v>15</v>
      </c>
      <c r="C68" s="75"/>
      <c r="D68" s="77">
        <v>2022</v>
      </c>
      <c r="E68" s="78">
        <v>8</v>
      </c>
      <c r="F68" s="78">
        <v>254483</v>
      </c>
      <c r="G68" s="78"/>
      <c r="H68" s="79">
        <v>1</v>
      </c>
      <c r="I68" s="79">
        <v>1400</v>
      </c>
      <c r="J68" s="78"/>
      <c r="K68" s="79" t="s">
        <v>8</v>
      </c>
      <c r="L68" s="79" t="s">
        <v>8</v>
      </c>
      <c r="M68" s="78"/>
      <c r="N68" s="79" t="s">
        <v>8</v>
      </c>
      <c r="O68" s="79" t="s">
        <v>8</v>
      </c>
      <c r="P68" s="78"/>
      <c r="Q68" s="79">
        <v>25</v>
      </c>
      <c r="R68" s="79">
        <v>64134.34</v>
      </c>
      <c r="T68" s="22"/>
    </row>
    <row r="69" spans="2:20" ht="15" customHeight="1" x14ac:dyDescent="0.25">
      <c r="B69" s="75"/>
      <c r="C69" s="75"/>
      <c r="D69" s="77">
        <v>2023</v>
      </c>
      <c r="E69" s="78">
        <v>5</v>
      </c>
      <c r="F69" s="78">
        <v>96960</v>
      </c>
      <c r="G69" s="78"/>
      <c r="H69" s="79">
        <v>1</v>
      </c>
      <c r="I69" s="79">
        <v>26392.5</v>
      </c>
      <c r="J69" s="78"/>
      <c r="K69" s="79" t="s">
        <v>8</v>
      </c>
      <c r="L69" s="79" t="s">
        <v>8</v>
      </c>
      <c r="M69" s="78"/>
      <c r="N69" s="79" t="s">
        <v>8</v>
      </c>
      <c r="O69" s="79" t="s">
        <v>8</v>
      </c>
      <c r="P69" s="78"/>
      <c r="Q69" s="79">
        <v>12</v>
      </c>
      <c r="R69" s="79">
        <v>4990712.95</v>
      </c>
      <c r="T69" s="22"/>
    </row>
    <row r="70" spans="2:20" ht="15" customHeight="1" x14ac:dyDescent="0.25">
      <c r="B70" s="75"/>
      <c r="C70" s="75"/>
      <c r="D70" s="77">
        <v>2024</v>
      </c>
      <c r="E70" s="78">
        <v>9</v>
      </c>
      <c r="F70" s="78">
        <v>135297</v>
      </c>
      <c r="G70" s="78"/>
      <c r="H70" s="79">
        <v>5</v>
      </c>
      <c r="I70" s="79">
        <v>32181.78</v>
      </c>
      <c r="J70" s="78"/>
      <c r="K70" s="79">
        <v>3</v>
      </c>
      <c r="L70" s="79">
        <v>1346</v>
      </c>
      <c r="M70" s="78"/>
      <c r="N70" s="79" t="s">
        <v>8</v>
      </c>
      <c r="O70" s="79" t="s">
        <v>8</v>
      </c>
      <c r="P70" s="78"/>
      <c r="Q70" s="79">
        <v>13</v>
      </c>
      <c r="R70" s="79">
        <v>152101.70000000001</v>
      </c>
      <c r="T70" s="22"/>
    </row>
    <row r="71" spans="2:20" ht="8.1" customHeight="1" x14ac:dyDescent="0.25">
      <c r="B71" s="75"/>
      <c r="C71" s="75"/>
      <c r="D71" s="80"/>
      <c r="E71" s="80"/>
      <c r="F71" s="80"/>
      <c r="G71" s="80"/>
      <c r="H71" s="81"/>
      <c r="I71" s="81"/>
      <c r="J71" s="80"/>
      <c r="K71" s="81"/>
      <c r="L71" s="81"/>
      <c r="M71" s="80"/>
      <c r="N71" s="81"/>
      <c r="O71" s="81"/>
      <c r="P71" s="80"/>
      <c r="Q71" s="81"/>
      <c r="R71" s="81"/>
      <c r="T71" s="22"/>
    </row>
    <row r="72" spans="2:20" ht="15" customHeight="1" x14ac:dyDescent="0.25">
      <c r="B72" s="75" t="s">
        <v>16</v>
      </c>
      <c r="C72" s="75"/>
      <c r="D72" s="77">
        <v>2022</v>
      </c>
      <c r="E72" s="79">
        <v>1</v>
      </c>
      <c r="F72" s="79">
        <v>99080</v>
      </c>
      <c r="G72" s="79"/>
      <c r="H72" s="79" t="s">
        <v>8</v>
      </c>
      <c r="I72" s="79" t="s">
        <v>8</v>
      </c>
      <c r="J72" s="79"/>
      <c r="K72" s="79" t="s">
        <v>8</v>
      </c>
      <c r="L72" s="79" t="s">
        <v>8</v>
      </c>
      <c r="M72" s="79"/>
      <c r="N72" s="79" t="s">
        <v>8</v>
      </c>
      <c r="O72" s="79" t="s">
        <v>8</v>
      </c>
      <c r="P72" s="79"/>
      <c r="Q72" s="79" t="s">
        <v>8</v>
      </c>
      <c r="R72" s="79" t="s">
        <v>8</v>
      </c>
      <c r="T72" s="22"/>
    </row>
    <row r="73" spans="2:20" ht="15" customHeight="1" x14ac:dyDescent="0.25">
      <c r="B73" s="75"/>
      <c r="C73" s="75"/>
      <c r="D73" s="77">
        <v>2023</v>
      </c>
      <c r="E73" s="79">
        <v>3</v>
      </c>
      <c r="F73" s="79">
        <v>24555</v>
      </c>
      <c r="G73" s="79"/>
      <c r="H73" s="79" t="s">
        <v>8</v>
      </c>
      <c r="I73" s="79" t="s">
        <v>8</v>
      </c>
      <c r="J73" s="79"/>
      <c r="K73" s="79" t="s">
        <v>8</v>
      </c>
      <c r="L73" s="79" t="s">
        <v>8</v>
      </c>
      <c r="M73" s="79"/>
      <c r="N73" s="79" t="s">
        <v>8</v>
      </c>
      <c r="O73" s="79" t="s">
        <v>8</v>
      </c>
      <c r="P73" s="79"/>
      <c r="Q73" s="79" t="s">
        <v>8</v>
      </c>
      <c r="R73" s="79" t="s">
        <v>8</v>
      </c>
      <c r="T73" s="22"/>
    </row>
    <row r="74" spans="2:20" ht="15" customHeight="1" x14ac:dyDescent="0.25">
      <c r="B74" s="75"/>
      <c r="C74" s="75"/>
      <c r="D74" s="77">
        <v>2024</v>
      </c>
      <c r="E74" s="79">
        <v>3</v>
      </c>
      <c r="F74" s="79">
        <v>25315</v>
      </c>
      <c r="G74" s="79"/>
      <c r="H74" s="79" t="s">
        <v>8</v>
      </c>
      <c r="I74" s="79" t="s">
        <v>8</v>
      </c>
      <c r="J74" s="79"/>
      <c r="K74" s="79" t="s">
        <v>8</v>
      </c>
      <c r="L74" s="79" t="s">
        <v>8</v>
      </c>
      <c r="M74" s="79"/>
      <c r="N74" s="79" t="s">
        <v>8</v>
      </c>
      <c r="O74" s="79" t="s">
        <v>8</v>
      </c>
      <c r="P74" s="79"/>
      <c r="Q74" s="79" t="s">
        <v>8</v>
      </c>
      <c r="R74" s="79" t="s">
        <v>8</v>
      </c>
      <c r="T74" s="22"/>
    </row>
    <row r="75" spans="2:20" ht="8.1" customHeight="1" x14ac:dyDescent="0.25">
      <c r="B75" s="75"/>
      <c r="C75" s="75"/>
      <c r="D75" s="80"/>
      <c r="E75" s="80"/>
      <c r="F75" s="80"/>
      <c r="G75" s="80"/>
      <c r="H75" s="81"/>
      <c r="I75" s="81"/>
      <c r="J75" s="80"/>
      <c r="K75" s="81"/>
      <c r="L75" s="81"/>
      <c r="M75" s="80"/>
      <c r="N75" s="81"/>
      <c r="O75" s="81"/>
      <c r="P75" s="80"/>
      <c r="Q75" s="81"/>
      <c r="R75" s="81"/>
      <c r="T75" s="22"/>
    </row>
    <row r="76" spans="2:20" ht="15" customHeight="1" x14ac:dyDescent="0.25">
      <c r="B76" s="75" t="s">
        <v>20</v>
      </c>
      <c r="C76" s="75"/>
      <c r="D76" s="77">
        <v>2022</v>
      </c>
      <c r="E76" s="78">
        <v>38</v>
      </c>
      <c r="F76" s="78">
        <v>1126812.3999999999</v>
      </c>
      <c r="G76" s="78"/>
      <c r="H76" s="79" t="s">
        <v>8</v>
      </c>
      <c r="I76" s="79" t="s">
        <v>8</v>
      </c>
      <c r="J76" s="78"/>
      <c r="K76" s="79">
        <v>5</v>
      </c>
      <c r="L76" s="79">
        <v>17278</v>
      </c>
      <c r="M76" s="78"/>
      <c r="N76" s="79" t="s">
        <v>8</v>
      </c>
      <c r="O76" s="79" t="s">
        <v>8</v>
      </c>
      <c r="P76" s="78"/>
      <c r="Q76" s="79">
        <v>6</v>
      </c>
      <c r="R76" s="79">
        <v>135</v>
      </c>
      <c r="T76" s="22"/>
    </row>
    <row r="77" spans="2:20" ht="15" customHeight="1" x14ac:dyDescent="0.25">
      <c r="B77" s="75"/>
      <c r="C77" s="75"/>
      <c r="D77" s="77">
        <v>2023</v>
      </c>
      <c r="E77" s="78">
        <v>31</v>
      </c>
      <c r="F77" s="78">
        <v>613918.5</v>
      </c>
      <c r="G77" s="78"/>
      <c r="H77" s="79" t="s">
        <v>8</v>
      </c>
      <c r="I77" s="79" t="s">
        <v>8</v>
      </c>
      <c r="J77" s="78"/>
      <c r="K77" s="79" t="s">
        <v>8</v>
      </c>
      <c r="L77" s="79" t="s">
        <v>8</v>
      </c>
      <c r="M77" s="78"/>
      <c r="N77" s="79" t="s">
        <v>8</v>
      </c>
      <c r="O77" s="79" t="s">
        <v>8</v>
      </c>
      <c r="P77" s="78"/>
      <c r="Q77" s="79">
        <v>7</v>
      </c>
      <c r="R77" s="79">
        <v>45292.5</v>
      </c>
      <c r="T77" s="22"/>
    </row>
    <row r="78" spans="2:20" ht="15" customHeight="1" x14ac:dyDescent="0.25">
      <c r="B78" s="75"/>
      <c r="C78" s="75"/>
      <c r="D78" s="77">
        <v>2024</v>
      </c>
      <c r="E78" s="78">
        <v>35</v>
      </c>
      <c r="F78" s="78">
        <v>743486.5</v>
      </c>
      <c r="G78" s="78"/>
      <c r="H78" s="79">
        <v>1</v>
      </c>
      <c r="I78" s="79">
        <v>1365</v>
      </c>
      <c r="J78" s="78"/>
      <c r="K78" s="79">
        <v>5</v>
      </c>
      <c r="L78" s="79">
        <v>10860</v>
      </c>
      <c r="M78" s="78"/>
      <c r="N78" s="79" t="s">
        <v>8</v>
      </c>
      <c r="O78" s="79" t="s">
        <v>8</v>
      </c>
      <c r="P78" s="78"/>
      <c r="Q78" s="79">
        <v>32</v>
      </c>
      <c r="R78" s="79">
        <v>67242.2</v>
      </c>
      <c r="T78" s="22"/>
    </row>
    <row r="79" spans="2:20" ht="8.1" customHeight="1" x14ac:dyDescent="0.25">
      <c r="B79" s="75"/>
      <c r="C79" s="75"/>
      <c r="D79" s="80"/>
      <c r="E79" s="80"/>
      <c r="F79" s="80"/>
      <c r="G79" s="80"/>
      <c r="H79" s="81"/>
      <c r="I79" s="81"/>
      <c r="J79" s="80"/>
      <c r="K79" s="81"/>
      <c r="L79" s="81"/>
      <c r="M79" s="80"/>
      <c r="N79" s="81"/>
      <c r="O79" s="81"/>
      <c r="P79" s="80"/>
      <c r="Q79" s="81"/>
      <c r="R79" s="81"/>
      <c r="T79" s="22"/>
    </row>
    <row r="80" spans="2:20" ht="15" customHeight="1" x14ac:dyDescent="0.25">
      <c r="B80" s="75" t="s">
        <v>21</v>
      </c>
      <c r="C80" s="75"/>
      <c r="D80" s="77">
        <v>2022</v>
      </c>
      <c r="E80" s="79">
        <v>2</v>
      </c>
      <c r="F80" s="79">
        <v>2132</v>
      </c>
      <c r="G80" s="79"/>
      <c r="H80" s="79" t="s">
        <v>8</v>
      </c>
      <c r="I80" s="79" t="s">
        <v>8</v>
      </c>
      <c r="J80" s="79"/>
      <c r="K80" s="79" t="s">
        <v>8</v>
      </c>
      <c r="L80" s="79" t="s">
        <v>8</v>
      </c>
      <c r="M80" s="79"/>
      <c r="N80" s="79" t="s">
        <v>8</v>
      </c>
      <c r="O80" s="79" t="s">
        <v>8</v>
      </c>
      <c r="P80" s="79"/>
      <c r="Q80" s="79">
        <v>1</v>
      </c>
      <c r="R80" s="79">
        <v>108.5</v>
      </c>
      <c r="T80" s="22"/>
    </row>
    <row r="81" spans="1:20" ht="15" customHeight="1" x14ac:dyDescent="0.25">
      <c r="B81" s="75"/>
      <c r="C81" s="75"/>
      <c r="D81" s="77">
        <v>2023</v>
      </c>
      <c r="E81" s="79">
        <v>5</v>
      </c>
      <c r="F81" s="79">
        <v>4713</v>
      </c>
      <c r="G81" s="79"/>
      <c r="H81" s="79" t="s">
        <v>8</v>
      </c>
      <c r="I81" s="79" t="s">
        <v>8</v>
      </c>
      <c r="J81" s="79"/>
      <c r="K81" s="79" t="s">
        <v>8</v>
      </c>
      <c r="L81" s="79" t="s">
        <v>8</v>
      </c>
      <c r="M81" s="79"/>
      <c r="N81" s="79" t="s">
        <v>8</v>
      </c>
      <c r="O81" s="79" t="s">
        <v>8</v>
      </c>
      <c r="P81" s="79"/>
      <c r="Q81" s="79" t="s">
        <v>8</v>
      </c>
      <c r="R81" s="79" t="s">
        <v>8</v>
      </c>
      <c r="T81" s="22"/>
    </row>
    <row r="82" spans="1:20" ht="15" customHeight="1" x14ac:dyDescent="0.25">
      <c r="B82" s="75"/>
      <c r="C82" s="75"/>
      <c r="D82" s="77">
        <v>2024</v>
      </c>
      <c r="E82" s="79" t="s">
        <v>8</v>
      </c>
      <c r="F82" s="79" t="s">
        <v>8</v>
      </c>
      <c r="G82" s="79"/>
      <c r="H82" s="79" t="s">
        <v>8</v>
      </c>
      <c r="I82" s="79" t="s">
        <v>8</v>
      </c>
      <c r="J82" s="79"/>
      <c r="K82" s="79" t="s">
        <v>8</v>
      </c>
      <c r="L82" s="79" t="s">
        <v>8</v>
      </c>
      <c r="M82" s="79"/>
      <c r="N82" s="79" t="s">
        <v>8</v>
      </c>
      <c r="O82" s="79" t="s">
        <v>8</v>
      </c>
      <c r="P82" s="79"/>
      <c r="Q82" s="79" t="s">
        <v>8</v>
      </c>
      <c r="R82" s="79" t="s">
        <v>8</v>
      </c>
      <c r="T82" s="22"/>
    </row>
    <row r="83" spans="1:20" ht="8.1" customHeight="1" x14ac:dyDescent="0.25">
      <c r="B83" s="75"/>
      <c r="C83" s="75"/>
      <c r="D83" s="80"/>
      <c r="E83" s="80"/>
      <c r="F83" s="80"/>
      <c r="G83" s="80"/>
      <c r="H83" s="81"/>
      <c r="I83" s="81"/>
      <c r="J83" s="80"/>
      <c r="K83" s="81"/>
      <c r="L83" s="81"/>
      <c r="M83" s="80"/>
      <c r="N83" s="81"/>
      <c r="O83" s="81"/>
      <c r="P83" s="80"/>
      <c r="Q83" s="81"/>
      <c r="R83" s="81"/>
      <c r="T83" s="22"/>
    </row>
    <row r="84" spans="1:20" ht="15" customHeight="1" x14ac:dyDescent="0.25">
      <c r="B84" s="75" t="s">
        <v>22</v>
      </c>
      <c r="C84" s="75"/>
      <c r="D84" s="77">
        <v>2022</v>
      </c>
      <c r="E84" s="78">
        <v>6</v>
      </c>
      <c r="F84" s="78">
        <v>67328</v>
      </c>
      <c r="G84" s="78"/>
      <c r="H84" s="79">
        <v>1</v>
      </c>
      <c r="I84" s="79" t="s">
        <v>8</v>
      </c>
      <c r="J84" s="78"/>
      <c r="K84" s="79" t="s">
        <v>8</v>
      </c>
      <c r="L84" s="79" t="s">
        <v>8</v>
      </c>
      <c r="M84" s="78"/>
      <c r="N84" s="79" t="s">
        <v>8</v>
      </c>
      <c r="O84" s="79" t="s">
        <v>8</v>
      </c>
      <c r="P84" s="78"/>
      <c r="Q84" s="79">
        <v>6</v>
      </c>
      <c r="R84" s="79">
        <v>85536</v>
      </c>
      <c r="T84" s="22"/>
    </row>
    <row r="85" spans="1:20" ht="15" customHeight="1" x14ac:dyDescent="0.25">
      <c r="B85" s="75"/>
      <c r="C85" s="75"/>
      <c r="D85" s="77">
        <v>2023</v>
      </c>
      <c r="E85" s="78">
        <v>3</v>
      </c>
      <c r="F85" s="78">
        <v>3840</v>
      </c>
      <c r="G85" s="78"/>
      <c r="H85" s="79">
        <v>3</v>
      </c>
      <c r="I85" s="79">
        <v>307500</v>
      </c>
      <c r="J85" s="78"/>
      <c r="K85" s="79" t="s">
        <v>8</v>
      </c>
      <c r="L85" s="79" t="s">
        <v>8</v>
      </c>
      <c r="M85" s="78"/>
      <c r="N85" s="79" t="s">
        <v>8</v>
      </c>
      <c r="O85" s="79" t="s">
        <v>8</v>
      </c>
      <c r="P85" s="78"/>
      <c r="Q85" s="79">
        <v>4</v>
      </c>
      <c r="R85" s="79">
        <v>1730977.5</v>
      </c>
      <c r="T85" s="22"/>
    </row>
    <row r="86" spans="1:20" ht="15" customHeight="1" x14ac:dyDescent="0.25">
      <c r="B86" s="75"/>
      <c r="C86" s="75"/>
      <c r="D86" s="77">
        <v>2024</v>
      </c>
      <c r="E86" s="78">
        <v>3</v>
      </c>
      <c r="F86" s="78">
        <v>40460</v>
      </c>
      <c r="G86" s="78"/>
      <c r="H86" s="79">
        <v>1</v>
      </c>
      <c r="I86" s="79">
        <v>500</v>
      </c>
      <c r="J86" s="78"/>
      <c r="K86" s="79">
        <v>3</v>
      </c>
      <c r="L86" s="79">
        <v>192268</v>
      </c>
      <c r="M86" s="78"/>
      <c r="N86" s="79" t="s">
        <v>8</v>
      </c>
      <c r="O86" s="79" t="s">
        <v>8</v>
      </c>
      <c r="P86" s="78"/>
      <c r="Q86" s="79">
        <v>6</v>
      </c>
      <c r="R86" s="79">
        <v>29340</v>
      </c>
      <c r="T86" s="22"/>
    </row>
    <row r="87" spans="1:20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0"/>
    </row>
    <row r="88" spans="1:20" s="86" customFormat="1" ht="14.25" x14ac:dyDescent="0.25">
      <c r="A88" s="82"/>
      <c r="B88" s="83"/>
      <c r="C88" s="83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5" t="s">
        <v>27</v>
      </c>
    </row>
    <row r="89" spans="1:20" s="82" customFormat="1" ht="14.25" x14ac:dyDescent="0.25">
      <c r="A89" s="87"/>
      <c r="C89" s="83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8" t="s">
        <v>28</v>
      </c>
    </row>
    <row r="90" spans="1:20" ht="15.75" x14ac:dyDescent="0.25">
      <c r="A90" s="192" t="s">
        <v>482</v>
      </c>
    </row>
  </sheetData>
  <mergeCells count="10">
    <mergeCell ref="E14:F14"/>
    <mergeCell ref="H14:I14"/>
    <mergeCell ref="K14:L14"/>
    <mergeCell ref="N14:O14"/>
    <mergeCell ref="Q14:R14"/>
    <mergeCell ref="E13:F13"/>
    <mergeCell ref="H13:I13"/>
    <mergeCell ref="K13:L13"/>
    <mergeCell ref="N13:O13"/>
    <mergeCell ref="Q13:R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2CAAC-CCD3-4266-8631-2C496A41C4A9}">
  <sheetPr codeName="Sheet36"/>
  <dimension ref="A1:J84"/>
  <sheetViews>
    <sheetView showGridLines="0" view="pageBreakPreview" zoomScale="90" zoomScaleNormal="90" zoomScaleSheetLayoutView="90" workbookViewId="0">
      <selection activeCell="D40" sqref="D40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23.140625" style="2" customWidth="1"/>
    <col min="4" max="4" width="32.85546875" style="3" customWidth="1"/>
    <col min="5" max="5" width="37.5703125" style="3" customWidth="1"/>
    <col min="6" max="6" width="2.140625" style="1" customWidth="1"/>
    <col min="7" max="16384" width="9.140625" style="1"/>
  </cols>
  <sheetData>
    <row r="1" spans="1:6" ht="12" customHeight="1" x14ac:dyDescent="0.25"/>
    <row r="2" spans="1:6" ht="12" customHeight="1" x14ac:dyDescent="0.25"/>
    <row r="3" spans="1:6" ht="12" customHeight="1" x14ac:dyDescent="0.25"/>
    <row r="4" spans="1:6" ht="12" customHeight="1" x14ac:dyDescent="0.25"/>
    <row r="5" spans="1:6" ht="12" customHeight="1" x14ac:dyDescent="0.25"/>
    <row r="6" spans="1:6" ht="12" customHeight="1" x14ac:dyDescent="0.25"/>
    <row r="7" spans="1:6" ht="12" customHeight="1" x14ac:dyDescent="0.25"/>
    <row r="8" spans="1:6" ht="12" customHeight="1" x14ac:dyDescent="0.25"/>
    <row r="9" spans="1:6" ht="12" customHeight="1" x14ac:dyDescent="0.25"/>
    <row r="10" spans="1:6" ht="12" customHeight="1" x14ac:dyDescent="0.25"/>
    <row r="11" spans="1:6" s="6" customFormat="1" ht="15" customHeight="1" x14ac:dyDescent="0.25">
      <c r="B11" s="7" t="s">
        <v>372</v>
      </c>
      <c r="C11" s="8" t="s">
        <v>342</v>
      </c>
      <c r="D11" s="9"/>
      <c r="E11" s="9"/>
      <c r="F11" s="8"/>
    </row>
    <row r="12" spans="1:6" s="10" customFormat="1" ht="16.5" customHeight="1" x14ac:dyDescent="0.25">
      <c r="B12" s="11" t="s">
        <v>373</v>
      </c>
      <c r="C12" s="12" t="s">
        <v>343</v>
      </c>
      <c r="D12" s="13"/>
      <c r="E12" s="13"/>
    </row>
    <row r="13" spans="1:6" ht="8.1" customHeight="1" thickBot="1" x14ac:dyDescent="0.3"/>
    <row r="14" spans="1:6" ht="4.5" customHeight="1" thickTop="1" x14ac:dyDescent="0.25">
      <c r="A14" s="40"/>
      <c r="B14" s="41"/>
      <c r="C14" s="41"/>
      <c r="D14" s="42"/>
      <c r="E14" s="42"/>
      <c r="F14" s="40"/>
    </row>
    <row r="15" spans="1:6" ht="15" customHeight="1" x14ac:dyDescent="0.25">
      <c r="A15" s="43"/>
      <c r="B15" s="44" t="s">
        <v>0</v>
      </c>
      <c r="C15" s="45"/>
      <c r="D15" s="117" t="s">
        <v>1</v>
      </c>
      <c r="E15" s="47" t="s">
        <v>2</v>
      </c>
      <c r="F15" s="43"/>
    </row>
    <row r="16" spans="1:6" ht="15" customHeight="1" x14ac:dyDescent="0.25">
      <c r="A16" s="43"/>
      <c r="B16" s="48" t="s">
        <v>3</v>
      </c>
      <c r="C16" s="45"/>
      <c r="D16" s="49" t="s">
        <v>4</v>
      </c>
      <c r="E16" s="50" t="s">
        <v>176</v>
      </c>
      <c r="F16" s="43"/>
    </row>
    <row r="17" spans="1:9" s="14" customFormat="1" ht="8.1" customHeight="1" x14ac:dyDescent="0.25">
      <c r="A17" s="51"/>
      <c r="B17" s="52"/>
      <c r="C17" s="51"/>
      <c r="D17" s="53"/>
      <c r="E17" s="53"/>
      <c r="F17" s="51"/>
    </row>
    <row r="18" spans="1:9" ht="8.1" customHeight="1" x14ac:dyDescent="0.25">
      <c r="A18" s="14"/>
      <c r="B18" s="15"/>
      <c r="C18" s="15"/>
      <c r="D18" s="16"/>
      <c r="E18" s="16"/>
      <c r="F18" s="14"/>
      <c r="G18" s="17"/>
      <c r="H18" s="17"/>
      <c r="I18" s="17"/>
    </row>
    <row r="19" spans="1:9" ht="15" customHeight="1" x14ac:dyDescent="0.25">
      <c r="A19" s="14"/>
      <c r="B19" s="15" t="s">
        <v>5</v>
      </c>
      <c r="C19" s="18"/>
      <c r="D19" s="19">
        <v>2022</v>
      </c>
      <c r="E19" s="20" t="s">
        <v>8</v>
      </c>
      <c r="F19" s="14"/>
    </row>
    <row r="20" spans="1:9" ht="15" customHeight="1" x14ac:dyDescent="0.25">
      <c r="B20" s="21"/>
      <c r="C20" s="21"/>
      <c r="D20" s="19">
        <v>2023</v>
      </c>
      <c r="E20" s="20" t="s">
        <v>8</v>
      </c>
    </row>
    <row r="21" spans="1:9" ht="15" customHeight="1" x14ac:dyDescent="0.25">
      <c r="B21" s="21"/>
      <c r="C21" s="21"/>
      <c r="D21" s="19">
        <v>2024</v>
      </c>
      <c r="E21" s="20" t="s">
        <v>8</v>
      </c>
      <c r="G21" s="22"/>
    </row>
    <row r="22" spans="1:9" ht="8.1" customHeight="1" x14ac:dyDescent="0.25">
      <c r="D22" s="19"/>
      <c r="E22" s="19"/>
      <c r="G22" s="22"/>
    </row>
    <row r="23" spans="1:9" ht="15" customHeight="1" x14ac:dyDescent="0.25">
      <c r="B23" s="2" t="s">
        <v>6</v>
      </c>
      <c r="D23" s="3">
        <v>2022</v>
      </c>
      <c r="E23" s="25" t="s">
        <v>8</v>
      </c>
      <c r="G23" s="22"/>
    </row>
    <row r="24" spans="1:9" ht="15" customHeight="1" x14ac:dyDescent="0.25">
      <c r="D24" s="3">
        <v>2023</v>
      </c>
      <c r="E24" s="25" t="s">
        <v>8</v>
      </c>
      <c r="G24" s="22"/>
    </row>
    <row r="25" spans="1:9" ht="15" customHeight="1" x14ac:dyDescent="0.25">
      <c r="D25" s="3">
        <v>2024</v>
      </c>
      <c r="E25" s="25" t="s">
        <v>8</v>
      </c>
      <c r="G25" s="22"/>
    </row>
    <row r="26" spans="1:9" ht="8.1" customHeight="1" x14ac:dyDescent="0.25">
      <c r="D26" s="26"/>
      <c r="E26" s="27"/>
      <c r="G26" s="22"/>
    </row>
    <row r="27" spans="1:9" ht="15" customHeight="1" x14ac:dyDescent="0.25">
      <c r="B27" s="2" t="s">
        <v>17</v>
      </c>
      <c r="D27" s="3">
        <v>2022</v>
      </c>
      <c r="E27" s="25" t="s">
        <v>8</v>
      </c>
      <c r="G27" s="22"/>
    </row>
    <row r="28" spans="1:9" ht="15" customHeight="1" x14ac:dyDescent="0.25">
      <c r="D28" s="3">
        <v>2023</v>
      </c>
      <c r="E28" s="25" t="s">
        <v>8</v>
      </c>
      <c r="G28" s="22"/>
    </row>
    <row r="29" spans="1:9" ht="15" customHeight="1" x14ac:dyDescent="0.25">
      <c r="D29" s="3">
        <v>2024</v>
      </c>
      <c r="E29" s="25" t="s">
        <v>8</v>
      </c>
      <c r="G29" s="22"/>
    </row>
    <row r="30" spans="1:9" ht="8.1" customHeight="1" x14ac:dyDescent="0.25">
      <c r="D30" s="26"/>
      <c r="E30" s="27"/>
      <c r="G30" s="22"/>
    </row>
    <row r="31" spans="1:9" ht="15" customHeight="1" x14ac:dyDescent="0.25">
      <c r="B31" s="2" t="s">
        <v>7</v>
      </c>
      <c r="D31" s="3">
        <v>2022</v>
      </c>
      <c r="E31" s="25" t="s">
        <v>8</v>
      </c>
      <c r="G31" s="22"/>
    </row>
    <row r="32" spans="1:9" ht="15" customHeight="1" x14ac:dyDescent="0.25">
      <c r="D32" s="3">
        <v>2023</v>
      </c>
      <c r="E32" s="25" t="s">
        <v>8</v>
      </c>
      <c r="G32" s="22"/>
    </row>
    <row r="33" spans="1:7" ht="15" customHeight="1" x14ac:dyDescent="0.25">
      <c r="D33" s="3">
        <v>2024</v>
      </c>
      <c r="E33" s="25" t="s">
        <v>8</v>
      </c>
      <c r="G33" s="22"/>
    </row>
    <row r="34" spans="1:7" ht="8.1" customHeight="1" x14ac:dyDescent="0.25">
      <c r="D34" s="26"/>
      <c r="E34" s="27"/>
      <c r="G34" s="22"/>
    </row>
    <row r="35" spans="1:7" ht="15" customHeight="1" x14ac:dyDescent="0.25">
      <c r="B35" s="2" t="s">
        <v>18</v>
      </c>
      <c r="D35" s="3">
        <v>2022</v>
      </c>
      <c r="E35" s="25" t="s">
        <v>8</v>
      </c>
      <c r="G35" s="22"/>
    </row>
    <row r="36" spans="1:7" ht="15" customHeight="1" x14ac:dyDescent="0.25">
      <c r="D36" s="3">
        <v>2023</v>
      </c>
      <c r="E36" s="25" t="s">
        <v>8</v>
      </c>
      <c r="G36" s="22"/>
    </row>
    <row r="37" spans="1:7" s="2" customFormat="1" ht="15" customHeight="1" x14ac:dyDescent="0.25">
      <c r="A37" s="1"/>
      <c r="D37" s="3">
        <v>2024</v>
      </c>
      <c r="E37" s="25" t="s">
        <v>8</v>
      </c>
      <c r="F37" s="1"/>
      <c r="G37" s="22"/>
    </row>
    <row r="38" spans="1:7" ht="8.1" customHeight="1" x14ac:dyDescent="0.25">
      <c r="D38" s="26"/>
      <c r="E38" s="27"/>
      <c r="G38" s="22"/>
    </row>
    <row r="39" spans="1:7" ht="15" customHeight="1" x14ac:dyDescent="0.25">
      <c r="A39" s="2"/>
      <c r="B39" s="2" t="s">
        <v>9</v>
      </c>
      <c r="D39" s="3">
        <v>2022</v>
      </c>
      <c r="E39" s="25" t="s">
        <v>8</v>
      </c>
      <c r="G39" s="22"/>
    </row>
    <row r="40" spans="1:7" ht="15" customHeight="1" x14ac:dyDescent="0.25">
      <c r="D40" s="3">
        <v>2023</v>
      </c>
      <c r="E40" s="25" t="s">
        <v>8</v>
      </c>
      <c r="G40" s="22"/>
    </row>
    <row r="41" spans="1:7" ht="15" customHeight="1" x14ac:dyDescent="0.25">
      <c r="D41" s="3">
        <v>2024</v>
      </c>
      <c r="E41" s="25" t="s">
        <v>8</v>
      </c>
      <c r="G41" s="22"/>
    </row>
    <row r="42" spans="1:7" ht="8.1" customHeight="1" x14ac:dyDescent="0.25">
      <c r="D42" s="26"/>
      <c r="E42" s="27"/>
      <c r="G42" s="22"/>
    </row>
    <row r="43" spans="1:7" ht="15" customHeight="1" x14ac:dyDescent="0.25">
      <c r="B43" s="2" t="s">
        <v>10</v>
      </c>
      <c r="D43" s="3">
        <v>2022</v>
      </c>
      <c r="E43" s="25" t="s">
        <v>8</v>
      </c>
      <c r="G43" s="22"/>
    </row>
    <row r="44" spans="1:7" ht="15" customHeight="1" x14ac:dyDescent="0.25">
      <c r="D44" s="3">
        <v>2023</v>
      </c>
      <c r="E44" s="25" t="s">
        <v>8</v>
      </c>
      <c r="G44" s="22"/>
    </row>
    <row r="45" spans="1:7" ht="15" customHeight="1" x14ac:dyDescent="0.25">
      <c r="D45" s="3">
        <v>2024</v>
      </c>
      <c r="E45" s="25" t="s">
        <v>8</v>
      </c>
      <c r="G45" s="22"/>
    </row>
    <row r="46" spans="1:7" ht="8.1" customHeight="1" x14ac:dyDescent="0.25">
      <c r="D46" s="26"/>
      <c r="E46" s="27"/>
      <c r="G46" s="22"/>
    </row>
    <row r="47" spans="1:7" ht="15" customHeight="1" x14ac:dyDescent="0.25">
      <c r="B47" s="2" t="s">
        <v>11</v>
      </c>
      <c r="D47" s="3">
        <v>2022</v>
      </c>
      <c r="E47" s="25" t="s">
        <v>8</v>
      </c>
      <c r="G47" s="22"/>
    </row>
    <row r="48" spans="1:7" ht="15" customHeight="1" x14ac:dyDescent="0.25">
      <c r="D48" s="3">
        <v>2023</v>
      </c>
      <c r="E48" s="25" t="s">
        <v>8</v>
      </c>
      <c r="G48" s="22"/>
    </row>
    <row r="49" spans="2:10" ht="15" customHeight="1" x14ac:dyDescent="0.25">
      <c r="D49" s="3">
        <v>2024</v>
      </c>
      <c r="E49" s="25" t="s">
        <v>8</v>
      </c>
      <c r="G49" s="22"/>
    </row>
    <row r="50" spans="2:10" ht="8.1" customHeight="1" x14ac:dyDescent="0.25">
      <c r="D50" s="26"/>
      <c r="E50" s="27"/>
      <c r="G50" s="22"/>
    </row>
    <row r="51" spans="2:10" ht="15" customHeight="1" x14ac:dyDescent="0.25">
      <c r="B51" s="2" t="s">
        <v>12</v>
      </c>
      <c r="D51" s="3">
        <v>2022</v>
      </c>
      <c r="E51" s="25" t="s">
        <v>8</v>
      </c>
      <c r="G51" s="22"/>
    </row>
    <row r="52" spans="2:10" ht="15" customHeight="1" x14ac:dyDescent="0.25">
      <c r="D52" s="3">
        <v>2023</v>
      </c>
      <c r="E52" s="25" t="s">
        <v>8</v>
      </c>
      <c r="G52" s="22"/>
    </row>
    <row r="53" spans="2:10" ht="15" customHeight="1" x14ac:dyDescent="0.25">
      <c r="D53" s="3">
        <v>2024</v>
      </c>
      <c r="E53" s="25" t="s">
        <v>8</v>
      </c>
      <c r="G53" s="22"/>
    </row>
    <row r="54" spans="2:10" ht="8.1" customHeight="1" x14ac:dyDescent="0.25">
      <c r="D54" s="26"/>
      <c r="E54" s="27"/>
      <c r="G54" s="22"/>
    </row>
    <row r="55" spans="2:10" ht="15" customHeight="1" x14ac:dyDescent="0.25">
      <c r="B55" s="2" t="s">
        <v>13</v>
      </c>
      <c r="D55" s="3">
        <v>2022</v>
      </c>
      <c r="E55" s="25" t="s">
        <v>8</v>
      </c>
      <c r="G55" s="22"/>
    </row>
    <row r="56" spans="2:10" ht="15" customHeight="1" x14ac:dyDescent="0.25">
      <c r="D56" s="3">
        <v>2023</v>
      </c>
      <c r="E56" s="25" t="s">
        <v>8</v>
      </c>
      <c r="G56" s="22"/>
    </row>
    <row r="57" spans="2:10" ht="15" customHeight="1" x14ac:dyDescent="0.25">
      <c r="D57" s="3">
        <v>2024</v>
      </c>
      <c r="E57" s="25" t="s">
        <v>8</v>
      </c>
      <c r="G57" s="22"/>
    </row>
    <row r="58" spans="2:10" ht="8.1" customHeight="1" x14ac:dyDescent="0.25">
      <c r="D58" s="26"/>
      <c r="E58" s="27"/>
      <c r="G58" s="22"/>
    </row>
    <row r="59" spans="2:10" ht="15" customHeight="1" x14ac:dyDescent="0.25">
      <c r="B59" s="2" t="s">
        <v>214</v>
      </c>
      <c r="D59" s="3">
        <v>2022</v>
      </c>
      <c r="E59" s="25" t="s">
        <v>8</v>
      </c>
      <c r="G59" s="22"/>
      <c r="H59" s="27"/>
      <c r="I59" s="28"/>
      <c r="J59" s="29"/>
    </row>
    <row r="60" spans="2:10" ht="15" customHeight="1" x14ac:dyDescent="0.25">
      <c r="D60" s="3">
        <v>2023</v>
      </c>
      <c r="E60" s="25" t="s">
        <v>8</v>
      </c>
      <c r="G60" s="22"/>
      <c r="H60" s="27"/>
      <c r="I60" s="28"/>
      <c r="J60" s="28"/>
    </row>
    <row r="61" spans="2:10" ht="15" customHeight="1" x14ac:dyDescent="0.25">
      <c r="D61" s="3">
        <v>2024</v>
      </c>
      <c r="E61" s="25" t="s">
        <v>8</v>
      </c>
      <c r="G61" s="22"/>
    </row>
    <row r="62" spans="2:10" ht="8.1" customHeight="1" x14ac:dyDescent="0.25">
      <c r="D62" s="26"/>
      <c r="E62" s="27"/>
      <c r="G62" s="22"/>
    </row>
    <row r="63" spans="2:10" ht="15" customHeight="1" x14ac:dyDescent="0.25">
      <c r="B63" s="2" t="s">
        <v>14</v>
      </c>
      <c r="D63" s="3">
        <v>2022</v>
      </c>
      <c r="E63" s="25" t="s">
        <v>8</v>
      </c>
      <c r="G63" s="22"/>
    </row>
    <row r="64" spans="2:10" ht="15" customHeight="1" x14ac:dyDescent="0.25">
      <c r="D64" s="3">
        <v>2023</v>
      </c>
      <c r="E64" s="25" t="s">
        <v>8</v>
      </c>
      <c r="G64" s="22"/>
    </row>
    <row r="65" spans="1:7" ht="15" customHeight="1" x14ac:dyDescent="0.25">
      <c r="D65" s="3">
        <v>2024</v>
      </c>
      <c r="E65" s="25" t="s">
        <v>8</v>
      </c>
      <c r="G65" s="22"/>
    </row>
    <row r="66" spans="1:7" ht="8.1" customHeight="1" x14ac:dyDescent="0.25">
      <c r="D66" s="26"/>
      <c r="E66" s="27"/>
      <c r="G66" s="22"/>
    </row>
    <row r="67" spans="1:7" ht="15" customHeight="1" x14ac:dyDescent="0.25">
      <c r="B67" s="2" t="s">
        <v>15</v>
      </c>
      <c r="D67" s="3">
        <v>2022</v>
      </c>
      <c r="E67" s="25" t="s">
        <v>8</v>
      </c>
      <c r="G67" s="22"/>
    </row>
    <row r="68" spans="1:7" ht="15" customHeight="1" x14ac:dyDescent="0.25">
      <c r="D68" s="3">
        <v>2023</v>
      </c>
      <c r="E68" s="25" t="s">
        <v>8</v>
      </c>
      <c r="G68" s="22"/>
    </row>
    <row r="69" spans="1:7" ht="15" customHeight="1" x14ac:dyDescent="0.25">
      <c r="D69" s="3">
        <v>2024</v>
      </c>
      <c r="E69" s="25" t="s">
        <v>8</v>
      </c>
      <c r="G69" s="22"/>
    </row>
    <row r="70" spans="1:7" ht="8.1" customHeight="1" x14ac:dyDescent="0.25">
      <c r="D70" s="26"/>
      <c r="E70" s="27"/>
      <c r="G70" s="22"/>
    </row>
    <row r="71" spans="1:7" ht="15" customHeight="1" x14ac:dyDescent="0.25">
      <c r="B71" s="2" t="s">
        <v>16</v>
      </c>
      <c r="D71" s="3">
        <v>2022</v>
      </c>
      <c r="E71" s="25" t="s">
        <v>8</v>
      </c>
      <c r="G71" s="22"/>
    </row>
    <row r="72" spans="1:7" ht="15" customHeight="1" x14ac:dyDescent="0.25">
      <c r="D72" s="3">
        <v>2023</v>
      </c>
      <c r="E72" s="25" t="s">
        <v>8</v>
      </c>
      <c r="G72" s="22"/>
    </row>
    <row r="73" spans="1:7" ht="15" customHeight="1" x14ac:dyDescent="0.25">
      <c r="D73" s="3">
        <v>2024</v>
      </c>
      <c r="E73" s="25" t="s">
        <v>8</v>
      </c>
      <c r="G73" s="22"/>
    </row>
    <row r="74" spans="1:7" ht="8.1" customHeight="1" x14ac:dyDescent="0.25">
      <c r="D74" s="26"/>
      <c r="E74" s="27"/>
      <c r="G74" s="22"/>
    </row>
    <row r="75" spans="1:7" ht="15" customHeight="1" x14ac:dyDescent="0.25">
      <c r="B75" s="2" t="s">
        <v>215</v>
      </c>
      <c r="D75" s="3">
        <v>2022</v>
      </c>
      <c r="E75" s="25" t="s">
        <v>8</v>
      </c>
      <c r="G75" s="22"/>
    </row>
    <row r="76" spans="1:7" ht="15" customHeight="1" x14ac:dyDescent="0.25">
      <c r="D76" s="3">
        <v>2023</v>
      </c>
      <c r="E76" s="25" t="s">
        <v>8</v>
      </c>
    </row>
    <row r="77" spans="1:7" ht="15" customHeight="1" x14ac:dyDescent="0.25">
      <c r="A77" s="14"/>
      <c r="B77" s="99"/>
      <c r="C77" s="99"/>
      <c r="D77" s="3">
        <v>2024</v>
      </c>
      <c r="E77" s="25" t="s">
        <v>8</v>
      </c>
      <c r="F77" s="14"/>
    </row>
    <row r="78" spans="1:7" ht="8.1" customHeight="1" thickBot="1" x14ac:dyDescent="0.3">
      <c r="A78" s="30"/>
      <c r="B78" s="31"/>
      <c r="C78" s="31"/>
      <c r="D78" s="32"/>
      <c r="E78" s="32"/>
      <c r="F78" s="30"/>
    </row>
    <row r="79" spans="1:7" s="37" customFormat="1" x14ac:dyDescent="0.25">
      <c r="A79" s="33"/>
      <c r="B79" s="34"/>
      <c r="C79" s="34"/>
      <c r="D79" s="35"/>
      <c r="E79" s="35"/>
      <c r="F79" s="36" t="s">
        <v>216</v>
      </c>
    </row>
    <row r="80" spans="1:7" s="33" customFormat="1" x14ac:dyDescent="0.25">
      <c r="A80" s="34" t="s">
        <v>217</v>
      </c>
      <c r="C80" s="34"/>
      <c r="D80" s="35"/>
      <c r="E80" s="35"/>
      <c r="F80" s="39" t="s">
        <v>218</v>
      </c>
    </row>
    <row r="81" spans="1:10" x14ac:dyDescent="0.25">
      <c r="A81" s="34" t="s">
        <v>219</v>
      </c>
      <c r="B81" s="1"/>
    </row>
    <row r="82" spans="1:10" s="2" customFormat="1" x14ac:dyDescent="0.25">
      <c r="A82" s="34" t="s">
        <v>220</v>
      </c>
      <c r="B82" s="1"/>
      <c r="D82" s="3"/>
      <c r="E82" s="3"/>
      <c r="F82" s="1"/>
      <c r="G82" s="1"/>
      <c r="H82" s="1"/>
      <c r="I82" s="1"/>
      <c r="J82" s="1"/>
    </row>
    <row r="83" spans="1:10" x14ac:dyDescent="0.25">
      <c r="A83" s="176" t="s">
        <v>345</v>
      </c>
      <c r="E83" s="177"/>
      <c r="F83" s="177"/>
      <c r="G83" s="177"/>
      <c r="H83" s="178"/>
      <c r="I83" s="178"/>
    </row>
    <row r="84" spans="1:10" x14ac:dyDescent="0.25">
      <c r="A84" s="179" t="s">
        <v>346</v>
      </c>
      <c r="E84" s="177"/>
      <c r="F84" s="177"/>
      <c r="G84" s="177"/>
      <c r="H84" s="178"/>
      <c r="I84" s="178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6320-845C-4F4F-8C7E-E0FBF7750783}">
  <sheetPr codeName="Sheet57"/>
  <dimension ref="A1:O84"/>
  <sheetViews>
    <sheetView showGridLines="0" view="pageBreakPreview" zoomScale="90" zoomScaleNormal="90" zoomScaleSheetLayoutView="90" workbookViewId="0">
      <selection activeCell="C12" sqref="C12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s="6" customFormat="1" ht="15" customHeight="1" x14ac:dyDescent="0.25">
      <c r="B11" s="7" t="s">
        <v>460</v>
      </c>
      <c r="C11" s="8" t="s">
        <v>355</v>
      </c>
      <c r="D11" s="9"/>
      <c r="E11" s="9"/>
      <c r="F11" s="9"/>
      <c r="G11" s="9"/>
      <c r="H11" s="9"/>
      <c r="I11" s="9"/>
      <c r="J11" s="9"/>
      <c r="K11" s="8"/>
    </row>
    <row r="12" spans="1:11" s="10" customFormat="1" ht="16.5" customHeight="1" x14ac:dyDescent="0.25">
      <c r="B12" s="11" t="s">
        <v>461</v>
      </c>
      <c r="C12" s="12" t="s">
        <v>356</v>
      </c>
      <c r="D12" s="13"/>
      <c r="E12" s="13"/>
      <c r="F12" s="13"/>
      <c r="G12" s="13"/>
      <c r="H12" s="13"/>
      <c r="I12" s="13"/>
      <c r="J12" s="13"/>
    </row>
    <row r="13" spans="1:11" ht="8.1" customHeight="1" thickBot="1" x14ac:dyDescent="0.3"/>
    <row r="14" spans="1:11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0"/>
    </row>
    <row r="15" spans="1:11" ht="15" customHeight="1" x14ac:dyDescent="0.25">
      <c r="A15" s="43"/>
      <c r="B15" s="44" t="s">
        <v>0</v>
      </c>
      <c r="C15" s="45"/>
      <c r="D15" s="117" t="s">
        <v>1</v>
      </c>
      <c r="E15" s="47" t="s">
        <v>221</v>
      </c>
      <c r="F15" s="47" t="s">
        <v>223</v>
      </c>
      <c r="G15" s="117"/>
      <c r="H15" s="183" t="s">
        <v>227</v>
      </c>
      <c r="I15" s="183"/>
      <c r="J15" s="183"/>
      <c r="K15" s="43"/>
    </row>
    <row r="16" spans="1:11" ht="15" customHeight="1" x14ac:dyDescent="0.25">
      <c r="A16" s="43"/>
      <c r="B16" s="48" t="s">
        <v>3</v>
      </c>
      <c r="C16" s="45"/>
      <c r="D16" s="49" t="s">
        <v>4</v>
      </c>
      <c r="E16" s="50" t="s">
        <v>222</v>
      </c>
      <c r="F16" s="50" t="s">
        <v>224</v>
      </c>
      <c r="G16" s="49"/>
      <c r="H16" s="184" t="s">
        <v>228</v>
      </c>
      <c r="I16" s="184"/>
      <c r="J16" s="184"/>
      <c r="K16" s="43"/>
    </row>
    <row r="17" spans="1:14" ht="15" customHeight="1" x14ac:dyDescent="0.25">
      <c r="A17" s="43"/>
      <c r="B17" s="48"/>
      <c r="C17" s="45"/>
      <c r="D17" s="49"/>
      <c r="E17" s="49"/>
      <c r="F17" s="49"/>
      <c r="G17" s="49"/>
      <c r="H17" s="47" t="s">
        <v>36</v>
      </c>
      <c r="I17" s="47" t="s">
        <v>83</v>
      </c>
      <c r="J17" s="47" t="s">
        <v>84</v>
      </c>
      <c r="K17" s="43"/>
    </row>
    <row r="18" spans="1:14" ht="15" customHeight="1" x14ac:dyDescent="0.25">
      <c r="A18" s="43"/>
      <c r="B18" s="48"/>
      <c r="C18" s="45"/>
      <c r="D18" s="49"/>
      <c r="E18" s="49"/>
      <c r="F18" s="47" t="s">
        <v>24</v>
      </c>
      <c r="G18" s="49"/>
      <c r="H18" s="50" t="s">
        <v>37</v>
      </c>
      <c r="I18" s="50" t="s">
        <v>85</v>
      </c>
      <c r="J18" s="50" t="s">
        <v>86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 t="shared" ref="E21:F23" si="0">SUM(E25,E29,E33,E37,E41,E45,E49,E53,E57,E61,E65,E69,E73,E77)</f>
        <v>76</v>
      </c>
      <c r="F21" s="126">
        <f t="shared" si="0"/>
        <v>18047678.100000001</v>
      </c>
      <c r="G21" s="19"/>
      <c r="H21" s="20">
        <f>SUM(H25,H29,H33,H37,H41,H45,H49,H53,H57,H61,H65,H69,H73,H77)</f>
        <v>76</v>
      </c>
      <c r="I21" s="20">
        <f t="shared" ref="I21:J23" si="1">SUM(I25,I29,I33,I37,I41,I45,I49,I53,I57,I61,I65,I69,I73,I77)</f>
        <v>53</v>
      </c>
      <c r="J21" s="20">
        <f t="shared" si="1"/>
        <v>23</v>
      </c>
      <c r="K21" s="14"/>
    </row>
    <row r="22" spans="1:14" ht="15" customHeight="1" x14ac:dyDescent="0.25">
      <c r="B22" s="21"/>
      <c r="C22" s="21"/>
      <c r="D22" s="19">
        <v>2023</v>
      </c>
      <c r="E22" s="20">
        <f t="shared" si="0"/>
        <v>133</v>
      </c>
      <c r="F22" s="126">
        <f t="shared" si="0"/>
        <v>2719312.66</v>
      </c>
      <c r="G22" s="19"/>
      <c r="H22" s="20">
        <f t="shared" ref="H22:I23" si="2">SUM(H26,H30,H34,H38,H42,H46,H50,H54,H58,H62,H66,H70,H74,H78)</f>
        <v>133</v>
      </c>
      <c r="I22" s="20">
        <f t="shared" si="2"/>
        <v>84</v>
      </c>
      <c r="J22" s="20">
        <f t="shared" si="1"/>
        <v>49</v>
      </c>
    </row>
    <row r="23" spans="1:14" ht="15" customHeight="1" x14ac:dyDescent="0.25">
      <c r="B23" s="21"/>
      <c r="C23" s="21"/>
      <c r="D23" s="19">
        <v>2024</v>
      </c>
      <c r="E23" s="20">
        <f t="shared" si="0"/>
        <v>102</v>
      </c>
      <c r="F23" s="126">
        <f t="shared" si="0"/>
        <v>3978206.0700000003</v>
      </c>
      <c r="G23" s="19"/>
      <c r="H23" s="20">
        <f>SUM(H27,H31,H35,H39,H43,H47,H51,H55,H59,H63,H67,H71,H75,H79)</f>
        <v>102</v>
      </c>
      <c r="I23" s="20">
        <f t="shared" si="2"/>
        <v>69</v>
      </c>
      <c r="J23" s="20">
        <f t="shared" si="1"/>
        <v>33</v>
      </c>
      <c r="L23" s="22"/>
    </row>
    <row r="24" spans="1:14" ht="8.1" customHeight="1" x14ac:dyDescent="0.25">
      <c r="D24" s="19"/>
      <c r="E24" s="19"/>
      <c r="F24" s="19"/>
      <c r="G24" s="19"/>
      <c r="H24" s="23"/>
      <c r="I24" s="23"/>
      <c r="J24" s="23"/>
      <c r="L24" s="22"/>
    </row>
    <row r="25" spans="1:14" ht="15" customHeight="1" x14ac:dyDescent="0.25">
      <c r="B25" s="2" t="s">
        <v>6</v>
      </c>
      <c r="D25" s="3">
        <v>2022</v>
      </c>
      <c r="E25" s="108">
        <v>6</v>
      </c>
      <c r="F25" s="130" t="s">
        <v>8</v>
      </c>
      <c r="H25" s="108">
        <f t="shared" ref="H25:H27" si="3">SUM(I25:J25)</f>
        <v>6</v>
      </c>
      <c r="I25" s="108">
        <v>4</v>
      </c>
      <c r="J25" s="108">
        <v>2</v>
      </c>
      <c r="L25" s="22"/>
    </row>
    <row r="26" spans="1:14" ht="15" customHeight="1" x14ac:dyDescent="0.25">
      <c r="D26" s="3">
        <v>2023</v>
      </c>
      <c r="E26" s="108">
        <v>11</v>
      </c>
      <c r="F26" s="130">
        <v>153780</v>
      </c>
      <c r="H26" s="108">
        <f t="shared" si="3"/>
        <v>11</v>
      </c>
      <c r="I26" s="108">
        <v>5</v>
      </c>
      <c r="J26" s="108">
        <v>6</v>
      </c>
      <c r="L26" s="22"/>
    </row>
    <row r="27" spans="1:14" ht="15" customHeight="1" x14ac:dyDescent="0.25">
      <c r="D27" s="3">
        <v>2024</v>
      </c>
      <c r="E27" s="108">
        <v>7</v>
      </c>
      <c r="F27" s="130" t="s">
        <v>8</v>
      </c>
      <c r="H27" s="108">
        <f t="shared" si="3"/>
        <v>7</v>
      </c>
      <c r="I27" s="108">
        <v>5</v>
      </c>
      <c r="J27" s="108">
        <v>2</v>
      </c>
      <c r="L27" s="22"/>
    </row>
    <row r="28" spans="1:14" ht="8.1" customHeight="1" x14ac:dyDescent="0.25">
      <c r="D28" s="26"/>
      <c r="E28" s="121"/>
      <c r="F28" s="125"/>
      <c r="G28" s="26"/>
      <c r="H28" s="27"/>
      <c r="I28" s="27"/>
      <c r="J28" s="27"/>
      <c r="L28" s="22"/>
    </row>
    <row r="29" spans="1:14" ht="15" customHeight="1" x14ac:dyDescent="0.25">
      <c r="B29" s="2" t="s">
        <v>17</v>
      </c>
      <c r="D29" s="3">
        <v>2022</v>
      </c>
      <c r="E29" s="108">
        <v>1</v>
      </c>
      <c r="F29" s="130" t="s">
        <v>8</v>
      </c>
      <c r="H29" s="108">
        <f t="shared" ref="H29:H31" si="4">SUM(I29:J29)</f>
        <v>1</v>
      </c>
      <c r="I29" s="108" t="s">
        <v>8</v>
      </c>
      <c r="J29" s="108">
        <v>1</v>
      </c>
      <c r="L29" s="22"/>
    </row>
    <row r="30" spans="1:14" ht="15" customHeight="1" x14ac:dyDescent="0.25">
      <c r="D30" s="3">
        <v>2023</v>
      </c>
      <c r="E30" s="108">
        <v>5</v>
      </c>
      <c r="F30" s="130">
        <v>33000</v>
      </c>
      <c r="H30" s="108">
        <f t="shared" si="4"/>
        <v>5</v>
      </c>
      <c r="I30" s="108">
        <v>2</v>
      </c>
      <c r="J30" s="108">
        <v>3</v>
      </c>
      <c r="L30" s="22"/>
    </row>
    <row r="31" spans="1:14" ht="15" customHeight="1" x14ac:dyDescent="0.25">
      <c r="D31" s="3">
        <v>2024</v>
      </c>
      <c r="E31" s="108">
        <v>4</v>
      </c>
      <c r="F31" s="130">
        <v>5000</v>
      </c>
      <c r="H31" s="108">
        <f t="shared" si="4"/>
        <v>4</v>
      </c>
      <c r="I31" s="108">
        <v>3</v>
      </c>
      <c r="J31" s="108">
        <v>1</v>
      </c>
      <c r="L31" s="22"/>
    </row>
    <row r="32" spans="1:14" ht="8.1" customHeight="1" x14ac:dyDescent="0.25">
      <c r="D32" s="26"/>
      <c r="E32" s="121"/>
      <c r="F32" s="125"/>
      <c r="G32" s="26"/>
      <c r="H32" s="27"/>
      <c r="I32" s="27"/>
      <c r="J32" s="27"/>
      <c r="L32" s="22"/>
    </row>
    <row r="33" spans="1:12" ht="15" customHeight="1" x14ac:dyDescent="0.25">
      <c r="B33" s="2" t="s">
        <v>7</v>
      </c>
      <c r="D33" s="3">
        <v>2022</v>
      </c>
      <c r="E33" s="108">
        <v>2</v>
      </c>
      <c r="F33" s="130" t="s">
        <v>8</v>
      </c>
      <c r="H33" s="108">
        <f t="shared" ref="H33:H35" si="5">SUM(I33:J33)</f>
        <v>2</v>
      </c>
      <c r="I33" s="108">
        <v>2</v>
      </c>
      <c r="J33" s="108" t="s">
        <v>8</v>
      </c>
      <c r="L33" s="22"/>
    </row>
    <row r="34" spans="1:12" ht="15" customHeight="1" x14ac:dyDescent="0.25">
      <c r="D34" s="3">
        <v>2023</v>
      </c>
      <c r="E34" s="108">
        <v>3</v>
      </c>
      <c r="F34" s="130">
        <v>4260</v>
      </c>
      <c r="H34" s="108">
        <f t="shared" si="5"/>
        <v>3</v>
      </c>
      <c r="I34" s="108">
        <v>2</v>
      </c>
      <c r="J34" s="108">
        <v>1</v>
      </c>
      <c r="L34" s="22"/>
    </row>
    <row r="35" spans="1:12" ht="15" customHeight="1" x14ac:dyDescent="0.25">
      <c r="D35" s="3">
        <v>2024</v>
      </c>
      <c r="E35" s="108">
        <v>4</v>
      </c>
      <c r="F35" s="130" t="s">
        <v>8</v>
      </c>
      <c r="H35" s="108">
        <f t="shared" si="5"/>
        <v>4</v>
      </c>
      <c r="I35" s="108">
        <v>4</v>
      </c>
      <c r="J35" s="108" t="s">
        <v>8</v>
      </c>
      <c r="L35" s="22"/>
    </row>
    <row r="36" spans="1:12" ht="8.1" customHeight="1" x14ac:dyDescent="0.25">
      <c r="D36" s="26"/>
      <c r="E36" s="121"/>
      <c r="F36" s="125"/>
      <c r="G36" s="26"/>
      <c r="H36" s="27"/>
      <c r="I36" s="27"/>
      <c r="J36" s="27"/>
      <c r="L36" s="22"/>
    </row>
    <row r="37" spans="1:12" ht="15" customHeight="1" x14ac:dyDescent="0.25">
      <c r="B37" s="2" t="s">
        <v>18</v>
      </c>
      <c r="D37" s="3">
        <v>2022</v>
      </c>
      <c r="E37" s="108">
        <v>5</v>
      </c>
      <c r="F37" s="130" t="s">
        <v>8</v>
      </c>
      <c r="H37" s="108">
        <f t="shared" ref="H37:H39" si="6">SUM(I37:J37)</f>
        <v>5</v>
      </c>
      <c r="I37" s="108">
        <v>3</v>
      </c>
      <c r="J37" s="108">
        <v>2</v>
      </c>
      <c r="L37" s="22"/>
    </row>
    <row r="38" spans="1:12" ht="15" customHeight="1" x14ac:dyDescent="0.25">
      <c r="D38" s="3">
        <v>2023</v>
      </c>
      <c r="E38" s="108">
        <v>1</v>
      </c>
      <c r="F38" s="130" t="s">
        <v>8</v>
      </c>
      <c r="H38" s="108">
        <f t="shared" si="6"/>
        <v>1</v>
      </c>
      <c r="I38" s="108">
        <v>1</v>
      </c>
      <c r="J38" s="108" t="s">
        <v>8</v>
      </c>
      <c r="L38" s="22"/>
    </row>
    <row r="39" spans="1:12" s="2" customFormat="1" ht="15" customHeight="1" x14ac:dyDescent="0.25">
      <c r="A39" s="1"/>
      <c r="D39" s="3">
        <v>2024</v>
      </c>
      <c r="E39" s="108">
        <v>5</v>
      </c>
      <c r="F39" s="130" t="s">
        <v>8</v>
      </c>
      <c r="G39" s="3"/>
      <c r="H39" s="108">
        <f t="shared" si="6"/>
        <v>5</v>
      </c>
      <c r="I39" s="108">
        <v>3</v>
      </c>
      <c r="J39" s="108">
        <v>2</v>
      </c>
      <c r="K39" s="1"/>
      <c r="L39" s="22"/>
    </row>
    <row r="40" spans="1:12" ht="8.1" customHeight="1" x14ac:dyDescent="0.25">
      <c r="D40" s="26"/>
      <c r="E40" s="121"/>
      <c r="F40" s="125"/>
      <c r="G40" s="26"/>
      <c r="H40" s="27"/>
      <c r="I40" s="27"/>
      <c r="J40" s="27"/>
      <c r="L40" s="22"/>
    </row>
    <row r="41" spans="1:12" ht="15" customHeight="1" x14ac:dyDescent="0.25">
      <c r="A41" s="2"/>
      <c r="B41" s="2" t="s">
        <v>9</v>
      </c>
      <c r="D41" s="3">
        <v>2022</v>
      </c>
      <c r="E41" s="108">
        <v>1</v>
      </c>
      <c r="F41" s="130" t="s">
        <v>8</v>
      </c>
      <c r="H41" s="108">
        <f t="shared" ref="H41:H43" si="7">SUM(I41:J41)</f>
        <v>1</v>
      </c>
      <c r="I41" s="108">
        <v>1</v>
      </c>
      <c r="J41" s="108" t="s">
        <v>8</v>
      </c>
      <c r="L41" s="22"/>
    </row>
    <row r="42" spans="1:12" ht="15" customHeight="1" x14ac:dyDescent="0.25">
      <c r="D42" s="3">
        <v>2023</v>
      </c>
      <c r="E42" s="108">
        <v>3</v>
      </c>
      <c r="F42" s="130">
        <v>156200</v>
      </c>
      <c r="H42" s="108">
        <f t="shared" si="7"/>
        <v>3</v>
      </c>
      <c r="I42" s="108">
        <v>1</v>
      </c>
      <c r="J42" s="108">
        <v>2</v>
      </c>
      <c r="L42" s="22"/>
    </row>
    <row r="43" spans="1:12" ht="15" customHeight="1" x14ac:dyDescent="0.25">
      <c r="D43" s="3">
        <v>2024</v>
      </c>
      <c r="E43" s="108">
        <v>3</v>
      </c>
      <c r="F43" s="130">
        <v>10000</v>
      </c>
      <c r="H43" s="108">
        <f t="shared" si="7"/>
        <v>3</v>
      </c>
      <c r="I43" s="108">
        <v>3</v>
      </c>
      <c r="J43" s="108" t="s">
        <v>8</v>
      </c>
      <c r="L43" s="22"/>
    </row>
    <row r="44" spans="1:12" ht="8.1" customHeight="1" x14ac:dyDescent="0.25">
      <c r="D44" s="26"/>
      <c r="E44" s="121"/>
      <c r="F44" s="125"/>
      <c r="G44" s="26"/>
      <c r="H44" s="108"/>
      <c r="I44" s="27"/>
      <c r="J44" s="27"/>
      <c r="L44" s="22"/>
    </row>
    <row r="45" spans="1:12" ht="15" customHeight="1" x14ac:dyDescent="0.25">
      <c r="B45" s="2" t="s">
        <v>10</v>
      </c>
      <c r="D45" s="3">
        <v>2022</v>
      </c>
      <c r="E45" s="108">
        <v>5</v>
      </c>
      <c r="F45" s="130">
        <v>1163.0999999999999</v>
      </c>
      <c r="H45" s="108">
        <f t="shared" ref="H45:H47" si="8">SUM(I45:J45)</f>
        <v>5</v>
      </c>
      <c r="I45" s="108">
        <v>2</v>
      </c>
      <c r="J45" s="108">
        <v>3</v>
      </c>
      <c r="L45" s="22"/>
    </row>
    <row r="46" spans="1:12" ht="15" customHeight="1" x14ac:dyDescent="0.25">
      <c r="D46" s="3">
        <v>2023</v>
      </c>
      <c r="E46" s="108">
        <v>4</v>
      </c>
      <c r="F46" s="130">
        <v>50400</v>
      </c>
      <c r="H46" s="108">
        <f t="shared" si="8"/>
        <v>4</v>
      </c>
      <c r="I46" s="108">
        <v>4</v>
      </c>
      <c r="J46" s="108" t="s">
        <v>8</v>
      </c>
      <c r="L46" s="22"/>
    </row>
    <row r="47" spans="1:12" ht="15" customHeight="1" x14ac:dyDescent="0.25">
      <c r="D47" s="3">
        <v>2024</v>
      </c>
      <c r="E47" s="108">
        <v>4</v>
      </c>
      <c r="F47" s="130" t="s">
        <v>8</v>
      </c>
      <c r="H47" s="108">
        <f t="shared" si="8"/>
        <v>4</v>
      </c>
      <c r="I47" s="108">
        <v>3</v>
      </c>
      <c r="J47" s="108">
        <v>1</v>
      </c>
      <c r="L47" s="22"/>
    </row>
    <row r="48" spans="1:12" ht="8.1" customHeight="1" x14ac:dyDescent="0.25">
      <c r="D48" s="26"/>
      <c r="E48" s="121"/>
      <c r="F48" s="125"/>
      <c r="G48" s="26"/>
      <c r="H48" s="27"/>
      <c r="I48" s="27"/>
      <c r="J48" s="27"/>
      <c r="L48" s="22"/>
    </row>
    <row r="49" spans="2:15" ht="15" customHeight="1" x14ac:dyDescent="0.25">
      <c r="B49" s="2" t="s">
        <v>11</v>
      </c>
      <c r="D49" s="3">
        <v>2022</v>
      </c>
      <c r="E49" s="108">
        <v>4</v>
      </c>
      <c r="F49" s="130">
        <v>75000</v>
      </c>
      <c r="H49" s="108">
        <f t="shared" ref="H49:H51" si="9">SUM(I49:J49)</f>
        <v>4</v>
      </c>
      <c r="I49" s="108">
        <v>3</v>
      </c>
      <c r="J49" s="108">
        <v>1</v>
      </c>
      <c r="L49" s="22"/>
    </row>
    <row r="50" spans="2:15" ht="15" customHeight="1" x14ac:dyDescent="0.25">
      <c r="D50" s="3">
        <v>2023</v>
      </c>
      <c r="E50" s="108">
        <v>4</v>
      </c>
      <c r="F50" s="130">
        <v>158413</v>
      </c>
      <c r="H50" s="108">
        <f t="shared" si="9"/>
        <v>4</v>
      </c>
      <c r="I50" s="108">
        <v>2</v>
      </c>
      <c r="J50" s="108">
        <v>2</v>
      </c>
      <c r="L50" s="22"/>
    </row>
    <row r="51" spans="2:15" ht="15" customHeight="1" x14ac:dyDescent="0.25">
      <c r="D51" s="3">
        <v>2024</v>
      </c>
      <c r="E51" s="108">
        <v>5</v>
      </c>
      <c r="F51" s="130">
        <v>324</v>
      </c>
      <c r="H51" s="108">
        <f t="shared" si="9"/>
        <v>5</v>
      </c>
      <c r="I51" s="108">
        <v>4</v>
      </c>
      <c r="J51" s="25">
        <v>1</v>
      </c>
      <c r="L51" s="22"/>
    </row>
    <row r="52" spans="2:15" ht="8.1" customHeight="1" x14ac:dyDescent="0.25">
      <c r="D52" s="26"/>
      <c r="E52" s="121"/>
      <c r="F52" s="125"/>
      <c r="G52" s="26"/>
      <c r="H52" s="27"/>
      <c r="I52" s="27"/>
      <c r="J52" s="27"/>
      <c r="L52" s="22"/>
    </row>
    <row r="53" spans="2:15" ht="15" customHeight="1" x14ac:dyDescent="0.25">
      <c r="B53" s="2" t="s">
        <v>12</v>
      </c>
      <c r="D53" s="3">
        <v>2022</v>
      </c>
      <c r="E53" s="108" t="s">
        <v>8</v>
      </c>
      <c r="F53" s="130" t="s">
        <v>8</v>
      </c>
      <c r="H53" s="108" t="s">
        <v>8</v>
      </c>
      <c r="I53" s="108" t="s">
        <v>8</v>
      </c>
      <c r="J53" s="108" t="s">
        <v>8</v>
      </c>
      <c r="L53" s="22"/>
    </row>
    <row r="54" spans="2:15" ht="15" customHeight="1" x14ac:dyDescent="0.25">
      <c r="D54" s="3">
        <v>2023</v>
      </c>
      <c r="E54" s="108" t="s">
        <v>8</v>
      </c>
      <c r="F54" s="130" t="s">
        <v>8</v>
      </c>
      <c r="H54" s="108" t="s">
        <v>8</v>
      </c>
      <c r="I54" s="108" t="s">
        <v>8</v>
      </c>
      <c r="J54" s="108" t="s">
        <v>8</v>
      </c>
      <c r="L54" s="22"/>
    </row>
    <row r="55" spans="2:15" ht="15" customHeight="1" x14ac:dyDescent="0.25">
      <c r="D55" s="3">
        <v>2024</v>
      </c>
      <c r="E55" s="108">
        <v>1</v>
      </c>
      <c r="F55" s="130" t="s">
        <v>8</v>
      </c>
      <c r="H55" s="108">
        <f t="shared" ref="H55" si="10">SUM(I55:J55)</f>
        <v>1</v>
      </c>
      <c r="I55" s="108">
        <v>1</v>
      </c>
      <c r="J55" s="108" t="s">
        <v>8</v>
      </c>
      <c r="L55" s="22"/>
    </row>
    <row r="56" spans="2:15" ht="8.1" customHeight="1" x14ac:dyDescent="0.25">
      <c r="D56" s="26"/>
      <c r="E56" s="121"/>
      <c r="F56" s="125"/>
      <c r="G56" s="26"/>
      <c r="H56" s="27"/>
      <c r="I56" s="27"/>
      <c r="J56" s="27"/>
      <c r="L56" s="22"/>
    </row>
    <row r="57" spans="2:15" ht="15" customHeight="1" x14ac:dyDescent="0.25">
      <c r="B57" s="2" t="s">
        <v>13</v>
      </c>
      <c r="D57" s="3">
        <v>2022</v>
      </c>
      <c r="E57" s="108">
        <v>5</v>
      </c>
      <c r="F57" s="130">
        <v>13303200</v>
      </c>
      <c r="H57" s="108">
        <f t="shared" ref="H57:H59" si="11">SUM(I57:J57)</f>
        <v>5</v>
      </c>
      <c r="I57" s="108">
        <v>3</v>
      </c>
      <c r="J57" s="108">
        <v>2</v>
      </c>
      <c r="L57" s="22"/>
    </row>
    <row r="58" spans="2:15" ht="15" customHeight="1" x14ac:dyDescent="0.25">
      <c r="D58" s="3">
        <v>2023</v>
      </c>
      <c r="E58" s="108">
        <v>5</v>
      </c>
      <c r="F58" s="130">
        <v>22910</v>
      </c>
      <c r="H58" s="108">
        <f t="shared" si="11"/>
        <v>5</v>
      </c>
      <c r="I58" s="108">
        <v>2</v>
      </c>
      <c r="J58" s="108">
        <v>3</v>
      </c>
      <c r="L58" s="22"/>
    </row>
    <row r="59" spans="2:15" ht="15" customHeight="1" x14ac:dyDescent="0.25">
      <c r="D59" s="3">
        <v>2024</v>
      </c>
      <c r="E59" s="108">
        <v>2</v>
      </c>
      <c r="F59" s="130" t="s">
        <v>8</v>
      </c>
      <c r="H59" s="108">
        <f t="shared" si="11"/>
        <v>2</v>
      </c>
      <c r="I59" s="108">
        <v>2</v>
      </c>
      <c r="J59" s="108" t="s">
        <v>8</v>
      </c>
      <c r="L59" s="22"/>
    </row>
    <row r="60" spans="2:15" ht="8.1" customHeight="1" x14ac:dyDescent="0.25">
      <c r="D60" s="26"/>
      <c r="E60" s="121"/>
      <c r="F60" s="125"/>
      <c r="G60" s="26"/>
      <c r="H60" s="27"/>
      <c r="I60" s="27"/>
      <c r="J60" s="27"/>
      <c r="L60" s="22"/>
    </row>
    <row r="61" spans="2:15" ht="15" customHeight="1" x14ac:dyDescent="0.25">
      <c r="B61" s="2" t="s">
        <v>214</v>
      </c>
      <c r="D61" s="3">
        <v>2022</v>
      </c>
      <c r="E61" s="108">
        <v>7</v>
      </c>
      <c r="F61" s="130">
        <v>361858</v>
      </c>
      <c r="H61" s="108">
        <f t="shared" ref="H61:H79" si="12">SUM(I61:J61)</f>
        <v>7</v>
      </c>
      <c r="I61" s="108">
        <v>4</v>
      </c>
      <c r="J61" s="108">
        <v>3</v>
      </c>
      <c r="L61" s="22"/>
      <c r="M61" s="27"/>
      <c r="N61" s="28"/>
      <c r="O61" s="29"/>
    </row>
    <row r="62" spans="2:15" ht="15" customHeight="1" x14ac:dyDescent="0.25">
      <c r="D62" s="3">
        <v>2023</v>
      </c>
      <c r="E62" s="108">
        <v>26</v>
      </c>
      <c r="F62" s="130">
        <v>994324.35</v>
      </c>
      <c r="H62" s="108">
        <f t="shared" si="12"/>
        <v>26</v>
      </c>
      <c r="I62" s="108">
        <v>18</v>
      </c>
      <c r="J62" s="108">
        <v>8</v>
      </c>
      <c r="L62" s="22"/>
      <c r="M62" s="27"/>
      <c r="N62" s="28"/>
      <c r="O62" s="28"/>
    </row>
    <row r="63" spans="2:15" ht="15" customHeight="1" x14ac:dyDescent="0.25">
      <c r="D63" s="3">
        <v>2024</v>
      </c>
      <c r="E63" s="108">
        <v>9</v>
      </c>
      <c r="F63" s="130">
        <v>62000</v>
      </c>
      <c r="H63" s="108">
        <f t="shared" si="12"/>
        <v>9</v>
      </c>
      <c r="I63" s="108">
        <v>5</v>
      </c>
      <c r="J63" s="108">
        <v>4</v>
      </c>
      <c r="L63" s="22"/>
    </row>
    <row r="64" spans="2:15" ht="8.1" customHeight="1" x14ac:dyDescent="0.25">
      <c r="D64" s="26"/>
      <c r="E64" s="121"/>
      <c r="F64" s="125"/>
      <c r="G64" s="26"/>
      <c r="H64" s="27"/>
      <c r="I64" s="27"/>
      <c r="J64" s="27"/>
      <c r="L64" s="22"/>
    </row>
    <row r="65" spans="1:12" ht="15" customHeight="1" x14ac:dyDescent="0.25">
      <c r="B65" s="2" t="s">
        <v>14</v>
      </c>
      <c r="D65" s="3">
        <v>2022</v>
      </c>
      <c r="E65" s="108">
        <v>5</v>
      </c>
      <c r="F65" s="130">
        <v>2010</v>
      </c>
      <c r="H65" s="108">
        <f t="shared" si="12"/>
        <v>5</v>
      </c>
      <c r="I65" s="25">
        <v>3</v>
      </c>
      <c r="J65" s="108">
        <v>2</v>
      </c>
      <c r="L65" s="22"/>
    </row>
    <row r="66" spans="1:12" ht="15" customHeight="1" x14ac:dyDescent="0.25">
      <c r="D66" s="3">
        <v>2023</v>
      </c>
      <c r="E66" s="108">
        <v>8</v>
      </c>
      <c r="F66" s="130" t="s">
        <v>8</v>
      </c>
      <c r="H66" s="108">
        <f t="shared" si="12"/>
        <v>8</v>
      </c>
      <c r="I66" s="108">
        <v>5</v>
      </c>
      <c r="J66" s="108">
        <v>3</v>
      </c>
      <c r="L66" s="22"/>
    </row>
    <row r="67" spans="1:12" ht="15" customHeight="1" x14ac:dyDescent="0.25">
      <c r="D67" s="3">
        <v>2024</v>
      </c>
      <c r="E67" s="108">
        <v>9</v>
      </c>
      <c r="F67" s="130">
        <v>119358.57</v>
      </c>
      <c r="H67" s="108">
        <f t="shared" si="12"/>
        <v>9</v>
      </c>
      <c r="I67" s="108">
        <v>4</v>
      </c>
      <c r="J67" s="108">
        <v>5</v>
      </c>
      <c r="L67" s="22"/>
    </row>
    <row r="68" spans="1:12" ht="8.1" customHeight="1" x14ac:dyDescent="0.25">
      <c r="D68" s="26"/>
      <c r="E68" s="121"/>
      <c r="F68" s="125"/>
      <c r="G68" s="26"/>
      <c r="H68" s="108"/>
      <c r="I68" s="27"/>
      <c r="J68" s="27"/>
      <c r="L68" s="22"/>
    </row>
    <row r="69" spans="1:12" ht="15" customHeight="1" x14ac:dyDescent="0.25">
      <c r="B69" s="2" t="s">
        <v>15</v>
      </c>
      <c r="D69" s="3">
        <v>2022</v>
      </c>
      <c r="E69" s="108">
        <v>20</v>
      </c>
      <c r="F69" s="130">
        <v>4304447</v>
      </c>
      <c r="H69" s="108">
        <f t="shared" si="12"/>
        <v>20</v>
      </c>
      <c r="I69" s="108">
        <v>17</v>
      </c>
      <c r="J69" s="108">
        <v>3</v>
      </c>
      <c r="L69" s="22"/>
    </row>
    <row r="70" spans="1:12" ht="15" customHeight="1" x14ac:dyDescent="0.25">
      <c r="D70" s="3">
        <v>2023</v>
      </c>
      <c r="E70" s="108">
        <v>18</v>
      </c>
      <c r="F70" s="130">
        <v>362375.31</v>
      </c>
      <c r="H70" s="108">
        <f t="shared" si="12"/>
        <v>18</v>
      </c>
      <c r="I70" s="108">
        <v>11</v>
      </c>
      <c r="J70" s="108">
        <v>7</v>
      </c>
      <c r="L70" s="22"/>
    </row>
    <row r="71" spans="1:12" ht="15" customHeight="1" x14ac:dyDescent="0.25">
      <c r="D71" s="3">
        <v>2024</v>
      </c>
      <c r="E71" s="108">
        <v>19</v>
      </c>
      <c r="F71" s="130">
        <v>1236651.8999999999</v>
      </c>
      <c r="H71" s="108">
        <f t="shared" si="12"/>
        <v>19</v>
      </c>
      <c r="I71" s="108">
        <v>14</v>
      </c>
      <c r="J71" s="108">
        <v>5</v>
      </c>
      <c r="L71" s="22"/>
    </row>
    <row r="72" spans="1:12" ht="8.1" customHeight="1" x14ac:dyDescent="0.25">
      <c r="D72" s="26"/>
      <c r="E72" s="121"/>
      <c r="F72" s="125"/>
      <c r="G72" s="26"/>
      <c r="H72" s="27"/>
      <c r="I72" s="27"/>
      <c r="J72" s="27"/>
      <c r="L72" s="22"/>
    </row>
    <row r="73" spans="1:12" ht="15" customHeight="1" x14ac:dyDescent="0.25">
      <c r="B73" s="2" t="s">
        <v>16</v>
      </c>
      <c r="D73" s="3">
        <v>2022</v>
      </c>
      <c r="E73" s="108">
        <v>3</v>
      </c>
      <c r="F73" s="130" t="s">
        <v>8</v>
      </c>
      <c r="H73" s="108">
        <f t="shared" si="12"/>
        <v>3</v>
      </c>
      <c r="I73" s="108">
        <v>3</v>
      </c>
      <c r="J73" s="108" t="s">
        <v>8</v>
      </c>
      <c r="L73" s="22"/>
    </row>
    <row r="74" spans="1:12" ht="15" customHeight="1" x14ac:dyDescent="0.25">
      <c r="D74" s="3">
        <v>2023</v>
      </c>
      <c r="E74" s="108">
        <v>1</v>
      </c>
      <c r="F74" s="130">
        <v>9470</v>
      </c>
      <c r="H74" s="108">
        <f t="shared" si="12"/>
        <v>1</v>
      </c>
      <c r="I74" s="108" t="s">
        <v>8</v>
      </c>
      <c r="J74" s="108">
        <v>1</v>
      </c>
      <c r="L74" s="22"/>
    </row>
    <row r="75" spans="1:12" ht="15" customHeight="1" x14ac:dyDescent="0.25">
      <c r="D75" s="3">
        <v>2024</v>
      </c>
      <c r="E75" s="108" t="s">
        <v>8</v>
      </c>
      <c r="F75" s="130" t="s">
        <v>8</v>
      </c>
      <c r="H75" s="108" t="s">
        <v>8</v>
      </c>
      <c r="I75" s="108" t="s">
        <v>8</v>
      </c>
      <c r="J75" s="108" t="s">
        <v>8</v>
      </c>
      <c r="L75" s="22"/>
    </row>
    <row r="76" spans="1:12" ht="8.1" customHeight="1" x14ac:dyDescent="0.25">
      <c r="D76" s="26"/>
      <c r="E76" s="121"/>
      <c r="F76" s="125"/>
      <c r="G76" s="26"/>
      <c r="H76" s="27"/>
      <c r="I76" s="27"/>
      <c r="J76" s="27"/>
      <c r="L76" s="22"/>
    </row>
    <row r="77" spans="1:12" ht="15" customHeight="1" x14ac:dyDescent="0.25">
      <c r="B77" s="2" t="s">
        <v>215</v>
      </c>
      <c r="D77" s="3">
        <v>2022</v>
      </c>
      <c r="E77" s="108">
        <v>12</v>
      </c>
      <c r="F77" s="130" t="s">
        <v>8</v>
      </c>
      <c r="H77" s="108">
        <f t="shared" si="12"/>
        <v>12</v>
      </c>
      <c r="I77" s="108">
        <v>8</v>
      </c>
      <c r="J77" s="108">
        <v>4</v>
      </c>
      <c r="L77" s="22"/>
    </row>
    <row r="78" spans="1:12" ht="15" customHeight="1" x14ac:dyDescent="0.25">
      <c r="D78" s="3">
        <v>2023</v>
      </c>
      <c r="E78" s="107">
        <v>44</v>
      </c>
      <c r="F78" s="130">
        <v>774180</v>
      </c>
      <c r="H78" s="108">
        <f t="shared" si="12"/>
        <v>44</v>
      </c>
      <c r="I78" s="108">
        <v>31</v>
      </c>
      <c r="J78" s="25">
        <v>13</v>
      </c>
    </row>
    <row r="79" spans="1:12" ht="15" customHeight="1" x14ac:dyDescent="0.25">
      <c r="A79" s="14"/>
      <c r="B79" s="99"/>
      <c r="C79" s="99"/>
      <c r="D79" s="3">
        <v>2024</v>
      </c>
      <c r="E79" s="108">
        <v>30</v>
      </c>
      <c r="F79" s="130">
        <v>2544871.6</v>
      </c>
      <c r="H79" s="108">
        <f t="shared" si="12"/>
        <v>30</v>
      </c>
      <c r="I79" s="108">
        <v>18</v>
      </c>
      <c r="J79" s="108">
        <v>12</v>
      </c>
      <c r="K79" s="14"/>
    </row>
    <row r="80" spans="1:12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32"/>
      <c r="K80" s="30"/>
    </row>
    <row r="81" spans="1:15" s="37" customFormat="1" x14ac:dyDescent="0.25">
      <c r="A81" s="33"/>
      <c r="B81" s="34"/>
      <c r="C81" s="34"/>
      <c r="D81" s="35"/>
      <c r="E81" s="35"/>
      <c r="F81" s="35"/>
      <c r="G81" s="35"/>
      <c r="H81" s="35"/>
      <c r="I81" s="35"/>
      <c r="J81" s="35"/>
      <c r="K81" s="36" t="s">
        <v>216</v>
      </c>
    </row>
    <row r="82" spans="1:15" s="33" customFormat="1" x14ac:dyDescent="0.25">
      <c r="A82" s="34" t="s">
        <v>217</v>
      </c>
      <c r="C82" s="34"/>
      <c r="D82" s="35"/>
      <c r="E82" s="35"/>
      <c r="F82" s="35"/>
      <c r="G82" s="35"/>
      <c r="H82" s="35"/>
      <c r="I82" s="35"/>
      <c r="J82" s="35"/>
      <c r="K82" s="39" t="s">
        <v>218</v>
      </c>
    </row>
    <row r="83" spans="1:15" x14ac:dyDescent="0.25">
      <c r="A83" s="34" t="s">
        <v>219</v>
      </c>
      <c r="B83" s="1"/>
    </row>
    <row r="84" spans="1:15" s="2" customFormat="1" x14ac:dyDescent="0.25">
      <c r="A84" s="34" t="s">
        <v>220</v>
      </c>
      <c r="B84" s="1"/>
      <c r="D84" s="3"/>
      <c r="E84" s="3"/>
      <c r="F84" s="3"/>
      <c r="G84" s="3"/>
      <c r="H84" s="3"/>
      <c r="I84" s="3"/>
      <c r="J84" s="3"/>
      <c r="K84" s="1"/>
      <c r="L84" s="1"/>
      <c r="M84" s="1"/>
      <c r="N84" s="1"/>
      <c r="O84" s="1"/>
    </row>
  </sheetData>
  <mergeCells count="2">
    <mergeCell ref="H15:J15"/>
    <mergeCell ref="H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9100B-27CD-4FFB-B127-763BA5837A76}">
  <sheetPr codeName="Sheet58"/>
  <dimension ref="A1:Q82"/>
  <sheetViews>
    <sheetView showGridLines="0" view="pageBreakPreview" zoomScale="90" zoomScaleNormal="90" zoomScaleSheetLayoutView="9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s="6" customFormat="1" ht="15" customHeight="1" x14ac:dyDescent="0.25">
      <c r="B10" s="7" t="s">
        <v>374</v>
      </c>
      <c r="C10" s="8" t="s">
        <v>359</v>
      </c>
      <c r="D10" s="9"/>
      <c r="E10" s="9"/>
      <c r="F10" s="9"/>
      <c r="G10" s="9"/>
      <c r="H10" s="9"/>
      <c r="I10" s="9"/>
      <c r="J10" s="9"/>
      <c r="K10" s="9"/>
      <c r="L10" s="8"/>
    </row>
    <row r="11" spans="1:15" s="10" customFormat="1" ht="16.5" customHeight="1" x14ac:dyDescent="0.25">
      <c r="B11" s="11" t="s">
        <v>375</v>
      </c>
      <c r="C11" s="12" t="s">
        <v>360</v>
      </c>
      <c r="D11" s="13"/>
      <c r="E11" s="13"/>
      <c r="F11" s="13"/>
      <c r="G11" s="13"/>
      <c r="H11" s="13"/>
      <c r="I11" s="13"/>
      <c r="J11" s="13"/>
      <c r="K11" s="13"/>
    </row>
    <row r="12" spans="1:15" ht="8.1" customHeight="1" thickBot="1" x14ac:dyDescent="0.3"/>
    <row r="13" spans="1:15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0"/>
    </row>
    <row r="14" spans="1:15" ht="15" customHeight="1" x14ac:dyDescent="0.25">
      <c r="A14" s="43"/>
      <c r="B14" s="44" t="s">
        <v>0</v>
      </c>
      <c r="C14" s="45"/>
      <c r="D14" s="117" t="s">
        <v>1</v>
      </c>
      <c r="E14" s="47" t="s">
        <v>36</v>
      </c>
      <c r="F14" s="185" t="s">
        <v>245</v>
      </c>
      <c r="G14" s="185"/>
      <c r="H14" s="185"/>
      <c r="I14" s="185"/>
      <c r="J14" s="185"/>
      <c r="K14" s="185"/>
      <c r="L14" s="43"/>
    </row>
    <row r="15" spans="1:15" ht="15" customHeight="1" x14ac:dyDescent="0.2">
      <c r="A15" s="43"/>
      <c r="B15" s="48" t="s">
        <v>3</v>
      </c>
      <c r="C15" s="45"/>
      <c r="D15" s="49" t="s">
        <v>4</v>
      </c>
      <c r="E15" s="50" t="s">
        <v>37</v>
      </c>
      <c r="F15" s="127" t="s">
        <v>229</v>
      </c>
      <c r="G15" s="127" t="s">
        <v>231</v>
      </c>
      <c r="H15" s="127" t="s">
        <v>233</v>
      </c>
      <c r="I15" s="127" t="s">
        <v>235</v>
      </c>
      <c r="J15" s="127" t="s">
        <v>237</v>
      </c>
      <c r="K15" s="128" t="s">
        <v>240</v>
      </c>
      <c r="L15" s="43"/>
    </row>
    <row r="16" spans="1:15" ht="15" customHeight="1" x14ac:dyDescent="0.25">
      <c r="A16" s="43"/>
      <c r="B16" s="48"/>
      <c r="C16" s="45"/>
      <c r="D16" s="49"/>
      <c r="E16" s="50"/>
      <c r="F16" s="129" t="s">
        <v>230</v>
      </c>
      <c r="G16" s="129" t="s">
        <v>232</v>
      </c>
      <c r="H16" s="129" t="s">
        <v>234</v>
      </c>
      <c r="I16" s="129" t="s">
        <v>236</v>
      </c>
      <c r="J16" s="129" t="s">
        <v>238</v>
      </c>
      <c r="K16" s="129" t="s">
        <v>239</v>
      </c>
      <c r="L16" s="43"/>
    </row>
    <row r="17" spans="1:15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1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SUM(E23,E27,E31,E35,E39,E43,E47,E51,E55,E59,E63,E67,E71,E75)</f>
        <v>76</v>
      </c>
      <c r="F19" s="20" t="s">
        <v>8</v>
      </c>
      <c r="G19" s="20">
        <f t="shared" ref="G19:K19" si="0">SUM(G23,G27,G31,G35,G39,G43,G47,G51,G55,G59,G63,G67,G71,G75)</f>
        <v>9</v>
      </c>
      <c r="H19" s="20">
        <f t="shared" si="0"/>
        <v>24</v>
      </c>
      <c r="I19" s="20">
        <f t="shared" si="0"/>
        <v>31</v>
      </c>
      <c r="J19" s="20">
        <f t="shared" si="0"/>
        <v>11</v>
      </c>
      <c r="K19" s="20">
        <f t="shared" si="0"/>
        <v>1</v>
      </c>
      <c r="L19" s="20"/>
      <c r="M19" s="14"/>
    </row>
    <row r="20" spans="1:15" ht="15" customHeight="1" x14ac:dyDescent="0.25">
      <c r="B20" s="21"/>
      <c r="C20" s="21"/>
      <c r="D20" s="19">
        <v>2023</v>
      </c>
      <c r="E20" s="20">
        <f t="shared" ref="E20:K21" si="1">SUM(E24,E28,E32,E36,E40,E44,E48,E52,E56,E60,E64,E68,E72,E76)</f>
        <v>133</v>
      </c>
      <c r="F20" s="20">
        <f t="shared" si="1"/>
        <v>1</v>
      </c>
      <c r="G20" s="20">
        <f t="shared" si="1"/>
        <v>18</v>
      </c>
      <c r="H20" s="20">
        <f t="shared" si="1"/>
        <v>42</v>
      </c>
      <c r="I20" s="20">
        <f t="shared" si="1"/>
        <v>55</v>
      </c>
      <c r="J20" s="20">
        <f t="shared" si="1"/>
        <v>15</v>
      </c>
      <c r="K20" s="20">
        <f t="shared" si="1"/>
        <v>2</v>
      </c>
      <c r="L20" s="20"/>
    </row>
    <row r="21" spans="1:15" ht="15" customHeight="1" x14ac:dyDescent="0.25">
      <c r="B21" s="21"/>
      <c r="C21" s="21"/>
      <c r="D21" s="19">
        <v>2024</v>
      </c>
      <c r="E21" s="20">
        <f t="shared" si="1"/>
        <v>102</v>
      </c>
      <c r="F21" s="20" t="s">
        <v>8</v>
      </c>
      <c r="G21" s="20">
        <f t="shared" ref="G21" si="2">SUM(G25,G29,G33,G37,G41,G45,G49,G53,G57,G61,G65,G69,G73,G77)</f>
        <v>10</v>
      </c>
      <c r="H21" s="20">
        <f t="shared" ref="H21:K21" si="3">SUM(H25,H29,H33,H37,H41,H45,H49,H53,H57,H61,H65,H69,H73,H77)</f>
        <v>44</v>
      </c>
      <c r="I21" s="20">
        <f t="shared" si="3"/>
        <v>28</v>
      </c>
      <c r="J21" s="20">
        <f t="shared" si="3"/>
        <v>7</v>
      </c>
      <c r="K21" s="20">
        <f t="shared" si="3"/>
        <v>13</v>
      </c>
      <c r="L21" s="20"/>
      <c r="N21" s="22"/>
    </row>
    <row r="22" spans="1:15" ht="8.1" customHeight="1" x14ac:dyDescent="0.25">
      <c r="D22" s="19"/>
      <c r="E22" s="23"/>
      <c r="F22" s="23"/>
      <c r="G22" s="23"/>
      <c r="H22" s="23"/>
      <c r="I22" s="23"/>
      <c r="J22" s="23"/>
      <c r="K22" s="23"/>
      <c r="L22" s="23"/>
      <c r="N22" s="22"/>
    </row>
    <row r="23" spans="1:15" ht="15" customHeight="1" x14ac:dyDescent="0.25">
      <c r="B23" s="2" t="s">
        <v>6</v>
      </c>
      <c r="D23" s="3">
        <v>2022</v>
      </c>
      <c r="E23" s="25">
        <f t="shared" ref="E23:E77" si="4">SUM(F23:K23)</f>
        <v>6</v>
      </c>
      <c r="F23" s="25" t="s">
        <v>8</v>
      </c>
      <c r="G23" s="25" t="s">
        <v>8</v>
      </c>
      <c r="H23" s="25">
        <v>4</v>
      </c>
      <c r="I23" s="25">
        <v>2</v>
      </c>
      <c r="J23" s="25" t="s">
        <v>8</v>
      </c>
      <c r="K23" s="25" t="s">
        <v>8</v>
      </c>
      <c r="L23" s="25"/>
      <c r="N23" s="22"/>
    </row>
    <row r="24" spans="1:15" ht="15" customHeight="1" x14ac:dyDescent="0.25">
      <c r="D24" s="3">
        <v>2023</v>
      </c>
      <c r="E24" s="25">
        <f t="shared" si="4"/>
        <v>11</v>
      </c>
      <c r="F24" s="25">
        <v>1</v>
      </c>
      <c r="G24" s="25">
        <v>2</v>
      </c>
      <c r="H24" s="25">
        <v>4</v>
      </c>
      <c r="I24" s="25">
        <v>4</v>
      </c>
      <c r="J24" s="25" t="s">
        <v>8</v>
      </c>
      <c r="K24" s="25" t="s">
        <v>8</v>
      </c>
      <c r="L24" s="25"/>
      <c r="N24" s="22"/>
    </row>
    <row r="25" spans="1:15" ht="15" customHeight="1" x14ac:dyDescent="0.25">
      <c r="D25" s="3">
        <v>2024</v>
      </c>
      <c r="E25" s="25">
        <f t="shared" si="4"/>
        <v>7</v>
      </c>
      <c r="F25" s="25" t="s">
        <v>8</v>
      </c>
      <c r="G25" s="25">
        <v>1</v>
      </c>
      <c r="H25" s="25">
        <v>5</v>
      </c>
      <c r="I25" s="25">
        <v>1</v>
      </c>
      <c r="J25" s="25" t="s">
        <v>8</v>
      </c>
      <c r="K25" s="25" t="s">
        <v>8</v>
      </c>
      <c r="L25" s="25"/>
      <c r="N25" s="22"/>
    </row>
    <row r="26" spans="1:15" ht="8.1" customHeight="1" x14ac:dyDescent="0.25">
      <c r="D26" s="26"/>
      <c r="E26" s="27"/>
      <c r="F26" s="27"/>
      <c r="G26" s="27"/>
      <c r="H26" s="27"/>
      <c r="I26" s="27"/>
      <c r="J26" s="27"/>
      <c r="K26" s="27"/>
      <c r="L26" s="27"/>
      <c r="N26" s="22"/>
    </row>
    <row r="27" spans="1:15" ht="15" customHeight="1" x14ac:dyDescent="0.25">
      <c r="B27" s="2" t="s">
        <v>17</v>
      </c>
      <c r="D27" s="3">
        <v>2022</v>
      </c>
      <c r="E27" s="25">
        <f t="shared" si="4"/>
        <v>1</v>
      </c>
      <c r="F27" s="25" t="s">
        <v>8</v>
      </c>
      <c r="G27" s="25" t="s">
        <v>8</v>
      </c>
      <c r="H27" s="25" t="s">
        <v>8</v>
      </c>
      <c r="I27" s="25">
        <v>1</v>
      </c>
      <c r="J27" s="25" t="s">
        <v>8</v>
      </c>
      <c r="K27" s="25" t="s">
        <v>8</v>
      </c>
      <c r="L27" s="25"/>
      <c r="N27" s="22"/>
    </row>
    <row r="28" spans="1:15" ht="15" customHeight="1" x14ac:dyDescent="0.25">
      <c r="D28" s="3">
        <v>2023</v>
      </c>
      <c r="E28" s="25">
        <f t="shared" si="4"/>
        <v>5</v>
      </c>
      <c r="F28" s="25" t="s">
        <v>8</v>
      </c>
      <c r="G28" s="25">
        <v>1</v>
      </c>
      <c r="H28" s="25">
        <v>1</v>
      </c>
      <c r="I28" s="25">
        <v>3</v>
      </c>
      <c r="J28" s="25" t="s">
        <v>8</v>
      </c>
      <c r="K28" s="25" t="s">
        <v>8</v>
      </c>
      <c r="L28" s="25"/>
      <c r="N28" s="22"/>
    </row>
    <row r="29" spans="1:15" ht="15" customHeight="1" x14ac:dyDescent="0.25">
      <c r="D29" s="3">
        <v>2024</v>
      </c>
      <c r="E29" s="25">
        <f t="shared" si="4"/>
        <v>4</v>
      </c>
      <c r="F29" s="25" t="s">
        <v>8</v>
      </c>
      <c r="G29" s="25" t="s">
        <v>8</v>
      </c>
      <c r="H29" s="25">
        <v>3</v>
      </c>
      <c r="I29" s="25" t="s">
        <v>8</v>
      </c>
      <c r="J29" s="25">
        <v>1</v>
      </c>
      <c r="K29" s="25" t="s">
        <v>8</v>
      </c>
      <c r="L29" s="25"/>
      <c r="N29" s="22"/>
    </row>
    <row r="30" spans="1:15" ht="8.1" customHeight="1" x14ac:dyDescent="0.25">
      <c r="D30" s="26"/>
      <c r="E30" s="27"/>
      <c r="F30" s="27"/>
      <c r="G30" s="27"/>
      <c r="H30" s="27"/>
      <c r="I30" s="27"/>
      <c r="J30" s="27"/>
      <c r="K30" s="27"/>
      <c r="L30" s="27"/>
      <c r="N30" s="22"/>
    </row>
    <row r="31" spans="1:15" ht="15" customHeight="1" x14ac:dyDescent="0.25">
      <c r="B31" s="2" t="s">
        <v>7</v>
      </c>
      <c r="D31" s="3">
        <v>2022</v>
      </c>
      <c r="E31" s="25">
        <f t="shared" si="4"/>
        <v>2</v>
      </c>
      <c r="F31" s="25" t="s">
        <v>8</v>
      </c>
      <c r="G31" s="25" t="s">
        <v>8</v>
      </c>
      <c r="H31" s="25">
        <v>1</v>
      </c>
      <c r="I31" s="25">
        <v>1</v>
      </c>
      <c r="J31" s="25" t="s">
        <v>8</v>
      </c>
      <c r="K31" s="25" t="s">
        <v>8</v>
      </c>
      <c r="L31" s="25"/>
      <c r="N31" s="22"/>
    </row>
    <row r="32" spans="1:15" ht="15" customHeight="1" x14ac:dyDescent="0.25">
      <c r="D32" s="3">
        <v>2023</v>
      </c>
      <c r="E32" s="25">
        <f t="shared" si="4"/>
        <v>3</v>
      </c>
      <c r="F32" s="25" t="s">
        <v>8</v>
      </c>
      <c r="G32" s="25" t="s">
        <v>8</v>
      </c>
      <c r="H32" s="25">
        <v>1</v>
      </c>
      <c r="I32" s="25">
        <v>1</v>
      </c>
      <c r="J32" s="25">
        <v>1</v>
      </c>
      <c r="K32" s="25" t="s">
        <v>8</v>
      </c>
      <c r="L32" s="25"/>
      <c r="N32" s="22"/>
    </row>
    <row r="33" spans="1:14" ht="15" customHeight="1" x14ac:dyDescent="0.25">
      <c r="D33" s="3">
        <v>2024</v>
      </c>
      <c r="E33" s="25">
        <f t="shared" si="4"/>
        <v>4</v>
      </c>
      <c r="F33" s="25" t="s">
        <v>8</v>
      </c>
      <c r="G33" s="25">
        <v>1</v>
      </c>
      <c r="H33" s="25">
        <v>2</v>
      </c>
      <c r="I33" s="25">
        <v>1</v>
      </c>
      <c r="J33" s="25" t="s">
        <v>8</v>
      </c>
      <c r="K33" s="25" t="s">
        <v>8</v>
      </c>
      <c r="L33" s="25"/>
      <c r="N33" s="22"/>
    </row>
    <row r="34" spans="1:14" ht="8.1" customHeight="1" x14ac:dyDescent="0.25">
      <c r="D34" s="26"/>
      <c r="E34" s="27"/>
      <c r="F34" s="27"/>
      <c r="G34" s="27"/>
      <c r="H34" s="27"/>
      <c r="I34" s="27"/>
      <c r="J34" s="27"/>
      <c r="K34" s="27"/>
      <c r="L34" s="27"/>
      <c r="N34" s="22"/>
    </row>
    <row r="35" spans="1:14" ht="15" customHeight="1" x14ac:dyDescent="0.25">
      <c r="B35" s="2" t="s">
        <v>18</v>
      </c>
      <c r="D35" s="3">
        <v>2022</v>
      </c>
      <c r="E35" s="25">
        <f t="shared" si="4"/>
        <v>5</v>
      </c>
      <c r="F35" s="25" t="s">
        <v>8</v>
      </c>
      <c r="G35" s="25">
        <v>1</v>
      </c>
      <c r="H35" s="25">
        <v>1</v>
      </c>
      <c r="I35" s="25">
        <v>2</v>
      </c>
      <c r="J35" s="25">
        <v>1</v>
      </c>
      <c r="K35" s="25" t="s">
        <v>8</v>
      </c>
      <c r="L35" s="25"/>
      <c r="N35" s="22"/>
    </row>
    <row r="36" spans="1:14" ht="15" customHeight="1" x14ac:dyDescent="0.25">
      <c r="D36" s="3">
        <v>2023</v>
      </c>
      <c r="E36" s="25">
        <f t="shared" si="4"/>
        <v>1</v>
      </c>
      <c r="F36" s="25" t="s">
        <v>8</v>
      </c>
      <c r="G36" s="25" t="s">
        <v>8</v>
      </c>
      <c r="H36" s="25" t="s">
        <v>8</v>
      </c>
      <c r="I36" s="25">
        <v>1</v>
      </c>
      <c r="J36" s="25" t="s">
        <v>8</v>
      </c>
      <c r="K36" s="25" t="s">
        <v>8</v>
      </c>
      <c r="L36" s="25"/>
      <c r="N36" s="22"/>
    </row>
    <row r="37" spans="1:14" s="2" customFormat="1" ht="15" customHeight="1" x14ac:dyDescent="0.25">
      <c r="A37" s="1"/>
      <c r="D37" s="3">
        <v>2024</v>
      </c>
      <c r="E37" s="25">
        <f t="shared" si="4"/>
        <v>5</v>
      </c>
      <c r="F37" s="25" t="s">
        <v>8</v>
      </c>
      <c r="G37" s="25" t="s">
        <v>8</v>
      </c>
      <c r="H37" s="25">
        <v>2</v>
      </c>
      <c r="I37" s="25">
        <v>3</v>
      </c>
      <c r="J37" s="25" t="s">
        <v>8</v>
      </c>
      <c r="K37" s="25" t="s">
        <v>8</v>
      </c>
      <c r="L37" s="25"/>
      <c r="M37" s="1"/>
      <c r="N37" s="22"/>
    </row>
    <row r="38" spans="1:14" ht="8.1" customHeight="1" x14ac:dyDescent="0.25">
      <c r="D38" s="26"/>
      <c r="E38" s="27"/>
      <c r="F38" s="27"/>
      <c r="G38" s="27"/>
      <c r="H38" s="27"/>
      <c r="I38" s="27"/>
      <c r="J38" s="27"/>
      <c r="K38" s="27"/>
      <c r="L38" s="27"/>
      <c r="N38" s="22"/>
    </row>
    <row r="39" spans="1:14" ht="15" customHeight="1" x14ac:dyDescent="0.25">
      <c r="A39" s="2"/>
      <c r="B39" s="2" t="s">
        <v>9</v>
      </c>
      <c r="D39" s="3">
        <v>2022</v>
      </c>
      <c r="E39" s="25">
        <f t="shared" si="4"/>
        <v>1</v>
      </c>
      <c r="F39" s="25" t="s">
        <v>8</v>
      </c>
      <c r="G39" s="25" t="s">
        <v>8</v>
      </c>
      <c r="H39" s="25" t="s">
        <v>8</v>
      </c>
      <c r="I39" s="25">
        <v>1</v>
      </c>
      <c r="J39" s="25" t="s">
        <v>8</v>
      </c>
      <c r="K39" s="25" t="s">
        <v>8</v>
      </c>
      <c r="L39" s="25"/>
      <c r="N39" s="22"/>
    </row>
    <row r="40" spans="1:14" ht="15" customHeight="1" x14ac:dyDescent="0.25">
      <c r="D40" s="3">
        <v>2023</v>
      </c>
      <c r="E40" s="25">
        <f t="shared" si="4"/>
        <v>3</v>
      </c>
      <c r="F40" s="25" t="s">
        <v>8</v>
      </c>
      <c r="G40" s="25" t="s">
        <v>8</v>
      </c>
      <c r="H40" s="25">
        <v>2</v>
      </c>
      <c r="I40" s="25">
        <v>1</v>
      </c>
      <c r="J40" s="25" t="s">
        <v>8</v>
      </c>
      <c r="K40" s="25" t="s">
        <v>8</v>
      </c>
      <c r="L40" s="25"/>
      <c r="N40" s="22"/>
    </row>
    <row r="41" spans="1:14" ht="15" customHeight="1" x14ac:dyDescent="0.25">
      <c r="D41" s="3">
        <v>2024</v>
      </c>
      <c r="E41" s="25">
        <f t="shared" si="4"/>
        <v>3</v>
      </c>
      <c r="F41" s="25" t="s">
        <v>8</v>
      </c>
      <c r="G41" s="25" t="s">
        <v>8</v>
      </c>
      <c r="H41" s="25">
        <v>2</v>
      </c>
      <c r="I41" s="25">
        <v>1</v>
      </c>
      <c r="J41" s="25" t="s">
        <v>8</v>
      </c>
      <c r="K41" s="25" t="s">
        <v>8</v>
      </c>
      <c r="L41" s="25"/>
      <c r="N41" s="22"/>
    </row>
    <row r="42" spans="1:14" ht="8.1" customHeight="1" x14ac:dyDescent="0.25">
      <c r="D42" s="26"/>
      <c r="E42" s="27"/>
      <c r="F42" s="27"/>
      <c r="G42" s="27"/>
      <c r="H42" s="27"/>
      <c r="I42" s="27"/>
      <c r="J42" s="27"/>
      <c r="K42" s="27"/>
      <c r="L42" s="27"/>
      <c r="N42" s="22"/>
    </row>
    <row r="43" spans="1:14" ht="15" customHeight="1" x14ac:dyDescent="0.25">
      <c r="B43" s="2" t="s">
        <v>10</v>
      </c>
      <c r="D43" s="3">
        <v>2022</v>
      </c>
      <c r="E43" s="25">
        <f t="shared" si="4"/>
        <v>5</v>
      </c>
      <c r="F43" s="25" t="s">
        <v>8</v>
      </c>
      <c r="G43" s="25">
        <v>1</v>
      </c>
      <c r="H43" s="25">
        <v>1</v>
      </c>
      <c r="I43" s="25">
        <v>2</v>
      </c>
      <c r="J43" s="25">
        <v>1</v>
      </c>
      <c r="K43" s="25" t="s">
        <v>8</v>
      </c>
      <c r="L43" s="25"/>
      <c r="N43" s="22"/>
    </row>
    <row r="44" spans="1:14" ht="15" customHeight="1" x14ac:dyDescent="0.25">
      <c r="D44" s="3">
        <v>2023</v>
      </c>
      <c r="E44" s="25">
        <f t="shared" si="4"/>
        <v>4</v>
      </c>
      <c r="F44" s="25" t="s">
        <v>8</v>
      </c>
      <c r="G44" s="25">
        <v>1</v>
      </c>
      <c r="H44" s="25" t="s">
        <v>8</v>
      </c>
      <c r="I44" s="25">
        <v>2</v>
      </c>
      <c r="J44" s="25">
        <v>1</v>
      </c>
      <c r="K44" s="25" t="s">
        <v>8</v>
      </c>
      <c r="L44" s="25"/>
      <c r="N44" s="22"/>
    </row>
    <row r="45" spans="1:14" ht="15" customHeight="1" x14ac:dyDescent="0.25">
      <c r="D45" s="3">
        <v>2024</v>
      </c>
      <c r="E45" s="25">
        <f t="shared" si="4"/>
        <v>4</v>
      </c>
      <c r="F45" s="25" t="s">
        <v>8</v>
      </c>
      <c r="G45" s="25" t="s">
        <v>8</v>
      </c>
      <c r="H45" s="25">
        <v>1</v>
      </c>
      <c r="I45" s="25">
        <v>1</v>
      </c>
      <c r="J45" s="25">
        <v>1</v>
      </c>
      <c r="K45" s="25">
        <v>1</v>
      </c>
      <c r="L45" s="25"/>
      <c r="N45" s="22"/>
    </row>
    <row r="46" spans="1:14" ht="8.1" customHeight="1" x14ac:dyDescent="0.25">
      <c r="D46" s="26"/>
      <c r="E46" s="27"/>
      <c r="F46" s="27"/>
      <c r="G46" s="27"/>
      <c r="H46" s="27"/>
      <c r="I46" s="27"/>
      <c r="J46" s="27"/>
      <c r="K46" s="27"/>
      <c r="L46" s="27"/>
      <c r="N46" s="22"/>
    </row>
    <row r="47" spans="1:14" ht="15" customHeight="1" x14ac:dyDescent="0.25">
      <c r="B47" s="2" t="s">
        <v>11</v>
      </c>
      <c r="D47" s="3">
        <v>2022</v>
      </c>
      <c r="E47" s="25">
        <f t="shared" si="4"/>
        <v>4</v>
      </c>
      <c r="F47" s="25" t="s">
        <v>8</v>
      </c>
      <c r="G47" s="25" t="s">
        <v>8</v>
      </c>
      <c r="H47" s="25">
        <v>1</v>
      </c>
      <c r="I47" s="25">
        <v>1</v>
      </c>
      <c r="J47" s="25">
        <v>2</v>
      </c>
      <c r="K47" s="25" t="s">
        <v>8</v>
      </c>
      <c r="L47" s="25"/>
      <c r="N47" s="22"/>
    </row>
    <row r="48" spans="1:14" ht="15" customHeight="1" x14ac:dyDescent="0.25">
      <c r="D48" s="3">
        <v>2023</v>
      </c>
      <c r="E48" s="25">
        <f t="shared" si="4"/>
        <v>4</v>
      </c>
      <c r="F48" s="25" t="s">
        <v>8</v>
      </c>
      <c r="G48" s="25">
        <v>1</v>
      </c>
      <c r="H48" s="25" t="s">
        <v>361</v>
      </c>
      <c r="I48" s="25">
        <v>3</v>
      </c>
      <c r="J48" s="25" t="s">
        <v>8</v>
      </c>
      <c r="K48" s="25" t="s">
        <v>8</v>
      </c>
      <c r="L48" s="25"/>
      <c r="N48" s="22"/>
    </row>
    <row r="49" spans="2:17" ht="15" customHeight="1" x14ac:dyDescent="0.25">
      <c r="D49" s="3">
        <v>2024</v>
      </c>
      <c r="E49" s="25">
        <f t="shared" si="4"/>
        <v>5</v>
      </c>
      <c r="F49" s="25" t="s">
        <v>8</v>
      </c>
      <c r="G49" s="25">
        <v>2</v>
      </c>
      <c r="H49" s="25">
        <v>1</v>
      </c>
      <c r="I49" s="25">
        <v>2</v>
      </c>
      <c r="J49" s="25" t="s">
        <v>8</v>
      </c>
      <c r="K49" s="25" t="s">
        <v>8</v>
      </c>
      <c r="L49" s="25"/>
      <c r="N49" s="22"/>
    </row>
    <row r="50" spans="2:17" ht="8.1" customHeight="1" x14ac:dyDescent="0.25">
      <c r="D50" s="26"/>
      <c r="E50" s="27"/>
      <c r="F50" s="27"/>
      <c r="G50" s="27"/>
      <c r="H50" s="27"/>
      <c r="I50" s="27"/>
      <c r="J50" s="27"/>
      <c r="K50" s="27"/>
      <c r="L50" s="27"/>
      <c r="N50" s="22"/>
    </row>
    <row r="51" spans="2:17" ht="15" customHeight="1" x14ac:dyDescent="0.25">
      <c r="B51" s="2" t="s">
        <v>12</v>
      </c>
      <c r="D51" s="3">
        <v>2022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 t="s">
        <v>8</v>
      </c>
      <c r="K51" s="25" t="s">
        <v>8</v>
      </c>
      <c r="L51" s="25"/>
      <c r="N51" s="22"/>
    </row>
    <row r="52" spans="2:17" ht="15" customHeight="1" x14ac:dyDescent="0.25">
      <c r="D52" s="3">
        <v>2023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 t="s">
        <v>8</v>
      </c>
      <c r="K52" s="25" t="s">
        <v>8</v>
      </c>
      <c r="L52" s="25"/>
      <c r="N52" s="22"/>
    </row>
    <row r="53" spans="2:17" ht="15" customHeight="1" x14ac:dyDescent="0.25">
      <c r="D53" s="3">
        <v>2024</v>
      </c>
      <c r="E53" s="25">
        <f t="shared" si="4"/>
        <v>1</v>
      </c>
      <c r="F53" s="25" t="s">
        <v>8</v>
      </c>
      <c r="G53" s="25" t="s">
        <v>8</v>
      </c>
      <c r="H53" s="25">
        <v>1</v>
      </c>
      <c r="I53" s="25" t="s">
        <v>8</v>
      </c>
      <c r="J53" s="25" t="s">
        <v>8</v>
      </c>
      <c r="K53" s="25" t="s">
        <v>8</v>
      </c>
      <c r="L53" s="25"/>
      <c r="N53" s="22"/>
    </row>
    <row r="54" spans="2:17" ht="8.1" customHeight="1" x14ac:dyDescent="0.25">
      <c r="D54" s="26"/>
      <c r="E54" s="27"/>
      <c r="F54" s="27"/>
      <c r="G54" s="27"/>
      <c r="H54" s="27"/>
      <c r="I54" s="27"/>
      <c r="J54" s="27"/>
      <c r="K54" s="27"/>
      <c r="L54" s="27"/>
      <c r="N54" s="22"/>
    </row>
    <row r="55" spans="2:17" ht="15" customHeight="1" x14ac:dyDescent="0.25">
      <c r="B55" s="2" t="s">
        <v>13</v>
      </c>
      <c r="D55" s="3">
        <v>2022</v>
      </c>
      <c r="E55" s="25">
        <f t="shared" si="4"/>
        <v>5</v>
      </c>
      <c r="F55" s="25" t="s">
        <v>8</v>
      </c>
      <c r="G55" s="25">
        <v>1</v>
      </c>
      <c r="H55" s="25">
        <v>1</v>
      </c>
      <c r="I55" s="25">
        <v>2</v>
      </c>
      <c r="J55" s="25">
        <v>1</v>
      </c>
      <c r="K55" s="25" t="s">
        <v>8</v>
      </c>
      <c r="L55" s="25"/>
      <c r="N55" s="22"/>
    </row>
    <row r="56" spans="2:17" ht="15" customHeight="1" x14ac:dyDescent="0.25">
      <c r="D56" s="3">
        <v>2023</v>
      </c>
      <c r="E56" s="25">
        <f t="shared" si="4"/>
        <v>5</v>
      </c>
      <c r="F56" s="25" t="s">
        <v>8</v>
      </c>
      <c r="G56" s="25" t="s">
        <v>8</v>
      </c>
      <c r="H56" s="25">
        <v>1</v>
      </c>
      <c r="I56" s="25">
        <v>3</v>
      </c>
      <c r="J56" s="25" t="s">
        <v>8</v>
      </c>
      <c r="K56" s="25">
        <v>1</v>
      </c>
      <c r="L56" s="25"/>
      <c r="N56" s="22"/>
    </row>
    <row r="57" spans="2:17" ht="15" customHeight="1" x14ac:dyDescent="0.25">
      <c r="D57" s="3">
        <v>2024</v>
      </c>
      <c r="E57" s="25">
        <f t="shared" si="4"/>
        <v>2</v>
      </c>
      <c r="F57" s="25" t="s">
        <v>8</v>
      </c>
      <c r="G57" s="25" t="s">
        <v>8</v>
      </c>
      <c r="H57" s="25">
        <v>1</v>
      </c>
      <c r="I57" s="25">
        <v>1</v>
      </c>
      <c r="J57" s="25" t="s">
        <v>8</v>
      </c>
      <c r="K57" s="25" t="s">
        <v>8</v>
      </c>
      <c r="L57" s="25"/>
      <c r="N57" s="22"/>
    </row>
    <row r="58" spans="2:17" ht="8.1" customHeight="1" x14ac:dyDescent="0.25">
      <c r="D58" s="26"/>
      <c r="E58" s="27"/>
      <c r="F58" s="27"/>
      <c r="G58" s="27"/>
      <c r="H58" s="27"/>
      <c r="I58" s="27"/>
      <c r="J58" s="27"/>
      <c r="K58" s="27"/>
      <c r="L58" s="27"/>
      <c r="N58" s="22"/>
    </row>
    <row r="59" spans="2:17" ht="15" customHeight="1" x14ac:dyDescent="0.25">
      <c r="B59" s="2" t="s">
        <v>214</v>
      </c>
      <c r="D59" s="3">
        <v>2022</v>
      </c>
      <c r="E59" s="25">
        <f t="shared" si="4"/>
        <v>7</v>
      </c>
      <c r="F59" s="25" t="s">
        <v>8</v>
      </c>
      <c r="G59" s="25" t="s">
        <v>8</v>
      </c>
      <c r="H59" s="25">
        <v>3</v>
      </c>
      <c r="I59" s="25">
        <v>2</v>
      </c>
      <c r="J59" s="25">
        <v>2</v>
      </c>
      <c r="K59" s="25" t="s">
        <v>8</v>
      </c>
      <c r="L59" s="25"/>
      <c r="N59" s="22"/>
      <c r="O59" s="27"/>
      <c r="P59" s="28"/>
      <c r="Q59" s="29"/>
    </row>
    <row r="60" spans="2:17" ht="15" customHeight="1" x14ac:dyDescent="0.25">
      <c r="D60" s="3">
        <v>2023</v>
      </c>
      <c r="E60" s="25">
        <f t="shared" si="4"/>
        <v>26</v>
      </c>
      <c r="F60" s="25" t="s">
        <v>8</v>
      </c>
      <c r="G60" s="25">
        <v>4</v>
      </c>
      <c r="H60" s="25">
        <v>10</v>
      </c>
      <c r="I60" s="25">
        <v>7</v>
      </c>
      <c r="J60" s="25">
        <v>5</v>
      </c>
      <c r="K60" s="25" t="s">
        <v>8</v>
      </c>
      <c r="L60" s="25"/>
      <c r="N60" s="22"/>
      <c r="O60" s="27"/>
      <c r="P60" s="28"/>
      <c r="Q60" s="28"/>
    </row>
    <row r="61" spans="2:17" ht="15" customHeight="1" x14ac:dyDescent="0.25">
      <c r="D61" s="3">
        <v>2024</v>
      </c>
      <c r="E61" s="25">
        <f t="shared" si="4"/>
        <v>9</v>
      </c>
      <c r="F61" s="25" t="s">
        <v>8</v>
      </c>
      <c r="G61" s="25">
        <v>2</v>
      </c>
      <c r="H61" s="25">
        <v>2</v>
      </c>
      <c r="I61" s="25">
        <v>2</v>
      </c>
      <c r="J61" s="25">
        <v>1</v>
      </c>
      <c r="K61" s="25">
        <v>2</v>
      </c>
      <c r="L61" s="25"/>
      <c r="N61" s="22"/>
    </row>
    <row r="62" spans="2:17" ht="8.1" customHeight="1" x14ac:dyDescent="0.25">
      <c r="D62" s="26"/>
      <c r="E62" s="27"/>
      <c r="F62" s="27"/>
      <c r="G62" s="27"/>
      <c r="H62" s="27"/>
      <c r="I62" s="27"/>
      <c r="J62" s="27"/>
      <c r="K62" s="27"/>
      <c r="L62" s="27"/>
      <c r="N62" s="22"/>
    </row>
    <row r="63" spans="2:17" ht="15" customHeight="1" x14ac:dyDescent="0.25">
      <c r="B63" s="2" t="s">
        <v>14</v>
      </c>
      <c r="D63" s="3">
        <v>2022</v>
      </c>
      <c r="E63" s="25">
        <f t="shared" si="4"/>
        <v>5</v>
      </c>
      <c r="F63" s="25" t="s">
        <v>8</v>
      </c>
      <c r="G63" s="25">
        <v>2</v>
      </c>
      <c r="H63" s="25" t="s">
        <v>8</v>
      </c>
      <c r="I63" s="25">
        <v>3</v>
      </c>
      <c r="J63" s="25" t="s">
        <v>8</v>
      </c>
      <c r="K63" s="25" t="s">
        <v>8</v>
      </c>
      <c r="L63" s="25"/>
      <c r="N63" s="22"/>
    </row>
    <row r="64" spans="2:17" ht="15" customHeight="1" x14ac:dyDescent="0.25">
      <c r="D64" s="3">
        <v>2023</v>
      </c>
      <c r="E64" s="25">
        <f t="shared" si="4"/>
        <v>8</v>
      </c>
      <c r="F64" s="25" t="s">
        <v>8</v>
      </c>
      <c r="G64" s="25">
        <v>2</v>
      </c>
      <c r="H64" s="25">
        <v>2</v>
      </c>
      <c r="I64" s="25">
        <v>2</v>
      </c>
      <c r="J64" s="25">
        <v>2</v>
      </c>
      <c r="K64" s="25" t="s">
        <v>8</v>
      </c>
      <c r="L64" s="25"/>
      <c r="N64" s="22"/>
    </row>
    <row r="65" spans="1:14" ht="15" customHeight="1" x14ac:dyDescent="0.25">
      <c r="D65" s="3">
        <v>2024</v>
      </c>
      <c r="E65" s="25">
        <f t="shared" si="4"/>
        <v>9</v>
      </c>
      <c r="F65" s="25" t="s">
        <v>8</v>
      </c>
      <c r="G65" s="25">
        <v>1</v>
      </c>
      <c r="H65" s="25">
        <v>3</v>
      </c>
      <c r="I65" s="25">
        <v>1</v>
      </c>
      <c r="J65" s="25">
        <v>1</v>
      </c>
      <c r="K65" s="25">
        <v>3</v>
      </c>
      <c r="L65" s="25"/>
      <c r="N65" s="22"/>
    </row>
    <row r="66" spans="1:14" ht="8.1" customHeight="1" x14ac:dyDescent="0.25">
      <c r="D66" s="26"/>
      <c r="E66" s="27"/>
      <c r="F66" s="27"/>
      <c r="G66" s="27"/>
      <c r="H66" s="27"/>
      <c r="I66" s="27"/>
      <c r="J66" s="27"/>
      <c r="K66" s="27"/>
      <c r="L66" s="27"/>
      <c r="N66" s="22"/>
    </row>
    <row r="67" spans="1:14" ht="15" customHeight="1" x14ac:dyDescent="0.25">
      <c r="B67" s="2" t="s">
        <v>15</v>
      </c>
      <c r="D67" s="3">
        <v>2022</v>
      </c>
      <c r="E67" s="25">
        <f t="shared" si="4"/>
        <v>20</v>
      </c>
      <c r="F67" s="25" t="s">
        <v>8</v>
      </c>
      <c r="G67" s="25">
        <v>3</v>
      </c>
      <c r="H67" s="25">
        <v>5</v>
      </c>
      <c r="I67" s="25">
        <v>7</v>
      </c>
      <c r="J67" s="25">
        <v>4</v>
      </c>
      <c r="K67" s="25">
        <v>1</v>
      </c>
      <c r="L67" s="25"/>
      <c r="N67" s="22"/>
    </row>
    <row r="68" spans="1:14" ht="15" customHeight="1" x14ac:dyDescent="0.25">
      <c r="D68" s="3">
        <v>2023</v>
      </c>
      <c r="E68" s="25">
        <f t="shared" si="4"/>
        <v>18</v>
      </c>
      <c r="F68" s="25" t="s">
        <v>8</v>
      </c>
      <c r="G68" s="25">
        <v>5</v>
      </c>
      <c r="H68" s="25">
        <v>5</v>
      </c>
      <c r="I68" s="25">
        <v>8</v>
      </c>
      <c r="J68" s="25" t="s">
        <v>8</v>
      </c>
      <c r="K68" s="25" t="s">
        <v>8</v>
      </c>
      <c r="L68" s="25"/>
      <c r="N68" s="22"/>
    </row>
    <row r="69" spans="1:14" ht="15" customHeight="1" x14ac:dyDescent="0.25">
      <c r="D69" s="3">
        <v>2024</v>
      </c>
      <c r="E69" s="25">
        <f t="shared" si="4"/>
        <v>19</v>
      </c>
      <c r="F69" s="25" t="s">
        <v>8</v>
      </c>
      <c r="G69" s="25">
        <v>1</v>
      </c>
      <c r="H69" s="25">
        <v>13</v>
      </c>
      <c r="I69" s="25">
        <v>3</v>
      </c>
      <c r="J69" s="25" t="s">
        <v>8</v>
      </c>
      <c r="K69" s="25">
        <v>2</v>
      </c>
      <c r="L69" s="25"/>
      <c r="N69" s="22"/>
    </row>
    <row r="70" spans="1:14" ht="8.1" customHeight="1" x14ac:dyDescent="0.25">
      <c r="D70" s="26"/>
      <c r="E70" s="27"/>
      <c r="F70" s="27"/>
      <c r="G70" s="27"/>
      <c r="H70" s="27"/>
      <c r="I70" s="27"/>
      <c r="J70" s="27"/>
      <c r="K70" s="27"/>
      <c r="L70" s="27"/>
      <c r="N70" s="22"/>
    </row>
    <row r="71" spans="1:14" ht="15" customHeight="1" x14ac:dyDescent="0.25">
      <c r="B71" s="2" t="s">
        <v>16</v>
      </c>
      <c r="D71" s="3">
        <v>2022</v>
      </c>
      <c r="E71" s="25">
        <f t="shared" si="4"/>
        <v>3</v>
      </c>
      <c r="F71" s="25" t="s">
        <v>8</v>
      </c>
      <c r="G71" s="25">
        <v>1</v>
      </c>
      <c r="H71" s="25">
        <v>1</v>
      </c>
      <c r="I71" s="25">
        <v>1</v>
      </c>
      <c r="J71" s="25" t="s">
        <v>8</v>
      </c>
      <c r="K71" s="25" t="s">
        <v>8</v>
      </c>
      <c r="L71" s="25"/>
      <c r="N71" s="22"/>
    </row>
    <row r="72" spans="1:14" ht="15" customHeight="1" x14ac:dyDescent="0.25">
      <c r="D72" s="3">
        <v>2023</v>
      </c>
      <c r="E72" s="25">
        <f t="shared" si="4"/>
        <v>1</v>
      </c>
      <c r="F72" s="25" t="s">
        <v>8</v>
      </c>
      <c r="G72" s="25" t="s">
        <v>8</v>
      </c>
      <c r="H72" s="25" t="s">
        <v>8</v>
      </c>
      <c r="I72" s="25">
        <v>1</v>
      </c>
      <c r="J72" s="25" t="s">
        <v>8</v>
      </c>
      <c r="K72" s="25" t="s">
        <v>8</v>
      </c>
      <c r="L72" s="25"/>
      <c r="N72" s="22"/>
    </row>
    <row r="73" spans="1:14" ht="15" customHeight="1" x14ac:dyDescent="0.25">
      <c r="D73" s="3">
        <v>2024</v>
      </c>
      <c r="E73" s="25" t="s">
        <v>8</v>
      </c>
      <c r="F73" s="25" t="s">
        <v>8</v>
      </c>
      <c r="G73" s="25" t="s">
        <v>8</v>
      </c>
      <c r="H73" s="25" t="s">
        <v>8</v>
      </c>
      <c r="I73" s="25" t="s">
        <v>8</v>
      </c>
      <c r="J73" s="25" t="s">
        <v>8</v>
      </c>
      <c r="K73" s="25" t="s">
        <v>8</v>
      </c>
      <c r="L73" s="25"/>
      <c r="N73" s="22"/>
    </row>
    <row r="74" spans="1:14" ht="8.1" customHeight="1" x14ac:dyDescent="0.25">
      <c r="D74" s="26"/>
      <c r="E74" s="27"/>
      <c r="F74" s="27"/>
      <c r="G74" s="27"/>
      <c r="H74" s="27"/>
      <c r="I74" s="27"/>
      <c r="J74" s="27"/>
      <c r="K74" s="27"/>
      <c r="L74" s="27"/>
      <c r="N74" s="22"/>
    </row>
    <row r="75" spans="1:14" ht="15" customHeight="1" x14ac:dyDescent="0.25">
      <c r="B75" s="2" t="s">
        <v>215</v>
      </c>
      <c r="D75" s="3">
        <v>2022</v>
      </c>
      <c r="E75" s="25">
        <f t="shared" si="4"/>
        <v>12</v>
      </c>
      <c r="F75" s="25" t="s">
        <v>8</v>
      </c>
      <c r="G75" s="25" t="s">
        <v>8</v>
      </c>
      <c r="H75" s="25">
        <v>6</v>
      </c>
      <c r="I75" s="25">
        <v>6</v>
      </c>
      <c r="J75" s="25" t="s">
        <v>8</v>
      </c>
      <c r="K75" s="25" t="s">
        <v>8</v>
      </c>
      <c r="L75" s="25"/>
      <c r="N75" s="22"/>
    </row>
    <row r="76" spans="1:14" ht="15" customHeight="1" x14ac:dyDescent="0.25">
      <c r="D76" s="3">
        <v>2023</v>
      </c>
      <c r="E76" s="25">
        <f t="shared" si="4"/>
        <v>44</v>
      </c>
      <c r="F76" s="25" t="s">
        <v>8</v>
      </c>
      <c r="G76" s="25">
        <v>2</v>
      </c>
      <c r="H76" s="25">
        <v>16</v>
      </c>
      <c r="I76" s="25">
        <v>19</v>
      </c>
      <c r="J76" s="24">
        <v>6</v>
      </c>
      <c r="K76" s="25">
        <v>1</v>
      </c>
      <c r="L76" s="25"/>
    </row>
    <row r="77" spans="1:14" ht="15" customHeight="1" x14ac:dyDescent="0.25">
      <c r="A77" s="14"/>
      <c r="B77" s="99"/>
      <c r="C77" s="99"/>
      <c r="D77" s="3">
        <v>2024</v>
      </c>
      <c r="E77" s="25">
        <f t="shared" si="4"/>
        <v>30</v>
      </c>
      <c r="F77" s="25" t="s">
        <v>8</v>
      </c>
      <c r="G77" s="25">
        <v>2</v>
      </c>
      <c r="H77" s="25">
        <v>8</v>
      </c>
      <c r="I77" s="25">
        <v>12</v>
      </c>
      <c r="J77" s="25">
        <v>3</v>
      </c>
      <c r="K77" s="25">
        <v>5</v>
      </c>
      <c r="L77" s="25"/>
      <c r="M77" s="14"/>
    </row>
    <row r="78" spans="1:14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32"/>
      <c r="K78" s="32"/>
      <c r="L78" s="32"/>
      <c r="M78" s="14"/>
    </row>
    <row r="79" spans="1:14" s="37" customForma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5"/>
      <c r="K79" s="35"/>
      <c r="L79" s="36" t="s">
        <v>216</v>
      </c>
    </row>
    <row r="80" spans="1:14" s="33" customFormat="1" x14ac:dyDescent="0.25">
      <c r="A80" s="34" t="s">
        <v>217</v>
      </c>
      <c r="B80" s="34"/>
      <c r="C80" s="34"/>
      <c r="D80" s="35"/>
      <c r="E80" s="35"/>
      <c r="F80" s="35"/>
      <c r="G80" s="35"/>
      <c r="H80" s="35"/>
      <c r="I80" s="35"/>
      <c r="J80" s="35"/>
      <c r="K80" s="35"/>
      <c r="L80" s="39" t="s">
        <v>218</v>
      </c>
    </row>
    <row r="81" spans="1:17" s="2" customFormat="1" x14ac:dyDescent="0.25">
      <c r="A81" s="34" t="s">
        <v>219</v>
      </c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</row>
    <row r="82" spans="1:17" s="2" customFormat="1" x14ac:dyDescent="0.25">
      <c r="A82" s="34" t="s">
        <v>220</v>
      </c>
      <c r="D82" s="3"/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</row>
  </sheetData>
  <mergeCells count="1">
    <mergeCell ref="F14:K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F5FE-9C1C-4D60-9ECB-0BCF8D443C19}">
  <sheetPr>
    <tabColor rgb="FFFFC000"/>
  </sheetPr>
  <dimension ref="A1:P90"/>
  <sheetViews>
    <sheetView showGridLines="0" view="pageBreakPreview" topLeftCell="A4" zoomScaleNormal="90" zoomScaleSheetLayoutView="10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6" style="2" customWidth="1"/>
    <col min="4" max="4" width="11.85546875" style="3" customWidth="1"/>
    <col min="5" max="7" width="13.28515625" style="3" customWidth="1"/>
    <col min="8" max="8" width="2.140625" style="3" customWidth="1"/>
    <col min="9" max="11" width="13.28515625" style="3" customWidth="1"/>
    <col min="12" max="12" width="2.140625" style="1" customWidth="1"/>
    <col min="13" max="16384" width="9.140625" style="1"/>
  </cols>
  <sheetData>
    <row r="1" spans="1:15" ht="15" customHeight="1" x14ac:dyDescent="0.25">
      <c r="L1" s="4"/>
    </row>
    <row r="2" spans="1:15" ht="15" customHeight="1" x14ac:dyDescent="0.25">
      <c r="L2" s="4"/>
      <c r="M2" s="5"/>
      <c r="N2" s="5"/>
      <c r="O2" s="5"/>
    </row>
    <row r="3" spans="1:15" ht="15" customHeight="1" x14ac:dyDescent="0.25"/>
    <row r="4" spans="1:15" ht="15" customHeight="1" x14ac:dyDescent="0.25"/>
    <row r="5" spans="1:15" ht="15" customHeight="1" x14ac:dyDescent="0.25"/>
    <row r="6" spans="1:15" ht="15" customHeight="1" x14ac:dyDescent="0.25"/>
    <row r="7" spans="1:15" ht="15" customHeight="1" x14ac:dyDescent="0.25"/>
    <row r="8" spans="1:15" s="6" customFormat="1" ht="15" customHeight="1" x14ac:dyDescent="0.25">
      <c r="D8" s="9"/>
      <c r="E8" s="9"/>
      <c r="F8" s="9"/>
      <c r="G8" s="9"/>
      <c r="H8" s="9"/>
      <c r="I8" s="9"/>
      <c r="J8" s="9"/>
      <c r="K8" s="9"/>
      <c r="L8" s="8"/>
    </row>
    <row r="9" spans="1:15" s="6" customFormat="1" ht="7.5" customHeight="1" x14ac:dyDescent="0.25">
      <c r="D9" s="9"/>
      <c r="E9" s="9"/>
      <c r="F9" s="9"/>
      <c r="G9" s="9"/>
      <c r="H9" s="9"/>
      <c r="I9" s="9"/>
      <c r="J9" s="9"/>
      <c r="K9" s="9"/>
      <c r="L9" s="8"/>
    </row>
    <row r="10" spans="1:15" s="6" customFormat="1" ht="15" customHeight="1" x14ac:dyDescent="0.25">
      <c r="B10" s="7" t="s">
        <v>251</v>
      </c>
      <c r="C10" s="8" t="s">
        <v>158</v>
      </c>
      <c r="D10" s="9"/>
      <c r="E10" s="9"/>
      <c r="F10" s="9"/>
      <c r="G10" s="9"/>
      <c r="H10" s="9"/>
      <c r="I10" s="9"/>
      <c r="J10" s="9"/>
      <c r="K10" s="9"/>
      <c r="L10" s="8"/>
    </row>
    <row r="11" spans="1:15" s="10" customFormat="1" ht="16.5" customHeight="1" x14ac:dyDescent="0.25">
      <c r="B11" s="11" t="s">
        <v>252</v>
      </c>
      <c r="C11" s="12" t="s">
        <v>122</v>
      </c>
      <c r="D11" s="13"/>
      <c r="E11" s="13"/>
      <c r="F11" s="13"/>
      <c r="G11" s="13"/>
      <c r="H11" s="13"/>
      <c r="I11" s="13"/>
      <c r="J11" s="13"/>
      <c r="K11" s="13"/>
    </row>
    <row r="12" spans="1:15" ht="8.1" customHeight="1" thickBot="1" x14ac:dyDescent="0.3"/>
    <row r="13" spans="1:15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0"/>
    </row>
    <row r="14" spans="1:15" ht="15" customHeight="1" x14ac:dyDescent="0.25">
      <c r="A14" s="43"/>
      <c r="B14" s="44" t="s">
        <v>81</v>
      </c>
      <c r="C14" s="45"/>
      <c r="D14" s="181" t="s">
        <v>1</v>
      </c>
      <c r="E14" s="183" t="s">
        <v>2</v>
      </c>
      <c r="F14" s="183"/>
      <c r="G14" s="183"/>
      <c r="H14" s="100"/>
      <c r="I14" s="183" t="s">
        <v>141</v>
      </c>
      <c r="J14" s="183"/>
      <c r="K14" s="183"/>
      <c r="L14" s="43"/>
    </row>
    <row r="15" spans="1:15" ht="15" customHeight="1" x14ac:dyDescent="0.25">
      <c r="A15" s="43"/>
      <c r="B15" s="48" t="s">
        <v>82</v>
      </c>
      <c r="C15" s="45"/>
      <c r="D15" s="49" t="s">
        <v>4</v>
      </c>
      <c r="E15" s="184" t="s">
        <v>176</v>
      </c>
      <c r="F15" s="184"/>
      <c r="G15" s="184"/>
      <c r="H15" s="96"/>
      <c r="I15" s="184" t="s">
        <v>177</v>
      </c>
      <c r="J15" s="184"/>
      <c r="K15" s="184"/>
      <c r="L15" s="43"/>
    </row>
    <row r="16" spans="1:15" ht="15" customHeight="1" x14ac:dyDescent="0.25">
      <c r="A16" s="43"/>
      <c r="B16" s="48"/>
      <c r="C16" s="45"/>
      <c r="D16" s="49"/>
      <c r="E16" s="47" t="s">
        <v>36</v>
      </c>
      <c r="F16" s="47" t="s">
        <v>83</v>
      </c>
      <c r="G16" s="47" t="s">
        <v>84</v>
      </c>
      <c r="H16" s="47"/>
      <c r="I16" s="47" t="s">
        <v>36</v>
      </c>
      <c r="J16" s="47" t="s">
        <v>83</v>
      </c>
      <c r="K16" s="47" t="s">
        <v>84</v>
      </c>
      <c r="L16" s="43"/>
    </row>
    <row r="17" spans="1:15" ht="15" customHeight="1" x14ac:dyDescent="0.25">
      <c r="A17" s="43"/>
      <c r="B17" s="48"/>
      <c r="C17" s="45"/>
      <c r="D17" s="49"/>
      <c r="E17" s="50" t="s">
        <v>37</v>
      </c>
      <c r="F17" s="50" t="s">
        <v>85</v>
      </c>
      <c r="G17" s="50" t="s">
        <v>86</v>
      </c>
      <c r="H17" s="47"/>
      <c r="I17" s="50" t="s">
        <v>37</v>
      </c>
      <c r="J17" s="50" t="s">
        <v>85</v>
      </c>
      <c r="K17" s="50" t="s">
        <v>86</v>
      </c>
      <c r="L17" s="43"/>
    </row>
    <row r="18" spans="1:15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3"/>
      <c r="L18" s="51"/>
    </row>
    <row r="19" spans="1:15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4"/>
      <c r="M19" s="17"/>
      <c r="N19" s="17"/>
      <c r="O19" s="17"/>
    </row>
    <row r="20" spans="1:15" ht="15" customHeight="1" x14ac:dyDescent="0.25">
      <c r="A20" s="14"/>
      <c r="B20" s="15" t="s">
        <v>36</v>
      </c>
      <c r="C20" s="18"/>
      <c r="D20" s="19">
        <v>2022</v>
      </c>
      <c r="E20" s="20">
        <f>SUM(F20:G20)</f>
        <v>46</v>
      </c>
      <c r="F20" s="20">
        <f>SUM(F24,F44)</f>
        <v>37</v>
      </c>
      <c r="G20" s="20">
        <f>SUM(G24,G44)</f>
        <v>9</v>
      </c>
      <c r="H20" s="23"/>
      <c r="I20" s="20" t="s">
        <v>8</v>
      </c>
      <c r="J20" s="20" t="s">
        <v>8</v>
      </c>
      <c r="K20" s="20" t="s">
        <v>8</v>
      </c>
      <c r="L20" s="14"/>
    </row>
    <row r="21" spans="1:15" ht="15" customHeight="1" x14ac:dyDescent="0.25">
      <c r="B21" s="101" t="s">
        <v>37</v>
      </c>
      <c r="C21" s="21"/>
      <c r="D21" s="19">
        <v>2023</v>
      </c>
      <c r="E21" s="20">
        <f t="shared" ref="E21:E22" si="0">SUM(F21:G21)</f>
        <v>26</v>
      </c>
      <c r="F21" s="20">
        <f t="shared" ref="F21:G22" si="1">SUM(F25,F45)</f>
        <v>18</v>
      </c>
      <c r="G21" s="20">
        <f t="shared" si="1"/>
        <v>8</v>
      </c>
      <c r="H21" s="23"/>
      <c r="I21" s="20">
        <f t="shared" ref="I21" si="2">SUM(J21:K21)</f>
        <v>15</v>
      </c>
      <c r="J21" s="20">
        <f t="shared" ref="J21:K21" si="3">SUM(J25,J45)</f>
        <v>10</v>
      </c>
      <c r="K21" s="20">
        <f t="shared" si="3"/>
        <v>5</v>
      </c>
    </row>
    <row r="22" spans="1:15" ht="15" customHeight="1" x14ac:dyDescent="0.25">
      <c r="B22" s="21"/>
      <c r="C22" s="21"/>
      <c r="D22" s="19">
        <v>2024</v>
      </c>
      <c r="E22" s="20">
        <f t="shared" si="0"/>
        <v>20</v>
      </c>
      <c r="F22" s="20">
        <f t="shared" si="1"/>
        <v>19</v>
      </c>
      <c r="G22" s="20">
        <f t="shared" si="1"/>
        <v>1</v>
      </c>
      <c r="H22" s="23"/>
      <c r="I22" s="20" t="s">
        <v>8</v>
      </c>
      <c r="J22" s="20" t="s">
        <v>8</v>
      </c>
      <c r="K22" s="20" t="s">
        <v>8</v>
      </c>
      <c r="M22" s="22"/>
    </row>
    <row r="23" spans="1:15" ht="8.1" customHeight="1" x14ac:dyDescent="0.25">
      <c r="D23" s="26"/>
      <c r="E23" s="27"/>
      <c r="F23" s="27"/>
      <c r="G23" s="27"/>
      <c r="H23" s="27"/>
      <c r="I23" s="27"/>
      <c r="J23" s="27"/>
      <c r="K23" s="27"/>
      <c r="M23" s="22"/>
    </row>
    <row r="24" spans="1:15" ht="15" customHeight="1" x14ac:dyDescent="0.25">
      <c r="B24" s="21" t="s">
        <v>87</v>
      </c>
      <c r="D24" s="3">
        <v>2022</v>
      </c>
      <c r="E24" s="24">
        <f t="shared" ref="E24:E46" si="4">SUM(F24:G24)</f>
        <v>29</v>
      </c>
      <c r="F24" s="25">
        <v>21</v>
      </c>
      <c r="G24" s="25">
        <v>8</v>
      </c>
      <c r="H24" s="25"/>
      <c r="I24" s="25" t="s">
        <v>8</v>
      </c>
      <c r="J24" s="25" t="s">
        <v>8</v>
      </c>
      <c r="K24" s="25" t="s">
        <v>8</v>
      </c>
      <c r="M24" s="22"/>
    </row>
    <row r="25" spans="1:15" ht="15" customHeight="1" x14ac:dyDescent="0.25">
      <c r="B25" s="101" t="s">
        <v>88</v>
      </c>
      <c r="D25" s="3">
        <v>2023</v>
      </c>
      <c r="E25" s="24">
        <f t="shared" si="4"/>
        <v>20</v>
      </c>
      <c r="F25" s="25">
        <v>12</v>
      </c>
      <c r="G25" s="25">
        <v>8</v>
      </c>
      <c r="H25" s="25"/>
      <c r="I25" s="24">
        <f t="shared" ref="I25" si="5">SUM(J25:K25)</f>
        <v>14</v>
      </c>
      <c r="J25" s="25">
        <v>9</v>
      </c>
      <c r="K25" s="25">
        <v>5</v>
      </c>
      <c r="M25" s="22"/>
    </row>
    <row r="26" spans="1:15" ht="15" customHeight="1" x14ac:dyDescent="0.25">
      <c r="D26" s="3">
        <v>2024</v>
      </c>
      <c r="E26" s="24">
        <f t="shared" si="4"/>
        <v>15</v>
      </c>
      <c r="F26" s="25">
        <v>15</v>
      </c>
      <c r="G26" s="25" t="s">
        <v>8</v>
      </c>
      <c r="H26" s="25"/>
      <c r="I26" s="25" t="s">
        <v>8</v>
      </c>
      <c r="J26" s="25" t="s">
        <v>8</v>
      </c>
      <c r="K26" s="25" t="s">
        <v>8</v>
      </c>
      <c r="M26" s="22"/>
    </row>
    <row r="27" spans="1:15" ht="8.1" customHeight="1" x14ac:dyDescent="0.25">
      <c r="D27" s="26"/>
      <c r="E27" s="27"/>
      <c r="F27" s="27"/>
      <c r="G27" s="27"/>
      <c r="H27" s="27"/>
      <c r="I27" s="27"/>
      <c r="J27" s="27"/>
      <c r="K27" s="27"/>
      <c r="M27" s="22"/>
    </row>
    <row r="28" spans="1:15" ht="15" customHeight="1" x14ac:dyDescent="0.25">
      <c r="B28" s="21" t="s">
        <v>89</v>
      </c>
      <c r="D28" s="3">
        <v>2022</v>
      </c>
      <c r="E28" s="24">
        <f t="shared" si="4"/>
        <v>80</v>
      </c>
      <c r="F28" s="25">
        <v>62</v>
      </c>
      <c r="G28" s="25">
        <v>18</v>
      </c>
      <c r="H28" s="25"/>
      <c r="I28" s="24">
        <f t="shared" ref="I28:I30" si="6">SUM(J28:K28)</f>
        <v>6</v>
      </c>
      <c r="J28" s="25">
        <v>5</v>
      </c>
      <c r="K28" s="25">
        <v>1</v>
      </c>
      <c r="M28" s="22"/>
    </row>
    <row r="29" spans="1:15" ht="15" customHeight="1" x14ac:dyDescent="0.25">
      <c r="B29" s="101" t="s">
        <v>90</v>
      </c>
      <c r="D29" s="3">
        <v>2023</v>
      </c>
      <c r="E29" s="24">
        <f t="shared" si="4"/>
        <v>84</v>
      </c>
      <c r="F29" s="25">
        <v>63</v>
      </c>
      <c r="G29" s="25">
        <v>21</v>
      </c>
      <c r="H29" s="25"/>
      <c r="I29" s="24">
        <f t="shared" si="6"/>
        <v>49</v>
      </c>
      <c r="J29" s="25">
        <v>42</v>
      </c>
      <c r="K29" s="25">
        <v>7</v>
      </c>
      <c r="M29" s="22"/>
    </row>
    <row r="30" spans="1:15" ht="15" customHeight="1" x14ac:dyDescent="0.25">
      <c r="D30" s="3">
        <v>2024</v>
      </c>
      <c r="E30" s="24">
        <f t="shared" si="4"/>
        <v>130</v>
      </c>
      <c r="F30" s="25">
        <v>112</v>
      </c>
      <c r="G30" s="25">
        <v>18</v>
      </c>
      <c r="H30" s="25"/>
      <c r="I30" s="24">
        <f t="shared" si="6"/>
        <v>18</v>
      </c>
      <c r="J30" s="25">
        <v>15</v>
      </c>
      <c r="K30" s="25">
        <v>3</v>
      </c>
      <c r="M30" s="22"/>
    </row>
    <row r="31" spans="1:15" ht="8.1" customHeight="1" x14ac:dyDescent="0.25">
      <c r="D31" s="26"/>
      <c r="E31" s="27"/>
      <c r="F31" s="27"/>
      <c r="G31" s="27"/>
      <c r="H31" s="27"/>
      <c r="I31" s="27"/>
      <c r="J31" s="27"/>
      <c r="K31" s="27"/>
      <c r="M31" s="22"/>
    </row>
    <row r="32" spans="1:15" ht="15" customHeight="1" x14ac:dyDescent="0.25">
      <c r="B32" s="21" t="s">
        <v>91</v>
      </c>
      <c r="D32" s="3">
        <v>2022</v>
      </c>
      <c r="E32" s="24">
        <f t="shared" si="4"/>
        <v>100</v>
      </c>
      <c r="F32" s="25">
        <v>73</v>
      </c>
      <c r="G32" s="25">
        <v>27</v>
      </c>
      <c r="H32" s="25"/>
      <c r="I32" s="24">
        <f t="shared" ref="I32:I34" si="7">SUM(J32:K32)</f>
        <v>9</v>
      </c>
      <c r="J32" s="25">
        <v>6</v>
      </c>
      <c r="K32" s="25">
        <v>3</v>
      </c>
      <c r="M32" s="22"/>
    </row>
    <row r="33" spans="1:16" ht="15" customHeight="1" x14ac:dyDescent="0.25">
      <c r="B33" s="101" t="s">
        <v>92</v>
      </c>
      <c r="D33" s="3">
        <v>2023</v>
      </c>
      <c r="E33" s="24">
        <f t="shared" si="4"/>
        <v>83</v>
      </c>
      <c r="F33" s="25">
        <v>66</v>
      </c>
      <c r="G33" s="25">
        <v>17</v>
      </c>
      <c r="H33" s="25"/>
      <c r="I33" s="24">
        <f t="shared" si="7"/>
        <v>21</v>
      </c>
      <c r="J33" s="25">
        <v>14</v>
      </c>
      <c r="K33" s="25">
        <v>7</v>
      </c>
      <c r="M33" s="22"/>
    </row>
    <row r="34" spans="1:16" ht="15" customHeight="1" x14ac:dyDescent="0.25">
      <c r="D34" s="3">
        <v>2024</v>
      </c>
      <c r="E34" s="24">
        <f t="shared" si="4"/>
        <v>170</v>
      </c>
      <c r="F34" s="25">
        <v>135</v>
      </c>
      <c r="G34" s="25">
        <v>35</v>
      </c>
      <c r="H34" s="25"/>
      <c r="I34" s="24">
        <f t="shared" si="7"/>
        <v>19</v>
      </c>
      <c r="J34" s="25">
        <v>13</v>
      </c>
      <c r="K34" s="25">
        <v>6</v>
      </c>
      <c r="M34" s="22"/>
    </row>
    <row r="35" spans="1:16" ht="8.1" customHeight="1" x14ac:dyDescent="0.25">
      <c r="D35" s="26"/>
      <c r="E35" s="27"/>
      <c r="F35" s="27"/>
      <c r="G35" s="27"/>
      <c r="H35" s="27"/>
      <c r="I35" s="27"/>
      <c r="J35" s="27"/>
      <c r="K35" s="27"/>
      <c r="M35" s="22"/>
    </row>
    <row r="36" spans="1:16" ht="15" customHeight="1" x14ac:dyDescent="0.25">
      <c r="B36" s="21" t="s">
        <v>93</v>
      </c>
      <c r="D36" s="3">
        <v>2022</v>
      </c>
      <c r="E36" s="24">
        <f t="shared" si="4"/>
        <v>58</v>
      </c>
      <c r="F36" s="25">
        <v>44</v>
      </c>
      <c r="G36" s="25">
        <v>14</v>
      </c>
      <c r="H36" s="25"/>
      <c r="I36" s="24">
        <f t="shared" ref="I36:I38" si="8">SUM(J36:K36)</f>
        <v>3</v>
      </c>
      <c r="J36" s="25">
        <v>2</v>
      </c>
      <c r="K36" s="25">
        <v>1</v>
      </c>
      <c r="M36" s="22"/>
    </row>
    <row r="37" spans="1:16" ht="15" customHeight="1" x14ac:dyDescent="0.25">
      <c r="B37" s="101" t="s">
        <v>94</v>
      </c>
      <c r="D37" s="3">
        <v>2023</v>
      </c>
      <c r="E37" s="24">
        <f t="shared" si="4"/>
        <v>77</v>
      </c>
      <c r="F37" s="25">
        <v>64</v>
      </c>
      <c r="G37" s="25">
        <v>13</v>
      </c>
      <c r="H37" s="25"/>
      <c r="I37" s="24">
        <f t="shared" si="8"/>
        <v>23</v>
      </c>
      <c r="J37" s="25">
        <v>15</v>
      </c>
      <c r="K37" s="25">
        <v>8</v>
      </c>
      <c r="M37" s="22"/>
    </row>
    <row r="38" spans="1:16" ht="15" customHeight="1" x14ac:dyDescent="0.25">
      <c r="D38" s="3">
        <v>2024</v>
      </c>
      <c r="E38" s="24">
        <f t="shared" si="4"/>
        <v>84</v>
      </c>
      <c r="F38" s="25">
        <v>76</v>
      </c>
      <c r="G38" s="25">
        <v>8</v>
      </c>
      <c r="H38" s="25"/>
      <c r="I38" s="24">
        <f t="shared" si="8"/>
        <v>9</v>
      </c>
      <c r="J38" s="25">
        <v>8</v>
      </c>
      <c r="K38" s="25">
        <v>1</v>
      </c>
      <c r="M38" s="22"/>
    </row>
    <row r="39" spans="1:16" ht="8.1" customHeight="1" x14ac:dyDescent="0.25">
      <c r="D39" s="26"/>
      <c r="E39" s="27"/>
      <c r="F39" s="27"/>
      <c r="G39" s="27"/>
      <c r="H39" s="27"/>
      <c r="I39" s="27"/>
      <c r="J39" s="27"/>
      <c r="K39" s="27"/>
      <c r="M39" s="22"/>
    </row>
    <row r="40" spans="1:16" ht="15" customHeight="1" x14ac:dyDescent="0.25">
      <c r="B40" s="21" t="s">
        <v>95</v>
      </c>
      <c r="D40" s="3">
        <v>2022</v>
      </c>
      <c r="E40" s="24">
        <f t="shared" si="4"/>
        <v>8</v>
      </c>
      <c r="F40" s="25">
        <v>5</v>
      </c>
      <c r="G40" s="25">
        <v>3</v>
      </c>
      <c r="H40" s="25"/>
      <c r="I40" s="24">
        <f t="shared" ref="I40:I41" si="9">SUM(J40:K40)</f>
        <v>1</v>
      </c>
      <c r="J40" s="25">
        <v>1</v>
      </c>
      <c r="K40" s="25" t="s">
        <v>8</v>
      </c>
      <c r="M40" s="22"/>
      <c r="N40" s="27"/>
      <c r="O40" s="28"/>
      <c r="P40" s="29"/>
    </row>
    <row r="41" spans="1:16" ht="15" customHeight="1" x14ac:dyDescent="0.25">
      <c r="B41" s="101" t="s">
        <v>96</v>
      </c>
      <c r="D41" s="3">
        <v>2023</v>
      </c>
      <c r="E41" s="24">
        <f t="shared" si="4"/>
        <v>19</v>
      </c>
      <c r="F41" s="25">
        <v>14</v>
      </c>
      <c r="G41" s="25">
        <v>5</v>
      </c>
      <c r="H41" s="25"/>
      <c r="I41" s="24">
        <f t="shared" si="9"/>
        <v>4</v>
      </c>
      <c r="J41" s="25">
        <v>3</v>
      </c>
      <c r="K41" s="25">
        <v>1</v>
      </c>
      <c r="M41" s="22"/>
      <c r="N41" s="27"/>
      <c r="O41" s="28"/>
      <c r="P41" s="28"/>
    </row>
    <row r="42" spans="1:16" ht="15" customHeight="1" x14ac:dyDescent="0.25">
      <c r="D42" s="3">
        <v>2024</v>
      </c>
      <c r="E42" s="24">
        <f t="shared" si="4"/>
        <v>7</v>
      </c>
      <c r="F42" s="25">
        <v>6</v>
      </c>
      <c r="G42" s="25">
        <v>1</v>
      </c>
      <c r="H42" s="25"/>
      <c r="I42" s="25" t="s">
        <v>8</v>
      </c>
      <c r="J42" s="25" t="s">
        <v>8</v>
      </c>
      <c r="K42" s="25" t="s">
        <v>8</v>
      </c>
      <c r="M42" s="22"/>
    </row>
    <row r="43" spans="1:16" ht="8.1" customHeight="1" x14ac:dyDescent="0.25">
      <c r="D43" s="26"/>
      <c r="E43" s="27"/>
      <c r="F43" s="27"/>
      <c r="G43" s="27"/>
      <c r="H43" s="27"/>
      <c r="I43" s="27"/>
      <c r="J43" s="27"/>
      <c r="K43" s="27"/>
      <c r="M43" s="22"/>
    </row>
    <row r="44" spans="1:16" ht="15" customHeight="1" x14ac:dyDescent="0.2">
      <c r="B44" s="102" t="s">
        <v>140</v>
      </c>
      <c r="D44" s="3">
        <v>2022</v>
      </c>
      <c r="E44" s="24">
        <f t="shared" si="4"/>
        <v>17</v>
      </c>
      <c r="F44" s="25">
        <v>16</v>
      </c>
      <c r="G44" s="25">
        <v>1</v>
      </c>
      <c r="H44" s="25"/>
      <c r="I44" s="25" t="s">
        <v>8</v>
      </c>
      <c r="J44" s="25" t="s">
        <v>8</v>
      </c>
      <c r="K44" s="25" t="s">
        <v>8</v>
      </c>
      <c r="M44" s="22"/>
    </row>
    <row r="45" spans="1:16" ht="15" customHeight="1" x14ac:dyDescent="0.25">
      <c r="B45" s="101" t="s">
        <v>213</v>
      </c>
      <c r="D45" s="3">
        <v>2023</v>
      </c>
      <c r="E45" s="24">
        <f t="shared" si="4"/>
        <v>6</v>
      </c>
      <c r="F45" s="25">
        <v>6</v>
      </c>
      <c r="G45" s="25" t="s">
        <v>8</v>
      </c>
      <c r="H45" s="25"/>
      <c r="I45" s="24">
        <f t="shared" ref="I45" si="10">SUM(J45:K45)</f>
        <v>1</v>
      </c>
      <c r="J45" s="25">
        <v>1</v>
      </c>
      <c r="K45" s="25" t="s">
        <v>8</v>
      </c>
      <c r="M45" s="22"/>
    </row>
    <row r="46" spans="1:16" ht="15" customHeight="1" x14ac:dyDescent="0.25">
      <c r="D46" s="3">
        <v>2024</v>
      </c>
      <c r="E46" s="24">
        <f t="shared" si="4"/>
        <v>5</v>
      </c>
      <c r="F46" s="25">
        <v>4</v>
      </c>
      <c r="G46" s="25">
        <v>1</v>
      </c>
      <c r="H46" s="25"/>
      <c r="I46" s="25" t="s">
        <v>8</v>
      </c>
      <c r="J46" s="25" t="s">
        <v>8</v>
      </c>
      <c r="K46" s="25" t="s">
        <v>8</v>
      </c>
      <c r="M46" s="22"/>
    </row>
    <row r="47" spans="1:16" ht="8.1" customHeight="1" thickBot="1" x14ac:dyDescent="0.3">
      <c r="A47" s="30"/>
      <c r="B47" s="31"/>
      <c r="C47" s="31"/>
      <c r="D47" s="32"/>
      <c r="E47" s="32"/>
      <c r="F47" s="32"/>
      <c r="G47" s="32"/>
      <c r="H47" s="32"/>
      <c r="I47" s="32"/>
      <c r="J47" s="32"/>
      <c r="K47" s="32"/>
      <c r="L47" s="30"/>
    </row>
    <row r="48" spans="1:16" s="37" customFormat="1" x14ac:dyDescent="0.25">
      <c r="A48" s="33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6" t="s">
        <v>110</v>
      </c>
    </row>
    <row r="49" spans="1:15" s="33" customFormat="1" x14ac:dyDescent="0.25">
      <c r="A49" s="38"/>
      <c r="B49" s="34"/>
      <c r="C49" s="34"/>
      <c r="D49" s="35"/>
      <c r="E49" s="35"/>
      <c r="F49" s="35"/>
      <c r="G49" s="35"/>
      <c r="H49" s="35"/>
      <c r="I49" s="35"/>
      <c r="J49" s="35"/>
      <c r="K49" s="35"/>
      <c r="L49" s="39" t="s">
        <v>111</v>
      </c>
    </row>
    <row r="51" spans="1:15" s="6" customFormat="1" ht="15" customHeight="1" x14ac:dyDescent="0.25">
      <c r="B51" s="7" t="s">
        <v>255</v>
      </c>
      <c r="C51" s="8" t="s">
        <v>159</v>
      </c>
      <c r="D51" s="9"/>
      <c r="E51" s="9"/>
      <c r="F51" s="9"/>
      <c r="G51" s="9"/>
      <c r="H51" s="9"/>
      <c r="I51" s="9"/>
      <c r="J51" s="9"/>
      <c r="K51" s="9"/>
      <c r="L51" s="8"/>
    </row>
    <row r="52" spans="1:15" s="10" customFormat="1" ht="16.5" customHeight="1" x14ac:dyDescent="0.25">
      <c r="B52" s="11" t="s">
        <v>256</v>
      </c>
      <c r="C52" s="12" t="s">
        <v>123</v>
      </c>
      <c r="D52" s="13"/>
      <c r="E52" s="13"/>
      <c r="F52" s="13"/>
      <c r="G52" s="13"/>
      <c r="H52" s="13"/>
      <c r="I52" s="13"/>
      <c r="J52" s="13"/>
      <c r="K52" s="13"/>
    </row>
    <row r="53" spans="1:15" ht="8.1" customHeight="1" thickBot="1" x14ac:dyDescent="0.3"/>
    <row r="54" spans="1:15" ht="4.5" customHeight="1" thickTop="1" x14ac:dyDescent="0.25">
      <c r="A54" s="40"/>
      <c r="B54" s="41"/>
      <c r="C54" s="41"/>
      <c r="D54" s="42"/>
      <c r="E54" s="42"/>
      <c r="F54" s="42"/>
      <c r="G54" s="42"/>
      <c r="H54" s="42"/>
      <c r="I54" s="42"/>
      <c r="J54" s="42"/>
      <c r="K54" s="42"/>
      <c r="L54" s="40"/>
    </row>
    <row r="55" spans="1:15" ht="15" customHeight="1" x14ac:dyDescent="0.25">
      <c r="A55" s="43"/>
      <c r="B55" s="44" t="s">
        <v>97</v>
      </c>
      <c r="C55" s="45"/>
      <c r="D55" s="181" t="s">
        <v>1</v>
      </c>
      <c r="E55" s="183" t="s">
        <v>2</v>
      </c>
      <c r="F55" s="183"/>
      <c r="G55" s="183"/>
      <c r="H55" s="100"/>
      <c r="I55" s="183" t="s">
        <v>141</v>
      </c>
      <c r="J55" s="183"/>
      <c r="K55" s="183"/>
      <c r="L55" s="43"/>
    </row>
    <row r="56" spans="1:15" ht="15" customHeight="1" x14ac:dyDescent="0.25">
      <c r="A56" s="43"/>
      <c r="B56" s="48" t="s">
        <v>98</v>
      </c>
      <c r="C56" s="45"/>
      <c r="D56" s="49" t="s">
        <v>4</v>
      </c>
      <c r="E56" s="184" t="s">
        <v>176</v>
      </c>
      <c r="F56" s="184"/>
      <c r="G56" s="184"/>
      <c r="H56" s="96"/>
      <c r="I56" s="184" t="s">
        <v>177</v>
      </c>
      <c r="J56" s="184"/>
      <c r="K56" s="184"/>
      <c r="L56" s="43"/>
    </row>
    <row r="57" spans="1:15" ht="15" customHeight="1" x14ac:dyDescent="0.25">
      <c r="A57" s="43"/>
      <c r="B57" s="48"/>
      <c r="C57" s="45"/>
      <c r="D57" s="49"/>
      <c r="E57" s="47" t="s">
        <v>36</v>
      </c>
      <c r="F57" s="47" t="s">
        <v>83</v>
      </c>
      <c r="G57" s="47" t="s">
        <v>84</v>
      </c>
      <c r="H57" s="47"/>
      <c r="I57" s="47" t="s">
        <v>36</v>
      </c>
      <c r="J57" s="47" t="s">
        <v>83</v>
      </c>
      <c r="K57" s="47" t="s">
        <v>84</v>
      </c>
      <c r="L57" s="43"/>
    </row>
    <row r="58" spans="1:15" ht="15" customHeight="1" x14ac:dyDescent="0.25">
      <c r="A58" s="43"/>
      <c r="B58" s="48"/>
      <c r="C58" s="45"/>
      <c r="D58" s="49"/>
      <c r="E58" s="50" t="s">
        <v>37</v>
      </c>
      <c r="F58" s="50" t="s">
        <v>85</v>
      </c>
      <c r="G58" s="50" t="s">
        <v>86</v>
      </c>
      <c r="H58" s="47"/>
      <c r="I58" s="50" t="s">
        <v>37</v>
      </c>
      <c r="J58" s="50" t="s">
        <v>85</v>
      </c>
      <c r="K58" s="50" t="s">
        <v>86</v>
      </c>
      <c r="L58" s="43"/>
    </row>
    <row r="59" spans="1:15" s="14" customFormat="1" ht="8.1" customHeight="1" x14ac:dyDescent="0.25">
      <c r="A59" s="51"/>
      <c r="B59" s="52"/>
      <c r="C59" s="51"/>
      <c r="D59" s="53"/>
      <c r="E59" s="53"/>
      <c r="F59" s="53"/>
      <c r="G59" s="53"/>
      <c r="H59" s="53"/>
      <c r="I59" s="53"/>
      <c r="J59" s="53"/>
      <c r="K59" s="53"/>
      <c r="L59" s="51"/>
    </row>
    <row r="60" spans="1:15" ht="8.1" customHeight="1" x14ac:dyDescent="0.25">
      <c r="A60" s="14"/>
      <c r="B60" s="15"/>
      <c r="C60" s="15"/>
      <c r="D60" s="16"/>
      <c r="E60" s="16"/>
      <c r="F60" s="16"/>
      <c r="G60" s="16"/>
      <c r="H60" s="16"/>
      <c r="I60" s="16"/>
      <c r="J60" s="16"/>
      <c r="K60" s="16"/>
      <c r="L60" s="14"/>
      <c r="M60" s="17"/>
      <c r="N60" s="17"/>
      <c r="O60" s="17"/>
    </row>
    <row r="61" spans="1:15" ht="15" customHeight="1" x14ac:dyDescent="0.25">
      <c r="A61" s="14"/>
      <c r="B61" s="15" t="s">
        <v>36</v>
      </c>
      <c r="C61" s="18"/>
      <c r="D61" s="19">
        <v>2022</v>
      </c>
      <c r="E61" s="20">
        <f>SUM(F61:G61)</f>
        <v>292</v>
      </c>
      <c r="F61" s="20">
        <f>SUM(F65,F85)</f>
        <v>221</v>
      </c>
      <c r="G61" s="20">
        <f>SUM(G65,G85)</f>
        <v>71</v>
      </c>
      <c r="H61" s="23"/>
      <c r="I61" s="20">
        <f>SUM(J61:K61)</f>
        <v>19</v>
      </c>
      <c r="J61" s="20">
        <f>SUM(J65,J85)</f>
        <v>14</v>
      </c>
      <c r="K61" s="20">
        <f>SUM(K65,K85)</f>
        <v>5</v>
      </c>
      <c r="L61" s="14"/>
    </row>
    <row r="62" spans="1:15" ht="15" customHeight="1" x14ac:dyDescent="0.25">
      <c r="B62" s="101" t="s">
        <v>37</v>
      </c>
      <c r="C62" s="21"/>
      <c r="D62" s="19">
        <v>2023</v>
      </c>
      <c r="E62" s="20">
        <f t="shared" ref="E62:E63" si="11">SUM(F62:G62)</f>
        <v>289</v>
      </c>
      <c r="F62" s="20">
        <f t="shared" ref="F62:G63" si="12">SUM(F66,F86)</f>
        <v>225</v>
      </c>
      <c r="G62" s="20">
        <f t="shared" si="12"/>
        <v>64</v>
      </c>
      <c r="H62" s="23"/>
      <c r="I62" s="20">
        <f t="shared" ref="I62:I63" si="13">SUM(J62:K62)</f>
        <v>112</v>
      </c>
      <c r="J62" s="20">
        <f t="shared" ref="J62:K63" si="14">SUM(J66,J86)</f>
        <v>84</v>
      </c>
      <c r="K62" s="20">
        <f t="shared" si="14"/>
        <v>28</v>
      </c>
    </row>
    <row r="63" spans="1:15" ht="15" customHeight="1" x14ac:dyDescent="0.25">
      <c r="B63" s="21"/>
      <c r="C63" s="21"/>
      <c r="D63" s="19">
        <v>2024</v>
      </c>
      <c r="E63" s="20">
        <f t="shared" si="11"/>
        <v>411</v>
      </c>
      <c r="F63" s="20">
        <f t="shared" si="12"/>
        <v>348</v>
      </c>
      <c r="G63" s="20">
        <f t="shared" si="12"/>
        <v>63</v>
      </c>
      <c r="H63" s="23"/>
      <c r="I63" s="20">
        <f t="shared" si="13"/>
        <v>46</v>
      </c>
      <c r="J63" s="20">
        <f t="shared" si="14"/>
        <v>36</v>
      </c>
      <c r="K63" s="20">
        <f t="shared" si="14"/>
        <v>10</v>
      </c>
      <c r="M63" s="22"/>
    </row>
    <row r="64" spans="1:15" ht="8.1" customHeight="1" x14ac:dyDescent="0.25">
      <c r="D64" s="19"/>
      <c r="E64" s="23"/>
      <c r="F64" s="23"/>
      <c r="G64" s="23"/>
      <c r="H64" s="23"/>
      <c r="I64" s="23"/>
      <c r="J64" s="23"/>
      <c r="K64" s="23"/>
      <c r="M64" s="22"/>
    </row>
    <row r="65" spans="1:13" ht="15" customHeight="1" x14ac:dyDescent="0.2">
      <c r="B65" s="102" t="s">
        <v>99</v>
      </c>
      <c r="D65" s="3">
        <v>2022</v>
      </c>
      <c r="E65" s="24">
        <f>SUM(F65:G65)</f>
        <v>289</v>
      </c>
      <c r="F65" s="25">
        <f t="shared" ref="F65:G67" si="15">SUM(F69,F73,F77,F81)</f>
        <v>218</v>
      </c>
      <c r="G65" s="25">
        <f>SUM(G69,G73,G77,G81)</f>
        <v>71</v>
      </c>
      <c r="H65" s="25"/>
      <c r="I65" s="24">
        <f>SUM(J65:K65)</f>
        <v>19</v>
      </c>
      <c r="J65" s="25">
        <f t="shared" ref="J65:K67" si="16">SUM(J69,J73,J77,J81)</f>
        <v>14</v>
      </c>
      <c r="K65" s="25">
        <f>SUM(K69,K73,K77,K81)</f>
        <v>5</v>
      </c>
      <c r="M65" s="22"/>
    </row>
    <row r="66" spans="1:13" ht="15" customHeight="1" x14ac:dyDescent="0.25">
      <c r="B66" s="101" t="s">
        <v>100</v>
      </c>
      <c r="D66" s="3">
        <v>2023</v>
      </c>
      <c r="E66" s="24">
        <f t="shared" ref="E66:E67" si="17">SUM(F66:G66)</f>
        <v>285</v>
      </c>
      <c r="F66" s="25">
        <f t="shared" si="15"/>
        <v>222</v>
      </c>
      <c r="G66" s="25">
        <f t="shared" si="15"/>
        <v>63</v>
      </c>
      <c r="H66" s="25"/>
      <c r="I66" s="24">
        <f t="shared" ref="I66:I67" si="18">SUM(J66:K66)</f>
        <v>110</v>
      </c>
      <c r="J66" s="25">
        <f t="shared" si="16"/>
        <v>83</v>
      </c>
      <c r="K66" s="25">
        <f t="shared" si="16"/>
        <v>27</v>
      </c>
      <c r="M66" s="22"/>
    </row>
    <row r="67" spans="1:13" ht="15" customHeight="1" x14ac:dyDescent="0.25">
      <c r="D67" s="3">
        <v>2024</v>
      </c>
      <c r="E67" s="24">
        <f t="shared" si="17"/>
        <v>409</v>
      </c>
      <c r="F67" s="25">
        <f t="shared" si="15"/>
        <v>346</v>
      </c>
      <c r="G67" s="25">
        <f t="shared" si="15"/>
        <v>63</v>
      </c>
      <c r="H67" s="25"/>
      <c r="I67" s="24">
        <f t="shared" si="18"/>
        <v>46</v>
      </c>
      <c r="J67" s="25">
        <f t="shared" si="16"/>
        <v>36</v>
      </c>
      <c r="K67" s="25">
        <f t="shared" si="16"/>
        <v>10</v>
      </c>
      <c r="M67" s="22"/>
    </row>
    <row r="68" spans="1:13" ht="8.1" customHeight="1" x14ac:dyDescent="0.25">
      <c r="D68" s="26"/>
      <c r="E68" s="27"/>
      <c r="F68" s="27"/>
      <c r="G68" s="27"/>
      <c r="H68" s="27"/>
      <c r="I68" s="27"/>
      <c r="J68" s="27"/>
      <c r="K68" s="27"/>
      <c r="M68" s="22"/>
    </row>
    <row r="69" spans="1:13" ht="15" customHeight="1" x14ac:dyDescent="0.25">
      <c r="B69" s="103" t="s">
        <v>101</v>
      </c>
      <c r="D69" s="3">
        <v>2022</v>
      </c>
      <c r="E69" s="24">
        <f t="shared" ref="E69:E87" si="19">SUM(F69:G69)</f>
        <v>180</v>
      </c>
      <c r="F69" s="25">
        <v>140</v>
      </c>
      <c r="G69" s="25">
        <v>40</v>
      </c>
      <c r="H69" s="25"/>
      <c r="I69" s="24">
        <f t="shared" ref="I69:I71" si="20">SUM(J69:K69)</f>
        <v>12</v>
      </c>
      <c r="J69" s="25">
        <v>8</v>
      </c>
      <c r="K69" s="25">
        <v>4</v>
      </c>
      <c r="M69" s="22"/>
    </row>
    <row r="70" spans="1:13" ht="15" customHeight="1" x14ac:dyDescent="0.25">
      <c r="B70" s="103"/>
      <c r="D70" s="3">
        <v>2023</v>
      </c>
      <c r="E70" s="24">
        <f t="shared" si="19"/>
        <v>202</v>
      </c>
      <c r="F70" s="25">
        <v>153</v>
      </c>
      <c r="G70" s="25">
        <v>49</v>
      </c>
      <c r="H70" s="25"/>
      <c r="I70" s="24">
        <f t="shared" si="20"/>
        <v>72</v>
      </c>
      <c r="J70" s="25">
        <v>53</v>
      </c>
      <c r="K70" s="25">
        <v>19</v>
      </c>
      <c r="M70" s="22"/>
    </row>
    <row r="71" spans="1:13" ht="15" customHeight="1" x14ac:dyDescent="0.25">
      <c r="D71" s="3">
        <v>2024</v>
      </c>
      <c r="E71" s="24">
        <f t="shared" si="19"/>
        <v>319</v>
      </c>
      <c r="F71" s="25">
        <v>264</v>
      </c>
      <c r="G71" s="25">
        <v>55</v>
      </c>
      <c r="H71" s="25"/>
      <c r="I71" s="24">
        <f t="shared" si="20"/>
        <v>40</v>
      </c>
      <c r="J71" s="25">
        <v>31</v>
      </c>
      <c r="K71" s="25">
        <v>9</v>
      </c>
      <c r="M71" s="22"/>
    </row>
    <row r="72" spans="1:13" ht="8.1" customHeight="1" x14ac:dyDescent="0.25">
      <c r="D72" s="26"/>
      <c r="E72" s="27"/>
      <c r="F72" s="27"/>
      <c r="G72" s="27"/>
      <c r="H72" s="27"/>
      <c r="I72" s="27"/>
      <c r="J72" s="27"/>
      <c r="K72" s="27"/>
      <c r="M72" s="22"/>
    </row>
    <row r="73" spans="1:13" ht="15" customHeight="1" x14ac:dyDescent="0.2">
      <c r="B73" s="104" t="s">
        <v>102</v>
      </c>
      <c r="D73" s="3">
        <v>2022</v>
      </c>
      <c r="E73" s="24">
        <f t="shared" si="19"/>
        <v>39</v>
      </c>
      <c r="F73" s="25">
        <v>30</v>
      </c>
      <c r="G73" s="25">
        <v>9</v>
      </c>
      <c r="H73" s="25"/>
      <c r="I73" s="24">
        <f t="shared" ref="I73:I75" si="21">SUM(J73:K73)</f>
        <v>1</v>
      </c>
      <c r="J73" s="25" t="s">
        <v>8</v>
      </c>
      <c r="K73" s="25">
        <v>1</v>
      </c>
      <c r="M73" s="22"/>
    </row>
    <row r="74" spans="1:13" ht="15" customHeight="1" x14ac:dyDescent="0.25">
      <c r="B74" s="105" t="s">
        <v>103</v>
      </c>
      <c r="D74" s="3">
        <v>2023</v>
      </c>
      <c r="E74" s="24">
        <f t="shared" si="19"/>
        <v>46</v>
      </c>
      <c r="F74" s="25">
        <v>40</v>
      </c>
      <c r="G74" s="25">
        <v>6</v>
      </c>
      <c r="H74" s="25"/>
      <c r="I74" s="24">
        <f t="shared" si="21"/>
        <v>11</v>
      </c>
      <c r="J74" s="25">
        <v>7</v>
      </c>
      <c r="K74" s="25">
        <v>4</v>
      </c>
      <c r="M74" s="22"/>
    </row>
    <row r="75" spans="1:13" ht="15" customHeight="1" x14ac:dyDescent="0.25">
      <c r="D75" s="3">
        <v>2024</v>
      </c>
      <c r="E75" s="24">
        <f t="shared" si="19"/>
        <v>45</v>
      </c>
      <c r="F75" s="25">
        <v>40</v>
      </c>
      <c r="G75" s="25">
        <v>5</v>
      </c>
      <c r="H75" s="25"/>
      <c r="I75" s="24">
        <f t="shared" si="21"/>
        <v>5</v>
      </c>
      <c r="J75" s="25">
        <v>4</v>
      </c>
      <c r="K75" s="25">
        <v>1</v>
      </c>
      <c r="M75" s="22"/>
    </row>
    <row r="76" spans="1:13" ht="8.1" customHeight="1" x14ac:dyDescent="0.25">
      <c r="D76" s="26"/>
      <c r="E76" s="27"/>
      <c r="F76" s="27"/>
      <c r="G76" s="27"/>
      <c r="H76" s="27"/>
      <c r="I76" s="27"/>
      <c r="J76" s="27"/>
      <c r="K76" s="27"/>
      <c r="M76" s="22"/>
    </row>
    <row r="77" spans="1:13" ht="15" customHeight="1" x14ac:dyDescent="0.2">
      <c r="B77" s="104" t="s">
        <v>104</v>
      </c>
      <c r="D77" s="3">
        <v>2022</v>
      </c>
      <c r="E77" s="24">
        <f t="shared" si="19"/>
        <v>60</v>
      </c>
      <c r="F77" s="25">
        <v>39</v>
      </c>
      <c r="G77" s="25">
        <v>21</v>
      </c>
      <c r="H77" s="25"/>
      <c r="I77" s="24">
        <f t="shared" ref="I77:I79" si="22">SUM(J77:K77)</f>
        <v>3</v>
      </c>
      <c r="J77" s="25">
        <v>3</v>
      </c>
      <c r="K77" s="25" t="s">
        <v>8</v>
      </c>
      <c r="M77" s="22"/>
    </row>
    <row r="78" spans="1:13" ht="15" customHeight="1" x14ac:dyDescent="0.25">
      <c r="B78" s="105" t="s">
        <v>142</v>
      </c>
      <c r="D78" s="3">
        <v>2023</v>
      </c>
      <c r="E78" s="24">
        <f t="shared" si="19"/>
        <v>28</v>
      </c>
      <c r="F78" s="25">
        <v>22</v>
      </c>
      <c r="G78" s="25">
        <v>6</v>
      </c>
      <c r="H78" s="25"/>
      <c r="I78" s="24">
        <f t="shared" si="22"/>
        <v>26</v>
      </c>
      <c r="J78" s="25">
        <v>22</v>
      </c>
      <c r="K78" s="25">
        <v>4</v>
      </c>
      <c r="M78" s="22"/>
    </row>
    <row r="79" spans="1:13" s="2" customFormat="1" ht="15" customHeight="1" x14ac:dyDescent="0.25">
      <c r="A79" s="1"/>
      <c r="D79" s="3">
        <v>2024</v>
      </c>
      <c r="E79" s="24">
        <f t="shared" si="19"/>
        <v>44</v>
      </c>
      <c r="F79" s="25">
        <v>41</v>
      </c>
      <c r="G79" s="25">
        <v>3</v>
      </c>
      <c r="H79" s="25"/>
      <c r="I79" s="24">
        <f t="shared" si="22"/>
        <v>1</v>
      </c>
      <c r="J79" s="25">
        <v>1</v>
      </c>
      <c r="K79" s="25" t="s">
        <v>8</v>
      </c>
      <c r="L79" s="1"/>
      <c r="M79" s="22"/>
    </row>
    <row r="80" spans="1:13" ht="8.1" customHeight="1" x14ac:dyDescent="0.25">
      <c r="D80" s="26"/>
      <c r="E80" s="27"/>
      <c r="F80" s="27"/>
      <c r="G80" s="27"/>
      <c r="H80" s="27"/>
      <c r="I80" s="27"/>
      <c r="J80" s="27"/>
      <c r="K80" s="27"/>
      <c r="M80" s="22"/>
    </row>
    <row r="81" spans="1:13" ht="15" customHeight="1" x14ac:dyDescent="0.2">
      <c r="A81" s="2"/>
      <c r="B81" s="104" t="s">
        <v>66</v>
      </c>
      <c r="D81" s="3">
        <v>2022</v>
      </c>
      <c r="E81" s="24">
        <f t="shared" si="19"/>
        <v>10</v>
      </c>
      <c r="F81" s="25">
        <v>9</v>
      </c>
      <c r="G81" s="25">
        <v>1</v>
      </c>
      <c r="H81" s="25"/>
      <c r="I81" s="24">
        <f t="shared" ref="I81:I82" si="23">SUM(J81:K81)</f>
        <v>3</v>
      </c>
      <c r="J81" s="25">
        <v>3</v>
      </c>
      <c r="K81" s="25" t="s">
        <v>8</v>
      </c>
      <c r="M81" s="22"/>
    </row>
    <row r="82" spans="1:13" ht="15" customHeight="1" x14ac:dyDescent="0.25">
      <c r="B82" s="105" t="s">
        <v>67</v>
      </c>
      <c r="D82" s="3">
        <v>2023</v>
      </c>
      <c r="E82" s="24">
        <f t="shared" si="19"/>
        <v>9</v>
      </c>
      <c r="F82" s="25">
        <v>7</v>
      </c>
      <c r="G82" s="25">
        <v>2</v>
      </c>
      <c r="H82" s="25"/>
      <c r="I82" s="24">
        <f t="shared" si="23"/>
        <v>1</v>
      </c>
      <c r="J82" s="25">
        <v>1</v>
      </c>
      <c r="K82" s="25" t="s">
        <v>8</v>
      </c>
      <c r="M82" s="22"/>
    </row>
    <row r="83" spans="1:13" ht="15" customHeight="1" x14ac:dyDescent="0.25">
      <c r="D83" s="3">
        <v>2024</v>
      </c>
      <c r="E83" s="24">
        <f t="shared" si="19"/>
        <v>1</v>
      </c>
      <c r="F83" s="25">
        <v>1</v>
      </c>
      <c r="G83" s="25" t="s">
        <v>8</v>
      </c>
      <c r="H83" s="25"/>
      <c r="I83" s="25" t="s">
        <v>8</v>
      </c>
      <c r="J83" s="25" t="s">
        <v>8</v>
      </c>
      <c r="K83" s="25" t="s">
        <v>8</v>
      </c>
      <c r="M83" s="22"/>
    </row>
    <row r="84" spans="1:13" ht="8.1" customHeight="1" x14ac:dyDescent="0.25">
      <c r="D84" s="26"/>
      <c r="E84" s="27"/>
      <c r="F84" s="27"/>
      <c r="G84" s="27"/>
      <c r="H84" s="27"/>
      <c r="I84" s="27"/>
      <c r="J84" s="27"/>
      <c r="K84" s="27"/>
      <c r="M84" s="22"/>
    </row>
    <row r="85" spans="1:13" ht="15" customHeight="1" x14ac:dyDescent="0.2">
      <c r="B85" s="102" t="s">
        <v>105</v>
      </c>
      <c r="D85" s="3">
        <v>2022</v>
      </c>
      <c r="E85" s="24">
        <f t="shared" si="19"/>
        <v>3</v>
      </c>
      <c r="F85" s="25">
        <v>3</v>
      </c>
      <c r="G85" s="25" t="s">
        <v>8</v>
      </c>
      <c r="H85" s="25"/>
      <c r="I85" s="25" t="s">
        <v>8</v>
      </c>
      <c r="J85" s="25" t="s">
        <v>8</v>
      </c>
      <c r="K85" s="25" t="s">
        <v>8</v>
      </c>
      <c r="M85" s="22"/>
    </row>
    <row r="86" spans="1:13" ht="15" customHeight="1" x14ac:dyDescent="0.25">
      <c r="B86" s="101" t="s">
        <v>106</v>
      </c>
      <c r="D86" s="3">
        <v>2023</v>
      </c>
      <c r="E86" s="24">
        <f t="shared" si="19"/>
        <v>4</v>
      </c>
      <c r="F86" s="25">
        <v>3</v>
      </c>
      <c r="G86" s="25">
        <v>1</v>
      </c>
      <c r="H86" s="25"/>
      <c r="I86" s="24">
        <f t="shared" ref="I86" si="24">SUM(J86:K86)</f>
        <v>2</v>
      </c>
      <c r="J86" s="25">
        <v>1</v>
      </c>
      <c r="K86" s="25">
        <v>1</v>
      </c>
      <c r="M86" s="22"/>
    </row>
    <row r="87" spans="1:13" ht="15" customHeight="1" x14ac:dyDescent="0.25">
      <c r="D87" s="3">
        <v>2024</v>
      </c>
      <c r="E87" s="24">
        <f t="shared" si="19"/>
        <v>2</v>
      </c>
      <c r="F87" s="25">
        <v>2</v>
      </c>
      <c r="G87" s="25" t="s">
        <v>8</v>
      </c>
      <c r="H87" s="25"/>
      <c r="I87" s="25" t="s">
        <v>8</v>
      </c>
      <c r="J87" s="25" t="s">
        <v>8</v>
      </c>
      <c r="K87" s="25" t="s">
        <v>8</v>
      </c>
      <c r="M87" s="22"/>
    </row>
    <row r="88" spans="1:13" ht="8.1" customHeight="1" thickBot="1" x14ac:dyDescent="0.3">
      <c r="A88" s="30"/>
      <c r="B88" s="31"/>
      <c r="C88" s="31"/>
      <c r="D88" s="32"/>
      <c r="E88" s="32"/>
      <c r="F88" s="32"/>
      <c r="G88" s="32"/>
      <c r="H88" s="32"/>
      <c r="I88" s="32"/>
      <c r="J88" s="32"/>
      <c r="K88" s="32"/>
      <c r="L88" s="30"/>
    </row>
    <row r="89" spans="1:13" s="37" customForma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6" t="s">
        <v>110</v>
      </c>
    </row>
    <row r="90" spans="1:13" s="33" customFormat="1" x14ac:dyDescent="0.25">
      <c r="A90" s="38"/>
      <c r="B90" s="34"/>
      <c r="C90" s="34"/>
      <c r="D90" s="35"/>
      <c r="E90" s="35"/>
      <c r="F90" s="35"/>
      <c r="G90" s="35"/>
      <c r="H90" s="35"/>
      <c r="I90" s="35"/>
      <c r="J90" s="35"/>
      <c r="K90" s="35"/>
      <c r="L90" s="39" t="s">
        <v>111</v>
      </c>
    </row>
  </sheetData>
  <mergeCells count="8">
    <mergeCell ref="E56:G56"/>
    <mergeCell ref="I56:K56"/>
    <mergeCell ref="E14:G14"/>
    <mergeCell ref="I14:K14"/>
    <mergeCell ref="E15:G15"/>
    <mergeCell ref="I15:K15"/>
    <mergeCell ref="E55:G55"/>
    <mergeCell ref="I55:K5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Width="0" orientation="portrait" r:id="rId1"/>
  <headerFooter>
    <oddHeader xml:space="preserve">&amp;R&amp;"-,Bold"
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8EDED-DBB0-4F42-9CA0-3393749B1FDA}">
  <sheetPr codeName="Sheet59"/>
  <dimension ref="A5:N82"/>
  <sheetViews>
    <sheetView showGridLines="0" view="pageBreakPreview" zoomScale="90" zoomScaleNormal="90" zoomScaleSheetLayoutView="9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</row>
    <row r="7" spans="1:14" ht="12" customHeight="1" x14ac:dyDescent="0.25">
      <c r="K7" s="4"/>
    </row>
    <row r="8" spans="1:14" ht="12" customHeight="1" x14ac:dyDescent="0.25">
      <c r="K8" s="4"/>
      <c r="L8" s="5"/>
      <c r="M8" s="5"/>
      <c r="N8" s="5"/>
    </row>
    <row r="9" spans="1:14" ht="12" customHeight="1" x14ac:dyDescent="0.25"/>
    <row r="10" spans="1:14" s="6" customFormat="1" ht="15" customHeight="1" x14ac:dyDescent="0.25">
      <c r="B10" s="7" t="s">
        <v>376</v>
      </c>
      <c r="C10" s="8" t="s">
        <v>362</v>
      </c>
      <c r="D10" s="9"/>
      <c r="E10" s="9"/>
      <c r="F10" s="9"/>
      <c r="G10" s="9"/>
      <c r="H10" s="9"/>
      <c r="I10" s="8"/>
    </row>
    <row r="11" spans="1:14" s="10" customFormat="1" ht="16.5" customHeight="1" x14ac:dyDescent="0.25">
      <c r="B11" s="11" t="s">
        <v>377</v>
      </c>
      <c r="C11" s="12" t="s">
        <v>363</v>
      </c>
      <c r="D11" s="13"/>
      <c r="E11" s="13"/>
      <c r="F11" s="13"/>
      <c r="G11" s="13"/>
      <c r="H11" s="13"/>
    </row>
    <row r="12" spans="1:14" ht="8.1" customHeight="1" thickBot="1" x14ac:dyDescent="0.3"/>
    <row r="13" spans="1:14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0"/>
    </row>
    <row r="14" spans="1:14" ht="15" customHeight="1" x14ac:dyDescent="0.25">
      <c r="A14" s="43"/>
      <c r="B14" s="44" t="s">
        <v>0</v>
      </c>
      <c r="C14" s="45"/>
      <c r="D14" s="117" t="s">
        <v>1</v>
      </c>
      <c r="E14" s="47" t="s">
        <v>36</v>
      </c>
      <c r="F14" s="100"/>
      <c r="G14" s="184" t="s">
        <v>295</v>
      </c>
      <c r="H14" s="184"/>
      <c r="I14" s="184"/>
      <c r="J14" s="184"/>
      <c r="K14" s="43"/>
    </row>
    <row r="15" spans="1:14" ht="15" customHeight="1" x14ac:dyDescent="0.25">
      <c r="A15" s="43"/>
      <c r="B15" s="48" t="s">
        <v>3</v>
      </c>
      <c r="C15" s="45"/>
      <c r="D15" s="49" t="s">
        <v>4</v>
      </c>
      <c r="E15" s="50" t="s">
        <v>37</v>
      </c>
      <c r="F15" s="96"/>
      <c r="G15" s="47" t="s">
        <v>101</v>
      </c>
      <c r="H15" s="47" t="s">
        <v>102</v>
      </c>
      <c r="I15" s="47" t="s">
        <v>104</v>
      </c>
      <c r="J15" s="47" t="s">
        <v>66</v>
      </c>
      <c r="K15" s="43"/>
    </row>
    <row r="16" spans="1:14" ht="15" customHeight="1" x14ac:dyDescent="0.25">
      <c r="A16" s="43"/>
      <c r="B16" s="48"/>
      <c r="C16" s="45"/>
      <c r="D16" s="49"/>
      <c r="E16" s="47"/>
      <c r="F16" s="47"/>
      <c r="G16" s="50"/>
      <c r="H16" s="50" t="s">
        <v>103</v>
      </c>
      <c r="I16" s="50" t="s">
        <v>142</v>
      </c>
      <c r="J16" s="50" t="s">
        <v>67</v>
      </c>
      <c r="K16" s="43"/>
    </row>
    <row r="17" spans="1:14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1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SUM(E23,E27,E31,E35,E39,E43,E47,E51,E55,E59,E63,E67,E71,E75)</f>
        <v>76</v>
      </c>
      <c r="F19" s="20"/>
      <c r="G19" s="20">
        <f t="shared" ref="G19:G21" si="0">SUM(G23,G27,G31,G35,G39,G43,G47,G51,G55,G59,G63,G67,G71,G75)</f>
        <v>43</v>
      </c>
      <c r="H19" s="20">
        <f t="shared" ref="H19:J19" si="1">SUM(H23,H27,H31,H35,H39,H43,H47,H51,H55,H59,H63,H67,H71,H75)</f>
        <v>12</v>
      </c>
      <c r="I19" s="20">
        <f t="shared" si="1"/>
        <v>10</v>
      </c>
      <c r="J19" s="20">
        <f t="shared" si="1"/>
        <v>11</v>
      </c>
    </row>
    <row r="20" spans="1:14" ht="15" customHeight="1" x14ac:dyDescent="0.25">
      <c r="B20" s="21"/>
      <c r="C20" s="21"/>
      <c r="D20" s="19">
        <v>2023</v>
      </c>
      <c r="E20" s="20">
        <f t="shared" ref="E20:E21" si="2">SUM(E24,E28,E32,E36,E40,E44,E48,E52,E56,E60,E64,E68,E72,E76)</f>
        <v>133</v>
      </c>
      <c r="F20" s="20"/>
      <c r="G20" s="20">
        <f t="shared" si="0"/>
        <v>79</v>
      </c>
      <c r="H20" s="20">
        <f t="shared" ref="H20:J20" si="3">SUM(H24,H28,H32,H36,H40,H44,H48,H52,H56,H60,H64,H68,H72,H76)</f>
        <v>21</v>
      </c>
      <c r="I20" s="20">
        <f t="shared" si="3"/>
        <v>13</v>
      </c>
      <c r="J20" s="20">
        <f t="shared" si="3"/>
        <v>20</v>
      </c>
    </row>
    <row r="21" spans="1:14" ht="15" customHeight="1" x14ac:dyDescent="0.25">
      <c r="B21" s="21"/>
      <c r="C21" s="21"/>
      <c r="D21" s="19">
        <v>2024</v>
      </c>
      <c r="E21" s="20">
        <f t="shared" si="2"/>
        <v>102</v>
      </c>
      <c r="F21" s="20"/>
      <c r="G21" s="20">
        <f t="shared" si="0"/>
        <v>51</v>
      </c>
      <c r="H21" s="20">
        <f t="shared" ref="H21:J21" si="4">SUM(H25,H29,H33,H37,H41,H45,H49,H53,H57,H61,H65,H69,H73,H77)</f>
        <v>26</v>
      </c>
      <c r="I21" s="20">
        <f t="shared" si="4"/>
        <v>9</v>
      </c>
      <c r="J21" s="20">
        <f t="shared" si="4"/>
        <v>16</v>
      </c>
      <c r="K21" s="22"/>
    </row>
    <row r="22" spans="1:14" ht="8.1" customHeight="1" x14ac:dyDescent="0.25">
      <c r="D22" s="19"/>
      <c r="E22" s="23"/>
      <c r="F22" s="23"/>
      <c r="G22" s="23"/>
      <c r="H22" s="23"/>
      <c r="I22" s="23"/>
      <c r="J22" s="1"/>
      <c r="K22" s="22"/>
    </row>
    <row r="23" spans="1:14" ht="15" customHeight="1" x14ac:dyDescent="0.25">
      <c r="B23" s="2" t="s">
        <v>6</v>
      </c>
      <c r="D23" s="3">
        <v>2022</v>
      </c>
      <c r="E23" s="25">
        <f t="shared" ref="E23:E77" si="5">SUM(F23:J23)</f>
        <v>6</v>
      </c>
      <c r="F23" s="25"/>
      <c r="G23" s="25">
        <v>4</v>
      </c>
      <c r="H23" s="25">
        <v>1</v>
      </c>
      <c r="I23" s="25">
        <v>1</v>
      </c>
      <c r="J23" s="25" t="s">
        <v>8</v>
      </c>
      <c r="K23" s="22"/>
    </row>
    <row r="24" spans="1:14" ht="15" customHeight="1" x14ac:dyDescent="0.25">
      <c r="D24" s="3">
        <v>2023</v>
      </c>
      <c r="E24" s="25">
        <f t="shared" si="5"/>
        <v>11</v>
      </c>
      <c r="F24" s="25"/>
      <c r="G24" s="25">
        <v>8</v>
      </c>
      <c r="H24" s="25">
        <v>1</v>
      </c>
      <c r="I24" s="25">
        <v>1</v>
      </c>
      <c r="J24" s="25">
        <v>1</v>
      </c>
      <c r="K24" s="22"/>
    </row>
    <row r="25" spans="1:14" ht="15" customHeight="1" x14ac:dyDescent="0.25">
      <c r="D25" s="3">
        <v>2024</v>
      </c>
      <c r="E25" s="25">
        <f t="shared" si="5"/>
        <v>7</v>
      </c>
      <c r="F25" s="25"/>
      <c r="G25" s="25">
        <v>5</v>
      </c>
      <c r="H25" s="25">
        <v>1</v>
      </c>
      <c r="I25" s="25">
        <v>1</v>
      </c>
      <c r="J25" s="25" t="s">
        <v>8</v>
      </c>
      <c r="K25" s="22"/>
    </row>
    <row r="26" spans="1:14" ht="8.1" customHeight="1" x14ac:dyDescent="0.25">
      <c r="D26" s="26"/>
      <c r="E26" s="27"/>
      <c r="F26" s="27"/>
      <c r="G26" s="27"/>
      <c r="H26" s="27"/>
      <c r="I26" s="27"/>
      <c r="J26" s="107"/>
      <c r="K26" s="22"/>
    </row>
    <row r="27" spans="1:14" ht="15" customHeight="1" x14ac:dyDescent="0.25">
      <c r="B27" s="2" t="s">
        <v>17</v>
      </c>
      <c r="D27" s="3">
        <v>2022</v>
      </c>
      <c r="E27" s="25">
        <f t="shared" si="5"/>
        <v>1</v>
      </c>
      <c r="F27" s="25"/>
      <c r="G27" s="25">
        <v>1</v>
      </c>
      <c r="H27" s="25" t="s">
        <v>8</v>
      </c>
      <c r="I27" s="25" t="s">
        <v>8</v>
      </c>
      <c r="J27" s="25" t="s">
        <v>8</v>
      </c>
      <c r="K27" s="22"/>
    </row>
    <row r="28" spans="1:14" ht="15" customHeight="1" x14ac:dyDescent="0.25">
      <c r="D28" s="3">
        <v>2023</v>
      </c>
      <c r="E28" s="25">
        <f t="shared" si="5"/>
        <v>5</v>
      </c>
      <c r="F28" s="25"/>
      <c r="G28" s="25">
        <v>3</v>
      </c>
      <c r="H28" s="25">
        <v>1</v>
      </c>
      <c r="I28" s="25">
        <v>1</v>
      </c>
      <c r="J28" s="25" t="s">
        <v>8</v>
      </c>
      <c r="K28" s="22"/>
    </row>
    <row r="29" spans="1:14" ht="15" customHeight="1" x14ac:dyDescent="0.25">
      <c r="D29" s="3">
        <v>2024</v>
      </c>
      <c r="E29" s="25">
        <f t="shared" si="5"/>
        <v>4</v>
      </c>
      <c r="F29" s="25"/>
      <c r="G29" s="25">
        <v>3</v>
      </c>
      <c r="H29" s="25" t="s">
        <v>8</v>
      </c>
      <c r="I29" s="25">
        <v>1</v>
      </c>
      <c r="J29" s="25" t="s">
        <v>8</v>
      </c>
      <c r="K29" s="22"/>
    </row>
    <row r="30" spans="1:14" ht="8.1" customHeight="1" x14ac:dyDescent="0.25">
      <c r="D30" s="26"/>
      <c r="E30" s="27"/>
      <c r="F30" s="27"/>
      <c r="G30" s="27"/>
      <c r="H30" s="27"/>
      <c r="I30" s="27"/>
      <c r="J30" s="107"/>
      <c r="K30" s="22"/>
    </row>
    <row r="31" spans="1:14" ht="15" customHeight="1" x14ac:dyDescent="0.25">
      <c r="B31" s="2" t="s">
        <v>7</v>
      </c>
      <c r="D31" s="3">
        <v>2022</v>
      </c>
      <c r="E31" s="25">
        <f t="shared" si="5"/>
        <v>2</v>
      </c>
      <c r="F31" s="25"/>
      <c r="G31" s="25">
        <v>2</v>
      </c>
      <c r="H31" s="25" t="s">
        <v>8</v>
      </c>
      <c r="I31" s="25" t="s">
        <v>8</v>
      </c>
      <c r="J31" s="25" t="s">
        <v>8</v>
      </c>
      <c r="K31" s="22"/>
    </row>
    <row r="32" spans="1:14" ht="15" customHeight="1" x14ac:dyDescent="0.25">
      <c r="D32" s="3">
        <v>2023</v>
      </c>
      <c r="E32" s="25">
        <f t="shared" si="5"/>
        <v>3</v>
      </c>
      <c r="F32" s="25"/>
      <c r="G32" s="25">
        <v>3</v>
      </c>
      <c r="H32" s="25" t="s">
        <v>8</v>
      </c>
      <c r="I32" s="25" t="s">
        <v>8</v>
      </c>
      <c r="J32" s="25" t="s">
        <v>8</v>
      </c>
      <c r="K32" s="22"/>
    </row>
    <row r="33" spans="1:11" ht="15" customHeight="1" x14ac:dyDescent="0.25">
      <c r="D33" s="3">
        <v>2024</v>
      </c>
      <c r="E33" s="25">
        <f t="shared" si="5"/>
        <v>4</v>
      </c>
      <c r="F33" s="25"/>
      <c r="G33" s="25">
        <v>2</v>
      </c>
      <c r="H33" s="25">
        <v>1</v>
      </c>
      <c r="I33" s="25">
        <v>1</v>
      </c>
      <c r="J33" s="25" t="s">
        <v>8</v>
      </c>
      <c r="K33" s="22"/>
    </row>
    <row r="34" spans="1:11" ht="8.1" customHeight="1" x14ac:dyDescent="0.25">
      <c r="D34" s="26"/>
      <c r="E34" s="27"/>
      <c r="F34" s="27"/>
      <c r="G34" s="27"/>
      <c r="H34" s="27"/>
      <c r="I34" s="27"/>
      <c r="J34" s="107"/>
      <c r="K34" s="22"/>
    </row>
    <row r="35" spans="1:11" ht="15" customHeight="1" x14ac:dyDescent="0.25">
      <c r="B35" s="2" t="s">
        <v>18</v>
      </c>
      <c r="D35" s="3">
        <v>2022</v>
      </c>
      <c r="E35" s="25">
        <f t="shared" si="5"/>
        <v>5</v>
      </c>
      <c r="F35" s="25"/>
      <c r="G35" s="25">
        <v>3</v>
      </c>
      <c r="H35" s="25">
        <v>1</v>
      </c>
      <c r="I35" s="25">
        <v>1</v>
      </c>
      <c r="J35" s="25" t="s">
        <v>8</v>
      </c>
      <c r="K35" s="22"/>
    </row>
    <row r="36" spans="1:11" ht="15" customHeight="1" x14ac:dyDescent="0.25">
      <c r="D36" s="3">
        <v>2023</v>
      </c>
      <c r="E36" s="25">
        <f t="shared" si="5"/>
        <v>1</v>
      </c>
      <c r="F36" s="25"/>
      <c r="G36" s="25">
        <v>1</v>
      </c>
      <c r="H36" s="25" t="s">
        <v>8</v>
      </c>
      <c r="I36" s="25" t="s">
        <v>8</v>
      </c>
      <c r="J36" s="25" t="s">
        <v>8</v>
      </c>
      <c r="K36" s="22"/>
    </row>
    <row r="37" spans="1:11" s="2" customFormat="1" ht="15" customHeight="1" x14ac:dyDescent="0.25">
      <c r="A37" s="1"/>
      <c r="D37" s="3">
        <v>2024</v>
      </c>
      <c r="E37" s="25">
        <f t="shared" si="5"/>
        <v>5</v>
      </c>
      <c r="F37" s="25"/>
      <c r="G37" s="25">
        <v>3</v>
      </c>
      <c r="H37" s="25">
        <v>2</v>
      </c>
      <c r="I37" s="25" t="s">
        <v>8</v>
      </c>
      <c r="J37" s="25" t="s">
        <v>8</v>
      </c>
      <c r="K37" s="22"/>
    </row>
    <row r="38" spans="1:11" ht="8.1" customHeight="1" x14ac:dyDescent="0.25">
      <c r="D38" s="26"/>
      <c r="E38" s="27"/>
      <c r="F38" s="27"/>
      <c r="G38" s="27"/>
      <c r="H38" s="27"/>
      <c r="I38" s="27"/>
      <c r="J38" s="107"/>
      <c r="K38" s="22"/>
    </row>
    <row r="39" spans="1:11" ht="15" customHeight="1" x14ac:dyDescent="0.25">
      <c r="A39" s="2"/>
      <c r="B39" s="2" t="s">
        <v>9</v>
      </c>
      <c r="D39" s="3">
        <v>2022</v>
      </c>
      <c r="E39" s="25">
        <f t="shared" si="5"/>
        <v>1</v>
      </c>
      <c r="F39" s="25"/>
      <c r="G39" s="25" t="s">
        <v>8</v>
      </c>
      <c r="H39" s="25" t="s">
        <v>8</v>
      </c>
      <c r="I39" s="25" t="s">
        <v>8</v>
      </c>
      <c r="J39" s="25">
        <v>1</v>
      </c>
      <c r="K39" s="22"/>
    </row>
    <row r="40" spans="1:11" ht="15" customHeight="1" x14ac:dyDescent="0.25">
      <c r="D40" s="3">
        <v>2023</v>
      </c>
      <c r="E40" s="25">
        <f t="shared" si="5"/>
        <v>3</v>
      </c>
      <c r="F40" s="25"/>
      <c r="G40" s="25">
        <v>2</v>
      </c>
      <c r="H40" s="25" t="s">
        <v>8</v>
      </c>
      <c r="I40" s="25">
        <v>1</v>
      </c>
      <c r="J40" s="25" t="s">
        <v>8</v>
      </c>
      <c r="K40" s="22"/>
    </row>
    <row r="41" spans="1:11" ht="15" customHeight="1" x14ac:dyDescent="0.25">
      <c r="D41" s="3">
        <v>2024</v>
      </c>
      <c r="E41" s="25">
        <f t="shared" si="5"/>
        <v>3</v>
      </c>
      <c r="F41" s="25"/>
      <c r="G41" s="25">
        <v>1</v>
      </c>
      <c r="H41" s="25">
        <v>1</v>
      </c>
      <c r="I41" s="25">
        <v>1</v>
      </c>
      <c r="J41" s="25" t="s">
        <v>8</v>
      </c>
      <c r="K41" s="22"/>
    </row>
    <row r="42" spans="1:11" ht="8.1" customHeight="1" x14ac:dyDescent="0.25">
      <c r="D42" s="26"/>
      <c r="E42" s="27"/>
      <c r="F42" s="27"/>
      <c r="G42" s="27"/>
      <c r="H42" s="27"/>
      <c r="I42" s="27"/>
      <c r="J42" s="107"/>
      <c r="K42" s="22"/>
    </row>
    <row r="43" spans="1:11" ht="15" customHeight="1" x14ac:dyDescent="0.25">
      <c r="B43" s="2" t="s">
        <v>10</v>
      </c>
      <c r="D43" s="3">
        <v>2022</v>
      </c>
      <c r="E43" s="25">
        <f t="shared" si="5"/>
        <v>5</v>
      </c>
      <c r="F43" s="25"/>
      <c r="G43" s="25">
        <v>2</v>
      </c>
      <c r="H43" s="25" t="s">
        <v>8</v>
      </c>
      <c r="I43" s="25">
        <v>2</v>
      </c>
      <c r="J43" s="25">
        <v>1</v>
      </c>
      <c r="K43" s="22"/>
    </row>
    <row r="44" spans="1:11" ht="15" customHeight="1" x14ac:dyDescent="0.25">
      <c r="D44" s="3">
        <v>2023</v>
      </c>
      <c r="E44" s="25">
        <f t="shared" si="5"/>
        <v>4</v>
      </c>
      <c r="F44" s="25"/>
      <c r="G44" s="25">
        <v>3</v>
      </c>
      <c r="H44" s="25">
        <v>1</v>
      </c>
      <c r="I44" s="25" t="s">
        <v>8</v>
      </c>
      <c r="J44" s="25" t="s">
        <v>8</v>
      </c>
      <c r="K44" s="22"/>
    </row>
    <row r="45" spans="1:11" ht="15" customHeight="1" x14ac:dyDescent="0.25">
      <c r="D45" s="3">
        <v>2024</v>
      </c>
      <c r="E45" s="25">
        <f t="shared" si="5"/>
        <v>4</v>
      </c>
      <c r="F45" s="25"/>
      <c r="G45" s="25">
        <v>4</v>
      </c>
      <c r="H45" s="25" t="s">
        <v>8</v>
      </c>
      <c r="I45" s="25" t="s">
        <v>8</v>
      </c>
      <c r="J45" s="25" t="s">
        <v>8</v>
      </c>
      <c r="K45" s="22"/>
    </row>
    <row r="46" spans="1:11" ht="8.1" customHeight="1" x14ac:dyDescent="0.25">
      <c r="D46" s="26"/>
      <c r="E46" s="27"/>
      <c r="F46" s="27"/>
      <c r="G46" s="27"/>
      <c r="H46" s="27"/>
      <c r="I46" s="27"/>
      <c r="J46" s="107"/>
      <c r="K46" s="22"/>
    </row>
    <row r="47" spans="1:11" ht="15" customHeight="1" x14ac:dyDescent="0.25">
      <c r="B47" s="2" t="s">
        <v>11</v>
      </c>
      <c r="D47" s="3">
        <v>2022</v>
      </c>
      <c r="E47" s="25">
        <f t="shared" si="5"/>
        <v>4</v>
      </c>
      <c r="F47" s="25"/>
      <c r="G47" s="25">
        <v>4</v>
      </c>
      <c r="H47" s="25" t="s">
        <v>8</v>
      </c>
      <c r="I47" s="25" t="s">
        <v>8</v>
      </c>
      <c r="J47" s="25" t="s">
        <v>8</v>
      </c>
      <c r="K47" s="22"/>
    </row>
    <row r="48" spans="1:11" ht="15" customHeight="1" x14ac:dyDescent="0.25">
      <c r="D48" s="3">
        <v>2023</v>
      </c>
      <c r="E48" s="25">
        <f t="shared" si="5"/>
        <v>4</v>
      </c>
      <c r="F48" s="25"/>
      <c r="G48" s="25">
        <v>1</v>
      </c>
      <c r="H48" s="25">
        <v>2</v>
      </c>
      <c r="I48" s="25">
        <v>1</v>
      </c>
      <c r="J48" s="25" t="s">
        <v>8</v>
      </c>
      <c r="K48" s="22"/>
    </row>
    <row r="49" spans="2:14" ht="15" customHeight="1" x14ac:dyDescent="0.25">
      <c r="D49" s="3">
        <v>2024</v>
      </c>
      <c r="E49" s="25">
        <f t="shared" si="5"/>
        <v>5</v>
      </c>
      <c r="F49" s="25"/>
      <c r="G49" s="25">
        <v>4</v>
      </c>
      <c r="H49" s="25">
        <v>1</v>
      </c>
      <c r="I49" s="25" t="s">
        <v>8</v>
      </c>
      <c r="J49" s="25" t="s">
        <v>8</v>
      </c>
      <c r="K49" s="22"/>
    </row>
    <row r="50" spans="2:14" ht="8.1" customHeight="1" x14ac:dyDescent="0.25">
      <c r="D50" s="26"/>
      <c r="E50" s="27"/>
      <c r="F50" s="27"/>
      <c r="G50" s="27"/>
      <c r="H50" s="27"/>
      <c r="I50" s="27"/>
      <c r="J50" s="107"/>
      <c r="K50" s="22"/>
    </row>
    <row r="51" spans="2:14" ht="15" customHeight="1" x14ac:dyDescent="0.25">
      <c r="B51" s="2" t="s">
        <v>12</v>
      </c>
      <c r="D51" s="3">
        <v>2022</v>
      </c>
      <c r="E51" s="25" t="s">
        <v>8</v>
      </c>
      <c r="F51" s="25"/>
      <c r="G51" s="25" t="s">
        <v>8</v>
      </c>
      <c r="H51" s="25" t="s">
        <v>8</v>
      </c>
      <c r="I51" s="25" t="s">
        <v>8</v>
      </c>
      <c r="J51" s="25" t="s">
        <v>8</v>
      </c>
      <c r="K51" s="22"/>
    </row>
    <row r="52" spans="2:14" ht="15" customHeight="1" x14ac:dyDescent="0.25">
      <c r="D52" s="3">
        <v>2023</v>
      </c>
      <c r="E52" s="25" t="s">
        <v>8</v>
      </c>
      <c r="F52" s="25"/>
      <c r="G52" s="25" t="s">
        <v>8</v>
      </c>
      <c r="H52" s="25" t="s">
        <v>8</v>
      </c>
      <c r="I52" s="25" t="s">
        <v>8</v>
      </c>
      <c r="J52" s="25" t="s">
        <v>8</v>
      </c>
      <c r="K52" s="22"/>
    </row>
    <row r="53" spans="2:14" ht="15" customHeight="1" x14ac:dyDescent="0.25">
      <c r="D53" s="3">
        <v>2024</v>
      </c>
      <c r="E53" s="25">
        <f t="shared" si="5"/>
        <v>1</v>
      </c>
      <c r="F53" s="25"/>
      <c r="G53" s="25" t="s">
        <v>8</v>
      </c>
      <c r="H53" s="25">
        <v>1</v>
      </c>
      <c r="I53" s="25" t="s">
        <v>8</v>
      </c>
      <c r="J53" s="25" t="s">
        <v>8</v>
      </c>
      <c r="K53" s="22"/>
    </row>
    <row r="54" spans="2:14" ht="8.1" customHeight="1" x14ac:dyDescent="0.25">
      <c r="D54" s="26"/>
      <c r="E54" s="27"/>
      <c r="F54" s="27"/>
      <c r="G54" s="27"/>
      <c r="H54" s="27"/>
      <c r="I54" s="27"/>
      <c r="J54" s="107"/>
      <c r="K54" s="22"/>
    </row>
    <row r="55" spans="2:14" ht="15" customHeight="1" x14ac:dyDescent="0.25">
      <c r="B55" s="2" t="s">
        <v>13</v>
      </c>
      <c r="D55" s="3">
        <v>2022</v>
      </c>
      <c r="E55" s="25">
        <f t="shared" si="5"/>
        <v>5</v>
      </c>
      <c r="F55" s="25"/>
      <c r="G55" s="25">
        <v>4</v>
      </c>
      <c r="H55" s="25">
        <v>1</v>
      </c>
      <c r="I55" s="25" t="s">
        <v>8</v>
      </c>
      <c r="J55" s="25" t="s">
        <v>8</v>
      </c>
      <c r="K55" s="22"/>
    </row>
    <row r="56" spans="2:14" ht="15" customHeight="1" x14ac:dyDescent="0.25">
      <c r="D56" s="3">
        <v>2023</v>
      </c>
      <c r="E56" s="25">
        <f t="shared" si="5"/>
        <v>5</v>
      </c>
      <c r="F56" s="25"/>
      <c r="G56" s="25">
        <v>2</v>
      </c>
      <c r="H56" s="25">
        <v>1</v>
      </c>
      <c r="I56" s="25">
        <v>1</v>
      </c>
      <c r="J56" s="25">
        <v>1</v>
      </c>
      <c r="K56" s="22"/>
    </row>
    <row r="57" spans="2:14" ht="15" customHeight="1" x14ac:dyDescent="0.25">
      <c r="D57" s="3">
        <v>2024</v>
      </c>
      <c r="E57" s="25">
        <f t="shared" si="5"/>
        <v>2</v>
      </c>
      <c r="F57" s="25"/>
      <c r="G57" s="25">
        <v>1</v>
      </c>
      <c r="H57" s="25">
        <v>1</v>
      </c>
      <c r="I57" s="25" t="s">
        <v>8</v>
      </c>
      <c r="J57" s="25" t="s">
        <v>8</v>
      </c>
      <c r="K57" s="22"/>
    </row>
    <row r="58" spans="2:14" ht="8.1" customHeight="1" x14ac:dyDescent="0.25">
      <c r="D58" s="26"/>
      <c r="E58" s="27"/>
      <c r="F58" s="27"/>
      <c r="G58" s="27"/>
      <c r="H58" s="27"/>
      <c r="I58" s="27"/>
      <c r="J58" s="107"/>
      <c r="K58" s="22"/>
    </row>
    <row r="59" spans="2:14" ht="15" customHeight="1" x14ac:dyDescent="0.25">
      <c r="B59" s="2" t="s">
        <v>214</v>
      </c>
      <c r="D59" s="3">
        <v>2022</v>
      </c>
      <c r="E59" s="25">
        <f t="shared" si="5"/>
        <v>9</v>
      </c>
      <c r="F59" s="25"/>
      <c r="G59" s="25" t="s">
        <v>8</v>
      </c>
      <c r="H59" s="25">
        <v>2</v>
      </c>
      <c r="I59" s="25" t="s">
        <v>8</v>
      </c>
      <c r="J59" s="25">
        <v>7</v>
      </c>
      <c r="K59" s="22"/>
      <c r="L59" s="27"/>
      <c r="M59" s="28"/>
      <c r="N59" s="29"/>
    </row>
    <row r="60" spans="2:14" ht="15" customHeight="1" x14ac:dyDescent="0.25">
      <c r="D60" s="3">
        <v>2023</v>
      </c>
      <c r="E60" s="25">
        <f t="shared" si="5"/>
        <v>26</v>
      </c>
      <c r="F60" s="25"/>
      <c r="G60" s="25">
        <v>14</v>
      </c>
      <c r="H60" s="25">
        <v>3</v>
      </c>
      <c r="I60" s="25">
        <v>1</v>
      </c>
      <c r="J60" s="25">
        <v>8</v>
      </c>
      <c r="K60" s="22"/>
      <c r="L60" s="27"/>
      <c r="M60" s="28"/>
      <c r="N60" s="28"/>
    </row>
    <row r="61" spans="2:14" ht="15" customHeight="1" x14ac:dyDescent="0.25">
      <c r="D61" s="3">
        <v>2024</v>
      </c>
      <c r="E61" s="25">
        <f t="shared" si="5"/>
        <v>9</v>
      </c>
      <c r="F61" s="25"/>
      <c r="G61" s="25">
        <v>2</v>
      </c>
      <c r="H61" s="25" t="s">
        <v>8</v>
      </c>
      <c r="I61" s="25">
        <v>1</v>
      </c>
      <c r="J61" s="25">
        <v>6</v>
      </c>
      <c r="K61" s="22"/>
    </row>
    <row r="62" spans="2:14" ht="8.1" customHeight="1" x14ac:dyDescent="0.25">
      <c r="D62" s="26"/>
      <c r="E62" s="27"/>
      <c r="F62" s="27"/>
      <c r="G62" s="27"/>
      <c r="H62" s="27"/>
      <c r="I62" s="27"/>
      <c r="J62" s="107"/>
      <c r="K62" s="22"/>
    </row>
    <row r="63" spans="2:14" ht="15" customHeight="1" x14ac:dyDescent="0.25">
      <c r="B63" s="2" t="s">
        <v>14</v>
      </c>
      <c r="D63" s="3">
        <v>2022</v>
      </c>
      <c r="E63" s="25">
        <f t="shared" si="5"/>
        <v>3</v>
      </c>
      <c r="F63" s="25"/>
      <c r="G63" s="25">
        <v>1</v>
      </c>
      <c r="H63" s="25">
        <v>2</v>
      </c>
      <c r="I63" s="25" t="s">
        <v>8</v>
      </c>
      <c r="J63" s="108" t="s">
        <v>8</v>
      </c>
      <c r="K63" s="22"/>
    </row>
    <row r="64" spans="2:14" ht="15" customHeight="1" x14ac:dyDescent="0.25">
      <c r="D64" s="3">
        <v>2023</v>
      </c>
      <c r="E64" s="25">
        <f t="shared" si="5"/>
        <v>8</v>
      </c>
      <c r="F64" s="25"/>
      <c r="G64" s="25">
        <v>3</v>
      </c>
      <c r="H64" s="25">
        <v>1</v>
      </c>
      <c r="I64" s="25" t="s">
        <v>8</v>
      </c>
      <c r="J64" s="25">
        <v>4</v>
      </c>
      <c r="K64" s="22"/>
    </row>
    <row r="65" spans="1:11" ht="15" customHeight="1" x14ac:dyDescent="0.25">
      <c r="D65" s="3">
        <v>2024</v>
      </c>
      <c r="E65" s="25">
        <f t="shared" si="5"/>
        <v>9</v>
      </c>
      <c r="F65" s="25"/>
      <c r="G65" s="25">
        <v>1</v>
      </c>
      <c r="H65" s="25">
        <v>4</v>
      </c>
      <c r="I65" s="25" t="s">
        <v>8</v>
      </c>
      <c r="J65" s="25">
        <v>4</v>
      </c>
      <c r="K65" s="22"/>
    </row>
    <row r="66" spans="1:11" ht="8.1" customHeight="1" x14ac:dyDescent="0.25">
      <c r="D66" s="26"/>
      <c r="E66" s="27"/>
      <c r="F66" s="27"/>
      <c r="G66" s="27"/>
      <c r="H66" s="27"/>
      <c r="I66" s="27"/>
      <c r="J66" s="107"/>
      <c r="K66" s="22"/>
    </row>
    <row r="67" spans="1:11" ht="15" customHeight="1" x14ac:dyDescent="0.25">
      <c r="B67" s="2" t="s">
        <v>15</v>
      </c>
      <c r="D67" s="3">
        <v>2022</v>
      </c>
      <c r="E67" s="25">
        <f t="shared" si="5"/>
        <v>20</v>
      </c>
      <c r="F67" s="25"/>
      <c r="G67" s="25">
        <v>12</v>
      </c>
      <c r="H67" s="25">
        <v>3</v>
      </c>
      <c r="I67" s="25">
        <v>3</v>
      </c>
      <c r="J67" s="25">
        <v>2</v>
      </c>
      <c r="K67" s="22"/>
    </row>
    <row r="68" spans="1:11" ht="15" customHeight="1" x14ac:dyDescent="0.25">
      <c r="D68" s="3">
        <v>2023</v>
      </c>
      <c r="E68" s="25">
        <f t="shared" si="5"/>
        <v>18</v>
      </c>
      <c r="F68" s="25"/>
      <c r="G68" s="25">
        <v>11</v>
      </c>
      <c r="H68" s="25">
        <v>5</v>
      </c>
      <c r="I68" s="25" t="s">
        <v>8</v>
      </c>
      <c r="J68" s="25">
        <v>2</v>
      </c>
      <c r="K68" s="22"/>
    </row>
    <row r="69" spans="1:11" ht="15" customHeight="1" x14ac:dyDescent="0.25">
      <c r="D69" s="3">
        <v>2024</v>
      </c>
      <c r="E69" s="25">
        <f t="shared" si="5"/>
        <v>19</v>
      </c>
      <c r="F69" s="25"/>
      <c r="G69" s="25">
        <v>8</v>
      </c>
      <c r="H69" s="25">
        <v>7</v>
      </c>
      <c r="I69" s="25">
        <v>3</v>
      </c>
      <c r="J69" s="25">
        <v>1</v>
      </c>
      <c r="K69" s="22"/>
    </row>
    <row r="70" spans="1:11" ht="8.1" customHeight="1" x14ac:dyDescent="0.25">
      <c r="D70" s="26"/>
      <c r="E70" s="27"/>
      <c r="F70" s="27"/>
      <c r="G70" s="27"/>
      <c r="H70" s="27"/>
      <c r="I70" s="27"/>
      <c r="J70" s="107"/>
      <c r="K70" s="22"/>
    </row>
    <row r="71" spans="1:11" ht="15" customHeight="1" x14ac:dyDescent="0.25">
      <c r="B71" s="2" t="s">
        <v>16</v>
      </c>
      <c r="D71" s="3">
        <v>2022</v>
      </c>
      <c r="E71" s="25">
        <f t="shared" si="5"/>
        <v>3</v>
      </c>
      <c r="F71" s="25"/>
      <c r="G71" s="25">
        <v>3</v>
      </c>
      <c r="H71" s="25" t="s">
        <v>8</v>
      </c>
      <c r="I71" s="25" t="s">
        <v>8</v>
      </c>
      <c r="J71" s="25" t="s">
        <v>8</v>
      </c>
      <c r="K71" s="22"/>
    </row>
    <row r="72" spans="1:11" ht="15" customHeight="1" x14ac:dyDescent="0.25">
      <c r="D72" s="3">
        <v>2023</v>
      </c>
      <c r="E72" s="25">
        <f t="shared" si="5"/>
        <v>1</v>
      </c>
      <c r="F72" s="25"/>
      <c r="G72" s="25">
        <v>1</v>
      </c>
      <c r="H72" s="25" t="s">
        <v>8</v>
      </c>
      <c r="I72" s="25" t="s">
        <v>8</v>
      </c>
      <c r="J72" s="25" t="s">
        <v>8</v>
      </c>
      <c r="K72" s="22"/>
    </row>
    <row r="73" spans="1:11" ht="15" customHeight="1" x14ac:dyDescent="0.25">
      <c r="D73" s="3">
        <v>2024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25" t="s">
        <v>8</v>
      </c>
      <c r="K73" s="22"/>
    </row>
    <row r="74" spans="1:11" ht="8.1" customHeight="1" x14ac:dyDescent="0.25">
      <c r="D74" s="26"/>
      <c r="E74" s="27"/>
      <c r="F74" s="27"/>
      <c r="G74" s="27"/>
      <c r="H74" s="27"/>
      <c r="I74" s="27"/>
      <c r="J74" s="107"/>
      <c r="K74" s="22"/>
    </row>
    <row r="75" spans="1:11" ht="15" customHeight="1" x14ac:dyDescent="0.25">
      <c r="B75" s="2" t="s">
        <v>215</v>
      </c>
      <c r="D75" s="3">
        <v>2022</v>
      </c>
      <c r="E75" s="25">
        <f t="shared" si="5"/>
        <v>12</v>
      </c>
      <c r="F75" s="25"/>
      <c r="G75" s="25">
        <v>7</v>
      </c>
      <c r="H75" s="25">
        <v>2</v>
      </c>
      <c r="I75" s="25">
        <v>3</v>
      </c>
      <c r="J75" s="25" t="s">
        <v>8</v>
      </c>
      <c r="K75" s="22"/>
    </row>
    <row r="76" spans="1:11" ht="15" customHeight="1" x14ac:dyDescent="0.25">
      <c r="D76" s="3">
        <v>2023</v>
      </c>
      <c r="E76" s="25">
        <f t="shared" si="5"/>
        <v>44</v>
      </c>
      <c r="F76" s="25"/>
      <c r="G76" s="24">
        <v>27</v>
      </c>
      <c r="H76" s="25">
        <v>6</v>
      </c>
      <c r="I76" s="25">
        <v>7</v>
      </c>
      <c r="J76" s="25">
        <v>4</v>
      </c>
    </row>
    <row r="77" spans="1:11" ht="15" customHeight="1" x14ac:dyDescent="0.25">
      <c r="A77" s="14"/>
      <c r="B77" s="99"/>
      <c r="C77" s="99"/>
      <c r="D77" s="3">
        <v>2024</v>
      </c>
      <c r="E77" s="25">
        <f t="shared" si="5"/>
        <v>30</v>
      </c>
      <c r="F77" s="25"/>
      <c r="G77" s="25">
        <v>17</v>
      </c>
      <c r="H77" s="25">
        <v>7</v>
      </c>
      <c r="I77" s="25">
        <v>1</v>
      </c>
      <c r="J77" s="25">
        <v>5</v>
      </c>
    </row>
    <row r="78" spans="1:11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14"/>
    </row>
    <row r="79" spans="1:11" s="37" customFormat="1" x14ac:dyDescent="0.25">
      <c r="A79" s="33"/>
      <c r="B79" s="34"/>
      <c r="C79" s="34"/>
      <c r="D79" s="35"/>
      <c r="E79" s="35"/>
      <c r="F79" s="35"/>
      <c r="G79" s="35"/>
      <c r="H79" s="35"/>
      <c r="J79" s="122"/>
      <c r="K79" s="123" t="s">
        <v>216</v>
      </c>
    </row>
    <row r="80" spans="1:11" s="33" customFormat="1" x14ac:dyDescent="0.25">
      <c r="A80" s="34" t="s">
        <v>217</v>
      </c>
      <c r="B80" s="34"/>
      <c r="C80" s="34"/>
      <c r="D80" s="35"/>
      <c r="E80" s="35"/>
      <c r="F80" s="35"/>
      <c r="G80" s="35"/>
      <c r="H80" s="35"/>
      <c r="K80" s="39" t="s">
        <v>218</v>
      </c>
    </row>
    <row r="81" spans="1:11" s="37" customFormat="1" x14ac:dyDescent="0.25">
      <c r="A81" s="34" t="s">
        <v>219</v>
      </c>
      <c r="B81" s="34"/>
      <c r="C81" s="34"/>
      <c r="D81" s="35"/>
      <c r="E81" s="35"/>
      <c r="F81" s="35"/>
      <c r="G81" s="35"/>
      <c r="H81" s="35"/>
      <c r="I81" s="35"/>
      <c r="J81" s="35"/>
      <c r="K81" s="36"/>
    </row>
    <row r="82" spans="1:11" s="33" customFormat="1" x14ac:dyDescent="0.25">
      <c r="A82" s="34" t="s">
        <v>220</v>
      </c>
      <c r="B82" s="34"/>
      <c r="C82" s="34"/>
      <c r="D82" s="35"/>
      <c r="E82" s="35"/>
      <c r="F82" s="35"/>
      <c r="G82" s="35"/>
      <c r="H82" s="35"/>
      <c r="I82" s="35"/>
      <c r="J82" s="35"/>
      <c r="K82" s="39"/>
    </row>
  </sheetData>
  <mergeCells count="1">
    <mergeCell ref="G14:J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B380-52B4-483A-BC34-AA93DC761108}">
  <sheetPr codeName="Sheet60"/>
  <dimension ref="A1:O83"/>
  <sheetViews>
    <sheetView showGridLines="0" view="pageBreakPreview" zoomScale="90" zoomScaleNormal="90" zoomScaleSheetLayoutView="90" workbookViewId="0">
      <selection activeCell="D26" sqref="D26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s="6" customFormat="1" ht="15" customHeight="1" x14ac:dyDescent="0.25">
      <c r="B10" s="7" t="s">
        <v>378</v>
      </c>
      <c r="C10" s="8" t="s">
        <v>364</v>
      </c>
      <c r="D10" s="9"/>
      <c r="E10" s="9"/>
      <c r="F10" s="9"/>
      <c r="G10" s="9"/>
      <c r="H10" s="9"/>
      <c r="I10" s="9"/>
      <c r="J10" s="9"/>
      <c r="K10" s="8"/>
    </row>
    <row r="11" spans="1:11" s="10" customFormat="1" ht="16.5" customHeight="1" x14ac:dyDescent="0.25">
      <c r="B11" s="11" t="s">
        <v>379</v>
      </c>
      <c r="C11" s="12" t="s">
        <v>365</v>
      </c>
      <c r="D11" s="13"/>
      <c r="E11" s="13"/>
      <c r="F11" s="13"/>
      <c r="G11" s="13"/>
      <c r="H11" s="13"/>
      <c r="I11" s="13"/>
      <c r="J11" s="13"/>
    </row>
    <row r="12" spans="1:11" ht="8.1" customHeight="1" thickBot="1" x14ac:dyDescent="0.3"/>
    <row r="13" spans="1:11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0"/>
    </row>
    <row r="14" spans="1:11" ht="15" customHeight="1" x14ac:dyDescent="0.25">
      <c r="A14" s="43"/>
      <c r="B14" s="44" t="s">
        <v>0</v>
      </c>
      <c r="C14" s="45"/>
      <c r="D14" s="117" t="s">
        <v>1</v>
      </c>
      <c r="E14" s="47" t="s">
        <v>221</v>
      </c>
      <c r="F14" s="47" t="s">
        <v>223</v>
      </c>
      <c r="G14" s="117"/>
      <c r="H14" s="183" t="s">
        <v>227</v>
      </c>
      <c r="I14" s="183"/>
      <c r="J14" s="183"/>
      <c r="K14" s="43"/>
    </row>
    <row r="15" spans="1:11" ht="15" customHeight="1" x14ac:dyDescent="0.25">
      <c r="A15" s="43"/>
      <c r="B15" s="48" t="s">
        <v>3</v>
      </c>
      <c r="C15" s="45"/>
      <c r="D15" s="49" t="s">
        <v>4</v>
      </c>
      <c r="E15" s="50" t="s">
        <v>222</v>
      </c>
      <c r="F15" s="50" t="s">
        <v>224</v>
      </c>
      <c r="G15" s="49"/>
      <c r="H15" s="184" t="s">
        <v>228</v>
      </c>
      <c r="I15" s="184"/>
      <c r="J15" s="184"/>
      <c r="K15" s="43"/>
    </row>
    <row r="16" spans="1:11" ht="15" customHeight="1" x14ac:dyDescent="0.25">
      <c r="A16" s="43"/>
      <c r="B16" s="48"/>
      <c r="C16" s="45"/>
      <c r="D16" s="49"/>
      <c r="E16" s="49"/>
      <c r="F16" s="49"/>
      <c r="G16" s="49"/>
      <c r="H16" s="47" t="s">
        <v>36</v>
      </c>
      <c r="I16" s="47" t="s">
        <v>83</v>
      </c>
      <c r="J16" s="47" t="s">
        <v>84</v>
      </c>
      <c r="K16" s="43"/>
    </row>
    <row r="17" spans="1:14" ht="15" customHeight="1" x14ac:dyDescent="0.25">
      <c r="A17" s="43"/>
      <c r="B17" s="48"/>
      <c r="C17" s="45"/>
      <c r="D17" s="49"/>
      <c r="E17" s="49"/>
      <c r="F17" s="47" t="s">
        <v>24</v>
      </c>
      <c r="G17" s="49"/>
      <c r="H17" s="50" t="s">
        <v>37</v>
      </c>
      <c r="I17" s="50" t="s">
        <v>85</v>
      </c>
      <c r="J17" s="50" t="s">
        <v>86</v>
      </c>
      <c r="K17" s="43"/>
    </row>
    <row r="18" spans="1:14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1"/>
    </row>
    <row r="19" spans="1:14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4"/>
      <c r="L19" s="17"/>
      <c r="M19" s="17"/>
      <c r="N19" s="17"/>
    </row>
    <row r="20" spans="1:14" ht="15" customHeight="1" x14ac:dyDescent="0.25">
      <c r="A20" s="14"/>
      <c r="B20" s="15" t="s">
        <v>5</v>
      </c>
      <c r="C20" s="18"/>
      <c r="D20" s="19">
        <v>2022</v>
      </c>
      <c r="E20" s="20">
        <f t="shared" ref="E20:F22" si="0">SUM(E24,E28,E32,E36,E40,E44,E48,E52,E56,E60,E64,E68,E72,E76)</f>
        <v>39</v>
      </c>
      <c r="F20" s="126">
        <f t="shared" si="0"/>
        <v>294600</v>
      </c>
      <c r="G20" s="19"/>
      <c r="H20" s="20">
        <f>SUM(H24,H28,H32,H36,H40,H44,H48,H52,H56,H60,H64,H68,H72,H76)</f>
        <v>38</v>
      </c>
      <c r="I20" s="20">
        <f t="shared" ref="I20:J22" si="1">SUM(I24,I28,I32,I36,I40,I44,I48,I52,I56,I60,I64,I68,I72,I76)</f>
        <v>23</v>
      </c>
      <c r="J20" s="20">
        <f t="shared" si="1"/>
        <v>16</v>
      </c>
      <c r="K20" s="14"/>
    </row>
    <row r="21" spans="1:14" ht="15" customHeight="1" x14ac:dyDescent="0.25">
      <c r="B21" s="21"/>
      <c r="C21" s="21"/>
      <c r="D21" s="19">
        <v>2023</v>
      </c>
      <c r="E21" s="20">
        <f t="shared" si="0"/>
        <v>48</v>
      </c>
      <c r="F21" s="126">
        <f t="shared" si="0"/>
        <v>5373071.5499999998</v>
      </c>
      <c r="G21" s="19"/>
      <c r="H21" s="20">
        <f t="shared" ref="H21:I22" si="2">SUM(H25,H29,H33,H37,H41,H45,H49,H53,H57,H61,H65,H69,H73,H77)</f>
        <v>47</v>
      </c>
      <c r="I21" s="20">
        <f t="shared" si="2"/>
        <v>28</v>
      </c>
      <c r="J21" s="20">
        <f t="shared" si="1"/>
        <v>20</v>
      </c>
    </row>
    <row r="22" spans="1:14" ht="15" customHeight="1" x14ac:dyDescent="0.25">
      <c r="B22" s="21"/>
      <c r="C22" s="21"/>
      <c r="D22" s="19">
        <v>2024</v>
      </c>
      <c r="E22" s="20">
        <f t="shared" si="0"/>
        <v>49</v>
      </c>
      <c r="F22" s="126">
        <f t="shared" si="0"/>
        <v>7852512.1900000004</v>
      </c>
      <c r="G22" s="19"/>
      <c r="H22" s="20">
        <f>SUM(H26,H30,H34,H38,H42,H46,H50,H54,H58,H62,H66,H70,H74,H78)</f>
        <v>49</v>
      </c>
      <c r="I22" s="20">
        <f t="shared" si="2"/>
        <v>34</v>
      </c>
      <c r="J22" s="20">
        <f t="shared" si="1"/>
        <v>15</v>
      </c>
      <c r="L22" s="22"/>
    </row>
    <row r="23" spans="1:14" ht="8.1" customHeight="1" x14ac:dyDescent="0.25">
      <c r="D23" s="19"/>
      <c r="E23" s="19"/>
      <c r="F23" s="19"/>
      <c r="G23" s="19"/>
      <c r="H23" s="23"/>
      <c r="I23" s="23"/>
      <c r="J23" s="23"/>
      <c r="L23" s="22"/>
    </row>
    <row r="24" spans="1:14" ht="15" customHeight="1" x14ac:dyDescent="0.25">
      <c r="B24" s="2" t="s">
        <v>6</v>
      </c>
      <c r="D24" s="3">
        <v>2022</v>
      </c>
      <c r="E24" s="108">
        <v>3</v>
      </c>
      <c r="F24" s="130" t="s">
        <v>8</v>
      </c>
      <c r="H24" s="108">
        <f t="shared" ref="H24:H26" si="3">SUM(I24:J24)</f>
        <v>3</v>
      </c>
      <c r="I24" s="108">
        <v>1</v>
      </c>
      <c r="J24" s="108">
        <v>2</v>
      </c>
      <c r="L24" s="22"/>
    </row>
    <row r="25" spans="1:14" ht="15" customHeight="1" x14ac:dyDescent="0.25">
      <c r="D25" s="3">
        <v>2023</v>
      </c>
      <c r="E25" s="108">
        <v>2</v>
      </c>
      <c r="F25" s="130">
        <v>2700000</v>
      </c>
      <c r="H25" s="108">
        <f t="shared" si="3"/>
        <v>2</v>
      </c>
      <c r="I25" s="108">
        <v>2</v>
      </c>
      <c r="J25" s="108" t="s">
        <v>8</v>
      </c>
      <c r="L25" s="22"/>
    </row>
    <row r="26" spans="1:14" ht="15" customHeight="1" x14ac:dyDescent="0.25">
      <c r="D26" s="3">
        <v>2024</v>
      </c>
      <c r="E26" s="108">
        <v>2</v>
      </c>
      <c r="F26" s="130" t="s">
        <v>8</v>
      </c>
      <c r="H26" s="108">
        <f t="shared" si="3"/>
        <v>2</v>
      </c>
      <c r="I26" s="108">
        <v>2</v>
      </c>
      <c r="J26" s="108" t="s">
        <v>8</v>
      </c>
      <c r="L26" s="22"/>
    </row>
    <row r="27" spans="1:14" ht="8.1" customHeight="1" x14ac:dyDescent="0.25">
      <c r="D27" s="26"/>
      <c r="E27" s="121"/>
      <c r="F27" s="125"/>
      <c r="G27" s="26"/>
      <c r="H27" s="27"/>
      <c r="I27" s="27"/>
      <c r="J27" s="27"/>
      <c r="L27" s="22"/>
    </row>
    <row r="28" spans="1:14" ht="15" customHeight="1" x14ac:dyDescent="0.25">
      <c r="B28" s="2" t="s">
        <v>17</v>
      </c>
      <c r="D28" s="3">
        <v>2022</v>
      </c>
      <c r="E28" s="108">
        <v>5</v>
      </c>
      <c r="F28" s="130">
        <v>264600</v>
      </c>
      <c r="H28" s="108">
        <f t="shared" ref="H28:H30" si="4">SUM(I28:J28)</f>
        <v>5</v>
      </c>
      <c r="I28" s="108">
        <v>4</v>
      </c>
      <c r="J28" s="108">
        <v>1</v>
      </c>
      <c r="L28" s="22"/>
    </row>
    <row r="29" spans="1:14" ht="15" customHeight="1" x14ac:dyDescent="0.25">
      <c r="D29" s="3">
        <v>2023</v>
      </c>
      <c r="E29" s="108">
        <v>9</v>
      </c>
      <c r="F29" s="130">
        <v>1339413.25</v>
      </c>
      <c r="H29" s="108">
        <f t="shared" si="4"/>
        <v>9</v>
      </c>
      <c r="I29" s="108">
        <v>3</v>
      </c>
      <c r="J29" s="108">
        <v>6</v>
      </c>
      <c r="L29" s="22"/>
    </row>
    <row r="30" spans="1:14" ht="15" customHeight="1" x14ac:dyDescent="0.25">
      <c r="D30" s="3">
        <v>2024</v>
      </c>
      <c r="E30" s="108">
        <v>7</v>
      </c>
      <c r="F30" s="130">
        <v>414999</v>
      </c>
      <c r="H30" s="108">
        <f t="shared" si="4"/>
        <v>7</v>
      </c>
      <c r="I30" s="108">
        <v>4</v>
      </c>
      <c r="J30" s="108">
        <v>3</v>
      </c>
      <c r="L30" s="22"/>
    </row>
    <row r="31" spans="1:14" ht="8.1" customHeight="1" x14ac:dyDescent="0.25">
      <c r="D31" s="26"/>
      <c r="E31" s="121"/>
      <c r="F31" s="125"/>
      <c r="G31" s="26"/>
      <c r="H31" s="27"/>
      <c r="I31" s="27"/>
      <c r="J31" s="27"/>
      <c r="L31" s="22"/>
    </row>
    <row r="32" spans="1:14" ht="15" customHeight="1" x14ac:dyDescent="0.25">
      <c r="B32" s="2" t="s">
        <v>7</v>
      </c>
      <c r="D32" s="3">
        <v>2022</v>
      </c>
      <c r="E32" s="108">
        <v>2</v>
      </c>
      <c r="F32" s="130" t="s">
        <v>8</v>
      </c>
      <c r="H32" s="108">
        <f t="shared" ref="H32:H34" si="5">SUM(I32:J32)</f>
        <v>2</v>
      </c>
      <c r="I32" s="108">
        <v>2</v>
      </c>
      <c r="J32" s="108" t="s">
        <v>8</v>
      </c>
      <c r="L32" s="22"/>
    </row>
    <row r="33" spans="1:12" ht="15" customHeight="1" x14ac:dyDescent="0.25">
      <c r="D33" s="3">
        <v>2023</v>
      </c>
      <c r="E33" s="108">
        <v>6</v>
      </c>
      <c r="F33" s="130" t="s">
        <v>8</v>
      </c>
      <c r="H33" s="108">
        <f t="shared" si="5"/>
        <v>6</v>
      </c>
      <c r="I33" s="108">
        <v>5</v>
      </c>
      <c r="J33" s="108">
        <v>1</v>
      </c>
      <c r="L33" s="22"/>
    </row>
    <row r="34" spans="1:12" ht="15" customHeight="1" x14ac:dyDescent="0.25">
      <c r="D34" s="3">
        <v>2024</v>
      </c>
      <c r="E34" s="108">
        <v>3</v>
      </c>
      <c r="F34" s="130" t="s">
        <v>8</v>
      </c>
      <c r="H34" s="108">
        <f t="shared" si="5"/>
        <v>3</v>
      </c>
      <c r="I34" s="108" t="s">
        <v>8</v>
      </c>
      <c r="J34" s="108">
        <v>3</v>
      </c>
      <c r="L34" s="22"/>
    </row>
    <row r="35" spans="1:12" ht="8.1" customHeight="1" x14ac:dyDescent="0.25">
      <c r="D35" s="26"/>
      <c r="E35" s="121"/>
      <c r="F35" s="125"/>
      <c r="G35" s="26"/>
      <c r="H35" s="27"/>
      <c r="I35" s="27"/>
      <c r="J35" s="27"/>
      <c r="L35" s="22"/>
    </row>
    <row r="36" spans="1:12" ht="15" customHeight="1" x14ac:dyDescent="0.25">
      <c r="B36" s="2" t="s">
        <v>18</v>
      </c>
      <c r="D36" s="3">
        <v>2022</v>
      </c>
      <c r="E36" s="108">
        <v>2</v>
      </c>
      <c r="F36" s="130" t="s">
        <v>8</v>
      </c>
      <c r="H36" s="108">
        <f t="shared" ref="H36:H38" si="6">SUM(I36:J36)</f>
        <v>2</v>
      </c>
      <c r="I36" s="108">
        <v>1</v>
      </c>
      <c r="J36" s="108">
        <v>1</v>
      </c>
      <c r="L36" s="22"/>
    </row>
    <row r="37" spans="1:12" ht="15" customHeight="1" x14ac:dyDescent="0.25">
      <c r="D37" s="3">
        <v>2023</v>
      </c>
      <c r="E37" s="108" t="s">
        <v>8</v>
      </c>
      <c r="F37" s="130" t="s">
        <v>8</v>
      </c>
      <c r="H37" s="108">
        <f t="shared" si="6"/>
        <v>0</v>
      </c>
      <c r="I37" s="108" t="s">
        <v>8</v>
      </c>
      <c r="J37" s="108" t="s">
        <v>8</v>
      </c>
      <c r="L37" s="22"/>
    </row>
    <row r="38" spans="1:12" s="2" customFormat="1" ht="15" customHeight="1" x14ac:dyDescent="0.25">
      <c r="A38" s="1"/>
      <c r="D38" s="3">
        <v>2024</v>
      </c>
      <c r="E38" s="108">
        <v>2</v>
      </c>
      <c r="F38" s="130" t="s">
        <v>8</v>
      </c>
      <c r="G38" s="3"/>
      <c r="H38" s="108">
        <f t="shared" si="6"/>
        <v>2</v>
      </c>
      <c r="I38" s="108">
        <v>2</v>
      </c>
      <c r="J38" s="108" t="s">
        <v>8</v>
      </c>
      <c r="K38" s="1"/>
      <c r="L38" s="22"/>
    </row>
    <row r="39" spans="1:12" ht="8.1" customHeight="1" x14ac:dyDescent="0.25">
      <c r="D39" s="26"/>
      <c r="E39" s="121"/>
      <c r="F39" s="125"/>
      <c r="G39" s="26"/>
      <c r="H39" s="27"/>
      <c r="I39" s="27"/>
      <c r="J39" s="27"/>
      <c r="L39" s="22"/>
    </row>
    <row r="40" spans="1:12" ht="15" customHeight="1" x14ac:dyDescent="0.25">
      <c r="A40" s="2"/>
      <c r="B40" s="2" t="s">
        <v>9</v>
      </c>
      <c r="D40" s="3">
        <v>2022</v>
      </c>
      <c r="E40" s="108">
        <v>1</v>
      </c>
      <c r="F40" s="130" t="s">
        <v>8</v>
      </c>
      <c r="H40" s="108">
        <f t="shared" ref="H40:H42" si="7">SUM(I40:J40)</f>
        <v>1</v>
      </c>
      <c r="I40" s="108">
        <v>1</v>
      </c>
      <c r="J40" s="108" t="s">
        <v>8</v>
      </c>
      <c r="L40" s="22"/>
    </row>
    <row r="41" spans="1:12" ht="15" customHeight="1" x14ac:dyDescent="0.25">
      <c r="D41" s="3">
        <v>2023</v>
      </c>
      <c r="E41" s="108">
        <v>3</v>
      </c>
      <c r="F41" s="130" t="s">
        <v>8</v>
      </c>
      <c r="H41" s="108">
        <f t="shared" si="7"/>
        <v>3</v>
      </c>
      <c r="I41" s="108">
        <v>3</v>
      </c>
      <c r="J41" s="108" t="s">
        <v>8</v>
      </c>
      <c r="L41" s="22"/>
    </row>
    <row r="42" spans="1:12" ht="15" customHeight="1" x14ac:dyDescent="0.25">
      <c r="D42" s="3">
        <v>2024</v>
      </c>
      <c r="E42" s="108">
        <v>2</v>
      </c>
      <c r="F42" s="130">
        <v>4013.19</v>
      </c>
      <c r="H42" s="108">
        <f t="shared" si="7"/>
        <v>2</v>
      </c>
      <c r="I42" s="108">
        <v>2</v>
      </c>
      <c r="J42" s="108" t="s">
        <v>8</v>
      </c>
      <c r="L42" s="22"/>
    </row>
    <row r="43" spans="1:12" ht="8.1" customHeight="1" x14ac:dyDescent="0.25">
      <c r="D43" s="26"/>
      <c r="E43" s="121"/>
      <c r="F43" s="125"/>
      <c r="G43" s="26"/>
      <c r="H43" s="108"/>
      <c r="I43" s="27"/>
      <c r="J43" s="27"/>
      <c r="L43" s="22"/>
    </row>
    <row r="44" spans="1:12" ht="15" customHeight="1" x14ac:dyDescent="0.25">
      <c r="B44" s="2" t="s">
        <v>10</v>
      </c>
      <c r="D44" s="3">
        <v>2022</v>
      </c>
      <c r="E44" s="108" t="s">
        <v>8</v>
      </c>
      <c r="F44" s="130" t="s">
        <v>8</v>
      </c>
      <c r="H44" s="108" t="s">
        <v>8</v>
      </c>
      <c r="I44" s="108" t="s">
        <v>8</v>
      </c>
      <c r="J44" s="108" t="s">
        <v>8</v>
      </c>
      <c r="L44" s="22"/>
    </row>
    <row r="45" spans="1:12" ht="15" customHeight="1" x14ac:dyDescent="0.25">
      <c r="D45" s="3">
        <v>2023</v>
      </c>
      <c r="E45" s="108">
        <v>1</v>
      </c>
      <c r="F45" s="130" t="s">
        <v>8</v>
      </c>
      <c r="H45" s="108">
        <f t="shared" ref="H45:H46" si="8">SUM(I45:J45)</f>
        <v>1</v>
      </c>
      <c r="I45" s="108" t="s">
        <v>8</v>
      </c>
      <c r="J45" s="108">
        <v>1</v>
      </c>
      <c r="L45" s="22"/>
    </row>
    <row r="46" spans="1:12" ht="15" customHeight="1" x14ac:dyDescent="0.25">
      <c r="D46" s="3">
        <v>2024</v>
      </c>
      <c r="E46" s="108">
        <v>3</v>
      </c>
      <c r="F46" s="130" t="s">
        <v>8</v>
      </c>
      <c r="H46" s="108">
        <f t="shared" si="8"/>
        <v>3</v>
      </c>
      <c r="I46" s="108">
        <v>1</v>
      </c>
      <c r="J46" s="108">
        <v>2</v>
      </c>
      <c r="L46" s="22"/>
    </row>
    <row r="47" spans="1:12" ht="8.1" customHeight="1" x14ac:dyDescent="0.25">
      <c r="D47" s="26"/>
      <c r="E47" s="121"/>
      <c r="F47" s="125"/>
      <c r="G47" s="26"/>
      <c r="H47" s="27"/>
      <c r="I47" s="27"/>
      <c r="J47" s="27"/>
      <c r="L47" s="22"/>
    </row>
    <row r="48" spans="1:12" ht="15" customHeight="1" x14ac:dyDescent="0.25">
      <c r="B48" s="2" t="s">
        <v>11</v>
      </c>
      <c r="D48" s="3">
        <v>2022</v>
      </c>
      <c r="E48" s="108">
        <v>8</v>
      </c>
      <c r="F48" s="130" t="s">
        <v>8</v>
      </c>
      <c r="H48" s="108">
        <f t="shared" ref="H48:H50" si="9">SUM(I48:J48)</f>
        <v>8</v>
      </c>
      <c r="I48" s="108">
        <v>4</v>
      </c>
      <c r="J48" s="108">
        <v>4</v>
      </c>
      <c r="L48" s="22"/>
    </row>
    <row r="49" spans="2:15" ht="15" customHeight="1" x14ac:dyDescent="0.25">
      <c r="D49" s="3">
        <v>2023</v>
      </c>
      <c r="E49" s="108">
        <v>2</v>
      </c>
      <c r="F49" s="130">
        <v>31920</v>
      </c>
      <c r="H49" s="108">
        <f t="shared" si="9"/>
        <v>2</v>
      </c>
      <c r="I49" s="108" t="s">
        <v>8</v>
      </c>
      <c r="J49" s="108">
        <v>2</v>
      </c>
      <c r="L49" s="22"/>
    </row>
    <row r="50" spans="2:15" ht="15" customHeight="1" x14ac:dyDescent="0.25">
      <c r="D50" s="3">
        <v>2024</v>
      </c>
      <c r="E50" s="108">
        <v>2</v>
      </c>
      <c r="F50" s="130">
        <v>18500</v>
      </c>
      <c r="H50" s="108">
        <f t="shared" si="9"/>
        <v>2</v>
      </c>
      <c r="I50" s="108">
        <v>2</v>
      </c>
      <c r="J50" s="25" t="s">
        <v>8</v>
      </c>
      <c r="L50" s="22"/>
    </row>
    <row r="51" spans="2:15" ht="8.1" customHeight="1" x14ac:dyDescent="0.25">
      <c r="D51" s="26"/>
      <c r="E51" s="121"/>
      <c r="F51" s="125"/>
      <c r="G51" s="26"/>
      <c r="H51" s="27"/>
      <c r="I51" s="27"/>
      <c r="J51" s="27"/>
      <c r="L51" s="22"/>
    </row>
    <row r="52" spans="2:15" ht="15" customHeight="1" x14ac:dyDescent="0.25">
      <c r="B52" s="2" t="s">
        <v>12</v>
      </c>
      <c r="D52" s="3">
        <v>2022</v>
      </c>
      <c r="E52" s="108">
        <v>1</v>
      </c>
      <c r="F52" s="130" t="s">
        <v>8</v>
      </c>
      <c r="H52" s="108" t="s">
        <v>8</v>
      </c>
      <c r="I52" s="108">
        <v>1</v>
      </c>
      <c r="J52" s="108" t="s">
        <v>8</v>
      </c>
      <c r="L52" s="22"/>
    </row>
    <row r="53" spans="2:15" ht="15" customHeight="1" x14ac:dyDescent="0.25">
      <c r="D53" s="3">
        <v>2023</v>
      </c>
      <c r="E53" s="108">
        <v>1</v>
      </c>
      <c r="F53" s="130" t="s">
        <v>8</v>
      </c>
      <c r="H53" s="108" t="s">
        <v>8</v>
      </c>
      <c r="I53" s="108">
        <v>1</v>
      </c>
      <c r="J53" s="108" t="s">
        <v>8</v>
      </c>
      <c r="L53" s="22"/>
    </row>
    <row r="54" spans="2:15" ht="15" customHeight="1" x14ac:dyDescent="0.25">
      <c r="D54" s="3">
        <v>2024</v>
      </c>
      <c r="E54" s="108" t="s">
        <v>8</v>
      </c>
      <c r="F54" s="130" t="s">
        <v>8</v>
      </c>
      <c r="H54" s="108" t="s">
        <v>8</v>
      </c>
      <c r="I54" s="108" t="s">
        <v>8</v>
      </c>
      <c r="J54" s="108" t="s">
        <v>8</v>
      </c>
      <c r="L54" s="22"/>
    </row>
    <row r="55" spans="2:15" ht="8.1" customHeight="1" x14ac:dyDescent="0.25">
      <c r="D55" s="26"/>
      <c r="E55" s="121"/>
      <c r="F55" s="125"/>
      <c r="G55" s="26"/>
      <c r="H55" s="27"/>
      <c r="I55" s="27"/>
      <c r="J55" s="27"/>
      <c r="L55" s="22"/>
    </row>
    <row r="56" spans="2:15" ht="15" customHeight="1" x14ac:dyDescent="0.25">
      <c r="B56" s="2" t="s">
        <v>13</v>
      </c>
      <c r="D56" s="3">
        <v>2022</v>
      </c>
      <c r="E56" s="108">
        <v>1</v>
      </c>
      <c r="F56" s="130" t="s">
        <v>8</v>
      </c>
      <c r="H56" s="108">
        <f t="shared" ref="H56:H58" si="10">SUM(I56:J56)</f>
        <v>1</v>
      </c>
      <c r="I56" s="108" t="s">
        <v>8</v>
      </c>
      <c r="J56" s="108">
        <v>1</v>
      </c>
      <c r="L56" s="22"/>
    </row>
    <row r="57" spans="2:15" ht="15" customHeight="1" x14ac:dyDescent="0.25">
      <c r="D57" s="3">
        <v>2023</v>
      </c>
      <c r="E57" s="108">
        <v>5</v>
      </c>
      <c r="F57" s="130" t="s">
        <v>8</v>
      </c>
      <c r="H57" s="108">
        <f t="shared" si="10"/>
        <v>5</v>
      </c>
      <c r="I57" s="108">
        <v>4</v>
      </c>
      <c r="J57" s="108">
        <v>1</v>
      </c>
      <c r="L57" s="22"/>
    </row>
    <row r="58" spans="2:15" ht="15" customHeight="1" x14ac:dyDescent="0.25">
      <c r="D58" s="3">
        <v>2024</v>
      </c>
      <c r="E58" s="108">
        <v>2</v>
      </c>
      <c r="F58" s="130" t="s">
        <v>8</v>
      </c>
      <c r="H58" s="108">
        <f t="shared" si="10"/>
        <v>2</v>
      </c>
      <c r="I58" s="108">
        <v>1</v>
      </c>
      <c r="J58" s="108">
        <v>1</v>
      </c>
      <c r="L58" s="22"/>
    </row>
    <row r="59" spans="2:15" ht="8.1" customHeight="1" x14ac:dyDescent="0.25">
      <c r="D59" s="26"/>
      <c r="E59" s="121"/>
      <c r="F59" s="125"/>
      <c r="G59" s="26"/>
      <c r="H59" s="27"/>
      <c r="I59" s="27"/>
      <c r="J59" s="27"/>
      <c r="L59" s="22"/>
    </row>
    <row r="60" spans="2:15" ht="15" customHeight="1" x14ac:dyDescent="0.25">
      <c r="B60" s="2" t="s">
        <v>214</v>
      </c>
      <c r="D60" s="3">
        <v>2022</v>
      </c>
      <c r="E60" s="108">
        <v>5</v>
      </c>
      <c r="F60" s="130" t="s">
        <v>8</v>
      </c>
      <c r="H60" s="108">
        <f t="shared" ref="H60:H78" si="11">SUM(I60:J60)</f>
        <v>5</v>
      </c>
      <c r="I60" s="108">
        <v>1</v>
      </c>
      <c r="J60" s="108">
        <v>4</v>
      </c>
      <c r="L60" s="22"/>
      <c r="M60" s="27"/>
      <c r="N60" s="28"/>
      <c r="O60" s="29"/>
    </row>
    <row r="61" spans="2:15" ht="15" customHeight="1" x14ac:dyDescent="0.25">
      <c r="D61" s="3">
        <v>2023</v>
      </c>
      <c r="E61" s="108">
        <v>7</v>
      </c>
      <c r="F61" s="130" t="s">
        <v>8</v>
      </c>
      <c r="H61" s="108">
        <f t="shared" si="11"/>
        <v>7</v>
      </c>
      <c r="I61" s="108">
        <v>5</v>
      </c>
      <c r="J61" s="108">
        <v>2</v>
      </c>
      <c r="L61" s="22"/>
      <c r="M61" s="27"/>
      <c r="N61" s="28"/>
      <c r="O61" s="28"/>
    </row>
    <row r="62" spans="2:15" ht="15" customHeight="1" x14ac:dyDescent="0.25">
      <c r="D62" s="3">
        <v>2024</v>
      </c>
      <c r="E62" s="108">
        <v>7</v>
      </c>
      <c r="F62" s="130" t="s">
        <v>8</v>
      </c>
      <c r="H62" s="108">
        <f t="shared" si="11"/>
        <v>7</v>
      </c>
      <c r="I62" s="108">
        <v>4</v>
      </c>
      <c r="J62" s="108">
        <v>3</v>
      </c>
      <c r="L62" s="22"/>
    </row>
    <row r="63" spans="2:15" ht="8.1" customHeight="1" x14ac:dyDescent="0.25">
      <c r="D63" s="26"/>
      <c r="E63" s="121"/>
      <c r="F63" s="125"/>
      <c r="G63" s="26"/>
      <c r="H63" s="27"/>
      <c r="I63" s="27"/>
      <c r="J63" s="27"/>
      <c r="L63" s="22"/>
    </row>
    <row r="64" spans="2:15" ht="15" customHeight="1" x14ac:dyDescent="0.25">
      <c r="B64" s="2" t="s">
        <v>14</v>
      </c>
      <c r="D64" s="3">
        <v>2022</v>
      </c>
      <c r="E64" s="108">
        <v>4</v>
      </c>
      <c r="F64" s="130" t="s">
        <v>8</v>
      </c>
      <c r="H64" s="108">
        <f t="shared" si="11"/>
        <v>4</v>
      </c>
      <c r="I64" s="25">
        <v>3</v>
      </c>
      <c r="J64" s="108">
        <v>1</v>
      </c>
      <c r="L64" s="22"/>
    </row>
    <row r="65" spans="1:12" ht="15" customHeight="1" x14ac:dyDescent="0.25">
      <c r="D65" s="3">
        <v>2023</v>
      </c>
      <c r="E65" s="108">
        <v>3</v>
      </c>
      <c r="F65" s="130" t="s">
        <v>8</v>
      </c>
      <c r="H65" s="108">
        <f t="shared" si="11"/>
        <v>3</v>
      </c>
      <c r="I65" s="108" t="s">
        <v>8</v>
      </c>
      <c r="J65" s="108">
        <v>3</v>
      </c>
      <c r="L65" s="22"/>
    </row>
    <row r="66" spans="1:12" ht="15" customHeight="1" x14ac:dyDescent="0.25">
      <c r="D66" s="3">
        <v>2024</v>
      </c>
      <c r="E66" s="108">
        <v>4</v>
      </c>
      <c r="F66" s="130" t="s">
        <v>8</v>
      </c>
      <c r="H66" s="108">
        <f t="shared" si="11"/>
        <v>4</v>
      </c>
      <c r="I66" s="108">
        <v>3</v>
      </c>
      <c r="J66" s="108">
        <v>1</v>
      </c>
      <c r="L66" s="22"/>
    </row>
    <row r="67" spans="1:12" ht="8.1" customHeight="1" x14ac:dyDescent="0.25">
      <c r="D67" s="26"/>
      <c r="E67" s="121"/>
      <c r="F67" s="125"/>
      <c r="G67" s="26"/>
      <c r="H67" s="108"/>
      <c r="I67" s="27"/>
      <c r="J67" s="27"/>
      <c r="L67" s="22"/>
    </row>
    <row r="68" spans="1:12" ht="15" customHeight="1" x14ac:dyDescent="0.25">
      <c r="B68" s="2" t="s">
        <v>15</v>
      </c>
      <c r="D68" s="3">
        <v>2022</v>
      </c>
      <c r="E68" s="108">
        <v>5</v>
      </c>
      <c r="F68" s="130" t="s">
        <v>8</v>
      </c>
      <c r="H68" s="108">
        <f t="shared" si="11"/>
        <v>5</v>
      </c>
      <c r="I68" s="108">
        <v>4</v>
      </c>
      <c r="J68" s="108">
        <v>1</v>
      </c>
      <c r="L68" s="22"/>
    </row>
    <row r="69" spans="1:12" ht="15" customHeight="1" x14ac:dyDescent="0.25">
      <c r="D69" s="3">
        <v>2023</v>
      </c>
      <c r="E69" s="108">
        <v>6</v>
      </c>
      <c r="F69" s="130">
        <v>189676.5</v>
      </c>
      <c r="H69" s="108">
        <f t="shared" si="11"/>
        <v>6</v>
      </c>
      <c r="I69" s="108">
        <v>3</v>
      </c>
      <c r="J69" s="108">
        <v>3</v>
      </c>
      <c r="L69" s="22"/>
    </row>
    <row r="70" spans="1:12" ht="15" customHeight="1" x14ac:dyDescent="0.25">
      <c r="D70" s="3">
        <v>2024</v>
      </c>
      <c r="E70" s="108">
        <v>5</v>
      </c>
      <c r="F70" s="130" t="s">
        <v>8</v>
      </c>
      <c r="H70" s="108">
        <f t="shared" si="11"/>
        <v>5</v>
      </c>
      <c r="I70" s="108">
        <v>5</v>
      </c>
      <c r="J70" s="108" t="s">
        <v>8</v>
      </c>
      <c r="L70" s="22"/>
    </row>
    <row r="71" spans="1:12" ht="8.1" customHeight="1" x14ac:dyDescent="0.25">
      <c r="D71" s="26"/>
      <c r="E71" s="121"/>
      <c r="F71" s="125"/>
      <c r="G71" s="26"/>
      <c r="H71" s="27"/>
      <c r="I71" s="27"/>
      <c r="J71" s="27"/>
      <c r="L71" s="22"/>
    </row>
    <row r="72" spans="1:12" ht="15" customHeight="1" x14ac:dyDescent="0.25">
      <c r="B72" s="2" t="s">
        <v>16</v>
      </c>
      <c r="D72" s="3">
        <v>2022</v>
      </c>
      <c r="E72" s="108">
        <v>1</v>
      </c>
      <c r="F72" s="130" t="s">
        <v>8</v>
      </c>
      <c r="H72" s="108">
        <f t="shared" si="11"/>
        <v>1</v>
      </c>
      <c r="I72" s="108" t="s">
        <v>8</v>
      </c>
      <c r="J72" s="108">
        <v>1</v>
      </c>
      <c r="L72" s="22"/>
    </row>
    <row r="73" spans="1:12" ht="15" customHeight="1" x14ac:dyDescent="0.25">
      <c r="D73" s="3">
        <v>2023</v>
      </c>
      <c r="E73" s="108" t="s">
        <v>8</v>
      </c>
      <c r="F73" s="130" t="s">
        <v>8</v>
      </c>
      <c r="H73" s="108" t="s">
        <v>8</v>
      </c>
      <c r="I73" s="108" t="s">
        <v>8</v>
      </c>
      <c r="J73" s="108" t="s">
        <v>8</v>
      </c>
      <c r="L73" s="22"/>
    </row>
    <row r="74" spans="1:12" ht="15" customHeight="1" x14ac:dyDescent="0.25">
      <c r="D74" s="3">
        <v>2024</v>
      </c>
      <c r="E74" s="108" t="s">
        <v>8</v>
      </c>
      <c r="F74" s="130" t="s">
        <v>8</v>
      </c>
      <c r="H74" s="108" t="s">
        <v>8</v>
      </c>
      <c r="I74" s="108" t="s">
        <v>8</v>
      </c>
      <c r="J74" s="108" t="s">
        <v>8</v>
      </c>
      <c r="L74" s="22"/>
    </row>
    <row r="75" spans="1:12" ht="8.1" customHeight="1" x14ac:dyDescent="0.25">
      <c r="D75" s="26"/>
      <c r="E75" s="121"/>
      <c r="F75" s="125"/>
      <c r="G75" s="26"/>
      <c r="H75" s="27"/>
      <c r="I75" s="27"/>
      <c r="J75" s="27"/>
      <c r="L75" s="22"/>
    </row>
    <row r="76" spans="1:12" ht="15" customHeight="1" x14ac:dyDescent="0.25">
      <c r="B76" s="2" t="s">
        <v>215</v>
      </c>
      <c r="D76" s="3">
        <v>2022</v>
      </c>
      <c r="E76" s="108">
        <v>1</v>
      </c>
      <c r="F76" s="130">
        <v>30000</v>
      </c>
      <c r="H76" s="108">
        <f t="shared" si="11"/>
        <v>1</v>
      </c>
      <c r="I76" s="108">
        <v>1</v>
      </c>
      <c r="J76" s="108" t="s">
        <v>8</v>
      </c>
      <c r="L76" s="22"/>
    </row>
    <row r="77" spans="1:12" ht="15" customHeight="1" x14ac:dyDescent="0.25">
      <c r="D77" s="3">
        <v>2023</v>
      </c>
      <c r="E77" s="107">
        <v>3</v>
      </c>
      <c r="F77" s="130">
        <v>1112061.8</v>
      </c>
      <c r="H77" s="108">
        <f t="shared" si="11"/>
        <v>3</v>
      </c>
      <c r="I77" s="108">
        <v>2</v>
      </c>
      <c r="J77" s="25">
        <v>1</v>
      </c>
    </row>
    <row r="78" spans="1:12" ht="15" customHeight="1" x14ac:dyDescent="0.25">
      <c r="A78" s="14"/>
      <c r="B78" s="99"/>
      <c r="C78" s="99"/>
      <c r="D78" s="3">
        <v>2024</v>
      </c>
      <c r="E78" s="108">
        <v>10</v>
      </c>
      <c r="F78" s="130">
        <v>7415000</v>
      </c>
      <c r="H78" s="108">
        <f t="shared" si="11"/>
        <v>10</v>
      </c>
      <c r="I78" s="108">
        <v>8</v>
      </c>
      <c r="J78" s="108">
        <v>2</v>
      </c>
      <c r="K78" s="14"/>
    </row>
    <row r="79" spans="1:12" ht="8.1" customHeight="1" thickBot="1" x14ac:dyDescent="0.3">
      <c r="A79" s="30"/>
      <c r="B79" s="31"/>
      <c r="C79" s="31"/>
      <c r="D79" s="32"/>
      <c r="E79" s="32"/>
      <c r="F79" s="32"/>
      <c r="G79" s="32"/>
      <c r="H79" s="32"/>
      <c r="I79" s="32"/>
      <c r="J79" s="32"/>
      <c r="K79" s="30"/>
    </row>
    <row r="80" spans="1:12" s="37" customFormat="1" x14ac:dyDescent="0.25">
      <c r="A80" s="33"/>
      <c r="B80" s="34"/>
      <c r="C80" s="34"/>
      <c r="D80" s="35"/>
      <c r="E80" s="35"/>
      <c r="F80" s="35"/>
      <c r="G80" s="35"/>
      <c r="H80" s="35"/>
      <c r="I80" s="35"/>
      <c r="J80" s="35"/>
      <c r="K80" s="36" t="s">
        <v>216</v>
      </c>
    </row>
    <row r="81" spans="1:15" s="33" customFormat="1" x14ac:dyDescent="0.25">
      <c r="A81" s="34" t="s">
        <v>217</v>
      </c>
      <c r="C81" s="34"/>
      <c r="D81" s="35"/>
      <c r="E81" s="35"/>
      <c r="F81" s="35"/>
      <c r="G81" s="35"/>
      <c r="H81" s="35"/>
      <c r="I81" s="35"/>
      <c r="J81" s="35"/>
      <c r="K81" s="39" t="s">
        <v>218</v>
      </c>
    </row>
    <row r="82" spans="1:15" x14ac:dyDescent="0.25">
      <c r="A82" s="34" t="s">
        <v>219</v>
      </c>
      <c r="B82" s="1"/>
    </row>
    <row r="83" spans="1:15" s="2" customFormat="1" x14ac:dyDescent="0.25">
      <c r="A83" s="34" t="s">
        <v>220</v>
      </c>
      <c r="B83" s="1"/>
      <c r="D83" s="3"/>
      <c r="E83" s="3"/>
      <c r="F83" s="3"/>
      <c r="G83" s="3"/>
      <c r="H83" s="3"/>
      <c r="I83" s="3"/>
      <c r="J83" s="3"/>
      <c r="K83" s="1"/>
      <c r="L83" s="1"/>
      <c r="M83" s="1"/>
      <c r="N83" s="1"/>
      <c r="O83" s="1"/>
    </row>
  </sheetData>
  <mergeCells count="2">
    <mergeCell ref="H14:J14"/>
    <mergeCell ref="H15:J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034FC-CDD6-4B8E-89F6-EE0741838204}">
  <sheetPr codeName="Sheet61"/>
  <dimension ref="A1:Q82"/>
  <sheetViews>
    <sheetView showGridLines="0" view="pageBreakPreview" zoomScale="90" zoomScaleNormal="90" zoomScaleSheetLayoutView="9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s="6" customFormat="1" ht="15" customHeight="1" x14ac:dyDescent="0.25">
      <c r="B10" s="7" t="s">
        <v>380</v>
      </c>
      <c r="C10" s="8" t="s">
        <v>368</v>
      </c>
      <c r="D10" s="9"/>
      <c r="E10" s="9"/>
      <c r="F10" s="9"/>
      <c r="G10" s="9"/>
      <c r="H10" s="9"/>
      <c r="I10" s="9"/>
      <c r="J10" s="9"/>
      <c r="K10" s="9"/>
      <c r="L10" s="8"/>
    </row>
    <row r="11" spans="1:15" s="10" customFormat="1" ht="16.5" customHeight="1" x14ac:dyDescent="0.25">
      <c r="B11" s="11" t="s">
        <v>381</v>
      </c>
      <c r="C11" s="12" t="s">
        <v>369</v>
      </c>
      <c r="D11" s="13"/>
      <c r="E11" s="13"/>
      <c r="F11" s="13"/>
      <c r="G11" s="13"/>
      <c r="H11" s="13"/>
      <c r="I11" s="13"/>
      <c r="J11" s="13"/>
      <c r="K11" s="13"/>
    </row>
    <row r="12" spans="1:15" ht="8.1" customHeight="1" thickBot="1" x14ac:dyDescent="0.3"/>
    <row r="13" spans="1:15" ht="4.5" customHeight="1" thickTop="1" x14ac:dyDescent="0.25">
      <c r="A13" s="118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0"/>
    </row>
    <row r="14" spans="1:15" ht="15" customHeight="1" x14ac:dyDescent="0.25">
      <c r="A14" s="119"/>
      <c r="B14" s="44" t="s">
        <v>0</v>
      </c>
      <c r="C14" s="45"/>
      <c r="D14" s="117" t="s">
        <v>1</v>
      </c>
      <c r="E14" s="47" t="s">
        <v>36</v>
      </c>
      <c r="F14" s="185" t="s">
        <v>245</v>
      </c>
      <c r="G14" s="185"/>
      <c r="H14" s="185"/>
      <c r="I14" s="185"/>
      <c r="J14" s="185"/>
      <c r="K14" s="185"/>
      <c r="L14" s="43"/>
    </row>
    <row r="15" spans="1:15" ht="15" customHeight="1" x14ac:dyDescent="0.2">
      <c r="A15" s="119"/>
      <c r="B15" s="48" t="s">
        <v>3</v>
      </c>
      <c r="C15" s="45"/>
      <c r="D15" s="49" t="s">
        <v>4</v>
      </c>
      <c r="E15" s="50" t="s">
        <v>37</v>
      </c>
      <c r="F15" s="127" t="s">
        <v>229</v>
      </c>
      <c r="G15" s="127" t="s">
        <v>231</v>
      </c>
      <c r="H15" s="127" t="s">
        <v>233</v>
      </c>
      <c r="I15" s="127" t="s">
        <v>235</v>
      </c>
      <c r="J15" s="127" t="s">
        <v>237</v>
      </c>
      <c r="K15" s="128" t="s">
        <v>240</v>
      </c>
      <c r="L15" s="43"/>
    </row>
    <row r="16" spans="1:15" ht="15" customHeight="1" x14ac:dyDescent="0.25">
      <c r="A16" s="119"/>
      <c r="B16" s="48"/>
      <c r="C16" s="45"/>
      <c r="D16" s="49"/>
      <c r="E16" s="50"/>
      <c r="F16" s="129" t="s">
        <v>230</v>
      </c>
      <c r="G16" s="129" t="s">
        <v>232</v>
      </c>
      <c r="H16" s="129" t="s">
        <v>234</v>
      </c>
      <c r="I16" s="129" t="s">
        <v>236</v>
      </c>
      <c r="J16" s="129" t="s">
        <v>238</v>
      </c>
      <c r="K16" s="129" t="s">
        <v>239</v>
      </c>
      <c r="L16" s="43"/>
    </row>
    <row r="17" spans="1:15" s="14" customFormat="1" ht="8.1" customHeight="1" x14ac:dyDescent="0.25">
      <c r="A17" s="120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1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SUM(E23,E27,E31,E35,E39,E43,E47,E51,E55,E59,E63,E67,E71,E75)</f>
        <v>38</v>
      </c>
      <c r="F19" s="20" t="s">
        <v>8</v>
      </c>
      <c r="G19" s="20">
        <f t="shared" ref="G19:K19" si="0">SUM(G23,G27,G31,G35,G39,G43,G47,G51,G55,G59,G63,G67,G71,G75)</f>
        <v>3</v>
      </c>
      <c r="H19" s="20">
        <f t="shared" si="0"/>
        <v>5</v>
      </c>
      <c r="I19" s="20">
        <f t="shared" si="0"/>
        <v>9</v>
      </c>
      <c r="J19" s="20">
        <f t="shared" si="0"/>
        <v>11</v>
      </c>
      <c r="K19" s="20">
        <f t="shared" si="0"/>
        <v>11</v>
      </c>
      <c r="L19" s="20"/>
      <c r="M19" s="14"/>
    </row>
    <row r="20" spans="1:15" ht="15" customHeight="1" x14ac:dyDescent="0.25">
      <c r="B20" s="21"/>
      <c r="C20" s="21"/>
      <c r="D20" s="19">
        <v>2023</v>
      </c>
      <c r="E20" s="20">
        <f t="shared" ref="E20:K21" si="1">SUM(E24,E28,E32,E36,E40,E44,E48,E52,E56,E60,E64,E68,E72,E76)</f>
        <v>47</v>
      </c>
      <c r="F20" s="20" t="s">
        <v>8</v>
      </c>
      <c r="G20" s="20">
        <f t="shared" si="1"/>
        <v>5</v>
      </c>
      <c r="H20" s="20">
        <f t="shared" si="1"/>
        <v>9</v>
      </c>
      <c r="I20" s="20">
        <f t="shared" si="1"/>
        <v>14</v>
      </c>
      <c r="J20" s="20">
        <f t="shared" si="1"/>
        <v>16</v>
      </c>
      <c r="K20" s="20">
        <f t="shared" si="1"/>
        <v>4</v>
      </c>
      <c r="L20" s="20"/>
    </row>
    <row r="21" spans="1:15" ht="15" customHeight="1" x14ac:dyDescent="0.25">
      <c r="B21" s="21"/>
      <c r="C21" s="21"/>
      <c r="D21" s="19">
        <v>2024</v>
      </c>
      <c r="E21" s="20">
        <f t="shared" si="1"/>
        <v>49</v>
      </c>
      <c r="F21" s="20" t="s">
        <v>8</v>
      </c>
      <c r="G21" s="20">
        <f t="shared" si="1"/>
        <v>6</v>
      </c>
      <c r="H21" s="20">
        <f t="shared" si="1"/>
        <v>12</v>
      </c>
      <c r="I21" s="20">
        <f t="shared" si="1"/>
        <v>19</v>
      </c>
      <c r="J21" s="20">
        <f t="shared" si="1"/>
        <v>6</v>
      </c>
      <c r="K21" s="20">
        <f t="shared" si="1"/>
        <v>6</v>
      </c>
      <c r="L21" s="20"/>
      <c r="N21" s="22"/>
    </row>
    <row r="22" spans="1:15" ht="8.1" customHeight="1" x14ac:dyDescent="0.25">
      <c r="D22" s="19"/>
      <c r="E22" s="23"/>
      <c r="F22" s="23"/>
      <c r="G22" s="23"/>
      <c r="H22" s="23"/>
      <c r="I22" s="23"/>
      <c r="J22" s="23"/>
      <c r="K22" s="23"/>
      <c r="L22" s="23"/>
      <c r="N22" s="22"/>
    </row>
    <row r="23" spans="1:15" ht="15" customHeight="1" x14ac:dyDescent="0.25">
      <c r="B23" s="2" t="s">
        <v>6</v>
      </c>
      <c r="D23" s="3">
        <v>2022</v>
      </c>
      <c r="E23" s="25">
        <f t="shared" ref="E23:E77" si="2">SUM(F23:K23)</f>
        <v>3</v>
      </c>
      <c r="F23" s="25" t="s">
        <v>8</v>
      </c>
      <c r="G23" s="25" t="s">
        <v>8</v>
      </c>
      <c r="H23" s="25">
        <v>1</v>
      </c>
      <c r="I23" s="25" t="s">
        <v>8</v>
      </c>
      <c r="J23" s="25">
        <v>2</v>
      </c>
      <c r="K23" s="25" t="s">
        <v>8</v>
      </c>
      <c r="L23" s="25"/>
      <c r="N23" s="22"/>
    </row>
    <row r="24" spans="1:15" ht="15" customHeight="1" x14ac:dyDescent="0.25">
      <c r="D24" s="3">
        <v>2023</v>
      </c>
      <c r="E24" s="25">
        <f t="shared" si="2"/>
        <v>2</v>
      </c>
      <c r="F24" s="25" t="s">
        <v>8</v>
      </c>
      <c r="G24" s="25" t="s">
        <v>8</v>
      </c>
      <c r="H24" s="25" t="s">
        <v>8</v>
      </c>
      <c r="I24" s="25">
        <v>1</v>
      </c>
      <c r="J24" s="25">
        <v>1</v>
      </c>
      <c r="K24" s="25" t="s">
        <v>8</v>
      </c>
      <c r="L24" s="25"/>
      <c r="N24" s="22"/>
    </row>
    <row r="25" spans="1:15" ht="15" customHeight="1" x14ac:dyDescent="0.25">
      <c r="D25" s="3">
        <v>2024</v>
      </c>
      <c r="E25" s="25">
        <f t="shared" si="2"/>
        <v>2</v>
      </c>
      <c r="F25" s="25" t="s">
        <v>8</v>
      </c>
      <c r="G25" s="25" t="s">
        <v>8</v>
      </c>
      <c r="H25" s="25">
        <v>1</v>
      </c>
      <c r="I25" s="25">
        <v>1</v>
      </c>
      <c r="J25" s="25" t="s">
        <v>8</v>
      </c>
      <c r="K25" s="25" t="s">
        <v>8</v>
      </c>
      <c r="L25" s="25"/>
      <c r="N25" s="22"/>
    </row>
    <row r="26" spans="1:15" ht="8.1" customHeight="1" x14ac:dyDescent="0.25">
      <c r="D26" s="26"/>
      <c r="E26" s="27"/>
      <c r="F26" s="27"/>
      <c r="G26" s="27"/>
      <c r="H26" s="27"/>
      <c r="I26" s="27"/>
      <c r="J26" s="27"/>
      <c r="K26" s="27"/>
      <c r="L26" s="27"/>
      <c r="N26" s="22"/>
    </row>
    <row r="27" spans="1:15" ht="15" customHeight="1" x14ac:dyDescent="0.25">
      <c r="B27" s="2" t="s">
        <v>17</v>
      </c>
      <c r="D27" s="3">
        <v>2022</v>
      </c>
      <c r="E27" s="25">
        <f t="shared" si="2"/>
        <v>5</v>
      </c>
      <c r="F27" s="25" t="s">
        <v>8</v>
      </c>
      <c r="G27" s="25" t="s">
        <v>8</v>
      </c>
      <c r="H27" s="25">
        <v>1</v>
      </c>
      <c r="I27" s="25" t="s">
        <v>8</v>
      </c>
      <c r="J27" s="25" t="s">
        <v>8</v>
      </c>
      <c r="K27" s="25">
        <v>4</v>
      </c>
      <c r="L27" s="25"/>
      <c r="N27" s="22"/>
    </row>
    <row r="28" spans="1:15" ht="15" customHeight="1" x14ac:dyDescent="0.25">
      <c r="D28" s="3">
        <v>2023</v>
      </c>
      <c r="E28" s="25">
        <f t="shared" si="2"/>
        <v>9</v>
      </c>
      <c r="F28" s="25" t="s">
        <v>8</v>
      </c>
      <c r="G28" s="25" t="s">
        <v>8</v>
      </c>
      <c r="H28" s="25">
        <v>2</v>
      </c>
      <c r="I28" s="25">
        <v>1</v>
      </c>
      <c r="J28" s="25">
        <v>3</v>
      </c>
      <c r="K28" s="25">
        <v>3</v>
      </c>
      <c r="L28" s="25"/>
      <c r="N28" s="22"/>
    </row>
    <row r="29" spans="1:15" ht="15" customHeight="1" x14ac:dyDescent="0.25">
      <c r="D29" s="3">
        <v>2024</v>
      </c>
      <c r="E29" s="25">
        <f t="shared" si="2"/>
        <v>7</v>
      </c>
      <c r="F29" s="25" t="s">
        <v>8</v>
      </c>
      <c r="G29" s="25">
        <v>1</v>
      </c>
      <c r="H29" s="25">
        <v>1</v>
      </c>
      <c r="I29" s="25">
        <v>2</v>
      </c>
      <c r="J29" s="25">
        <v>2</v>
      </c>
      <c r="K29" s="25">
        <v>1</v>
      </c>
      <c r="L29" s="25"/>
      <c r="N29" s="22"/>
    </row>
    <row r="30" spans="1:15" ht="8.1" customHeight="1" x14ac:dyDescent="0.25">
      <c r="D30" s="26"/>
      <c r="E30" s="27"/>
      <c r="F30" s="27"/>
      <c r="G30" s="27"/>
      <c r="H30" s="27"/>
      <c r="I30" s="27"/>
      <c r="J30" s="27"/>
      <c r="K30" s="27"/>
      <c r="L30" s="27"/>
      <c r="N30" s="22"/>
    </row>
    <row r="31" spans="1:15" ht="15" customHeight="1" x14ac:dyDescent="0.25">
      <c r="B31" s="2" t="s">
        <v>7</v>
      </c>
      <c r="D31" s="3">
        <v>2022</v>
      </c>
      <c r="E31" s="25">
        <f t="shared" si="2"/>
        <v>2</v>
      </c>
      <c r="F31" s="25" t="s">
        <v>8</v>
      </c>
      <c r="G31" s="25" t="s">
        <v>8</v>
      </c>
      <c r="H31" s="25" t="s">
        <v>8</v>
      </c>
      <c r="I31" s="25">
        <v>1</v>
      </c>
      <c r="J31" s="25">
        <v>1</v>
      </c>
      <c r="K31" s="25" t="s">
        <v>8</v>
      </c>
      <c r="L31" s="25"/>
      <c r="N31" s="22"/>
    </row>
    <row r="32" spans="1:15" ht="15" customHeight="1" x14ac:dyDescent="0.25">
      <c r="D32" s="3">
        <v>2023</v>
      </c>
      <c r="E32" s="25">
        <f t="shared" si="2"/>
        <v>6</v>
      </c>
      <c r="F32" s="25" t="s">
        <v>8</v>
      </c>
      <c r="G32" s="25">
        <v>1</v>
      </c>
      <c r="H32" s="25">
        <v>1</v>
      </c>
      <c r="I32" s="25">
        <v>4</v>
      </c>
      <c r="J32" s="25" t="s">
        <v>8</v>
      </c>
      <c r="K32" s="25" t="s">
        <v>8</v>
      </c>
      <c r="L32" s="25"/>
      <c r="N32" s="22"/>
    </row>
    <row r="33" spans="1:14" ht="15" customHeight="1" x14ac:dyDescent="0.25">
      <c r="D33" s="3">
        <v>2024</v>
      </c>
      <c r="E33" s="25">
        <f t="shared" si="2"/>
        <v>3</v>
      </c>
      <c r="F33" s="25" t="s">
        <v>8</v>
      </c>
      <c r="G33" s="25" t="s">
        <v>8</v>
      </c>
      <c r="H33" s="25" t="s">
        <v>8</v>
      </c>
      <c r="I33" s="25">
        <v>2</v>
      </c>
      <c r="J33" s="25" t="s">
        <v>8</v>
      </c>
      <c r="K33" s="25">
        <v>1</v>
      </c>
      <c r="L33" s="25"/>
      <c r="N33" s="22"/>
    </row>
    <row r="34" spans="1:14" ht="8.1" customHeight="1" x14ac:dyDescent="0.25">
      <c r="D34" s="26"/>
      <c r="E34" s="27"/>
      <c r="F34" s="27"/>
      <c r="G34" s="27"/>
      <c r="H34" s="27"/>
      <c r="I34" s="27"/>
      <c r="J34" s="27"/>
      <c r="K34" s="27"/>
      <c r="L34" s="27"/>
      <c r="N34" s="22"/>
    </row>
    <row r="35" spans="1:14" ht="15" customHeight="1" x14ac:dyDescent="0.25">
      <c r="B35" s="2" t="s">
        <v>18</v>
      </c>
      <c r="D35" s="3">
        <v>2022</v>
      </c>
      <c r="E35" s="25">
        <f t="shared" si="2"/>
        <v>2</v>
      </c>
      <c r="F35" s="25" t="s">
        <v>8</v>
      </c>
      <c r="G35" s="25" t="s">
        <v>8</v>
      </c>
      <c r="H35" s="25" t="s">
        <v>8</v>
      </c>
      <c r="I35" s="25">
        <v>2</v>
      </c>
      <c r="J35" s="25" t="s">
        <v>8</v>
      </c>
      <c r="K35" s="25" t="s">
        <v>8</v>
      </c>
      <c r="L35" s="25"/>
      <c r="N35" s="22"/>
    </row>
    <row r="36" spans="1:14" ht="15" customHeight="1" x14ac:dyDescent="0.25">
      <c r="D36" s="3">
        <v>2023</v>
      </c>
      <c r="E36" s="25" t="s">
        <v>8</v>
      </c>
      <c r="F36" s="25" t="s">
        <v>8</v>
      </c>
      <c r="G36" s="25" t="s">
        <v>8</v>
      </c>
      <c r="H36" s="25" t="s">
        <v>8</v>
      </c>
      <c r="I36" s="25" t="s">
        <v>8</v>
      </c>
      <c r="J36" s="25" t="s">
        <v>8</v>
      </c>
      <c r="K36" s="25" t="s">
        <v>8</v>
      </c>
      <c r="L36" s="25"/>
      <c r="N36" s="22"/>
    </row>
    <row r="37" spans="1:14" s="2" customFormat="1" ht="15" customHeight="1" x14ac:dyDescent="0.25">
      <c r="A37" s="1"/>
      <c r="D37" s="3">
        <v>2024</v>
      </c>
      <c r="E37" s="25">
        <f t="shared" si="2"/>
        <v>2</v>
      </c>
      <c r="F37" s="25" t="s">
        <v>8</v>
      </c>
      <c r="G37" s="25">
        <v>1</v>
      </c>
      <c r="H37" s="25" t="s">
        <v>8</v>
      </c>
      <c r="I37" s="25" t="s">
        <v>8</v>
      </c>
      <c r="J37" s="25" t="s">
        <v>8</v>
      </c>
      <c r="K37" s="25">
        <v>1</v>
      </c>
      <c r="L37" s="25"/>
      <c r="M37" s="1"/>
      <c r="N37" s="22"/>
    </row>
    <row r="38" spans="1:14" ht="8.1" customHeight="1" x14ac:dyDescent="0.25">
      <c r="D38" s="26"/>
      <c r="E38" s="27"/>
      <c r="F38" s="27"/>
      <c r="G38" s="27"/>
      <c r="H38" s="27"/>
      <c r="I38" s="27"/>
      <c r="J38" s="27"/>
      <c r="K38" s="27"/>
      <c r="L38" s="27"/>
      <c r="N38" s="22"/>
    </row>
    <row r="39" spans="1:14" ht="15" customHeight="1" x14ac:dyDescent="0.25">
      <c r="A39" s="2"/>
      <c r="B39" s="2" t="s">
        <v>9</v>
      </c>
      <c r="D39" s="3">
        <v>2022</v>
      </c>
      <c r="E39" s="25">
        <f t="shared" si="2"/>
        <v>1</v>
      </c>
      <c r="F39" s="25" t="s">
        <v>8</v>
      </c>
      <c r="G39" s="25" t="s">
        <v>8</v>
      </c>
      <c r="H39" s="25" t="s">
        <v>8</v>
      </c>
      <c r="I39" s="25" t="s">
        <v>8</v>
      </c>
      <c r="J39" s="25">
        <v>1</v>
      </c>
      <c r="K39" s="25" t="s">
        <v>8</v>
      </c>
      <c r="L39" s="25"/>
      <c r="N39" s="22"/>
    </row>
    <row r="40" spans="1:14" ht="15" customHeight="1" x14ac:dyDescent="0.25">
      <c r="D40" s="3">
        <v>2023</v>
      </c>
      <c r="E40" s="25">
        <f t="shared" si="2"/>
        <v>3</v>
      </c>
      <c r="F40" s="25" t="s">
        <v>8</v>
      </c>
      <c r="G40" s="25" t="s">
        <v>8</v>
      </c>
      <c r="H40" s="25" t="s">
        <v>8</v>
      </c>
      <c r="I40" s="25">
        <v>2</v>
      </c>
      <c r="J40" s="25">
        <v>1</v>
      </c>
      <c r="K40" s="25" t="s">
        <v>8</v>
      </c>
      <c r="L40" s="25"/>
      <c r="N40" s="22"/>
    </row>
    <row r="41" spans="1:14" ht="15" customHeight="1" x14ac:dyDescent="0.25">
      <c r="D41" s="3">
        <v>2024</v>
      </c>
      <c r="E41" s="25">
        <f t="shared" si="2"/>
        <v>2</v>
      </c>
      <c r="F41" s="25" t="s">
        <v>8</v>
      </c>
      <c r="G41" s="25" t="s">
        <v>8</v>
      </c>
      <c r="H41" s="25" t="s">
        <v>8</v>
      </c>
      <c r="I41" s="25">
        <v>1</v>
      </c>
      <c r="J41" s="25" t="s">
        <v>8</v>
      </c>
      <c r="K41" s="25">
        <v>1</v>
      </c>
      <c r="L41" s="25"/>
      <c r="N41" s="22"/>
    </row>
    <row r="42" spans="1:14" ht="8.1" customHeight="1" x14ac:dyDescent="0.25">
      <c r="D42" s="26"/>
      <c r="E42" s="27"/>
      <c r="F42" s="27"/>
      <c r="G42" s="27"/>
      <c r="H42" s="27"/>
      <c r="I42" s="27"/>
      <c r="J42" s="27"/>
      <c r="K42" s="27"/>
      <c r="L42" s="27"/>
      <c r="N42" s="22"/>
    </row>
    <row r="43" spans="1:14" ht="15" customHeight="1" x14ac:dyDescent="0.25">
      <c r="B43" s="2" t="s">
        <v>10</v>
      </c>
      <c r="D43" s="3">
        <v>2022</v>
      </c>
      <c r="E43" s="25" t="s">
        <v>8</v>
      </c>
      <c r="F43" s="25" t="s">
        <v>8</v>
      </c>
      <c r="G43" s="25" t="s">
        <v>8</v>
      </c>
      <c r="H43" s="25" t="s">
        <v>8</v>
      </c>
      <c r="I43" s="25" t="s">
        <v>8</v>
      </c>
      <c r="J43" s="25" t="s">
        <v>8</v>
      </c>
      <c r="K43" s="25" t="s">
        <v>8</v>
      </c>
      <c r="L43" s="25"/>
      <c r="N43" s="22"/>
    </row>
    <row r="44" spans="1:14" ht="15" customHeight="1" x14ac:dyDescent="0.25">
      <c r="D44" s="3">
        <v>2023</v>
      </c>
      <c r="E44" s="25">
        <f t="shared" si="2"/>
        <v>1</v>
      </c>
      <c r="F44" s="25" t="s">
        <v>8</v>
      </c>
      <c r="G44" s="25" t="s">
        <v>8</v>
      </c>
      <c r="H44" s="25" t="s">
        <v>8</v>
      </c>
      <c r="I44" s="25" t="s">
        <v>8</v>
      </c>
      <c r="J44" s="25">
        <v>1</v>
      </c>
      <c r="K44" s="25" t="s">
        <v>8</v>
      </c>
      <c r="L44" s="25"/>
      <c r="N44" s="22"/>
    </row>
    <row r="45" spans="1:14" ht="15" customHeight="1" x14ac:dyDescent="0.25">
      <c r="D45" s="3">
        <v>2024</v>
      </c>
      <c r="E45" s="25">
        <f t="shared" si="2"/>
        <v>3</v>
      </c>
      <c r="F45" s="25" t="s">
        <v>8</v>
      </c>
      <c r="G45" s="25" t="s">
        <v>8</v>
      </c>
      <c r="H45" s="25" t="s">
        <v>8</v>
      </c>
      <c r="I45" s="25">
        <v>2</v>
      </c>
      <c r="J45" s="25">
        <v>1</v>
      </c>
      <c r="K45" s="25" t="s">
        <v>8</v>
      </c>
      <c r="L45" s="25"/>
      <c r="N45" s="22"/>
    </row>
    <row r="46" spans="1:14" ht="8.1" customHeight="1" x14ac:dyDescent="0.25">
      <c r="D46" s="26"/>
      <c r="E46" s="27"/>
      <c r="F46" s="27"/>
      <c r="G46" s="27"/>
      <c r="H46" s="27"/>
      <c r="I46" s="27"/>
      <c r="J46" s="27"/>
      <c r="K46" s="27"/>
      <c r="L46" s="27"/>
      <c r="N46" s="22"/>
    </row>
    <row r="47" spans="1:14" ht="15" customHeight="1" x14ac:dyDescent="0.25">
      <c r="B47" s="2" t="s">
        <v>11</v>
      </c>
      <c r="D47" s="3">
        <v>2022</v>
      </c>
      <c r="E47" s="25">
        <f t="shared" si="2"/>
        <v>8</v>
      </c>
      <c r="F47" s="25" t="s">
        <v>8</v>
      </c>
      <c r="G47" s="25" t="s">
        <v>8</v>
      </c>
      <c r="H47" s="25">
        <v>1</v>
      </c>
      <c r="I47" s="25">
        <v>3</v>
      </c>
      <c r="J47" s="25">
        <v>2</v>
      </c>
      <c r="K47" s="25">
        <v>2</v>
      </c>
      <c r="L47" s="25"/>
      <c r="N47" s="22"/>
    </row>
    <row r="48" spans="1:14" ht="15" customHeight="1" x14ac:dyDescent="0.25">
      <c r="D48" s="3">
        <v>2023</v>
      </c>
      <c r="E48" s="25">
        <f t="shared" si="2"/>
        <v>2</v>
      </c>
      <c r="F48" s="25" t="s">
        <v>8</v>
      </c>
      <c r="G48" s="25" t="s">
        <v>8</v>
      </c>
      <c r="H48" s="25" t="s">
        <v>8</v>
      </c>
      <c r="I48" s="25">
        <v>1</v>
      </c>
      <c r="J48" s="25">
        <v>1</v>
      </c>
      <c r="K48" s="25" t="s">
        <v>8</v>
      </c>
      <c r="L48" s="25"/>
      <c r="N48" s="22"/>
    </row>
    <row r="49" spans="2:17" ht="15" customHeight="1" x14ac:dyDescent="0.25">
      <c r="D49" s="3">
        <v>2024</v>
      </c>
      <c r="E49" s="25">
        <f t="shared" si="2"/>
        <v>2</v>
      </c>
      <c r="F49" s="25" t="s">
        <v>8</v>
      </c>
      <c r="G49" s="25">
        <v>1</v>
      </c>
      <c r="H49" s="25" t="s">
        <v>8</v>
      </c>
      <c r="I49" s="25" t="s">
        <v>8</v>
      </c>
      <c r="J49" s="25">
        <v>1</v>
      </c>
      <c r="K49" s="25" t="s">
        <v>8</v>
      </c>
      <c r="L49" s="25"/>
      <c r="N49" s="22"/>
    </row>
    <row r="50" spans="2:17" ht="8.1" customHeight="1" x14ac:dyDescent="0.25">
      <c r="D50" s="26"/>
      <c r="E50" s="27"/>
      <c r="F50" s="27"/>
      <c r="G50" s="27"/>
      <c r="H50" s="27"/>
      <c r="I50" s="27"/>
      <c r="J50" s="27"/>
      <c r="K50" s="27"/>
      <c r="L50" s="27"/>
      <c r="N50" s="22"/>
    </row>
    <row r="51" spans="2:17" ht="15" customHeight="1" x14ac:dyDescent="0.25">
      <c r="B51" s="2" t="s">
        <v>12</v>
      </c>
      <c r="D51" s="3">
        <v>2022</v>
      </c>
      <c r="E51" s="25" t="s">
        <v>8</v>
      </c>
      <c r="F51" s="25" t="s">
        <v>8</v>
      </c>
      <c r="G51" s="25" t="s">
        <v>8</v>
      </c>
      <c r="H51" s="25" t="s">
        <v>8</v>
      </c>
      <c r="I51" s="25" t="s">
        <v>8</v>
      </c>
      <c r="J51" s="25">
        <v>1</v>
      </c>
      <c r="K51" s="25" t="s">
        <v>8</v>
      </c>
      <c r="L51" s="25"/>
      <c r="N51" s="22"/>
    </row>
    <row r="52" spans="2:17" ht="15" customHeight="1" x14ac:dyDescent="0.25">
      <c r="D52" s="3">
        <v>2023</v>
      </c>
      <c r="E52" s="25" t="s">
        <v>8</v>
      </c>
      <c r="F52" s="25" t="s">
        <v>8</v>
      </c>
      <c r="G52" s="25" t="s">
        <v>8</v>
      </c>
      <c r="H52" s="25" t="s">
        <v>8</v>
      </c>
      <c r="I52" s="25" t="s">
        <v>8</v>
      </c>
      <c r="J52" s="25">
        <v>1</v>
      </c>
      <c r="K52" s="25" t="s">
        <v>8</v>
      </c>
      <c r="L52" s="25"/>
      <c r="N52" s="22"/>
    </row>
    <row r="53" spans="2:17" ht="15" customHeight="1" x14ac:dyDescent="0.25">
      <c r="D53" s="3">
        <v>2024</v>
      </c>
      <c r="E53" s="25" t="s">
        <v>8</v>
      </c>
      <c r="F53" s="25" t="s">
        <v>8</v>
      </c>
      <c r="G53" s="25" t="s">
        <v>8</v>
      </c>
      <c r="H53" s="25" t="s">
        <v>8</v>
      </c>
      <c r="I53" s="25" t="s">
        <v>8</v>
      </c>
      <c r="J53" s="25" t="s">
        <v>8</v>
      </c>
      <c r="K53" s="25" t="s">
        <v>8</v>
      </c>
      <c r="L53" s="25"/>
      <c r="N53" s="22"/>
    </row>
    <row r="54" spans="2:17" ht="8.1" customHeight="1" x14ac:dyDescent="0.25">
      <c r="D54" s="26"/>
      <c r="E54" s="27"/>
      <c r="F54" s="27"/>
      <c r="G54" s="27"/>
      <c r="H54" s="27"/>
      <c r="I54" s="27"/>
      <c r="J54" s="27"/>
      <c r="K54" s="27"/>
      <c r="L54" s="27"/>
      <c r="N54" s="22"/>
    </row>
    <row r="55" spans="2:17" ht="15" customHeight="1" x14ac:dyDescent="0.25">
      <c r="B55" s="2" t="s">
        <v>13</v>
      </c>
      <c r="D55" s="3">
        <v>2022</v>
      </c>
      <c r="E55" s="25">
        <f t="shared" si="2"/>
        <v>1</v>
      </c>
      <c r="F55" s="25" t="s">
        <v>8</v>
      </c>
      <c r="G55" s="25" t="s">
        <v>8</v>
      </c>
      <c r="H55" s="25" t="s">
        <v>8</v>
      </c>
      <c r="I55" s="25" t="s">
        <v>8</v>
      </c>
      <c r="J55" s="25" t="s">
        <v>8</v>
      </c>
      <c r="K55" s="25">
        <v>1</v>
      </c>
      <c r="L55" s="25"/>
      <c r="N55" s="22"/>
    </row>
    <row r="56" spans="2:17" ht="15" customHeight="1" x14ac:dyDescent="0.25">
      <c r="D56" s="3">
        <v>2023</v>
      </c>
      <c r="E56" s="25">
        <f t="shared" si="2"/>
        <v>5</v>
      </c>
      <c r="F56" s="25" t="s">
        <v>8</v>
      </c>
      <c r="G56" s="25">
        <v>2</v>
      </c>
      <c r="H56" s="25">
        <v>1</v>
      </c>
      <c r="I56" s="25">
        <v>1</v>
      </c>
      <c r="J56" s="25">
        <v>1</v>
      </c>
      <c r="K56" s="25" t="s">
        <v>8</v>
      </c>
      <c r="L56" s="25"/>
      <c r="N56" s="22"/>
    </row>
    <row r="57" spans="2:17" ht="15" customHeight="1" x14ac:dyDescent="0.25">
      <c r="D57" s="3">
        <v>2024</v>
      </c>
      <c r="E57" s="25">
        <f t="shared" si="2"/>
        <v>2</v>
      </c>
      <c r="F57" s="25" t="s">
        <v>8</v>
      </c>
      <c r="G57" s="25" t="s">
        <v>8</v>
      </c>
      <c r="H57" s="25" t="s">
        <v>8</v>
      </c>
      <c r="I57" s="25">
        <v>1</v>
      </c>
      <c r="J57" s="25" t="s">
        <v>8</v>
      </c>
      <c r="K57" s="25">
        <v>1</v>
      </c>
      <c r="L57" s="25"/>
      <c r="N57" s="22"/>
    </row>
    <row r="58" spans="2:17" ht="8.1" customHeight="1" x14ac:dyDescent="0.25">
      <c r="D58" s="26"/>
      <c r="E58" s="27"/>
      <c r="F58" s="27"/>
      <c r="G58" s="27"/>
      <c r="H58" s="27"/>
      <c r="I58" s="27"/>
      <c r="J58" s="27"/>
      <c r="K58" s="27"/>
      <c r="L58" s="27"/>
      <c r="N58" s="22"/>
    </row>
    <row r="59" spans="2:17" ht="15" customHeight="1" x14ac:dyDescent="0.25">
      <c r="B59" s="2" t="s">
        <v>214</v>
      </c>
      <c r="D59" s="3">
        <v>2022</v>
      </c>
      <c r="E59" s="25">
        <f t="shared" si="2"/>
        <v>5</v>
      </c>
      <c r="F59" s="25" t="s">
        <v>8</v>
      </c>
      <c r="G59" s="25">
        <v>2</v>
      </c>
      <c r="H59" s="25">
        <v>1</v>
      </c>
      <c r="I59" s="25" t="s">
        <v>8</v>
      </c>
      <c r="J59" s="25">
        <v>1</v>
      </c>
      <c r="K59" s="25">
        <v>1</v>
      </c>
      <c r="L59" s="25"/>
      <c r="N59" s="22"/>
      <c r="O59" s="27"/>
      <c r="P59" s="28"/>
      <c r="Q59" s="29"/>
    </row>
    <row r="60" spans="2:17" ht="15" customHeight="1" x14ac:dyDescent="0.25">
      <c r="D60" s="3">
        <v>2023</v>
      </c>
      <c r="E60" s="25">
        <f t="shared" si="2"/>
        <v>7</v>
      </c>
      <c r="F60" s="25" t="s">
        <v>8</v>
      </c>
      <c r="G60" s="25" t="s">
        <v>8</v>
      </c>
      <c r="H60" s="25">
        <v>3</v>
      </c>
      <c r="I60" s="25">
        <v>1</v>
      </c>
      <c r="J60" s="25">
        <v>3</v>
      </c>
      <c r="K60" s="25" t="s">
        <v>8</v>
      </c>
      <c r="L60" s="25"/>
      <c r="N60" s="22"/>
      <c r="O60" s="27"/>
      <c r="P60" s="28"/>
      <c r="Q60" s="28"/>
    </row>
    <row r="61" spans="2:17" ht="15" customHeight="1" x14ac:dyDescent="0.25">
      <c r="D61" s="3">
        <v>2024</v>
      </c>
      <c r="E61" s="25">
        <f t="shared" si="2"/>
        <v>7</v>
      </c>
      <c r="F61" s="25" t="s">
        <v>8</v>
      </c>
      <c r="G61" s="25">
        <v>2</v>
      </c>
      <c r="H61" s="25">
        <v>2</v>
      </c>
      <c r="I61" s="25">
        <v>1</v>
      </c>
      <c r="J61" s="25">
        <v>1</v>
      </c>
      <c r="K61" s="25">
        <v>1</v>
      </c>
      <c r="L61" s="25"/>
      <c r="N61" s="22"/>
    </row>
    <row r="62" spans="2:17" ht="8.1" customHeight="1" x14ac:dyDescent="0.25">
      <c r="D62" s="26"/>
      <c r="E62" s="27"/>
      <c r="F62" s="27"/>
      <c r="G62" s="27"/>
      <c r="H62" s="27"/>
      <c r="I62" s="27"/>
      <c r="J62" s="27"/>
      <c r="K62" s="27"/>
      <c r="L62" s="27"/>
      <c r="N62" s="22"/>
    </row>
    <row r="63" spans="2:17" ht="15" customHeight="1" x14ac:dyDescent="0.25">
      <c r="B63" s="2" t="s">
        <v>14</v>
      </c>
      <c r="D63" s="3">
        <v>2022</v>
      </c>
      <c r="E63" s="25">
        <f t="shared" si="2"/>
        <v>4</v>
      </c>
      <c r="F63" s="25" t="s">
        <v>8</v>
      </c>
      <c r="G63" s="25" t="s">
        <v>8</v>
      </c>
      <c r="H63" s="25">
        <v>1</v>
      </c>
      <c r="I63" s="25">
        <v>1</v>
      </c>
      <c r="J63" s="25">
        <v>1</v>
      </c>
      <c r="K63" s="25">
        <v>1</v>
      </c>
      <c r="L63" s="25"/>
      <c r="N63" s="22"/>
    </row>
    <row r="64" spans="2:17" ht="15" customHeight="1" x14ac:dyDescent="0.25">
      <c r="D64" s="3">
        <v>2023</v>
      </c>
      <c r="E64" s="25">
        <f t="shared" si="2"/>
        <v>3</v>
      </c>
      <c r="F64" s="25" t="s">
        <v>8</v>
      </c>
      <c r="G64" s="25">
        <v>1</v>
      </c>
      <c r="H64" s="25" t="s">
        <v>8</v>
      </c>
      <c r="I64" s="25" t="s">
        <v>8</v>
      </c>
      <c r="J64" s="25">
        <v>1</v>
      </c>
      <c r="K64" s="25">
        <v>1</v>
      </c>
      <c r="L64" s="25"/>
      <c r="N64" s="22"/>
    </row>
    <row r="65" spans="1:14" ht="15" customHeight="1" x14ac:dyDescent="0.25">
      <c r="D65" s="3">
        <v>2024</v>
      </c>
      <c r="E65" s="25">
        <f t="shared" si="2"/>
        <v>4</v>
      </c>
      <c r="F65" s="25" t="s">
        <v>8</v>
      </c>
      <c r="G65" s="25">
        <v>1</v>
      </c>
      <c r="H65" s="25">
        <v>2</v>
      </c>
      <c r="I65" s="25" t="s">
        <v>8</v>
      </c>
      <c r="J65" s="25">
        <v>1</v>
      </c>
      <c r="K65" s="25" t="s">
        <v>8</v>
      </c>
      <c r="L65" s="25"/>
      <c r="N65" s="22"/>
    </row>
    <row r="66" spans="1:14" ht="8.1" customHeight="1" x14ac:dyDescent="0.25">
      <c r="D66" s="26"/>
      <c r="E66" s="27"/>
      <c r="F66" s="27"/>
      <c r="G66" s="27"/>
      <c r="H66" s="27"/>
      <c r="I66" s="27"/>
      <c r="J66" s="27"/>
      <c r="K66" s="27"/>
      <c r="L66" s="27"/>
      <c r="N66" s="22"/>
    </row>
    <row r="67" spans="1:14" ht="15" customHeight="1" x14ac:dyDescent="0.25">
      <c r="B67" s="2" t="s">
        <v>15</v>
      </c>
      <c r="D67" s="3">
        <v>2022</v>
      </c>
      <c r="E67" s="25">
        <f t="shared" si="2"/>
        <v>5</v>
      </c>
      <c r="F67" s="25" t="s">
        <v>8</v>
      </c>
      <c r="G67" s="25">
        <v>1</v>
      </c>
      <c r="H67" s="25" t="s">
        <v>8</v>
      </c>
      <c r="I67" s="25">
        <v>1</v>
      </c>
      <c r="J67" s="25">
        <v>2</v>
      </c>
      <c r="K67" s="25">
        <v>1</v>
      </c>
      <c r="L67" s="25"/>
      <c r="N67" s="22"/>
    </row>
    <row r="68" spans="1:14" ht="15" customHeight="1" x14ac:dyDescent="0.25">
      <c r="D68" s="3">
        <v>2023</v>
      </c>
      <c r="E68" s="25">
        <f t="shared" si="2"/>
        <v>6</v>
      </c>
      <c r="F68" s="25" t="s">
        <v>8</v>
      </c>
      <c r="G68" s="25">
        <v>1</v>
      </c>
      <c r="H68" s="25">
        <v>2</v>
      </c>
      <c r="I68" s="25">
        <v>2</v>
      </c>
      <c r="J68" s="25">
        <v>1</v>
      </c>
      <c r="K68" s="25" t="s">
        <v>8</v>
      </c>
      <c r="L68" s="25"/>
      <c r="N68" s="22"/>
    </row>
    <row r="69" spans="1:14" ht="15" customHeight="1" x14ac:dyDescent="0.25">
      <c r="D69" s="3">
        <v>2024</v>
      </c>
      <c r="E69" s="25">
        <f t="shared" si="2"/>
        <v>5</v>
      </c>
      <c r="F69" s="25" t="s">
        <v>8</v>
      </c>
      <c r="G69" s="25" t="s">
        <v>8</v>
      </c>
      <c r="H69" s="25">
        <v>2</v>
      </c>
      <c r="I69" s="25">
        <v>3</v>
      </c>
      <c r="J69" s="25" t="s">
        <v>8</v>
      </c>
      <c r="K69" s="25" t="s">
        <v>8</v>
      </c>
      <c r="L69" s="25"/>
      <c r="N69" s="22"/>
    </row>
    <row r="70" spans="1:14" ht="8.1" customHeight="1" x14ac:dyDescent="0.25">
      <c r="D70" s="26"/>
      <c r="E70" s="27"/>
      <c r="F70" s="27"/>
      <c r="G70" s="27"/>
      <c r="H70" s="27"/>
      <c r="I70" s="27"/>
      <c r="J70" s="27"/>
      <c r="K70" s="27"/>
      <c r="L70" s="27"/>
      <c r="N70" s="22"/>
    </row>
    <row r="71" spans="1:14" ht="15" customHeight="1" x14ac:dyDescent="0.25">
      <c r="B71" s="2" t="s">
        <v>16</v>
      </c>
      <c r="D71" s="3">
        <v>2022</v>
      </c>
      <c r="E71" s="25">
        <f t="shared" si="2"/>
        <v>1</v>
      </c>
      <c r="F71" s="25" t="s">
        <v>8</v>
      </c>
      <c r="G71" s="25" t="s">
        <v>8</v>
      </c>
      <c r="H71" s="25" t="s">
        <v>8</v>
      </c>
      <c r="I71" s="25" t="s">
        <v>8</v>
      </c>
      <c r="J71" s="25" t="s">
        <v>8</v>
      </c>
      <c r="K71" s="25">
        <v>1</v>
      </c>
      <c r="L71" s="25"/>
      <c r="N71" s="22"/>
    </row>
    <row r="72" spans="1:14" ht="15" customHeight="1" x14ac:dyDescent="0.25">
      <c r="D72" s="3">
        <v>2023</v>
      </c>
      <c r="E72" s="25" t="s">
        <v>8</v>
      </c>
      <c r="F72" s="25" t="s">
        <v>8</v>
      </c>
      <c r="G72" s="25" t="s">
        <v>8</v>
      </c>
      <c r="H72" s="25" t="s">
        <v>8</v>
      </c>
      <c r="I72" s="25" t="s">
        <v>8</v>
      </c>
      <c r="J72" s="25" t="s">
        <v>8</v>
      </c>
      <c r="K72" s="25" t="s">
        <v>8</v>
      </c>
      <c r="L72" s="25"/>
      <c r="N72" s="22"/>
    </row>
    <row r="73" spans="1:14" ht="15" customHeight="1" x14ac:dyDescent="0.25">
      <c r="D73" s="3">
        <v>2024</v>
      </c>
      <c r="E73" s="25" t="s">
        <v>8</v>
      </c>
      <c r="F73" s="25" t="s">
        <v>8</v>
      </c>
      <c r="G73" s="25" t="s">
        <v>8</v>
      </c>
      <c r="H73" s="25" t="s">
        <v>8</v>
      </c>
      <c r="I73" s="25" t="s">
        <v>8</v>
      </c>
      <c r="J73" s="25" t="s">
        <v>8</v>
      </c>
      <c r="K73" s="25" t="s">
        <v>8</v>
      </c>
      <c r="L73" s="25"/>
      <c r="N73" s="22"/>
    </row>
    <row r="74" spans="1:14" ht="8.1" customHeight="1" x14ac:dyDescent="0.25">
      <c r="D74" s="26"/>
      <c r="E74" s="27"/>
      <c r="F74" s="27"/>
      <c r="G74" s="27"/>
      <c r="H74" s="27"/>
      <c r="I74" s="27"/>
      <c r="J74" s="27"/>
      <c r="K74" s="27"/>
      <c r="L74" s="27"/>
      <c r="N74" s="22"/>
    </row>
    <row r="75" spans="1:14" ht="15" customHeight="1" x14ac:dyDescent="0.25">
      <c r="B75" s="2" t="s">
        <v>215</v>
      </c>
      <c r="D75" s="3">
        <v>2022</v>
      </c>
      <c r="E75" s="25">
        <f t="shared" si="2"/>
        <v>1</v>
      </c>
      <c r="F75" s="25" t="s">
        <v>8</v>
      </c>
      <c r="G75" s="25" t="s">
        <v>8</v>
      </c>
      <c r="H75" s="25" t="s">
        <v>8</v>
      </c>
      <c r="I75" s="25">
        <v>1</v>
      </c>
      <c r="J75" s="25" t="s">
        <v>8</v>
      </c>
      <c r="K75" s="25" t="s">
        <v>8</v>
      </c>
      <c r="L75" s="25"/>
      <c r="N75" s="22"/>
    </row>
    <row r="76" spans="1:14" ht="15" customHeight="1" x14ac:dyDescent="0.25">
      <c r="D76" s="3">
        <v>2023</v>
      </c>
      <c r="E76" s="25">
        <f t="shared" si="2"/>
        <v>3</v>
      </c>
      <c r="F76" s="25" t="s">
        <v>8</v>
      </c>
      <c r="G76" s="25" t="s">
        <v>8</v>
      </c>
      <c r="H76" s="25" t="s">
        <v>8</v>
      </c>
      <c r="I76" s="25">
        <v>1</v>
      </c>
      <c r="J76" s="24">
        <v>2</v>
      </c>
      <c r="K76" s="25" t="s">
        <v>8</v>
      </c>
      <c r="L76" s="25"/>
    </row>
    <row r="77" spans="1:14" ht="15" customHeight="1" x14ac:dyDescent="0.25">
      <c r="A77" s="14"/>
      <c r="B77" s="99"/>
      <c r="C77" s="99"/>
      <c r="D77" s="3">
        <v>2024</v>
      </c>
      <c r="E77" s="25">
        <f t="shared" si="2"/>
        <v>10</v>
      </c>
      <c r="F77" s="25" t="s">
        <v>8</v>
      </c>
      <c r="G77" s="25" t="s">
        <v>8</v>
      </c>
      <c r="H77" s="25">
        <v>4</v>
      </c>
      <c r="I77" s="25">
        <v>6</v>
      </c>
      <c r="J77" s="25" t="s">
        <v>8</v>
      </c>
      <c r="K77" s="25" t="s">
        <v>8</v>
      </c>
      <c r="L77" s="25"/>
      <c r="M77" s="14"/>
    </row>
    <row r="78" spans="1:14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32"/>
      <c r="K78" s="32"/>
      <c r="L78" s="32"/>
      <c r="M78" s="14"/>
    </row>
    <row r="79" spans="1:14" s="37" customFormat="1" x14ac:dyDescent="0.25">
      <c r="A79" s="33"/>
      <c r="B79" s="34"/>
      <c r="C79" s="34"/>
      <c r="D79" s="35"/>
      <c r="E79" s="35"/>
      <c r="F79" s="35"/>
      <c r="G79" s="35"/>
      <c r="H79" s="35"/>
      <c r="I79" s="35"/>
      <c r="J79" s="35"/>
      <c r="K79" s="35"/>
      <c r="L79" s="36" t="s">
        <v>216</v>
      </c>
    </row>
    <row r="80" spans="1:14" s="33" customFormat="1" x14ac:dyDescent="0.25">
      <c r="A80" s="34" t="s">
        <v>217</v>
      </c>
      <c r="B80" s="34"/>
      <c r="C80" s="34"/>
      <c r="D80" s="35"/>
      <c r="E80" s="35"/>
      <c r="F80" s="35"/>
      <c r="G80" s="35"/>
      <c r="H80" s="35"/>
      <c r="I80" s="35"/>
      <c r="J80" s="35"/>
      <c r="K80" s="35"/>
      <c r="L80" s="39" t="s">
        <v>218</v>
      </c>
    </row>
    <row r="81" spans="1:17" s="2" customFormat="1" x14ac:dyDescent="0.25">
      <c r="A81" s="34" t="s">
        <v>219</v>
      </c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</row>
    <row r="82" spans="1:17" s="2" customFormat="1" x14ac:dyDescent="0.25">
      <c r="A82" s="34" t="s">
        <v>220</v>
      </c>
      <c r="D82" s="3"/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</row>
  </sheetData>
  <mergeCells count="1">
    <mergeCell ref="F14:K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53BE6-9707-4B2A-B7F1-31BD719A6334}">
  <sheetPr codeName="Sheet62"/>
  <dimension ref="A5:N82"/>
  <sheetViews>
    <sheetView showGridLines="0" view="pageBreakPreview" zoomScale="90" zoomScaleNormal="90" zoomScaleSheetLayoutView="9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</row>
    <row r="7" spans="1:14" ht="12" customHeight="1" x14ac:dyDescent="0.25">
      <c r="K7" s="4"/>
    </row>
    <row r="8" spans="1:14" ht="12" customHeight="1" x14ac:dyDescent="0.25">
      <c r="K8" s="4"/>
      <c r="L8" s="5"/>
      <c r="M8" s="5"/>
      <c r="N8" s="5"/>
    </row>
    <row r="9" spans="1:14" ht="12" customHeight="1" x14ac:dyDescent="0.25"/>
    <row r="10" spans="1:14" s="6" customFormat="1" ht="15" customHeight="1" x14ac:dyDescent="0.25">
      <c r="B10" s="7" t="s">
        <v>382</v>
      </c>
      <c r="C10" s="8" t="s">
        <v>371</v>
      </c>
      <c r="D10" s="9"/>
      <c r="E10" s="9"/>
      <c r="F10" s="9"/>
      <c r="G10" s="9"/>
      <c r="H10" s="9"/>
      <c r="I10" s="8"/>
    </row>
    <row r="11" spans="1:14" s="10" customFormat="1" ht="16.5" customHeight="1" x14ac:dyDescent="0.25">
      <c r="B11" s="11" t="s">
        <v>383</v>
      </c>
      <c r="C11" s="12" t="s">
        <v>370</v>
      </c>
      <c r="D11" s="13"/>
      <c r="E11" s="13"/>
      <c r="F11" s="13"/>
      <c r="G11" s="13"/>
      <c r="H11" s="13"/>
    </row>
    <row r="12" spans="1:14" ht="8.1" customHeight="1" thickBot="1" x14ac:dyDescent="0.3"/>
    <row r="13" spans="1:14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0"/>
    </row>
    <row r="14" spans="1:14" ht="15" customHeight="1" x14ac:dyDescent="0.25">
      <c r="A14" s="43"/>
      <c r="B14" s="44" t="s">
        <v>0</v>
      </c>
      <c r="C14" s="45"/>
      <c r="D14" s="117" t="s">
        <v>1</v>
      </c>
      <c r="E14" s="47" t="s">
        <v>36</v>
      </c>
      <c r="F14" s="100"/>
      <c r="G14" s="184" t="s">
        <v>295</v>
      </c>
      <c r="H14" s="184"/>
      <c r="I14" s="184"/>
      <c r="J14" s="184"/>
      <c r="K14" s="43"/>
    </row>
    <row r="15" spans="1:14" ht="15" customHeight="1" x14ac:dyDescent="0.25">
      <c r="A15" s="43"/>
      <c r="B15" s="48" t="s">
        <v>3</v>
      </c>
      <c r="C15" s="45"/>
      <c r="D15" s="49" t="s">
        <v>4</v>
      </c>
      <c r="E15" s="50" t="s">
        <v>37</v>
      </c>
      <c r="F15" s="96"/>
      <c r="G15" s="47" t="s">
        <v>101</v>
      </c>
      <c r="H15" s="47" t="s">
        <v>102</v>
      </c>
      <c r="I15" s="47" t="s">
        <v>104</v>
      </c>
      <c r="J15" s="47" t="s">
        <v>66</v>
      </c>
      <c r="K15" s="43"/>
    </row>
    <row r="16" spans="1:14" ht="15" customHeight="1" x14ac:dyDescent="0.25">
      <c r="A16" s="43"/>
      <c r="B16" s="48"/>
      <c r="C16" s="45"/>
      <c r="D16" s="49"/>
      <c r="E16" s="47"/>
      <c r="F16" s="47"/>
      <c r="G16" s="50"/>
      <c r="H16" s="50" t="s">
        <v>103</v>
      </c>
      <c r="I16" s="50" t="s">
        <v>142</v>
      </c>
      <c r="J16" s="50" t="s">
        <v>67</v>
      </c>
      <c r="K16" s="43"/>
    </row>
    <row r="17" spans="1:14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1"/>
    </row>
    <row r="18" spans="1:14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4"/>
      <c r="L18" s="17"/>
      <c r="M18" s="17"/>
      <c r="N18" s="17"/>
    </row>
    <row r="19" spans="1:14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SUM(E23,E27,E31,E35,E39,E43,E47,E51,E55,E59,E63,E67,E71,E75)</f>
        <v>38</v>
      </c>
      <c r="F19" s="20"/>
      <c r="G19" s="20">
        <f t="shared" ref="G19:J21" si="0">SUM(G23,G27,G31,G35,G39,G43,G47,G51,G55,G59,G63,G67,G71,G75)</f>
        <v>22</v>
      </c>
      <c r="H19" s="20">
        <f t="shared" si="0"/>
        <v>7</v>
      </c>
      <c r="I19" s="20">
        <f t="shared" si="0"/>
        <v>2</v>
      </c>
      <c r="J19" s="20">
        <f t="shared" si="0"/>
        <v>8</v>
      </c>
    </row>
    <row r="20" spans="1:14" ht="15" customHeight="1" x14ac:dyDescent="0.25">
      <c r="B20" s="21"/>
      <c r="C20" s="21"/>
      <c r="D20" s="19">
        <v>2023</v>
      </c>
      <c r="E20" s="20">
        <f t="shared" ref="E20:E21" si="1">SUM(E24,E28,E32,E36,E40,E44,E48,E52,E56,E60,E64,E68,E72,E76)</f>
        <v>47</v>
      </c>
      <c r="F20" s="20"/>
      <c r="G20" s="20">
        <f t="shared" si="0"/>
        <v>21</v>
      </c>
      <c r="H20" s="20">
        <f t="shared" si="0"/>
        <v>14</v>
      </c>
      <c r="I20" s="20">
        <f t="shared" si="0"/>
        <v>4</v>
      </c>
      <c r="J20" s="20">
        <f t="shared" si="0"/>
        <v>9</v>
      </c>
    </row>
    <row r="21" spans="1:14" ht="15" customHeight="1" x14ac:dyDescent="0.25">
      <c r="B21" s="21"/>
      <c r="C21" s="21"/>
      <c r="D21" s="19">
        <v>2024</v>
      </c>
      <c r="E21" s="20">
        <f t="shared" si="1"/>
        <v>49</v>
      </c>
      <c r="F21" s="20"/>
      <c r="G21" s="20">
        <f t="shared" si="0"/>
        <v>25</v>
      </c>
      <c r="H21" s="20">
        <f t="shared" si="0"/>
        <v>13</v>
      </c>
      <c r="I21" s="20">
        <f t="shared" si="0"/>
        <v>3</v>
      </c>
      <c r="J21" s="20">
        <f t="shared" si="0"/>
        <v>8</v>
      </c>
      <c r="K21" s="22"/>
    </row>
    <row r="22" spans="1:14" ht="8.1" customHeight="1" x14ac:dyDescent="0.25">
      <c r="D22" s="19"/>
      <c r="E22" s="23"/>
      <c r="F22" s="23"/>
      <c r="G22" s="23"/>
      <c r="H22" s="23"/>
      <c r="I22" s="23"/>
      <c r="J22" s="1"/>
      <c r="K22" s="22"/>
    </row>
    <row r="23" spans="1:14" ht="15" customHeight="1" x14ac:dyDescent="0.25">
      <c r="B23" s="2" t="s">
        <v>6</v>
      </c>
      <c r="D23" s="3">
        <v>2022</v>
      </c>
      <c r="E23" s="25">
        <f t="shared" ref="E23:E77" si="2">SUM(F23:J23)</f>
        <v>3</v>
      </c>
      <c r="F23" s="25"/>
      <c r="G23" s="25">
        <v>1</v>
      </c>
      <c r="H23" s="25">
        <v>1</v>
      </c>
      <c r="I23" s="25">
        <v>1</v>
      </c>
      <c r="J23" s="25" t="s">
        <v>8</v>
      </c>
      <c r="K23" s="22"/>
    </row>
    <row r="24" spans="1:14" ht="15" customHeight="1" x14ac:dyDescent="0.25">
      <c r="D24" s="3">
        <v>2023</v>
      </c>
      <c r="E24" s="25">
        <f t="shared" si="2"/>
        <v>2</v>
      </c>
      <c r="F24" s="25"/>
      <c r="G24" s="25" t="s">
        <v>8</v>
      </c>
      <c r="H24" s="25" t="s">
        <v>8</v>
      </c>
      <c r="I24" s="25">
        <v>2</v>
      </c>
      <c r="J24" s="25" t="s">
        <v>8</v>
      </c>
      <c r="K24" s="22"/>
    </row>
    <row r="25" spans="1:14" ht="15" customHeight="1" x14ac:dyDescent="0.25">
      <c r="D25" s="3">
        <v>2024</v>
      </c>
      <c r="E25" s="25">
        <f t="shared" si="2"/>
        <v>2</v>
      </c>
      <c r="F25" s="25"/>
      <c r="G25" s="25">
        <v>2</v>
      </c>
      <c r="H25" s="25" t="s">
        <v>8</v>
      </c>
      <c r="I25" s="25" t="s">
        <v>8</v>
      </c>
      <c r="J25" s="25" t="s">
        <v>8</v>
      </c>
      <c r="K25" s="22"/>
    </row>
    <row r="26" spans="1:14" ht="8.1" customHeight="1" x14ac:dyDescent="0.25">
      <c r="D26" s="26"/>
      <c r="E26" s="27"/>
      <c r="F26" s="27"/>
      <c r="G26" s="27"/>
      <c r="H26" s="27"/>
      <c r="I26" s="27"/>
      <c r="J26" s="107"/>
      <c r="K26" s="22"/>
    </row>
    <row r="27" spans="1:14" ht="15" customHeight="1" x14ac:dyDescent="0.25">
      <c r="B27" s="2" t="s">
        <v>17</v>
      </c>
      <c r="D27" s="3">
        <v>2022</v>
      </c>
      <c r="E27" s="25">
        <f t="shared" si="2"/>
        <v>5</v>
      </c>
      <c r="F27" s="25"/>
      <c r="G27" s="25">
        <v>3</v>
      </c>
      <c r="H27" s="25">
        <v>1</v>
      </c>
      <c r="I27" s="25" t="s">
        <v>8</v>
      </c>
      <c r="J27" s="25">
        <v>1</v>
      </c>
      <c r="K27" s="22"/>
    </row>
    <row r="28" spans="1:14" ht="15" customHeight="1" x14ac:dyDescent="0.25">
      <c r="D28" s="3">
        <v>2023</v>
      </c>
      <c r="E28" s="25">
        <f t="shared" si="2"/>
        <v>9</v>
      </c>
      <c r="F28" s="25"/>
      <c r="G28" s="25">
        <v>6</v>
      </c>
      <c r="H28" s="25">
        <v>2</v>
      </c>
      <c r="I28" s="25">
        <v>1</v>
      </c>
      <c r="J28" s="25" t="s">
        <v>8</v>
      </c>
      <c r="K28" s="22"/>
    </row>
    <row r="29" spans="1:14" ht="15" customHeight="1" x14ac:dyDescent="0.25">
      <c r="D29" s="3">
        <v>2024</v>
      </c>
      <c r="E29" s="25">
        <f t="shared" si="2"/>
        <v>7</v>
      </c>
      <c r="F29" s="25"/>
      <c r="G29" s="25">
        <v>2</v>
      </c>
      <c r="H29" s="25">
        <v>2</v>
      </c>
      <c r="I29" s="25">
        <v>3</v>
      </c>
      <c r="J29" s="25" t="s">
        <v>8</v>
      </c>
      <c r="K29" s="22"/>
    </row>
    <row r="30" spans="1:14" ht="8.1" customHeight="1" x14ac:dyDescent="0.25">
      <c r="D30" s="26"/>
      <c r="E30" s="27"/>
      <c r="F30" s="27"/>
      <c r="G30" s="27"/>
      <c r="H30" s="27"/>
      <c r="I30" s="27"/>
      <c r="J30" s="107"/>
      <c r="K30" s="22"/>
    </row>
    <row r="31" spans="1:14" ht="15" customHeight="1" x14ac:dyDescent="0.25">
      <c r="B31" s="2" t="s">
        <v>7</v>
      </c>
      <c r="D31" s="3">
        <v>2022</v>
      </c>
      <c r="E31" s="25">
        <f t="shared" si="2"/>
        <v>2</v>
      </c>
      <c r="F31" s="25"/>
      <c r="G31" s="25">
        <v>2</v>
      </c>
      <c r="H31" s="25" t="s">
        <v>8</v>
      </c>
      <c r="I31" s="25" t="s">
        <v>8</v>
      </c>
      <c r="J31" s="25" t="s">
        <v>8</v>
      </c>
      <c r="K31" s="22"/>
    </row>
    <row r="32" spans="1:14" ht="15" customHeight="1" x14ac:dyDescent="0.25">
      <c r="D32" s="3">
        <v>2023</v>
      </c>
      <c r="E32" s="25">
        <f t="shared" si="2"/>
        <v>6</v>
      </c>
      <c r="F32" s="25"/>
      <c r="G32" s="25">
        <v>6</v>
      </c>
      <c r="H32" s="25" t="s">
        <v>8</v>
      </c>
      <c r="I32" s="25" t="s">
        <v>8</v>
      </c>
      <c r="J32" s="25" t="s">
        <v>8</v>
      </c>
      <c r="K32" s="22"/>
    </row>
    <row r="33" spans="1:11" ht="15" customHeight="1" x14ac:dyDescent="0.25">
      <c r="D33" s="3">
        <v>2024</v>
      </c>
      <c r="E33" s="25">
        <f t="shared" si="2"/>
        <v>3</v>
      </c>
      <c r="F33" s="25"/>
      <c r="G33" s="25">
        <v>3</v>
      </c>
      <c r="H33" s="25" t="s">
        <v>8</v>
      </c>
      <c r="I33" s="25" t="s">
        <v>8</v>
      </c>
      <c r="J33" s="25" t="s">
        <v>8</v>
      </c>
      <c r="K33" s="22"/>
    </row>
    <row r="34" spans="1:11" ht="8.1" customHeight="1" x14ac:dyDescent="0.25">
      <c r="D34" s="26"/>
      <c r="E34" s="27"/>
      <c r="F34" s="27"/>
      <c r="G34" s="27"/>
      <c r="H34" s="27"/>
      <c r="I34" s="27"/>
      <c r="J34" s="107"/>
      <c r="K34" s="22"/>
    </row>
    <row r="35" spans="1:11" ht="15" customHeight="1" x14ac:dyDescent="0.25">
      <c r="B35" s="2" t="s">
        <v>18</v>
      </c>
      <c r="D35" s="3">
        <v>2022</v>
      </c>
      <c r="E35" s="25">
        <f t="shared" si="2"/>
        <v>2</v>
      </c>
      <c r="F35" s="25"/>
      <c r="G35" s="25">
        <v>2</v>
      </c>
      <c r="H35" s="25" t="s">
        <v>8</v>
      </c>
      <c r="I35" s="25" t="s">
        <v>8</v>
      </c>
      <c r="J35" s="25" t="s">
        <v>8</v>
      </c>
      <c r="K35" s="22"/>
    </row>
    <row r="36" spans="1:11" ht="15" customHeight="1" x14ac:dyDescent="0.25">
      <c r="D36" s="3">
        <v>2023</v>
      </c>
      <c r="E36" s="25" t="s">
        <v>8</v>
      </c>
      <c r="F36" s="25"/>
      <c r="G36" s="25" t="s">
        <v>8</v>
      </c>
      <c r="H36" s="25" t="s">
        <v>8</v>
      </c>
      <c r="I36" s="25" t="s">
        <v>8</v>
      </c>
      <c r="J36" s="25" t="s">
        <v>8</v>
      </c>
      <c r="K36" s="22"/>
    </row>
    <row r="37" spans="1:11" s="2" customFormat="1" ht="15" customHeight="1" x14ac:dyDescent="0.25">
      <c r="A37" s="1"/>
      <c r="D37" s="3">
        <v>2024</v>
      </c>
      <c r="E37" s="25">
        <f t="shared" si="2"/>
        <v>2</v>
      </c>
      <c r="F37" s="25"/>
      <c r="G37" s="25">
        <v>2</v>
      </c>
      <c r="H37" s="25" t="s">
        <v>8</v>
      </c>
      <c r="I37" s="25" t="s">
        <v>8</v>
      </c>
      <c r="J37" s="25" t="s">
        <v>8</v>
      </c>
      <c r="K37" s="22"/>
    </row>
    <row r="38" spans="1:11" ht="8.1" customHeight="1" x14ac:dyDescent="0.25">
      <c r="D38" s="26"/>
      <c r="E38" s="27"/>
      <c r="F38" s="27"/>
      <c r="G38" s="27"/>
      <c r="H38" s="27"/>
      <c r="I38" s="27"/>
      <c r="J38" s="107"/>
      <c r="K38" s="22"/>
    </row>
    <row r="39" spans="1:11" ht="15" customHeight="1" x14ac:dyDescent="0.25">
      <c r="A39" s="2"/>
      <c r="B39" s="2" t="s">
        <v>9</v>
      </c>
      <c r="D39" s="3">
        <v>2022</v>
      </c>
      <c r="E39" s="25">
        <f t="shared" si="2"/>
        <v>1</v>
      </c>
      <c r="F39" s="25"/>
      <c r="G39" s="25" t="s">
        <v>8</v>
      </c>
      <c r="H39" s="25">
        <v>1</v>
      </c>
      <c r="I39" s="25" t="s">
        <v>8</v>
      </c>
      <c r="J39" s="25" t="s">
        <v>8</v>
      </c>
      <c r="K39" s="22"/>
    </row>
    <row r="40" spans="1:11" ht="15" customHeight="1" x14ac:dyDescent="0.25">
      <c r="D40" s="3">
        <v>2023</v>
      </c>
      <c r="E40" s="25">
        <f t="shared" si="2"/>
        <v>3</v>
      </c>
      <c r="F40" s="25"/>
      <c r="G40" s="25" t="s">
        <v>8</v>
      </c>
      <c r="H40" s="25">
        <v>3</v>
      </c>
      <c r="I40" s="25" t="s">
        <v>8</v>
      </c>
      <c r="J40" s="25" t="s">
        <v>8</v>
      </c>
      <c r="K40" s="22"/>
    </row>
    <row r="41" spans="1:11" ht="15" customHeight="1" x14ac:dyDescent="0.25">
      <c r="D41" s="3">
        <v>2024</v>
      </c>
      <c r="E41" s="25">
        <f t="shared" si="2"/>
        <v>2</v>
      </c>
      <c r="F41" s="25"/>
      <c r="G41" s="25">
        <v>2</v>
      </c>
      <c r="H41" s="25" t="s">
        <v>8</v>
      </c>
      <c r="I41" s="25" t="s">
        <v>8</v>
      </c>
      <c r="J41" s="25" t="s">
        <v>8</v>
      </c>
      <c r="K41" s="22"/>
    </row>
    <row r="42" spans="1:11" ht="8.1" customHeight="1" x14ac:dyDescent="0.25">
      <c r="D42" s="26"/>
      <c r="E42" s="27"/>
      <c r="F42" s="27"/>
      <c r="G42" s="27"/>
      <c r="H42" s="27"/>
      <c r="I42" s="27"/>
      <c r="J42" s="107"/>
      <c r="K42" s="22"/>
    </row>
    <row r="43" spans="1:11" ht="15" customHeight="1" x14ac:dyDescent="0.25">
      <c r="B43" s="2" t="s">
        <v>10</v>
      </c>
      <c r="D43" s="3">
        <v>2022</v>
      </c>
      <c r="E43" s="25" t="s">
        <v>8</v>
      </c>
      <c r="F43" s="25"/>
      <c r="G43" s="25" t="s">
        <v>8</v>
      </c>
      <c r="H43" s="25" t="s">
        <v>8</v>
      </c>
      <c r="I43" s="25" t="s">
        <v>8</v>
      </c>
      <c r="J43" s="25" t="s">
        <v>8</v>
      </c>
      <c r="K43" s="22"/>
    </row>
    <row r="44" spans="1:11" ht="15" customHeight="1" x14ac:dyDescent="0.25">
      <c r="D44" s="3">
        <v>2023</v>
      </c>
      <c r="E44" s="25">
        <f t="shared" si="2"/>
        <v>1</v>
      </c>
      <c r="F44" s="25"/>
      <c r="G44" s="25">
        <v>1</v>
      </c>
      <c r="H44" s="25" t="s">
        <v>8</v>
      </c>
      <c r="I44" s="25" t="s">
        <v>8</v>
      </c>
      <c r="J44" s="25" t="s">
        <v>8</v>
      </c>
      <c r="K44" s="22"/>
    </row>
    <row r="45" spans="1:11" ht="15" customHeight="1" x14ac:dyDescent="0.25">
      <c r="D45" s="3">
        <v>2024</v>
      </c>
      <c r="E45" s="25">
        <f t="shared" si="2"/>
        <v>3</v>
      </c>
      <c r="F45" s="25"/>
      <c r="G45" s="25">
        <v>1</v>
      </c>
      <c r="H45" s="25">
        <v>2</v>
      </c>
      <c r="I45" s="25" t="s">
        <v>8</v>
      </c>
      <c r="J45" s="25" t="s">
        <v>8</v>
      </c>
      <c r="K45" s="22"/>
    </row>
    <row r="46" spans="1:11" ht="8.1" customHeight="1" x14ac:dyDescent="0.25">
      <c r="D46" s="26"/>
      <c r="E46" s="27"/>
      <c r="F46" s="27"/>
      <c r="G46" s="27"/>
      <c r="H46" s="27"/>
      <c r="I46" s="27"/>
      <c r="J46" s="107"/>
      <c r="K46" s="22"/>
    </row>
    <row r="47" spans="1:11" ht="15" customHeight="1" x14ac:dyDescent="0.25">
      <c r="B47" s="2" t="s">
        <v>11</v>
      </c>
      <c r="D47" s="3">
        <v>2022</v>
      </c>
      <c r="E47" s="25">
        <f t="shared" si="2"/>
        <v>8</v>
      </c>
      <c r="F47" s="25"/>
      <c r="G47" s="25">
        <v>7</v>
      </c>
      <c r="H47" s="25" t="s">
        <v>8</v>
      </c>
      <c r="I47" s="25" t="s">
        <v>8</v>
      </c>
      <c r="J47" s="25">
        <v>1</v>
      </c>
      <c r="K47" s="22"/>
    </row>
    <row r="48" spans="1:11" ht="15" customHeight="1" x14ac:dyDescent="0.25">
      <c r="D48" s="3">
        <v>2023</v>
      </c>
      <c r="E48" s="25">
        <f t="shared" si="2"/>
        <v>2</v>
      </c>
      <c r="F48" s="25"/>
      <c r="G48" s="25">
        <v>1</v>
      </c>
      <c r="H48" s="25">
        <v>1</v>
      </c>
      <c r="I48" s="25" t="s">
        <v>8</v>
      </c>
      <c r="J48" s="25" t="s">
        <v>8</v>
      </c>
      <c r="K48" s="22"/>
    </row>
    <row r="49" spans="2:14" ht="15" customHeight="1" x14ac:dyDescent="0.25">
      <c r="D49" s="3">
        <v>2024</v>
      </c>
      <c r="E49" s="25">
        <f t="shared" si="2"/>
        <v>2</v>
      </c>
      <c r="F49" s="25"/>
      <c r="G49" s="25">
        <v>1</v>
      </c>
      <c r="H49" s="25" t="s">
        <v>8</v>
      </c>
      <c r="I49" s="25" t="s">
        <v>8</v>
      </c>
      <c r="J49" s="25">
        <v>1</v>
      </c>
      <c r="K49" s="22"/>
    </row>
    <row r="50" spans="2:14" ht="8.1" customHeight="1" x14ac:dyDescent="0.25">
      <c r="D50" s="26"/>
      <c r="E50" s="27"/>
      <c r="F50" s="27"/>
      <c r="G50" s="27"/>
      <c r="H50" s="27"/>
      <c r="I50" s="27"/>
      <c r="J50" s="107"/>
      <c r="K50" s="22"/>
    </row>
    <row r="51" spans="2:14" ht="15" customHeight="1" x14ac:dyDescent="0.25">
      <c r="B51" s="2" t="s">
        <v>12</v>
      </c>
      <c r="D51" s="3">
        <v>2022</v>
      </c>
      <c r="E51" s="25" t="s">
        <v>8</v>
      </c>
      <c r="F51" s="25"/>
      <c r="G51" s="25">
        <v>1</v>
      </c>
      <c r="H51" s="25" t="s">
        <v>8</v>
      </c>
      <c r="I51" s="25" t="s">
        <v>8</v>
      </c>
      <c r="J51" s="25" t="s">
        <v>8</v>
      </c>
      <c r="K51" s="22"/>
    </row>
    <row r="52" spans="2:14" ht="15" customHeight="1" x14ac:dyDescent="0.25">
      <c r="D52" s="3">
        <v>2023</v>
      </c>
      <c r="E52" s="25" t="s">
        <v>8</v>
      </c>
      <c r="F52" s="25"/>
      <c r="G52" s="25">
        <v>1</v>
      </c>
      <c r="H52" s="25" t="s">
        <v>8</v>
      </c>
      <c r="I52" s="25" t="s">
        <v>8</v>
      </c>
      <c r="J52" s="25" t="s">
        <v>8</v>
      </c>
      <c r="K52" s="22"/>
    </row>
    <row r="53" spans="2:14" ht="15" customHeight="1" x14ac:dyDescent="0.25">
      <c r="D53" s="3">
        <v>2024</v>
      </c>
      <c r="E53" s="25" t="s">
        <v>8</v>
      </c>
      <c r="F53" s="25"/>
      <c r="G53" s="25" t="s">
        <v>8</v>
      </c>
      <c r="H53" s="25" t="s">
        <v>8</v>
      </c>
      <c r="I53" s="25" t="s">
        <v>8</v>
      </c>
      <c r="J53" s="25" t="s">
        <v>8</v>
      </c>
      <c r="K53" s="22"/>
    </row>
    <row r="54" spans="2:14" ht="8.1" customHeight="1" x14ac:dyDescent="0.25">
      <c r="D54" s="26"/>
      <c r="E54" s="27"/>
      <c r="F54" s="27"/>
      <c r="G54" s="27"/>
      <c r="H54" s="27"/>
      <c r="I54" s="27"/>
      <c r="J54" s="107"/>
      <c r="K54" s="22"/>
    </row>
    <row r="55" spans="2:14" ht="15" customHeight="1" x14ac:dyDescent="0.25">
      <c r="B55" s="2" t="s">
        <v>13</v>
      </c>
      <c r="D55" s="3">
        <v>2022</v>
      </c>
      <c r="E55" s="25">
        <f t="shared" si="2"/>
        <v>1</v>
      </c>
      <c r="F55" s="25"/>
      <c r="G55" s="25" t="s">
        <v>8</v>
      </c>
      <c r="H55" s="25">
        <v>1</v>
      </c>
      <c r="I55" s="25" t="s">
        <v>8</v>
      </c>
      <c r="J55" s="25" t="s">
        <v>8</v>
      </c>
      <c r="K55" s="22"/>
    </row>
    <row r="56" spans="2:14" ht="15" customHeight="1" x14ac:dyDescent="0.25">
      <c r="D56" s="3">
        <v>2023</v>
      </c>
      <c r="E56" s="25">
        <f t="shared" si="2"/>
        <v>5</v>
      </c>
      <c r="F56" s="25"/>
      <c r="G56" s="25">
        <v>3</v>
      </c>
      <c r="H56" s="25">
        <v>2</v>
      </c>
      <c r="I56" s="25" t="s">
        <v>8</v>
      </c>
      <c r="J56" s="25" t="s">
        <v>8</v>
      </c>
      <c r="K56" s="22"/>
    </row>
    <row r="57" spans="2:14" ht="15" customHeight="1" x14ac:dyDescent="0.25">
      <c r="D57" s="3">
        <v>2024</v>
      </c>
      <c r="E57" s="25">
        <f t="shared" si="2"/>
        <v>2</v>
      </c>
      <c r="F57" s="25"/>
      <c r="G57" s="25">
        <v>1</v>
      </c>
      <c r="H57" s="25">
        <v>1</v>
      </c>
      <c r="I57" s="25" t="s">
        <v>8</v>
      </c>
      <c r="J57" s="25" t="s">
        <v>8</v>
      </c>
      <c r="K57" s="22"/>
    </row>
    <row r="58" spans="2:14" ht="8.1" customHeight="1" x14ac:dyDescent="0.25">
      <c r="D58" s="26"/>
      <c r="E58" s="27"/>
      <c r="F58" s="27"/>
      <c r="G58" s="27"/>
      <c r="H58" s="27"/>
      <c r="I58" s="27"/>
      <c r="J58" s="107"/>
      <c r="K58" s="22"/>
    </row>
    <row r="59" spans="2:14" ht="15" customHeight="1" x14ac:dyDescent="0.25">
      <c r="B59" s="2" t="s">
        <v>214</v>
      </c>
      <c r="D59" s="3">
        <v>2022</v>
      </c>
      <c r="E59" s="25">
        <f t="shared" si="2"/>
        <v>5</v>
      </c>
      <c r="F59" s="25"/>
      <c r="G59" s="25" t="s">
        <v>8</v>
      </c>
      <c r="H59" s="25">
        <v>1</v>
      </c>
      <c r="I59" s="25" t="s">
        <v>8</v>
      </c>
      <c r="J59" s="25">
        <v>4</v>
      </c>
      <c r="K59" s="22"/>
      <c r="L59" s="27"/>
      <c r="M59" s="28"/>
      <c r="N59" s="29"/>
    </row>
    <row r="60" spans="2:14" ht="15" customHeight="1" x14ac:dyDescent="0.25">
      <c r="D60" s="3">
        <v>2023</v>
      </c>
      <c r="E60" s="25">
        <f t="shared" si="2"/>
        <v>7</v>
      </c>
      <c r="F60" s="25"/>
      <c r="G60" s="25" t="s">
        <v>8</v>
      </c>
      <c r="H60" s="25">
        <v>2</v>
      </c>
      <c r="I60" s="25" t="s">
        <v>8</v>
      </c>
      <c r="J60" s="25">
        <v>5</v>
      </c>
      <c r="K60" s="22"/>
      <c r="L60" s="27"/>
      <c r="M60" s="28"/>
      <c r="N60" s="28"/>
    </row>
    <row r="61" spans="2:14" ht="15" customHeight="1" x14ac:dyDescent="0.25">
      <c r="D61" s="3">
        <v>2024</v>
      </c>
      <c r="E61" s="25">
        <f t="shared" si="2"/>
        <v>7</v>
      </c>
      <c r="F61" s="25"/>
      <c r="G61" s="25">
        <v>1</v>
      </c>
      <c r="H61" s="25">
        <v>3</v>
      </c>
      <c r="I61" s="25" t="s">
        <v>8</v>
      </c>
      <c r="J61" s="25">
        <v>3</v>
      </c>
      <c r="K61" s="22"/>
    </row>
    <row r="62" spans="2:14" ht="8.1" customHeight="1" x14ac:dyDescent="0.25">
      <c r="D62" s="26"/>
      <c r="E62" s="27"/>
      <c r="F62" s="27"/>
      <c r="G62" s="27"/>
      <c r="H62" s="27"/>
      <c r="I62" s="27"/>
      <c r="J62" s="107"/>
      <c r="K62" s="22"/>
    </row>
    <row r="63" spans="2:14" ht="15" customHeight="1" x14ac:dyDescent="0.25">
      <c r="B63" s="2" t="s">
        <v>14</v>
      </c>
      <c r="D63" s="3">
        <v>2022</v>
      </c>
      <c r="E63" s="25">
        <f t="shared" si="2"/>
        <v>4</v>
      </c>
      <c r="F63" s="25"/>
      <c r="G63" s="25">
        <v>2</v>
      </c>
      <c r="H63" s="25" t="s">
        <v>8</v>
      </c>
      <c r="I63" s="25" t="s">
        <v>8</v>
      </c>
      <c r="J63" s="108">
        <v>2</v>
      </c>
      <c r="K63" s="22"/>
    </row>
    <row r="64" spans="2:14" ht="15" customHeight="1" x14ac:dyDescent="0.25">
      <c r="D64" s="3">
        <v>2023</v>
      </c>
      <c r="E64" s="25">
        <f t="shared" si="2"/>
        <v>3</v>
      </c>
      <c r="F64" s="25"/>
      <c r="G64" s="25" t="s">
        <v>8</v>
      </c>
      <c r="H64" s="25">
        <v>1</v>
      </c>
      <c r="I64" s="25" t="s">
        <v>8</v>
      </c>
      <c r="J64" s="25">
        <v>2</v>
      </c>
      <c r="K64" s="22"/>
    </row>
    <row r="65" spans="1:11" ht="15" customHeight="1" x14ac:dyDescent="0.25">
      <c r="D65" s="3">
        <v>2024</v>
      </c>
      <c r="E65" s="25">
        <f t="shared" si="2"/>
        <v>4</v>
      </c>
      <c r="F65" s="25"/>
      <c r="G65" s="25" t="s">
        <v>8</v>
      </c>
      <c r="H65" s="25">
        <v>1</v>
      </c>
      <c r="I65" s="25" t="s">
        <v>8</v>
      </c>
      <c r="J65" s="25">
        <v>3</v>
      </c>
      <c r="K65" s="22"/>
    </row>
    <row r="66" spans="1:11" ht="8.1" customHeight="1" x14ac:dyDescent="0.25">
      <c r="D66" s="26"/>
      <c r="E66" s="27"/>
      <c r="F66" s="27"/>
      <c r="G66" s="27"/>
      <c r="H66" s="27"/>
      <c r="I66" s="27"/>
      <c r="J66" s="107"/>
      <c r="K66" s="22"/>
    </row>
    <row r="67" spans="1:11" ht="15" customHeight="1" x14ac:dyDescent="0.25">
      <c r="B67" s="2" t="s">
        <v>15</v>
      </c>
      <c r="D67" s="3">
        <v>2022</v>
      </c>
      <c r="E67" s="25">
        <f t="shared" si="2"/>
        <v>5</v>
      </c>
      <c r="F67" s="25"/>
      <c r="G67" s="25">
        <v>2</v>
      </c>
      <c r="H67" s="25">
        <v>2</v>
      </c>
      <c r="I67" s="25">
        <v>1</v>
      </c>
      <c r="J67" s="25" t="s">
        <v>8</v>
      </c>
      <c r="K67" s="22"/>
    </row>
    <row r="68" spans="1:11" ht="15" customHeight="1" x14ac:dyDescent="0.25">
      <c r="D68" s="3">
        <v>2023</v>
      </c>
      <c r="E68" s="25">
        <f t="shared" si="2"/>
        <v>6</v>
      </c>
      <c r="F68" s="25"/>
      <c r="G68" s="25">
        <v>3</v>
      </c>
      <c r="H68" s="25">
        <v>2</v>
      </c>
      <c r="I68" s="25">
        <v>1</v>
      </c>
      <c r="J68" s="25" t="s">
        <v>8</v>
      </c>
      <c r="K68" s="22"/>
    </row>
    <row r="69" spans="1:11" ht="15" customHeight="1" x14ac:dyDescent="0.25">
      <c r="D69" s="3">
        <v>2024</v>
      </c>
      <c r="E69" s="25">
        <f t="shared" si="2"/>
        <v>5</v>
      </c>
      <c r="F69" s="25"/>
      <c r="G69" s="25">
        <v>3</v>
      </c>
      <c r="H69" s="25">
        <v>2</v>
      </c>
      <c r="I69" s="25" t="s">
        <v>8</v>
      </c>
      <c r="J69" s="25" t="s">
        <v>8</v>
      </c>
      <c r="K69" s="22"/>
    </row>
    <row r="70" spans="1:11" ht="8.1" customHeight="1" x14ac:dyDescent="0.25">
      <c r="D70" s="26"/>
      <c r="E70" s="27"/>
      <c r="F70" s="27"/>
      <c r="G70" s="27"/>
      <c r="H70" s="27"/>
      <c r="I70" s="27"/>
      <c r="J70" s="107"/>
      <c r="K70" s="22"/>
    </row>
    <row r="71" spans="1:11" ht="15" customHeight="1" x14ac:dyDescent="0.25">
      <c r="B71" s="2" t="s">
        <v>16</v>
      </c>
      <c r="D71" s="3">
        <v>2022</v>
      </c>
      <c r="E71" s="25">
        <f t="shared" si="2"/>
        <v>1</v>
      </c>
      <c r="F71" s="25"/>
      <c r="G71" s="25">
        <v>1</v>
      </c>
      <c r="H71" s="25" t="s">
        <v>8</v>
      </c>
      <c r="I71" s="25" t="s">
        <v>8</v>
      </c>
      <c r="J71" s="25" t="s">
        <v>8</v>
      </c>
      <c r="K71" s="22"/>
    </row>
    <row r="72" spans="1:11" ht="15" customHeight="1" x14ac:dyDescent="0.25">
      <c r="D72" s="3">
        <v>2023</v>
      </c>
      <c r="E72" s="25" t="s">
        <v>8</v>
      </c>
      <c r="F72" s="25"/>
      <c r="G72" s="25" t="s">
        <v>8</v>
      </c>
      <c r="H72" s="25" t="s">
        <v>8</v>
      </c>
      <c r="I72" s="25" t="s">
        <v>8</v>
      </c>
      <c r="J72" s="25" t="s">
        <v>8</v>
      </c>
      <c r="K72" s="22"/>
    </row>
    <row r="73" spans="1:11" ht="15" customHeight="1" x14ac:dyDescent="0.25">
      <c r="D73" s="3">
        <v>2024</v>
      </c>
      <c r="E73" s="25" t="s">
        <v>8</v>
      </c>
      <c r="F73" s="25"/>
      <c r="G73" s="25" t="s">
        <v>8</v>
      </c>
      <c r="H73" s="25" t="s">
        <v>8</v>
      </c>
      <c r="I73" s="25" t="s">
        <v>8</v>
      </c>
      <c r="J73" s="25" t="s">
        <v>8</v>
      </c>
      <c r="K73" s="22"/>
    </row>
    <row r="74" spans="1:11" ht="8.1" customHeight="1" x14ac:dyDescent="0.25">
      <c r="D74" s="26"/>
      <c r="E74" s="27"/>
      <c r="F74" s="27"/>
      <c r="G74" s="27"/>
      <c r="H74" s="27"/>
      <c r="I74" s="27"/>
      <c r="J74" s="107"/>
      <c r="K74" s="22"/>
    </row>
    <row r="75" spans="1:11" ht="15" customHeight="1" x14ac:dyDescent="0.25">
      <c r="B75" s="2" t="s">
        <v>215</v>
      </c>
      <c r="D75" s="3">
        <v>2022</v>
      </c>
      <c r="E75" s="25">
        <f t="shared" si="2"/>
        <v>1</v>
      </c>
      <c r="F75" s="25"/>
      <c r="G75" s="25">
        <v>1</v>
      </c>
      <c r="H75" s="25" t="s">
        <v>8</v>
      </c>
      <c r="I75" s="25" t="s">
        <v>8</v>
      </c>
      <c r="J75" s="25" t="s">
        <v>8</v>
      </c>
      <c r="K75" s="22"/>
    </row>
    <row r="76" spans="1:11" ht="15" customHeight="1" x14ac:dyDescent="0.25">
      <c r="D76" s="3">
        <v>2023</v>
      </c>
      <c r="E76" s="25">
        <f t="shared" si="2"/>
        <v>3</v>
      </c>
      <c r="F76" s="25"/>
      <c r="G76" s="25" t="s">
        <v>8</v>
      </c>
      <c r="H76" s="25">
        <v>1</v>
      </c>
      <c r="I76" s="25" t="s">
        <v>8</v>
      </c>
      <c r="J76" s="25">
        <v>2</v>
      </c>
    </row>
    <row r="77" spans="1:11" ht="15" customHeight="1" x14ac:dyDescent="0.25">
      <c r="A77" s="14"/>
      <c r="B77" s="99"/>
      <c r="C77" s="99"/>
      <c r="D77" s="3">
        <v>2024</v>
      </c>
      <c r="E77" s="25">
        <f t="shared" si="2"/>
        <v>10</v>
      </c>
      <c r="F77" s="25"/>
      <c r="G77" s="25">
        <v>7</v>
      </c>
      <c r="H77" s="25">
        <v>2</v>
      </c>
      <c r="I77" s="25" t="s">
        <v>8</v>
      </c>
      <c r="J77" s="25">
        <v>1</v>
      </c>
    </row>
    <row r="78" spans="1:11" ht="8.1" customHeight="1" thickBot="1" x14ac:dyDescent="0.3">
      <c r="A78" s="30"/>
      <c r="B78" s="31"/>
      <c r="C78" s="31"/>
      <c r="D78" s="32"/>
      <c r="E78" s="32"/>
      <c r="F78" s="32"/>
      <c r="G78" s="32"/>
      <c r="H78" s="32"/>
      <c r="I78" s="32"/>
      <c r="J78" s="14"/>
    </row>
    <row r="79" spans="1:11" s="37" customFormat="1" x14ac:dyDescent="0.25">
      <c r="A79" s="33"/>
      <c r="B79" s="34"/>
      <c r="C79" s="34"/>
      <c r="D79" s="35"/>
      <c r="E79" s="35"/>
      <c r="F79" s="35"/>
      <c r="G79" s="35"/>
      <c r="H79" s="35"/>
      <c r="J79" s="122"/>
      <c r="K79" s="123" t="s">
        <v>216</v>
      </c>
    </row>
    <row r="80" spans="1:11" s="33" customFormat="1" x14ac:dyDescent="0.25">
      <c r="A80" s="34" t="s">
        <v>217</v>
      </c>
      <c r="B80" s="34"/>
      <c r="C80" s="34"/>
      <c r="D80" s="35"/>
      <c r="E80" s="35"/>
      <c r="F80" s="35"/>
      <c r="G80" s="35"/>
      <c r="H80" s="35"/>
      <c r="K80" s="39" t="s">
        <v>218</v>
      </c>
    </row>
    <row r="81" spans="1:11" s="37" customFormat="1" x14ac:dyDescent="0.25">
      <c r="A81" s="34" t="s">
        <v>219</v>
      </c>
      <c r="B81" s="34"/>
      <c r="C81" s="34"/>
      <c r="D81" s="35"/>
      <c r="E81" s="35"/>
      <c r="F81" s="35"/>
      <c r="G81" s="35"/>
      <c r="H81" s="35"/>
      <c r="I81" s="35"/>
      <c r="J81" s="35"/>
      <c r="K81" s="36"/>
    </row>
    <row r="82" spans="1:11" s="33" customFormat="1" x14ac:dyDescent="0.25">
      <c r="A82" s="34" t="s">
        <v>220</v>
      </c>
      <c r="B82" s="34"/>
      <c r="C82" s="34"/>
      <c r="D82" s="35"/>
      <c r="E82" s="35"/>
      <c r="F82" s="35"/>
      <c r="G82" s="35"/>
      <c r="H82" s="35"/>
      <c r="I82" s="35"/>
      <c r="J82" s="35"/>
      <c r="K82" s="39"/>
    </row>
  </sheetData>
  <mergeCells count="1">
    <mergeCell ref="G14:J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15033-E82E-45DC-8DFE-7F3BEB66907F}">
  <sheetPr codeName="Sheet40"/>
  <dimension ref="A1:T84"/>
  <sheetViews>
    <sheetView showGridLines="0" view="pageBreakPreview" zoomScaleNormal="90" zoomScaleSheetLayoutView="100" workbookViewId="0">
      <selection activeCell="F32" sqref="F32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7.140625" style="2" customWidth="1"/>
    <col min="4" max="4" width="8.85546875" style="3" customWidth="1"/>
    <col min="5" max="5" width="8.42578125" style="3" customWidth="1"/>
    <col min="6" max="6" width="7.7109375" style="3" customWidth="1"/>
    <col min="7" max="7" width="12.7109375" style="3" customWidth="1"/>
    <col min="8" max="8" width="2.140625" style="3" customWidth="1"/>
    <col min="9" max="9" width="8.42578125" style="3" customWidth="1"/>
    <col min="10" max="10" width="7.7109375" style="3" customWidth="1"/>
    <col min="11" max="11" width="12.7109375" style="3" customWidth="1"/>
    <col min="12" max="12" width="2.140625" style="3" customWidth="1"/>
    <col min="13" max="13" width="8.42578125" style="3" customWidth="1"/>
    <col min="14" max="14" width="7.7109375" style="3" customWidth="1"/>
    <col min="15" max="15" width="12.710937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4.5" customHeight="1" x14ac:dyDescent="0.25"/>
    <row r="5" spans="1:19" s="6" customFormat="1" ht="15" customHeight="1" x14ac:dyDescent="0.25">
      <c r="B5" s="7" t="s">
        <v>384</v>
      </c>
      <c r="C5" s="8" t="s">
        <v>149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8"/>
    </row>
    <row r="6" spans="1:19" s="10" customFormat="1" ht="16.5" customHeight="1" x14ac:dyDescent="0.25">
      <c r="B6" s="11" t="s">
        <v>385</v>
      </c>
      <c r="C6" s="12" t="s">
        <v>124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9" ht="8.1" customHeight="1" thickBot="1" x14ac:dyDescent="0.3"/>
    <row r="8" spans="1:19" ht="4.5" customHeight="1" thickTop="1" x14ac:dyDescent="0.25">
      <c r="A8" s="40"/>
      <c r="B8" s="41"/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0"/>
    </row>
    <row r="9" spans="1:19" ht="15" customHeight="1" x14ac:dyDescent="0.25">
      <c r="A9" s="43"/>
      <c r="B9" s="44" t="s">
        <v>0</v>
      </c>
      <c r="C9" s="45"/>
      <c r="D9" s="46" t="s">
        <v>1</v>
      </c>
      <c r="E9" s="183" t="s">
        <v>107</v>
      </c>
      <c r="F9" s="183"/>
      <c r="G9" s="183"/>
      <c r="H9" s="100"/>
      <c r="I9" s="183" t="s">
        <v>2</v>
      </c>
      <c r="J9" s="183"/>
      <c r="K9" s="183"/>
      <c r="L9" s="100"/>
      <c r="M9" s="183" t="s">
        <v>141</v>
      </c>
      <c r="N9" s="183"/>
      <c r="O9" s="183"/>
      <c r="P9" s="43"/>
    </row>
    <row r="10" spans="1:19" ht="15" customHeight="1" x14ac:dyDescent="0.25">
      <c r="A10" s="43"/>
      <c r="B10" s="48" t="s">
        <v>3</v>
      </c>
      <c r="C10" s="45"/>
      <c r="D10" s="49" t="s">
        <v>4</v>
      </c>
      <c r="E10" s="184" t="s">
        <v>108</v>
      </c>
      <c r="F10" s="184"/>
      <c r="G10" s="184"/>
      <c r="H10" s="96"/>
      <c r="I10" s="184" t="s">
        <v>176</v>
      </c>
      <c r="J10" s="184"/>
      <c r="K10" s="184"/>
      <c r="L10" s="96"/>
      <c r="M10" s="184" t="s">
        <v>177</v>
      </c>
      <c r="N10" s="184"/>
      <c r="O10" s="184"/>
      <c r="P10" s="43"/>
    </row>
    <row r="11" spans="1:19" ht="15" customHeight="1" x14ac:dyDescent="0.25">
      <c r="A11" s="43"/>
      <c r="B11" s="48"/>
      <c r="C11" s="45"/>
      <c r="D11" s="49"/>
      <c r="E11" s="47" t="s">
        <v>36</v>
      </c>
      <c r="F11" s="47" t="s">
        <v>83</v>
      </c>
      <c r="G11" s="47" t="s">
        <v>84</v>
      </c>
      <c r="H11" s="47"/>
      <c r="I11" s="47" t="s">
        <v>36</v>
      </c>
      <c r="J11" s="47" t="s">
        <v>83</v>
      </c>
      <c r="K11" s="47" t="s">
        <v>84</v>
      </c>
      <c r="L11" s="47"/>
      <c r="M11" s="47" t="s">
        <v>36</v>
      </c>
      <c r="N11" s="47" t="s">
        <v>83</v>
      </c>
      <c r="O11" s="47" t="s">
        <v>84</v>
      </c>
      <c r="P11" s="43"/>
    </row>
    <row r="12" spans="1:19" ht="15" customHeight="1" x14ac:dyDescent="0.25">
      <c r="A12" s="43"/>
      <c r="B12" s="48"/>
      <c r="C12" s="45"/>
      <c r="D12" s="49"/>
      <c r="E12" s="50" t="s">
        <v>37</v>
      </c>
      <c r="F12" s="50" t="s">
        <v>85</v>
      </c>
      <c r="G12" s="50" t="s">
        <v>86</v>
      </c>
      <c r="H12" s="47"/>
      <c r="I12" s="50" t="s">
        <v>37</v>
      </c>
      <c r="J12" s="50" t="s">
        <v>85</v>
      </c>
      <c r="K12" s="50" t="s">
        <v>86</v>
      </c>
      <c r="L12" s="47"/>
      <c r="M12" s="50" t="s">
        <v>37</v>
      </c>
      <c r="N12" s="50" t="s">
        <v>85</v>
      </c>
      <c r="O12" s="50" t="s">
        <v>86</v>
      </c>
      <c r="P12" s="43"/>
    </row>
    <row r="13" spans="1:19" s="14" customFormat="1" ht="8.1" customHeight="1" x14ac:dyDescent="0.25">
      <c r="A13" s="51"/>
      <c r="B13" s="52"/>
      <c r="C13" s="51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1"/>
    </row>
    <row r="14" spans="1:19" ht="8.1" customHeight="1" x14ac:dyDescent="0.25">
      <c r="A14" s="14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4"/>
      <c r="Q14" s="17"/>
      <c r="R14" s="17"/>
      <c r="S14" s="17"/>
    </row>
    <row r="15" spans="1:19" ht="15" customHeight="1" x14ac:dyDescent="0.25">
      <c r="A15" s="14"/>
      <c r="B15" s="15" t="s">
        <v>5</v>
      </c>
      <c r="C15" s="18"/>
      <c r="D15" s="19">
        <v>2022</v>
      </c>
      <c r="E15" s="20">
        <f>SUM(E19,E23,E27,E31,E35,E39,E43,E47,E51,E55,E59,E63,E67,E71,E75,E79)</f>
        <v>500</v>
      </c>
      <c r="F15" s="20">
        <f>SUM(F19,F23,F27,F31,F35,F39,F43,F47,F51,F55,F59,F63,F67,F71,F75,F79)</f>
        <v>438</v>
      </c>
      <c r="G15" s="20">
        <f>SUM(G19,G23,G27,G31,G35,G39,G43,G47,G51,G55,G59,G63,G67,G71,G75,G79)</f>
        <v>62</v>
      </c>
      <c r="H15" s="23"/>
      <c r="I15" s="20">
        <f>SUM(I19,I23,I27,I31,I35,I39,I43,I47,I51,I55,I59,I63,I67,I71,I75,I79)</f>
        <v>611</v>
      </c>
      <c r="J15" s="20">
        <f>SUM(J19,J23,J27,J31,J35,J39,J43,J47,J51,J55,J59,J63,J67,J71,J75,J79)</f>
        <v>507</v>
      </c>
      <c r="K15" s="20">
        <f>SUM(K19,K23,K27,K31,K35,K39,K43,K47,K51,K55,K59,K63,K67,K71,K75,K79)</f>
        <v>104</v>
      </c>
      <c r="L15" s="23"/>
      <c r="M15" s="20">
        <f>SUM(M19,M23,M27,M31,M35,M39,M43,M47,M51,M55,M59,M63,M67,M71,M75,M79)</f>
        <v>364</v>
      </c>
      <c r="N15" s="20">
        <f>SUM(N19,N23,N27,N31,N35,N39,N43,N47,N51,N55,N59,N63,N67,N71,N75,N79)</f>
        <v>283</v>
      </c>
      <c r="O15" s="20">
        <f>SUM(O19,O23,O27,O31,O35,O39,O43,O47,O51,O55,O59,O63,O67,O71,O75,O79)</f>
        <v>81</v>
      </c>
      <c r="P15" s="14"/>
    </row>
    <row r="16" spans="1:19" ht="15" customHeight="1" x14ac:dyDescent="0.25">
      <c r="B16" s="21"/>
      <c r="C16" s="21"/>
      <c r="D16" s="19">
        <v>2023</v>
      </c>
      <c r="E16" s="20">
        <f t="shared" ref="E16:G17" si="0">SUM(E20,E24,E28,E32,E36,E40,E44,E48,E52,E56,E60,E64,E68,E72,E76,E80)</f>
        <v>568</v>
      </c>
      <c r="F16" s="20">
        <f t="shared" si="0"/>
        <v>515</v>
      </c>
      <c r="G16" s="20">
        <f t="shared" si="0"/>
        <v>53</v>
      </c>
      <c r="H16" s="23"/>
      <c r="I16" s="20">
        <f t="shared" ref="I16:K17" si="1">SUM(I20,I24,I28,I32,I36,I40,I44,I48,I52,I56,I60,I64,I68,I72,I76,I80)</f>
        <v>807</v>
      </c>
      <c r="J16" s="20">
        <f t="shared" si="1"/>
        <v>685</v>
      </c>
      <c r="K16" s="20">
        <f t="shared" si="1"/>
        <v>122</v>
      </c>
      <c r="L16" s="23"/>
      <c r="M16" s="20">
        <f t="shared" ref="M16:O16" si="2">SUM(M20,M24,M28,M32,M36,M40,M44,M48,M52,M56,M60,M64,M68,M72,M76,M80)</f>
        <v>315</v>
      </c>
      <c r="N16" s="20">
        <f t="shared" si="2"/>
        <v>268</v>
      </c>
      <c r="O16" s="20">
        <f t="shared" si="2"/>
        <v>47</v>
      </c>
    </row>
    <row r="17" spans="2:17" ht="15" customHeight="1" x14ac:dyDescent="0.25">
      <c r="B17" s="21"/>
      <c r="C17" s="21"/>
      <c r="D17" s="19">
        <v>2024</v>
      </c>
      <c r="E17" s="20">
        <f t="shared" si="0"/>
        <v>795</v>
      </c>
      <c r="F17" s="20">
        <f t="shared" si="0"/>
        <v>712</v>
      </c>
      <c r="G17" s="20">
        <f t="shared" si="0"/>
        <v>83</v>
      </c>
      <c r="H17" s="23"/>
      <c r="I17" s="20">
        <f t="shared" si="1"/>
        <v>910</v>
      </c>
      <c r="J17" s="20">
        <f t="shared" si="1"/>
        <v>794</v>
      </c>
      <c r="K17" s="20">
        <f t="shared" si="1"/>
        <v>116</v>
      </c>
      <c r="L17" s="23"/>
      <c r="M17" s="20">
        <f t="shared" ref="M17:O17" si="3">SUM(M21,M25,M29,M33,M37,M41,M45,M49,M53,M57,M61,M65,M69,M73,M77,M81)</f>
        <v>402</v>
      </c>
      <c r="N17" s="20">
        <f t="shared" si="3"/>
        <v>345</v>
      </c>
      <c r="O17" s="20">
        <f t="shared" si="3"/>
        <v>57</v>
      </c>
      <c r="Q17" s="22"/>
    </row>
    <row r="18" spans="2:17" ht="8.1" customHeight="1" x14ac:dyDescent="0.25">
      <c r="D18" s="19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22"/>
    </row>
    <row r="19" spans="2:17" ht="15" customHeight="1" x14ac:dyDescent="0.25">
      <c r="B19" s="2" t="s">
        <v>6</v>
      </c>
      <c r="D19" s="3">
        <v>2022</v>
      </c>
      <c r="E19" s="113">
        <f t="shared" ref="E19:E21" si="4">SUM(F19:G19)</f>
        <v>34</v>
      </c>
      <c r="F19" s="114">
        <f>SUM('7.22'!F22,'7.26'!F22,'7.27n'!F23)</f>
        <v>30</v>
      </c>
      <c r="G19" s="114">
        <f>SUM('7.22'!G22,'7.26'!G22,'7.27n'!G23)</f>
        <v>4</v>
      </c>
      <c r="H19" s="114"/>
      <c r="I19" s="113">
        <f t="shared" ref="I19:I21" si="5">SUM(J19:K19)</f>
        <v>69</v>
      </c>
      <c r="J19" s="114">
        <f>SUM('7.22'!J22,'7.26'!J22,'7.27n'!J23)</f>
        <v>62</v>
      </c>
      <c r="K19" s="114">
        <f>SUM('7.22'!K22,'7.26'!K22,'7.27n'!K23)</f>
        <v>7</v>
      </c>
      <c r="L19" s="114"/>
      <c r="M19" s="113">
        <f t="shared" ref="M19:M21" si="6">SUM(N19:O19)</f>
        <v>31</v>
      </c>
      <c r="N19" s="114">
        <f>SUM('7.22'!N22,'7.26'!N22,'7.27n'!N23)</f>
        <v>24</v>
      </c>
      <c r="O19" s="114">
        <f>SUM('7.22'!O22,'7.26'!O22,'7.27n'!O23)</f>
        <v>7</v>
      </c>
      <c r="Q19" s="22"/>
    </row>
    <row r="20" spans="2:17" ht="15" customHeight="1" x14ac:dyDescent="0.25">
      <c r="D20" s="3">
        <v>2023</v>
      </c>
      <c r="E20" s="113">
        <f t="shared" si="4"/>
        <v>49</v>
      </c>
      <c r="F20" s="114">
        <f>SUM('7.22'!F23,'7.26'!F23,'7.27n'!F24)</f>
        <v>46</v>
      </c>
      <c r="G20" s="114">
        <f>SUM('7.22'!G23,'7.26'!G23,'7.27n'!G24)</f>
        <v>3</v>
      </c>
      <c r="H20" s="114"/>
      <c r="I20" s="113">
        <f t="shared" si="5"/>
        <v>104</v>
      </c>
      <c r="J20" s="114">
        <f>SUM('7.22'!J23,'7.26'!J23,'7.27n'!J24)</f>
        <v>86</v>
      </c>
      <c r="K20" s="114">
        <f>SUM('7.22'!K23,'7.26'!K23,'7.27n'!K24)</f>
        <v>18</v>
      </c>
      <c r="L20" s="114"/>
      <c r="M20" s="113">
        <f t="shared" si="6"/>
        <v>31</v>
      </c>
      <c r="N20" s="114">
        <f>SUM('7.22'!N23,'7.26'!N23,'7.27n'!N24)</f>
        <v>28</v>
      </c>
      <c r="O20" s="114">
        <f>SUM('7.22'!O23,'7.26'!O23,'7.27n'!O24)</f>
        <v>3</v>
      </c>
      <c r="Q20" s="22"/>
    </row>
    <row r="21" spans="2:17" ht="15" customHeight="1" x14ac:dyDescent="0.25">
      <c r="D21" s="3">
        <v>2024</v>
      </c>
      <c r="E21" s="113">
        <f t="shared" si="4"/>
        <v>56</v>
      </c>
      <c r="F21" s="114">
        <f>SUM('7.22'!F24,'7.26'!F24,'7.27n'!F25)</f>
        <v>54</v>
      </c>
      <c r="G21" s="114">
        <f>SUM('7.22'!G24,'7.26'!G24,'7.27n'!G25)</f>
        <v>2</v>
      </c>
      <c r="H21" s="114"/>
      <c r="I21" s="113">
        <f t="shared" si="5"/>
        <v>82</v>
      </c>
      <c r="J21" s="114">
        <f>SUM('7.22'!J24,'7.26'!J24,'7.27n'!J25)</f>
        <v>77</v>
      </c>
      <c r="K21" s="114">
        <f>SUM('7.22'!K24,'7.26'!K24,'7.27n'!K25)</f>
        <v>5</v>
      </c>
      <c r="L21" s="114"/>
      <c r="M21" s="113">
        <f t="shared" si="6"/>
        <v>29</v>
      </c>
      <c r="N21" s="114">
        <f>SUM('7.22'!N24,'7.26'!N24,'7.27n'!N25)</f>
        <v>28</v>
      </c>
      <c r="O21" s="114">
        <f>SUM('7.22'!O24,'7.26'!O24,'7.27n'!O25)</f>
        <v>1</v>
      </c>
      <c r="Q21" s="22"/>
    </row>
    <row r="22" spans="2:17" ht="8.1" customHeight="1" x14ac:dyDescent="0.25">
      <c r="D22" s="26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Q22" s="22"/>
    </row>
    <row r="23" spans="2:17" ht="15" customHeight="1" x14ac:dyDescent="0.25">
      <c r="B23" s="2" t="s">
        <v>17</v>
      </c>
      <c r="D23" s="3">
        <v>2022</v>
      </c>
      <c r="E23" s="113">
        <f t="shared" ref="E23:E25" si="7">SUM(F23:G23)</f>
        <v>20</v>
      </c>
      <c r="F23" s="114">
        <f>SUM('7.22'!F26,'7.26'!F26,'7.27n'!F27)</f>
        <v>15</v>
      </c>
      <c r="G23" s="114">
        <f>SUM('7.22'!G26,'7.26'!G26,'7.27n'!G27)</f>
        <v>5</v>
      </c>
      <c r="H23" s="114"/>
      <c r="I23" s="113">
        <f t="shared" ref="I23:I76" si="8">SUM(J23:K23)</f>
        <v>21</v>
      </c>
      <c r="J23" s="114">
        <f>SUM('7.22'!J26,'7.26'!J26,'7.27n'!J27)</f>
        <v>19</v>
      </c>
      <c r="K23" s="114">
        <f>SUM('7.22'!K26,'7.26'!K26,'7.27n'!K27)</f>
        <v>2</v>
      </c>
      <c r="L23" s="114"/>
      <c r="M23" s="113">
        <f t="shared" ref="M23:M25" si="9">SUM(N23:O23)</f>
        <v>33</v>
      </c>
      <c r="N23" s="114">
        <f>SUM('7.22'!N26,'7.26'!N26,'7.27n'!N27)</f>
        <v>31</v>
      </c>
      <c r="O23" s="114">
        <f>SUM('7.22'!O26,'7.26'!O26,'7.27n'!O27)</f>
        <v>2</v>
      </c>
      <c r="Q23" s="22"/>
    </row>
    <row r="24" spans="2:17" ht="15" customHeight="1" x14ac:dyDescent="0.25">
      <c r="D24" s="3">
        <v>2023</v>
      </c>
      <c r="E24" s="113">
        <f t="shared" si="7"/>
        <v>50</v>
      </c>
      <c r="F24" s="114">
        <f>SUM('7.22'!F27,'7.26'!F27,'7.27n'!F28)</f>
        <v>47</v>
      </c>
      <c r="G24" s="114">
        <f>SUM('7.22'!G27,'7.26'!G27,'7.27n'!G28)</f>
        <v>3</v>
      </c>
      <c r="H24" s="114"/>
      <c r="I24" s="113">
        <f t="shared" si="8"/>
        <v>60</v>
      </c>
      <c r="J24" s="114">
        <f>SUM('7.22'!J27,'7.26'!J27,'7.27n'!J28)</f>
        <v>55</v>
      </c>
      <c r="K24" s="114">
        <f>SUM('7.22'!K27,'7.26'!K27,'7.27n'!K28)</f>
        <v>5</v>
      </c>
      <c r="L24" s="114"/>
      <c r="M24" s="113">
        <f t="shared" si="9"/>
        <v>14</v>
      </c>
      <c r="N24" s="114">
        <f>SUM('7.22'!N27,'7.26'!N27,'7.27n'!N28)</f>
        <v>14</v>
      </c>
      <c r="O24" s="114">
        <f>SUM('7.22'!O27,'7.26'!O27,'7.27n'!O28)</f>
        <v>0</v>
      </c>
      <c r="Q24" s="22"/>
    </row>
    <row r="25" spans="2:17" ht="15" customHeight="1" x14ac:dyDescent="0.25">
      <c r="D25" s="3">
        <v>2024</v>
      </c>
      <c r="E25" s="113">
        <f t="shared" si="7"/>
        <v>32</v>
      </c>
      <c r="F25" s="114">
        <f>SUM('7.22'!F28,'7.26'!F28,'7.27n'!F29)</f>
        <v>32</v>
      </c>
      <c r="G25" s="114">
        <f>SUM('7.22'!G28,'7.26'!G28,'7.27n'!G29)</f>
        <v>0</v>
      </c>
      <c r="H25" s="114"/>
      <c r="I25" s="113">
        <f t="shared" si="8"/>
        <v>47</v>
      </c>
      <c r="J25" s="114">
        <f>SUM('7.22'!J28,'7.26'!J28,'7.27n'!J29)</f>
        <v>45</v>
      </c>
      <c r="K25" s="114">
        <f>SUM('7.22'!K28,'7.26'!K28,'7.27n'!K29)</f>
        <v>2</v>
      </c>
      <c r="L25" s="114"/>
      <c r="M25" s="113">
        <f t="shared" si="9"/>
        <v>55</v>
      </c>
      <c r="N25" s="114">
        <f>SUM('7.22'!N28,'7.26'!N28,'7.27n'!N29)</f>
        <v>53</v>
      </c>
      <c r="O25" s="114">
        <f>SUM('7.22'!O28,'7.26'!O28,'7.27n'!O29)</f>
        <v>2</v>
      </c>
      <c r="Q25" s="22"/>
    </row>
    <row r="26" spans="2:17" ht="8.1" customHeight="1" x14ac:dyDescent="0.25">
      <c r="D26" s="26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Q26" s="22"/>
    </row>
    <row r="27" spans="2:17" ht="15" customHeight="1" x14ac:dyDescent="0.25">
      <c r="B27" s="2" t="s">
        <v>7</v>
      </c>
      <c r="D27" s="3">
        <v>2022</v>
      </c>
      <c r="E27" s="113">
        <f t="shared" ref="E27:E29" si="10">SUM(F27:G27)</f>
        <v>8</v>
      </c>
      <c r="F27" s="114">
        <f>SUM('7.22'!F30,'7.26'!F30,'7.27n'!F31)</f>
        <v>8</v>
      </c>
      <c r="G27" s="114">
        <f>SUM('7.22'!G30,'7.26'!G30,'7.27n'!G31)</f>
        <v>0</v>
      </c>
      <c r="H27" s="114"/>
      <c r="I27" s="113">
        <f t="shared" si="8"/>
        <v>8</v>
      </c>
      <c r="J27" s="114">
        <f>SUM('7.22'!J30,'7.26'!J30,'7.27n'!J31)</f>
        <v>7</v>
      </c>
      <c r="K27" s="114">
        <f>SUM('7.22'!K30,'7.26'!K30,'7.27n'!K31)</f>
        <v>1</v>
      </c>
      <c r="L27" s="114"/>
      <c r="M27" s="113">
        <f t="shared" ref="M27:M29" si="11">SUM(N27:O27)</f>
        <v>13</v>
      </c>
      <c r="N27" s="114">
        <f>SUM('7.22'!N30,'7.26'!N30,'7.27n'!N31)</f>
        <v>12</v>
      </c>
      <c r="O27" s="114">
        <f>SUM('7.22'!O30,'7.26'!O30,'7.27n'!O31)</f>
        <v>1</v>
      </c>
      <c r="Q27" s="22"/>
    </row>
    <row r="28" spans="2:17" ht="15" customHeight="1" x14ac:dyDescent="0.25">
      <c r="D28" s="3">
        <v>2023</v>
      </c>
      <c r="E28" s="113">
        <f t="shared" si="10"/>
        <v>12</v>
      </c>
      <c r="F28" s="114">
        <f>SUM('7.22'!F31,'7.26'!F31,'7.27n'!F32)</f>
        <v>11</v>
      </c>
      <c r="G28" s="114">
        <f>SUM('7.22'!G31,'7.26'!G31,'7.27n'!G32)</f>
        <v>1</v>
      </c>
      <c r="H28" s="114"/>
      <c r="I28" s="113">
        <f t="shared" si="8"/>
        <v>9</v>
      </c>
      <c r="J28" s="114">
        <f>SUM('7.22'!J31,'7.26'!J31,'7.27n'!J32)</f>
        <v>8</v>
      </c>
      <c r="K28" s="114">
        <f>SUM('7.22'!K31,'7.26'!K31,'7.27n'!K32)</f>
        <v>1</v>
      </c>
      <c r="L28" s="114"/>
      <c r="M28" s="113">
        <f t="shared" si="11"/>
        <v>10</v>
      </c>
      <c r="N28" s="114">
        <f>SUM('7.22'!N31,'7.26'!N31,'7.27n'!N32)</f>
        <v>10</v>
      </c>
      <c r="O28" s="114">
        <f>SUM('7.22'!O31,'7.26'!O31,'7.27n'!O32)</f>
        <v>0</v>
      </c>
      <c r="Q28" s="22"/>
    </row>
    <row r="29" spans="2:17" ht="15" customHeight="1" x14ac:dyDescent="0.25">
      <c r="D29" s="3">
        <v>2024</v>
      </c>
      <c r="E29" s="113">
        <f t="shared" si="10"/>
        <v>23</v>
      </c>
      <c r="F29" s="114">
        <f>SUM('7.22'!F32,'7.26'!F32,'7.27n'!F33)</f>
        <v>23</v>
      </c>
      <c r="G29" s="114">
        <f>SUM('7.22'!G32,'7.26'!G32,'7.27n'!G33)</f>
        <v>0</v>
      </c>
      <c r="H29" s="114"/>
      <c r="I29" s="113">
        <f t="shared" si="8"/>
        <v>28</v>
      </c>
      <c r="J29" s="114">
        <f>SUM('7.22'!J32,'7.26'!J32,'7.27n'!J33)</f>
        <v>28</v>
      </c>
      <c r="K29" s="114">
        <f>SUM('7.22'!K32,'7.26'!K32,'7.27n'!K33)</f>
        <v>0</v>
      </c>
      <c r="L29" s="114"/>
      <c r="M29" s="113">
        <f t="shared" si="11"/>
        <v>9</v>
      </c>
      <c r="N29" s="114">
        <f>SUM('7.22'!N32,'7.26'!N32,'7.27n'!N33)</f>
        <v>9</v>
      </c>
      <c r="O29" s="114">
        <f>SUM('7.22'!O32,'7.26'!O32,'7.27n'!O33)</f>
        <v>0</v>
      </c>
      <c r="Q29" s="22"/>
    </row>
    <row r="30" spans="2:17" ht="8.1" customHeight="1" x14ac:dyDescent="0.25">
      <c r="D30" s="26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Q30" s="22"/>
    </row>
    <row r="31" spans="2:17" ht="15" customHeight="1" x14ac:dyDescent="0.25">
      <c r="B31" s="2" t="s">
        <v>18</v>
      </c>
      <c r="D31" s="3">
        <v>2022</v>
      </c>
      <c r="E31" s="113">
        <f t="shared" ref="E31:E33" si="12">SUM(F31:G31)</f>
        <v>10</v>
      </c>
      <c r="F31" s="114">
        <f>SUM('7.22'!F34,'7.26'!F34,'7.27n'!F35)</f>
        <v>10</v>
      </c>
      <c r="G31" s="114">
        <f>SUM('7.22'!G34,'7.26'!G34,'7.27n'!G35)</f>
        <v>0</v>
      </c>
      <c r="H31" s="114"/>
      <c r="I31" s="113">
        <f t="shared" si="8"/>
        <v>12</v>
      </c>
      <c r="J31" s="114">
        <f>SUM('7.22'!J34,'7.26'!J34,'7.27n'!J35)</f>
        <v>11</v>
      </c>
      <c r="K31" s="114">
        <f>SUM('7.22'!K34,'7.26'!K34,'7.27n'!K35)</f>
        <v>1</v>
      </c>
      <c r="L31" s="114"/>
      <c r="M31" s="113">
        <f t="shared" ref="M31:M33" si="13">SUM(N31:O31)</f>
        <v>11</v>
      </c>
      <c r="N31" s="114">
        <f>SUM('7.22'!N34,'7.26'!N34,'7.27n'!N35)</f>
        <v>11</v>
      </c>
      <c r="O31" s="114">
        <f>SUM('7.22'!O34,'7.26'!O34,'7.27n'!O35)</f>
        <v>0</v>
      </c>
      <c r="Q31" s="22"/>
    </row>
    <row r="32" spans="2:17" ht="15" customHeight="1" x14ac:dyDescent="0.25">
      <c r="D32" s="3">
        <v>2023</v>
      </c>
      <c r="E32" s="113">
        <f t="shared" si="12"/>
        <v>13</v>
      </c>
      <c r="F32" s="114">
        <f>SUM('7.22'!F35,'7.26'!F35,'7.27n'!F36)</f>
        <v>11</v>
      </c>
      <c r="G32" s="114">
        <f>SUM('7.22'!G35,'7.26'!G35,'7.27n'!G36)</f>
        <v>2</v>
      </c>
      <c r="H32" s="114"/>
      <c r="I32" s="113">
        <f t="shared" si="8"/>
        <v>22</v>
      </c>
      <c r="J32" s="114">
        <f>SUM('7.22'!J35,'7.26'!J35,'7.27n'!J36)</f>
        <v>19</v>
      </c>
      <c r="K32" s="114">
        <f>SUM('7.22'!K35,'7.26'!K35,'7.27n'!K36)</f>
        <v>3</v>
      </c>
      <c r="L32" s="114"/>
      <c r="M32" s="113">
        <f t="shared" si="13"/>
        <v>17</v>
      </c>
      <c r="N32" s="114">
        <f>SUM('7.22'!N35,'7.26'!N35,'7.27n'!N36)</f>
        <v>16</v>
      </c>
      <c r="O32" s="114">
        <f>SUM('7.22'!O35,'7.26'!O35,'7.27n'!O36)</f>
        <v>1</v>
      </c>
      <c r="Q32" s="22"/>
    </row>
    <row r="33" spans="1:17" s="2" customFormat="1" ht="15" customHeight="1" x14ac:dyDescent="0.25">
      <c r="A33" s="1"/>
      <c r="D33" s="3">
        <v>2024</v>
      </c>
      <c r="E33" s="113">
        <f t="shared" si="12"/>
        <v>22</v>
      </c>
      <c r="F33" s="114">
        <f>SUM('7.22'!F36,'7.26'!F36,'7.27n'!F37)</f>
        <v>18</v>
      </c>
      <c r="G33" s="114">
        <f>SUM('7.22'!G36,'7.26'!G36,'7.27n'!G37)</f>
        <v>4</v>
      </c>
      <c r="H33" s="114"/>
      <c r="I33" s="113">
        <f t="shared" si="8"/>
        <v>28</v>
      </c>
      <c r="J33" s="114">
        <f>SUM('7.22'!J36,'7.26'!J36,'7.27n'!J37)</f>
        <v>20</v>
      </c>
      <c r="K33" s="114">
        <f>SUM('7.22'!K36,'7.26'!K36,'7.27n'!K37)</f>
        <v>8</v>
      </c>
      <c r="L33" s="114"/>
      <c r="M33" s="113">
        <f t="shared" si="13"/>
        <v>22</v>
      </c>
      <c r="N33" s="114">
        <f>SUM('7.22'!N36,'7.26'!N36,'7.27n'!N37)</f>
        <v>16</v>
      </c>
      <c r="O33" s="114">
        <f>SUM('7.22'!O36,'7.26'!O36,'7.27n'!O37)</f>
        <v>6</v>
      </c>
      <c r="P33" s="1"/>
      <c r="Q33" s="22"/>
    </row>
    <row r="34" spans="1:17" ht="8.1" customHeight="1" x14ac:dyDescent="0.25">
      <c r="D34" s="26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Q34" s="22"/>
    </row>
    <row r="35" spans="1:17" ht="15" customHeight="1" x14ac:dyDescent="0.25">
      <c r="A35" s="2"/>
      <c r="B35" s="2" t="s">
        <v>9</v>
      </c>
      <c r="D35" s="3">
        <v>2022</v>
      </c>
      <c r="E35" s="113">
        <f t="shared" ref="E35:E37" si="14">SUM(F35:G35)</f>
        <v>13</v>
      </c>
      <c r="F35" s="114">
        <f>SUM('7.22'!F38,'7.26'!F38,'7.27n'!F39)</f>
        <v>11</v>
      </c>
      <c r="G35" s="114">
        <f>SUM('7.22'!G38,'7.26'!G38,'7.27n'!G39)</f>
        <v>2</v>
      </c>
      <c r="H35" s="114"/>
      <c r="I35" s="113">
        <f t="shared" si="8"/>
        <v>23</v>
      </c>
      <c r="J35" s="114">
        <f>SUM('7.22'!J38,'7.26'!J38,'7.27n'!J39)</f>
        <v>21</v>
      </c>
      <c r="K35" s="114">
        <f>SUM('7.22'!K38,'7.26'!K38,'7.27n'!K39)</f>
        <v>2</v>
      </c>
      <c r="L35" s="114"/>
      <c r="M35" s="113">
        <f t="shared" ref="M35:M37" si="15">SUM(N35:O35)</f>
        <v>14</v>
      </c>
      <c r="N35" s="114">
        <f>SUM('7.22'!N38,'7.26'!N38,'7.27n'!N39)</f>
        <v>13</v>
      </c>
      <c r="O35" s="114">
        <f>SUM('7.22'!O38,'7.26'!O38,'7.27n'!O39)</f>
        <v>1</v>
      </c>
      <c r="Q35" s="22"/>
    </row>
    <row r="36" spans="1:17" ht="15" customHeight="1" x14ac:dyDescent="0.25">
      <c r="D36" s="3">
        <v>2023</v>
      </c>
      <c r="E36" s="113">
        <f t="shared" si="14"/>
        <v>17</v>
      </c>
      <c r="F36" s="114">
        <f>SUM('7.22'!F39,'7.26'!F39,'7.27n'!F40)</f>
        <v>13</v>
      </c>
      <c r="G36" s="114">
        <f>SUM('7.22'!G39,'7.26'!G39,'7.27n'!G40)</f>
        <v>4</v>
      </c>
      <c r="H36" s="114"/>
      <c r="I36" s="113">
        <f t="shared" si="8"/>
        <v>21</v>
      </c>
      <c r="J36" s="114">
        <f>SUM('7.22'!J39,'7.26'!J39,'7.27n'!J40)</f>
        <v>15</v>
      </c>
      <c r="K36" s="114">
        <f>SUM('7.22'!K39,'7.26'!K39,'7.27n'!K40)</f>
        <v>6</v>
      </c>
      <c r="L36" s="114"/>
      <c r="M36" s="113">
        <f t="shared" si="15"/>
        <v>13</v>
      </c>
      <c r="N36" s="114">
        <f>SUM('7.22'!N39,'7.26'!N39,'7.27n'!N40)</f>
        <v>10</v>
      </c>
      <c r="O36" s="114">
        <f>SUM('7.22'!O39,'7.26'!O39,'7.27n'!O40)</f>
        <v>3</v>
      </c>
      <c r="Q36" s="22"/>
    </row>
    <row r="37" spans="1:17" ht="15" customHeight="1" x14ac:dyDescent="0.25">
      <c r="D37" s="3">
        <v>2024</v>
      </c>
      <c r="E37" s="113">
        <f t="shared" si="14"/>
        <v>27</v>
      </c>
      <c r="F37" s="114">
        <f>SUM('7.22'!F40,'7.26'!F40,'7.27n'!F41)</f>
        <v>26</v>
      </c>
      <c r="G37" s="114">
        <f>SUM('7.22'!G40,'7.26'!G40,'7.27n'!G41)</f>
        <v>1</v>
      </c>
      <c r="H37" s="114"/>
      <c r="I37" s="113">
        <f t="shared" si="8"/>
        <v>42</v>
      </c>
      <c r="J37" s="114">
        <f>SUM('7.22'!J40,'7.26'!J40,'7.27n'!J41)</f>
        <v>37</v>
      </c>
      <c r="K37" s="114">
        <f>SUM('7.22'!K40,'7.26'!K40,'7.27n'!K41)</f>
        <v>5</v>
      </c>
      <c r="L37" s="114"/>
      <c r="M37" s="113">
        <f t="shared" si="15"/>
        <v>20</v>
      </c>
      <c r="N37" s="114">
        <f>SUM('7.22'!N40,'7.26'!N40,'7.27n'!N41)</f>
        <v>14</v>
      </c>
      <c r="O37" s="114">
        <f>SUM('7.22'!O40,'7.26'!O40,'7.27n'!O41)</f>
        <v>6</v>
      </c>
      <c r="Q37" s="22"/>
    </row>
    <row r="38" spans="1:17" ht="8.1" customHeight="1" x14ac:dyDescent="0.25">
      <c r="D38" s="26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Q38" s="22"/>
    </row>
    <row r="39" spans="1:17" ht="15" customHeight="1" x14ac:dyDescent="0.25">
      <c r="B39" s="2" t="s">
        <v>10</v>
      </c>
      <c r="D39" s="3">
        <v>2022</v>
      </c>
      <c r="E39" s="113">
        <f t="shared" ref="E39:E41" si="16">SUM(F39:G39)</f>
        <v>77</v>
      </c>
      <c r="F39" s="114">
        <f>SUM('7.22'!F42,'7.26'!F42,'7.27n'!F43)</f>
        <v>59</v>
      </c>
      <c r="G39" s="114">
        <f>SUM('7.22'!G42,'7.26'!G42,'7.27n'!G43)</f>
        <v>18</v>
      </c>
      <c r="H39" s="114"/>
      <c r="I39" s="113">
        <f t="shared" si="8"/>
        <v>63</v>
      </c>
      <c r="J39" s="114">
        <f>SUM('7.22'!J42,'7.26'!J42,'7.27n'!J43)</f>
        <v>54</v>
      </c>
      <c r="K39" s="114">
        <f>SUM('7.22'!K42,'7.26'!K42,'7.27n'!K43)</f>
        <v>9</v>
      </c>
      <c r="L39" s="114"/>
      <c r="M39" s="113">
        <f t="shared" ref="M39:M41" si="17">SUM(N39:O39)</f>
        <v>17</v>
      </c>
      <c r="N39" s="114">
        <f>SUM('7.22'!N42,'7.26'!N42,'7.27n'!N43)</f>
        <v>12</v>
      </c>
      <c r="O39" s="114">
        <f>SUM('7.22'!O42,'7.26'!O42,'7.27n'!O43)</f>
        <v>5</v>
      </c>
      <c r="Q39" s="22"/>
    </row>
    <row r="40" spans="1:17" ht="15" customHeight="1" x14ac:dyDescent="0.25">
      <c r="D40" s="3">
        <v>2023</v>
      </c>
      <c r="E40" s="113">
        <f t="shared" si="16"/>
        <v>73</v>
      </c>
      <c r="F40" s="114">
        <f>SUM('7.22'!F43,'7.26'!F43,'7.27n'!F44)</f>
        <v>70</v>
      </c>
      <c r="G40" s="114">
        <f>SUM('7.22'!G43,'7.26'!G43,'7.27n'!G44)</f>
        <v>3</v>
      </c>
      <c r="H40" s="114"/>
      <c r="I40" s="113">
        <f t="shared" si="8"/>
        <v>68</v>
      </c>
      <c r="J40" s="114">
        <f>SUM('7.22'!J43,'7.26'!J43,'7.27n'!J44)</f>
        <v>62</v>
      </c>
      <c r="K40" s="114">
        <f>SUM('7.22'!K43,'7.26'!K43,'7.27n'!K44)</f>
        <v>6</v>
      </c>
      <c r="L40" s="114"/>
      <c r="M40" s="113">
        <f t="shared" si="17"/>
        <v>8</v>
      </c>
      <c r="N40" s="114">
        <f>SUM('7.22'!N43,'7.26'!N43,'7.27n'!N44)</f>
        <v>8</v>
      </c>
      <c r="O40" s="114">
        <f>SUM('7.22'!O43,'7.26'!O43,'7.27n'!O44)</f>
        <v>0</v>
      </c>
      <c r="Q40" s="22"/>
    </row>
    <row r="41" spans="1:17" ht="15" customHeight="1" x14ac:dyDescent="0.25">
      <c r="D41" s="3">
        <v>2024</v>
      </c>
      <c r="E41" s="113">
        <f t="shared" si="16"/>
        <v>79</v>
      </c>
      <c r="F41" s="114">
        <f>SUM('7.22'!F44,'7.26'!F44,'7.27n'!F45)</f>
        <v>75</v>
      </c>
      <c r="G41" s="114">
        <f>SUM('7.22'!G44,'7.26'!G44,'7.27n'!G45)</f>
        <v>4</v>
      </c>
      <c r="H41" s="114"/>
      <c r="I41" s="113">
        <f t="shared" si="8"/>
        <v>34</v>
      </c>
      <c r="J41" s="114">
        <f>SUM('7.22'!J44,'7.26'!J44,'7.27n'!J45)</f>
        <v>33</v>
      </c>
      <c r="K41" s="114">
        <f>SUM('7.22'!K44,'7.26'!K44,'7.27n'!K45)</f>
        <v>1</v>
      </c>
      <c r="L41" s="114"/>
      <c r="M41" s="113">
        <f t="shared" si="17"/>
        <v>11</v>
      </c>
      <c r="N41" s="114">
        <f>SUM('7.22'!N44,'7.26'!N44,'7.27n'!N45)</f>
        <v>11</v>
      </c>
      <c r="O41" s="114">
        <f>SUM('7.22'!O44,'7.26'!O44,'7.27n'!O45)</f>
        <v>0</v>
      </c>
      <c r="Q41" s="22"/>
    </row>
    <row r="42" spans="1:17" ht="8.1" customHeight="1" x14ac:dyDescent="0.25">
      <c r="D42" s="26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Q42" s="22"/>
    </row>
    <row r="43" spans="1:17" ht="15" customHeight="1" x14ac:dyDescent="0.25">
      <c r="B43" s="2" t="s">
        <v>11</v>
      </c>
      <c r="D43" s="3">
        <v>2022</v>
      </c>
      <c r="E43" s="113">
        <f t="shared" ref="E43:E45" si="18">SUM(F43:G43)</f>
        <v>29</v>
      </c>
      <c r="F43" s="114">
        <f>SUM('7.22'!F46,'7.26'!F46,'7.27n'!F47)</f>
        <v>26</v>
      </c>
      <c r="G43" s="114">
        <f>SUM('7.22'!G46,'7.26'!G46,'7.27n'!G47)</f>
        <v>3</v>
      </c>
      <c r="H43" s="114"/>
      <c r="I43" s="113">
        <f t="shared" si="8"/>
        <v>33</v>
      </c>
      <c r="J43" s="114">
        <f>SUM('7.22'!J46,'7.26'!J46,'7.27n'!J47)</f>
        <v>29</v>
      </c>
      <c r="K43" s="114">
        <f>SUM('7.22'!K46,'7.26'!K46,'7.27n'!K47)</f>
        <v>4</v>
      </c>
      <c r="L43" s="114"/>
      <c r="M43" s="113">
        <f t="shared" ref="M43:M45" si="19">SUM(N43:O43)</f>
        <v>18</v>
      </c>
      <c r="N43" s="114">
        <f>SUM('7.22'!N46,'7.26'!N46,'7.27n'!N47)</f>
        <v>18</v>
      </c>
      <c r="O43" s="114">
        <f>SUM('7.22'!O46,'7.26'!O46,'7.27n'!O47)</f>
        <v>0</v>
      </c>
      <c r="Q43" s="22"/>
    </row>
    <row r="44" spans="1:17" ht="15" customHeight="1" x14ac:dyDescent="0.25">
      <c r="D44" s="3">
        <v>2023</v>
      </c>
      <c r="E44" s="113">
        <f t="shared" si="18"/>
        <v>28</v>
      </c>
      <c r="F44" s="114">
        <f>SUM('7.22'!F47,'7.26'!F47,'7.27n'!F48)</f>
        <v>25</v>
      </c>
      <c r="G44" s="114">
        <f>SUM('7.22'!G47,'7.26'!G47,'7.27n'!G48)</f>
        <v>3</v>
      </c>
      <c r="H44" s="114"/>
      <c r="I44" s="113">
        <f t="shared" si="8"/>
        <v>36</v>
      </c>
      <c r="J44" s="114">
        <f>SUM('7.22'!J47,'7.26'!J47,'7.27n'!J48)</f>
        <v>29</v>
      </c>
      <c r="K44" s="114">
        <f>SUM('7.22'!K47,'7.26'!K47,'7.27n'!K48)</f>
        <v>7</v>
      </c>
      <c r="L44" s="114"/>
      <c r="M44" s="113">
        <f t="shared" si="19"/>
        <v>10</v>
      </c>
      <c r="N44" s="114">
        <f>SUM('7.22'!N47,'7.26'!N47,'7.27n'!N48)</f>
        <v>7</v>
      </c>
      <c r="O44" s="114">
        <f>SUM('7.22'!O47,'7.26'!O47,'7.27n'!O48)</f>
        <v>3</v>
      </c>
      <c r="Q44" s="22"/>
    </row>
    <row r="45" spans="1:17" ht="15" customHeight="1" x14ac:dyDescent="0.25">
      <c r="D45" s="3">
        <v>2024</v>
      </c>
      <c r="E45" s="113">
        <f t="shared" si="18"/>
        <v>43</v>
      </c>
      <c r="F45" s="114">
        <f>SUM('7.22'!F48,'7.26'!F48,'7.27n'!F49)</f>
        <v>38</v>
      </c>
      <c r="G45" s="114">
        <f>SUM('7.22'!G48,'7.26'!G48,'7.27n'!G49)</f>
        <v>5</v>
      </c>
      <c r="H45" s="114"/>
      <c r="I45" s="113">
        <f t="shared" si="8"/>
        <v>44</v>
      </c>
      <c r="J45" s="114">
        <f>SUM('7.22'!J48,'7.26'!J48,'7.27n'!J49)</f>
        <v>37</v>
      </c>
      <c r="K45" s="114">
        <f>SUM('7.22'!K48,'7.26'!K48,'7.27n'!K49)</f>
        <v>7</v>
      </c>
      <c r="L45" s="114"/>
      <c r="M45" s="113">
        <f t="shared" si="19"/>
        <v>14</v>
      </c>
      <c r="N45" s="114">
        <f>SUM('7.22'!N48,'7.26'!N48,'7.27n'!N49)</f>
        <v>11</v>
      </c>
      <c r="O45" s="114">
        <f>SUM('7.22'!O48,'7.26'!O48,'7.27n'!O49)</f>
        <v>3</v>
      </c>
      <c r="Q45" s="22"/>
    </row>
    <row r="46" spans="1:17" ht="8.1" customHeight="1" x14ac:dyDescent="0.25">
      <c r="D46" s="26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Q46" s="22"/>
    </row>
    <row r="47" spans="1:17" ht="15" customHeight="1" x14ac:dyDescent="0.25">
      <c r="B47" s="2" t="s">
        <v>12</v>
      </c>
      <c r="D47" s="3">
        <v>2022</v>
      </c>
      <c r="E47" s="113">
        <f t="shared" ref="E47:E49" si="20">SUM(F47:G47)</f>
        <v>3</v>
      </c>
      <c r="F47" s="114">
        <f>SUM('7.22'!F50,'7.26'!F50,'7.27n'!F51)</f>
        <v>2</v>
      </c>
      <c r="G47" s="114">
        <f>SUM('7.22'!G50,'7.26'!G50,'7.27n'!G51)</f>
        <v>1</v>
      </c>
      <c r="H47" s="114"/>
      <c r="I47" s="113">
        <f t="shared" si="8"/>
        <v>5</v>
      </c>
      <c r="J47" s="114">
        <f>SUM('7.22'!J50,'7.26'!J50,'7.27n'!J51)</f>
        <v>2</v>
      </c>
      <c r="K47" s="114">
        <f>SUM('7.22'!K50,'7.26'!K50,'7.27n'!K51)</f>
        <v>3</v>
      </c>
      <c r="L47" s="114"/>
      <c r="M47" s="113">
        <f t="shared" ref="M47:M49" si="21">SUM(N47:O47)</f>
        <v>2</v>
      </c>
      <c r="N47" s="114">
        <f>SUM('7.22'!N50,'7.26'!N50,'7.27n'!N51)</f>
        <v>1</v>
      </c>
      <c r="O47" s="114">
        <f>SUM('7.22'!O50,'7.26'!O50,'7.27n'!O51)</f>
        <v>1</v>
      </c>
      <c r="Q47" s="22"/>
    </row>
    <row r="48" spans="1:17" ht="15" customHeight="1" x14ac:dyDescent="0.25">
      <c r="D48" s="3">
        <v>2023</v>
      </c>
      <c r="E48" s="113">
        <f t="shared" si="20"/>
        <v>8</v>
      </c>
      <c r="F48" s="114">
        <f>SUM('7.22'!F51,'7.26'!F51,'7.27n'!F52)</f>
        <v>8</v>
      </c>
      <c r="G48" s="114">
        <f>SUM('7.22'!G51,'7.26'!G51,'7.27n'!G52)</f>
        <v>0</v>
      </c>
      <c r="H48" s="114"/>
      <c r="I48" s="113">
        <f t="shared" si="8"/>
        <v>11</v>
      </c>
      <c r="J48" s="114">
        <f>SUM('7.22'!J51,'7.26'!J51,'7.27n'!J52)</f>
        <v>10</v>
      </c>
      <c r="K48" s="114">
        <f>SUM('7.22'!K51,'7.26'!K51,'7.27n'!K52)</f>
        <v>1</v>
      </c>
      <c r="L48" s="114"/>
      <c r="M48" s="113">
        <f t="shared" si="21"/>
        <v>2</v>
      </c>
      <c r="N48" s="114">
        <f>SUM('7.22'!N51,'7.26'!N51,'7.27n'!N52)</f>
        <v>1</v>
      </c>
      <c r="O48" s="114">
        <f>SUM('7.22'!O51,'7.26'!O51,'7.27n'!O52)</f>
        <v>1</v>
      </c>
      <c r="Q48" s="22"/>
    </row>
    <row r="49" spans="2:20" ht="15" customHeight="1" x14ac:dyDescent="0.25">
      <c r="D49" s="3">
        <v>2024</v>
      </c>
      <c r="E49" s="113">
        <f t="shared" si="20"/>
        <v>16</v>
      </c>
      <c r="F49" s="114">
        <f>SUM('7.22'!F52,'7.26'!F52,'7.27n'!F53)</f>
        <v>13</v>
      </c>
      <c r="G49" s="114">
        <f>SUM('7.22'!G52,'7.26'!G52,'7.27n'!G53)</f>
        <v>3</v>
      </c>
      <c r="H49" s="114"/>
      <c r="I49" s="113">
        <f t="shared" si="8"/>
        <v>21</v>
      </c>
      <c r="J49" s="114">
        <f>SUM('7.22'!J52,'7.26'!J52,'7.27n'!J53)</f>
        <v>19</v>
      </c>
      <c r="K49" s="114">
        <f>SUM('7.22'!K52,'7.26'!K52,'7.27n'!K53)</f>
        <v>2</v>
      </c>
      <c r="L49" s="114"/>
      <c r="M49" s="113">
        <f t="shared" si="21"/>
        <v>6</v>
      </c>
      <c r="N49" s="114">
        <f>SUM('7.22'!N52,'7.26'!N52,'7.27n'!N53)</f>
        <v>6</v>
      </c>
      <c r="O49" s="114">
        <f>SUM('7.22'!O52,'7.26'!O52,'7.27n'!O53)</f>
        <v>0</v>
      </c>
      <c r="Q49" s="22"/>
    </row>
    <row r="50" spans="2:20" ht="8.1" customHeight="1" x14ac:dyDescent="0.25">
      <c r="D50" s="26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Q50" s="22"/>
    </row>
    <row r="51" spans="2:20" ht="15" customHeight="1" x14ac:dyDescent="0.25">
      <c r="B51" s="2" t="s">
        <v>13</v>
      </c>
      <c r="D51" s="3">
        <v>2022</v>
      </c>
      <c r="E51" s="113">
        <f t="shared" ref="E51:E53" si="22">SUM(F51:G51)</f>
        <v>13</v>
      </c>
      <c r="F51" s="114">
        <f>SUM('7.22'!F54,'7.26'!F54,'7.27n'!F55)</f>
        <v>12</v>
      </c>
      <c r="G51" s="114">
        <f>SUM('7.22'!G54,'7.26'!G54,'7.27n'!G55)</f>
        <v>1</v>
      </c>
      <c r="H51" s="114"/>
      <c r="I51" s="113">
        <f t="shared" si="8"/>
        <v>14</v>
      </c>
      <c r="J51" s="114">
        <f>SUM('7.22'!J54,'7.26'!J54,'7.27n'!J55)</f>
        <v>13</v>
      </c>
      <c r="K51" s="114">
        <f>SUM('7.22'!K54,'7.26'!K54,'7.27n'!K55)</f>
        <v>1</v>
      </c>
      <c r="L51" s="114"/>
      <c r="M51" s="113">
        <f t="shared" ref="M51:M53" si="23">SUM(N51:O51)</f>
        <v>8</v>
      </c>
      <c r="N51" s="114">
        <f>SUM('7.22'!N54,'7.26'!N54,'7.27n'!N55)</f>
        <v>7</v>
      </c>
      <c r="O51" s="114">
        <f>SUM('7.22'!O54,'7.26'!O54,'7.27n'!O55)</f>
        <v>1</v>
      </c>
      <c r="Q51" s="22"/>
    </row>
    <row r="52" spans="2:20" ht="15" customHeight="1" x14ac:dyDescent="0.25">
      <c r="D52" s="3">
        <v>2023</v>
      </c>
      <c r="E52" s="113">
        <f t="shared" si="22"/>
        <v>25</v>
      </c>
      <c r="F52" s="114">
        <f>SUM('7.22'!F55,'7.26'!F55,'7.27n'!F56)</f>
        <v>24</v>
      </c>
      <c r="G52" s="114">
        <f>SUM('7.22'!G55,'7.26'!G55,'7.27n'!G56)</f>
        <v>1</v>
      </c>
      <c r="H52" s="114"/>
      <c r="I52" s="113">
        <f t="shared" si="8"/>
        <v>51</v>
      </c>
      <c r="J52" s="114">
        <f>SUM('7.22'!J55,'7.26'!J55,'7.27n'!J56)</f>
        <v>45</v>
      </c>
      <c r="K52" s="114">
        <f>SUM('7.22'!K55,'7.26'!K55,'7.27n'!K56)</f>
        <v>6</v>
      </c>
      <c r="L52" s="114"/>
      <c r="M52" s="113">
        <f t="shared" si="23"/>
        <v>17</v>
      </c>
      <c r="N52" s="114">
        <f>SUM('7.22'!N55,'7.26'!N55,'7.27n'!N56)</f>
        <v>17</v>
      </c>
      <c r="O52" s="114">
        <f>SUM('7.22'!O55,'7.26'!O55,'7.27n'!O56)</f>
        <v>0</v>
      </c>
      <c r="Q52" s="22"/>
    </row>
    <row r="53" spans="2:20" ht="15" customHeight="1" x14ac:dyDescent="0.25">
      <c r="D53" s="3">
        <v>2024</v>
      </c>
      <c r="E53" s="113">
        <f t="shared" si="22"/>
        <v>24</v>
      </c>
      <c r="F53" s="114">
        <f>SUM('7.22'!F56,'7.26'!F56,'7.27n'!F57)</f>
        <v>23</v>
      </c>
      <c r="G53" s="114">
        <f>SUM('7.22'!G56,'7.26'!G56,'7.27n'!G57)</f>
        <v>1</v>
      </c>
      <c r="H53" s="114"/>
      <c r="I53" s="113">
        <f t="shared" si="8"/>
        <v>48</v>
      </c>
      <c r="J53" s="114">
        <f>SUM('7.22'!J56,'7.26'!J56,'7.27n'!J57)</f>
        <v>41</v>
      </c>
      <c r="K53" s="114">
        <f>SUM('7.22'!K56,'7.26'!K56,'7.27n'!K57)</f>
        <v>7</v>
      </c>
      <c r="L53" s="114"/>
      <c r="M53" s="113">
        <f t="shared" si="23"/>
        <v>28</v>
      </c>
      <c r="N53" s="114">
        <f>SUM('7.22'!N56,'7.26'!N56,'7.27n'!N57)</f>
        <v>25</v>
      </c>
      <c r="O53" s="114">
        <f>SUM('7.22'!O56,'7.26'!O56,'7.27n'!O57)</f>
        <v>3</v>
      </c>
      <c r="Q53" s="22"/>
    </row>
    <row r="54" spans="2:20" ht="8.1" customHeight="1" x14ac:dyDescent="0.25">
      <c r="D54" s="26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Q54" s="22"/>
    </row>
    <row r="55" spans="2:20" ht="15" customHeight="1" x14ac:dyDescent="0.25">
      <c r="B55" s="2" t="s">
        <v>19</v>
      </c>
      <c r="D55" s="3">
        <v>2022</v>
      </c>
      <c r="E55" s="113">
        <f t="shared" ref="E55:E57" si="24">SUM(F55:G55)</f>
        <v>59</v>
      </c>
      <c r="F55" s="114">
        <f>SUM('7.22'!F58,'7.26'!F58,'7.27n'!F59)</f>
        <v>52</v>
      </c>
      <c r="G55" s="114">
        <f>SUM('7.22'!G58,'7.26'!G58,'7.27n'!G59)</f>
        <v>7</v>
      </c>
      <c r="H55" s="114"/>
      <c r="I55" s="113">
        <f t="shared" si="8"/>
        <v>73</v>
      </c>
      <c r="J55" s="114">
        <f>SUM('7.22'!J58,'7.26'!J58,'7.27n'!J59)</f>
        <v>66</v>
      </c>
      <c r="K55" s="114">
        <f>SUM('7.22'!K58,'7.26'!K58,'7.27n'!K59)</f>
        <v>7</v>
      </c>
      <c r="L55" s="114"/>
      <c r="M55" s="113">
        <f t="shared" ref="M55:M57" si="25">SUM(N55:O55)</f>
        <v>38</v>
      </c>
      <c r="N55" s="114">
        <f>SUM('7.22'!N58,'7.26'!N58,'7.27n'!N59)</f>
        <v>35</v>
      </c>
      <c r="O55" s="114">
        <f>SUM('7.22'!O58,'7.26'!O58,'7.27n'!O59)</f>
        <v>3</v>
      </c>
      <c r="Q55" s="22"/>
      <c r="R55" s="27"/>
      <c r="S55" s="28"/>
      <c r="T55" s="29"/>
    </row>
    <row r="56" spans="2:20" ht="15" customHeight="1" x14ac:dyDescent="0.25">
      <c r="D56" s="3">
        <v>2023</v>
      </c>
      <c r="E56" s="113">
        <f t="shared" si="24"/>
        <v>69</v>
      </c>
      <c r="F56" s="114">
        <f>SUM('7.22'!F59,'7.26'!F59,'7.27n'!F60)</f>
        <v>61</v>
      </c>
      <c r="G56" s="114">
        <f>SUM('7.22'!G59,'7.26'!G59,'7.27n'!G60)</f>
        <v>8</v>
      </c>
      <c r="H56" s="114"/>
      <c r="I56" s="113">
        <f t="shared" si="8"/>
        <v>66</v>
      </c>
      <c r="J56" s="114">
        <f>SUM('7.22'!J59,'7.26'!J59,'7.27n'!J60)</f>
        <v>54</v>
      </c>
      <c r="K56" s="114">
        <f>SUM('7.22'!K59,'7.26'!K59,'7.27n'!K60)</f>
        <v>12</v>
      </c>
      <c r="L56" s="114"/>
      <c r="M56" s="113">
        <f t="shared" si="25"/>
        <v>44</v>
      </c>
      <c r="N56" s="114">
        <f>SUM('7.22'!N59,'7.26'!N59,'7.27n'!N60)</f>
        <v>40</v>
      </c>
      <c r="O56" s="114">
        <f>SUM('7.22'!O59,'7.26'!O59,'7.27n'!O60)</f>
        <v>4</v>
      </c>
      <c r="Q56" s="22"/>
      <c r="R56" s="27"/>
      <c r="S56" s="28"/>
      <c r="T56" s="28"/>
    </row>
    <row r="57" spans="2:20" ht="15" customHeight="1" x14ac:dyDescent="0.25">
      <c r="D57" s="3">
        <v>2024</v>
      </c>
      <c r="E57" s="113">
        <f t="shared" si="24"/>
        <v>173</v>
      </c>
      <c r="F57" s="114">
        <f>SUM('7.22'!F60,'7.26'!F60,'7.27n'!F61)</f>
        <v>146</v>
      </c>
      <c r="G57" s="114">
        <f>SUM('7.22'!G60,'7.26'!G60,'7.27n'!G61)</f>
        <v>27</v>
      </c>
      <c r="H57" s="114"/>
      <c r="I57" s="113">
        <f t="shared" si="8"/>
        <v>180</v>
      </c>
      <c r="J57" s="114">
        <f>SUM('7.22'!J60,'7.26'!J60,'7.27n'!J61)</f>
        <v>148</v>
      </c>
      <c r="K57" s="114">
        <f>SUM('7.22'!K60,'7.26'!K60,'7.27n'!K61)</f>
        <v>32</v>
      </c>
      <c r="L57" s="114"/>
      <c r="M57" s="113">
        <f t="shared" si="25"/>
        <v>62</v>
      </c>
      <c r="N57" s="114">
        <f>SUM('7.22'!N60,'7.26'!N60,'7.27n'!N61)</f>
        <v>50</v>
      </c>
      <c r="O57" s="114">
        <f>SUM('7.22'!O60,'7.26'!O60,'7.27n'!O61)</f>
        <v>12</v>
      </c>
      <c r="Q57" s="22"/>
    </row>
    <row r="58" spans="2:20" ht="8.1" customHeight="1" x14ac:dyDescent="0.25">
      <c r="D58" s="26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Q58" s="22"/>
    </row>
    <row r="59" spans="2:20" ht="15" customHeight="1" x14ac:dyDescent="0.25">
      <c r="B59" s="2" t="s">
        <v>14</v>
      </c>
      <c r="D59" s="3">
        <v>2022</v>
      </c>
      <c r="E59" s="113">
        <f t="shared" ref="E59:E61" si="26">SUM(F59:G59)</f>
        <v>13</v>
      </c>
      <c r="F59" s="114">
        <f>SUM('7.22'!F62,'7.26'!F62,'7.27n'!F63)</f>
        <v>12</v>
      </c>
      <c r="G59" s="114">
        <f>SUM('7.22'!G62,'7.26'!G62,'7.27n'!G63)</f>
        <v>1</v>
      </c>
      <c r="H59" s="114"/>
      <c r="I59" s="113">
        <f t="shared" si="8"/>
        <v>11</v>
      </c>
      <c r="J59" s="114">
        <f>SUM('7.22'!J62,'7.26'!J62,'7.27n'!J63)</f>
        <v>10</v>
      </c>
      <c r="K59" s="114">
        <f>SUM('7.22'!K62,'7.26'!K62,'7.27n'!K63)</f>
        <v>1</v>
      </c>
      <c r="L59" s="114"/>
      <c r="M59" s="113">
        <f t="shared" ref="M59:M61" si="27">SUM(N59:O59)</f>
        <v>13</v>
      </c>
      <c r="N59" s="114">
        <f>SUM('7.22'!N62,'7.26'!N62,'7.27n'!N63)</f>
        <v>9</v>
      </c>
      <c r="O59" s="114">
        <f>SUM('7.22'!O62,'7.26'!O62,'7.27n'!O63)</f>
        <v>4</v>
      </c>
      <c r="Q59" s="22"/>
    </row>
    <row r="60" spans="2:20" ht="15" customHeight="1" x14ac:dyDescent="0.25">
      <c r="D60" s="3">
        <v>2023</v>
      </c>
      <c r="E60" s="113">
        <f t="shared" si="26"/>
        <v>21</v>
      </c>
      <c r="F60" s="114">
        <f>SUM('7.22'!F63,'7.26'!F63,'7.27n'!F64)</f>
        <v>19</v>
      </c>
      <c r="G60" s="114">
        <f>SUM('7.22'!G63,'7.26'!G63,'7.27n'!G64)</f>
        <v>2</v>
      </c>
      <c r="H60" s="114"/>
      <c r="I60" s="113">
        <f t="shared" si="8"/>
        <v>21</v>
      </c>
      <c r="J60" s="114">
        <f>SUM('7.22'!J63,'7.26'!J63,'7.27n'!J64)</f>
        <v>14</v>
      </c>
      <c r="K60" s="114">
        <f>SUM('7.22'!K63,'7.26'!K63,'7.27n'!K64)</f>
        <v>7</v>
      </c>
      <c r="L60" s="114"/>
      <c r="M60" s="113">
        <f t="shared" si="27"/>
        <v>7</v>
      </c>
      <c r="N60" s="114">
        <f>SUM('7.22'!N63,'7.26'!N63,'7.27n'!N64)</f>
        <v>5</v>
      </c>
      <c r="O60" s="114">
        <f>SUM('7.22'!O63,'7.26'!O63,'7.27n'!O64)</f>
        <v>2</v>
      </c>
      <c r="Q60" s="22"/>
    </row>
    <row r="61" spans="2:20" ht="15" customHeight="1" x14ac:dyDescent="0.25">
      <c r="D61" s="3">
        <v>2024</v>
      </c>
      <c r="E61" s="113">
        <f t="shared" si="26"/>
        <v>18</v>
      </c>
      <c r="F61" s="114">
        <f>SUM('7.22'!F64,'7.26'!F64,'7.27n'!F65)</f>
        <v>17</v>
      </c>
      <c r="G61" s="114">
        <f>SUM('7.22'!G64,'7.26'!G64,'7.27n'!G65)</f>
        <v>1</v>
      </c>
      <c r="H61" s="114"/>
      <c r="I61" s="113">
        <f t="shared" si="8"/>
        <v>30</v>
      </c>
      <c r="J61" s="114">
        <f>SUM('7.22'!J64,'7.26'!J64,'7.27n'!J65)</f>
        <v>27</v>
      </c>
      <c r="K61" s="114">
        <f>SUM('7.22'!K64,'7.26'!K64,'7.27n'!K65)</f>
        <v>3</v>
      </c>
      <c r="L61" s="114"/>
      <c r="M61" s="113">
        <f t="shared" si="27"/>
        <v>16</v>
      </c>
      <c r="N61" s="114">
        <f>SUM('7.22'!N64,'7.26'!N64,'7.27n'!N65)</f>
        <v>10</v>
      </c>
      <c r="O61" s="114">
        <f>SUM('7.22'!O64,'7.26'!O64,'7.27n'!O65)</f>
        <v>6</v>
      </c>
      <c r="Q61" s="22"/>
    </row>
    <row r="62" spans="2:20" ht="8.1" customHeight="1" x14ac:dyDescent="0.25">
      <c r="D62" s="26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Q62" s="22"/>
    </row>
    <row r="63" spans="2:20" ht="15" customHeight="1" x14ac:dyDescent="0.25">
      <c r="B63" s="2" t="s">
        <v>15</v>
      </c>
      <c r="D63" s="3">
        <v>2022</v>
      </c>
      <c r="E63" s="113">
        <f t="shared" ref="E63:E65" si="28">SUM(F63:G63)</f>
        <v>25</v>
      </c>
      <c r="F63" s="114">
        <f>SUM('7.22'!F66,'7.26'!F66,'7.27n'!F67)</f>
        <v>19</v>
      </c>
      <c r="G63" s="114">
        <f>SUM('7.22'!G66,'7.26'!G66,'7.27n'!G67)</f>
        <v>6</v>
      </c>
      <c r="H63" s="114"/>
      <c r="I63" s="113">
        <f t="shared" si="8"/>
        <v>104</v>
      </c>
      <c r="J63" s="114">
        <f>SUM('7.22'!J66,'7.26'!J66,'7.27n'!J67)</f>
        <v>64</v>
      </c>
      <c r="K63" s="114">
        <f>SUM('7.22'!K66,'7.26'!K66,'7.27n'!K67)</f>
        <v>40</v>
      </c>
      <c r="L63" s="114"/>
      <c r="M63" s="113">
        <f t="shared" ref="M63:M65" si="29">SUM(N63:O63)</f>
        <v>95</v>
      </c>
      <c r="N63" s="114">
        <f>SUM('7.22'!N66,'7.26'!N66,'7.27n'!N67)</f>
        <v>50</v>
      </c>
      <c r="O63" s="114">
        <f>SUM('7.22'!O66,'7.26'!O66,'7.27n'!O67)</f>
        <v>45</v>
      </c>
      <c r="Q63" s="22"/>
    </row>
    <row r="64" spans="2:20" ht="15" customHeight="1" x14ac:dyDescent="0.25">
      <c r="D64" s="3">
        <v>2023</v>
      </c>
      <c r="E64" s="113">
        <f t="shared" si="28"/>
        <v>28</v>
      </c>
      <c r="F64" s="114">
        <f>SUM('7.22'!F67,'7.26'!F67,'7.27n'!F68)</f>
        <v>22</v>
      </c>
      <c r="G64" s="114">
        <f>SUM('7.22'!G67,'7.26'!G67,'7.27n'!G68)</f>
        <v>6</v>
      </c>
      <c r="H64" s="114"/>
      <c r="I64" s="113">
        <f t="shared" si="8"/>
        <v>76</v>
      </c>
      <c r="J64" s="114">
        <f>SUM('7.22'!J67,'7.26'!J67,'7.27n'!J68)</f>
        <v>62</v>
      </c>
      <c r="K64" s="114">
        <f>SUM('7.22'!K67,'7.26'!K67,'7.27n'!K68)</f>
        <v>14</v>
      </c>
      <c r="L64" s="114"/>
      <c r="M64" s="113">
        <f t="shared" si="29"/>
        <v>31</v>
      </c>
      <c r="N64" s="114">
        <f>SUM('7.22'!N67,'7.26'!N67,'7.27n'!N68)</f>
        <v>28</v>
      </c>
      <c r="O64" s="114">
        <f>SUM('7.22'!O67,'7.26'!O67,'7.27n'!O68)</f>
        <v>3</v>
      </c>
      <c r="Q64" s="22"/>
    </row>
    <row r="65" spans="1:17" ht="15" customHeight="1" x14ac:dyDescent="0.25">
      <c r="D65" s="3">
        <v>2024</v>
      </c>
      <c r="E65" s="113">
        <f t="shared" si="28"/>
        <v>30</v>
      </c>
      <c r="F65" s="114">
        <f>SUM('7.22'!F68,'7.26'!F68,'7.27n'!F69)</f>
        <v>24</v>
      </c>
      <c r="G65" s="114">
        <f>SUM('7.22'!G68,'7.26'!G68,'7.27n'!G69)</f>
        <v>6</v>
      </c>
      <c r="H65" s="114"/>
      <c r="I65" s="113">
        <f t="shared" si="8"/>
        <v>40</v>
      </c>
      <c r="J65" s="114">
        <f>SUM('7.22'!J68,'7.26'!J68,'7.27n'!J69)</f>
        <v>30</v>
      </c>
      <c r="K65" s="114">
        <f>SUM('7.22'!K68,'7.26'!K68,'7.27n'!K69)</f>
        <v>10</v>
      </c>
      <c r="L65" s="114"/>
      <c r="M65" s="113">
        <f t="shared" si="29"/>
        <v>27</v>
      </c>
      <c r="N65" s="114">
        <f>SUM('7.22'!N68,'7.26'!N68,'7.27n'!N69)</f>
        <v>18</v>
      </c>
      <c r="O65" s="114">
        <f>SUM('7.22'!O68,'7.26'!O68,'7.27n'!O69)</f>
        <v>9</v>
      </c>
      <c r="Q65" s="22"/>
    </row>
    <row r="66" spans="1:17" ht="8.1" customHeight="1" x14ac:dyDescent="0.25">
      <c r="D66" s="26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Q66" s="22"/>
    </row>
    <row r="67" spans="1:17" ht="15" customHeight="1" x14ac:dyDescent="0.25">
      <c r="B67" s="2" t="s">
        <v>16</v>
      </c>
      <c r="D67" s="3">
        <v>2022</v>
      </c>
      <c r="E67" s="113">
        <f t="shared" ref="E67:E69" si="30">SUM(F67:G67)</f>
        <v>55</v>
      </c>
      <c r="F67" s="114">
        <f>SUM('7.22'!F70,'7.26'!F70,'7.27n'!F71)</f>
        <v>49</v>
      </c>
      <c r="G67" s="114">
        <f>SUM('7.22'!G70,'7.26'!G70,'7.27n'!G71)</f>
        <v>6</v>
      </c>
      <c r="H67" s="114"/>
      <c r="I67" s="113">
        <f t="shared" si="8"/>
        <v>57</v>
      </c>
      <c r="J67" s="114">
        <f>SUM('7.22'!J70,'7.26'!J70,'7.27n'!J71)</f>
        <v>51</v>
      </c>
      <c r="K67" s="114">
        <f>SUM('7.22'!K70,'7.26'!K70,'7.27n'!K71)</f>
        <v>6</v>
      </c>
      <c r="L67" s="114"/>
      <c r="M67" s="113">
        <f t="shared" ref="M67:M69" si="31">SUM(N67:O67)</f>
        <v>19</v>
      </c>
      <c r="N67" s="114">
        <f>SUM('7.22'!N70,'7.26'!N70,'7.27n'!N71)</f>
        <v>16</v>
      </c>
      <c r="O67" s="114">
        <f>SUM('7.22'!O70,'7.26'!O70,'7.27n'!O71)</f>
        <v>3</v>
      </c>
      <c r="Q67" s="22"/>
    </row>
    <row r="68" spans="1:17" ht="15" customHeight="1" x14ac:dyDescent="0.25">
      <c r="D68" s="3">
        <v>2023</v>
      </c>
      <c r="E68" s="113">
        <f t="shared" si="30"/>
        <v>47</v>
      </c>
      <c r="F68" s="114">
        <f>SUM('7.22'!F71,'7.26'!F71,'7.27n'!F72)</f>
        <v>40</v>
      </c>
      <c r="G68" s="114">
        <f>SUM('7.22'!G71,'7.26'!G71,'7.27n'!G72)</f>
        <v>7</v>
      </c>
      <c r="H68" s="114"/>
      <c r="I68" s="113">
        <f t="shared" si="8"/>
        <v>64</v>
      </c>
      <c r="J68" s="114">
        <f>SUM('7.22'!J71,'7.26'!J71,'7.27n'!J72)</f>
        <v>54</v>
      </c>
      <c r="K68" s="114">
        <f>SUM('7.22'!K71,'7.26'!K71,'7.27n'!K72)</f>
        <v>10</v>
      </c>
      <c r="L68" s="114"/>
      <c r="M68" s="113">
        <f t="shared" si="31"/>
        <v>37</v>
      </c>
      <c r="N68" s="114">
        <f>SUM('7.22'!N71,'7.26'!N71,'7.27n'!N72)</f>
        <v>19</v>
      </c>
      <c r="O68" s="114">
        <f>SUM('7.22'!O71,'7.26'!O71,'7.27n'!O72)</f>
        <v>18</v>
      </c>
      <c r="Q68" s="22"/>
    </row>
    <row r="69" spans="1:17" ht="15" customHeight="1" x14ac:dyDescent="0.25">
      <c r="D69" s="3">
        <v>2024</v>
      </c>
      <c r="E69" s="113">
        <f t="shared" si="30"/>
        <v>64</v>
      </c>
      <c r="F69" s="114">
        <f>SUM('7.22'!F72,'7.26'!F72,'7.27n'!F73)</f>
        <v>57</v>
      </c>
      <c r="G69" s="114">
        <f>SUM('7.22'!G72,'7.26'!G72,'7.27n'!G73)</f>
        <v>7</v>
      </c>
      <c r="H69" s="114"/>
      <c r="I69" s="113">
        <f>SUM(J69:K69)</f>
        <v>73</v>
      </c>
      <c r="J69" s="114">
        <f>SUM('7.22'!J72,'7.26'!J72,'7.27n'!J73)</f>
        <v>62</v>
      </c>
      <c r="K69" s="114">
        <f>SUM('7.22'!K72,'7.26'!K72,'7.27n'!K73)</f>
        <v>11</v>
      </c>
      <c r="L69" s="114"/>
      <c r="M69" s="113">
        <f t="shared" si="31"/>
        <v>21</v>
      </c>
      <c r="N69" s="114">
        <f>SUM('7.22'!N72,'7.26'!N72,'7.27n'!N73)</f>
        <v>18</v>
      </c>
      <c r="O69" s="114">
        <f>SUM('7.22'!O72,'7.26'!O72,'7.27n'!O73)</f>
        <v>3</v>
      </c>
      <c r="Q69" s="22"/>
    </row>
    <row r="70" spans="1:17" ht="8.1" customHeight="1" x14ac:dyDescent="0.25">
      <c r="D70" s="26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Q70" s="22"/>
    </row>
    <row r="71" spans="1:17" ht="15" customHeight="1" x14ac:dyDescent="0.25">
      <c r="B71" s="2" t="s">
        <v>20</v>
      </c>
      <c r="D71" s="3">
        <v>2022</v>
      </c>
      <c r="E71" s="113">
        <f t="shared" ref="E71:E73" si="32">SUM(F71:G71)</f>
        <v>94</v>
      </c>
      <c r="F71" s="114">
        <f>SUM('7.22'!F74,'7.26'!F74,'7.27n'!F75)</f>
        <v>87</v>
      </c>
      <c r="G71" s="114">
        <f>SUM('7.22'!G74,'7.26'!G74,'7.27n'!G75)</f>
        <v>7</v>
      </c>
      <c r="H71" s="114"/>
      <c r="I71" s="113">
        <f t="shared" si="8"/>
        <v>106</v>
      </c>
      <c r="J71" s="114">
        <f>SUM('7.22'!J74,'7.26'!J74,'7.27n'!J75)</f>
        <v>88</v>
      </c>
      <c r="K71" s="114">
        <f>SUM('7.22'!K74,'7.26'!K74,'7.27n'!K75)</f>
        <v>18</v>
      </c>
      <c r="L71" s="114"/>
      <c r="M71" s="113">
        <f t="shared" ref="M71:M81" si="33">SUM(N71:O71)</f>
        <v>38</v>
      </c>
      <c r="N71" s="114">
        <f>SUM('7.22'!N74,'7.26'!N74,'7.27n'!N75)</f>
        <v>35</v>
      </c>
      <c r="O71" s="114">
        <f>SUM('7.22'!O74,'7.26'!O74,'7.27n'!O75)</f>
        <v>3</v>
      </c>
      <c r="Q71" s="22"/>
    </row>
    <row r="72" spans="1:17" ht="15" customHeight="1" x14ac:dyDescent="0.25">
      <c r="D72" s="3">
        <v>2023</v>
      </c>
      <c r="E72" s="113">
        <f t="shared" si="32"/>
        <v>85</v>
      </c>
      <c r="F72" s="114">
        <f>SUM('7.22'!F75,'7.26'!F75,'7.27n'!F76)</f>
        <v>77</v>
      </c>
      <c r="G72" s="114">
        <f>SUM('7.22'!G75,'7.26'!G75,'7.27n'!G76)</f>
        <v>8</v>
      </c>
      <c r="H72" s="114"/>
      <c r="I72" s="113">
        <f t="shared" si="8"/>
        <v>151</v>
      </c>
      <c r="J72" s="114">
        <f>SUM('7.22'!J75,'7.26'!J75,'7.27n'!J76)</f>
        <v>130</v>
      </c>
      <c r="K72" s="114">
        <f>SUM('7.22'!K75,'7.26'!K75,'7.27n'!K76)</f>
        <v>21</v>
      </c>
      <c r="L72" s="114"/>
      <c r="M72" s="113">
        <f t="shared" si="33"/>
        <v>52</v>
      </c>
      <c r="N72" s="114">
        <f>SUM('7.22'!N75,'7.26'!N75,'7.27n'!N76)</f>
        <v>49</v>
      </c>
      <c r="O72" s="114">
        <f>SUM('7.22'!O75,'7.26'!O75,'7.27n'!O76)</f>
        <v>3</v>
      </c>
    </row>
    <row r="73" spans="1:17" ht="15" customHeight="1" x14ac:dyDescent="0.25">
      <c r="A73" s="14"/>
      <c r="B73" s="99"/>
      <c r="C73" s="99"/>
      <c r="D73" s="3">
        <v>2024</v>
      </c>
      <c r="E73" s="113">
        <f t="shared" si="32"/>
        <v>133</v>
      </c>
      <c r="F73" s="114">
        <f>SUM('7.22'!F76,'7.26'!F76,'7.27n'!F77)</f>
        <v>115</v>
      </c>
      <c r="G73" s="114">
        <f>SUM('7.22'!G76,'7.26'!G76,'7.27n'!G77)</f>
        <v>18</v>
      </c>
      <c r="H73" s="114"/>
      <c r="I73" s="113">
        <f>SUM(J73:K73)</f>
        <v>165</v>
      </c>
      <c r="J73" s="114">
        <f>SUM('7.22'!J76,'7.26'!J76,'7.27n'!J77)</f>
        <v>149</v>
      </c>
      <c r="K73" s="114">
        <f>SUM('7.22'!K76,'7.26'!K76,'7.27n'!K77)</f>
        <v>16</v>
      </c>
      <c r="L73" s="114"/>
      <c r="M73" s="113">
        <f t="shared" si="33"/>
        <v>65</v>
      </c>
      <c r="N73" s="114">
        <f>SUM('7.22'!N76,'7.26'!N76,'7.27n'!N77)</f>
        <v>59</v>
      </c>
      <c r="O73" s="114">
        <f>SUM('7.22'!O76,'7.26'!O76,'7.27n'!O77)</f>
        <v>6</v>
      </c>
      <c r="P73" s="14"/>
    </row>
    <row r="74" spans="1:17" ht="8.1" customHeight="1" x14ac:dyDescent="0.25">
      <c r="D74" s="26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Q74" s="22"/>
    </row>
    <row r="75" spans="1:17" ht="15" customHeight="1" x14ac:dyDescent="0.25">
      <c r="B75" s="2" t="s">
        <v>21</v>
      </c>
      <c r="D75" s="3">
        <v>2022</v>
      </c>
      <c r="E75" s="113">
        <f t="shared" ref="E75:E77" si="34">SUM(F75:G75)</f>
        <v>10</v>
      </c>
      <c r="F75" s="114">
        <f>SUM('7.22'!F78,'7.26'!F78,'7.27n'!F79)</f>
        <v>9</v>
      </c>
      <c r="G75" s="114">
        <f>SUM('7.22'!G78,'7.26'!G78,'7.27n'!G79)</f>
        <v>1</v>
      </c>
      <c r="H75" s="114"/>
      <c r="I75" s="113">
        <f t="shared" si="8"/>
        <v>6</v>
      </c>
      <c r="J75" s="114">
        <f>SUM('7.22'!J78,'7.26'!J78,'7.27n'!J79)</f>
        <v>4</v>
      </c>
      <c r="K75" s="114">
        <f>SUM('7.22'!K78,'7.26'!K78,'7.27n'!K79)</f>
        <v>2</v>
      </c>
      <c r="L75" s="114"/>
      <c r="M75" s="113">
        <f t="shared" si="33"/>
        <v>6</v>
      </c>
      <c r="N75" s="114">
        <f>SUM('7.22'!N78,'7.26'!N78,'7.27n'!N79)</f>
        <v>2</v>
      </c>
      <c r="O75" s="114">
        <f>SUM('7.22'!O78,'7.26'!O78,'7.27n'!O79)</f>
        <v>4</v>
      </c>
      <c r="Q75" s="22"/>
    </row>
    <row r="76" spans="1:17" ht="15" customHeight="1" x14ac:dyDescent="0.25">
      <c r="D76" s="3">
        <v>2023</v>
      </c>
      <c r="E76" s="113">
        <f t="shared" si="34"/>
        <v>6</v>
      </c>
      <c r="F76" s="114">
        <f>SUM('7.22'!F79,'7.26'!F79,'7.27n'!F80)</f>
        <v>6</v>
      </c>
      <c r="G76" s="114">
        <f>SUM('7.22'!G79,'7.26'!G79,'7.27n'!G80)</f>
        <v>0</v>
      </c>
      <c r="H76" s="114"/>
      <c r="I76" s="113">
        <f t="shared" si="8"/>
        <v>9</v>
      </c>
      <c r="J76" s="114">
        <f>SUM('7.22'!J79,'7.26'!J79,'7.27n'!J80)</f>
        <v>7</v>
      </c>
      <c r="K76" s="114">
        <f>SUM('7.22'!K79,'7.26'!K79,'7.27n'!K80)</f>
        <v>2</v>
      </c>
      <c r="L76" s="114"/>
      <c r="M76" s="113">
        <f t="shared" si="33"/>
        <v>8</v>
      </c>
      <c r="N76" s="114">
        <f>SUM('7.22'!N79,'7.26'!N79,'7.27n'!N80)</f>
        <v>4</v>
      </c>
      <c r="O76" s="114">
        <f>SUM('7.22'!O79,'7.26'!O79,'7.27n'!O80)</f>
        <v>4</v>
      </c>
    </row>
    <row r="77" spans="1:17" ht="15" customHeight="1" x14ac:dyDescent="0.25">
      <c r="A77" s="14"/>
      <c r="B77" s="99"/>
      <c r="C77" s="99"/>
      <c r="D77" s="3">
        <v>2024</v>
      </c>
      <c r="E77" s="113">
        <f t="shared" si="34"/>
        <v>12</v>
      </c>
      <c r="F77" s="114">
        <f>SUM('7.22'!F80,'7.26'!F80,'7.27n'!F81)</f>
        <v>11</v>
      </c>
      <c r="G77" s="114">
        <f>SUM('7.22'!G80,'7.26'!G80,'7.27n'!G81)</f>
        <v>1</v>
      </c>
      <c r="H77" s="114"/>
      <c r="I77" s="113">
        <f>SUM(J77:K77)</f>
        <v>10</v>
      </c>
      <c r="J77" s="114">
        <f>SUM('7.22'!J80,'7.26'!J80,'7.27n'!J81)</f>
        <v>9</v>
      </c>
      <c r="K77" s="114">
        <f>SUM('7.22'!K80,'7.26'!K80,'7.27n'!K81)</f>
        <v>1</v>
      </c>
      <c r="L77" s="114"/>
      <c r="M77" s="113">
        <f t="shared" si="33"/>
        <v>6</v>
      </c>
      <c r="N77" s="114">
        <f>SUM('7.22'!N80,'7.26'!N80,'7.27n'!N81)</f>
        <v>6</v>
      </c>
      <c r="O77" s="114">
        <f>SUM('7.22'!O80,'7.26'!O80,'7.27n'!O81)</f>
        <v>0</v>
      </c>
      <c r="P77" s="14"/>
    </row>
    <row r="78" spans="1:17" ht="8.1" customHeight="1" x14ac:dyDescent="0.25">
      <c r="D78" s="26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Q78" s="22"/>
    </row>
    <row r="79" spans="1:17" ht="15" customHeight="1" x14ac:dyDescent="0.25">
      <c r="B79" s="2" t="s">
        <v>22</v>
      </c>
      <c r="D79" s="3">
        <v>2022</v>
      </c>
      <c r="E79" s="113">
        <f t="shared" ref="E79:E81" si="35">SUM(F79:G79)</f>
        <v>37</v>
      </c>
      <c r="F79" s="114">
        <f>SUM('7.22'!F82,'7.26'!F82,'7.27n'!F83)</f>
        <v>37</v>
      </c>
      <c r="G79" s="114">
        <f>SUM('7.22'!G82,'7.26'!G82,'7.27n'!G83)</f>
        <v>0</v>
      </c>
      <c r="H79" s="114"/>
      <c r="I79" s="113">
        <f t="shared" ref="I79:I80" si="36">SUM(J79:K79)</f>
        <v>6</v>
      </c>
      <c r="J79" s="114">
        <f>SUM('7.22'!J82,'7.26'!J82,'7.27n'!J83)</f>
        <v>6</v>
      </c>
      <c r="K79" s="114">
        <f>SUM('7.22'!K82,'7.26'!K82,'7.27n'!K83)</f>
        <v>0</v>
      </c>
      <c r="L79" s="114"/>
      <c r="M79" s="113">
        <f t="shared" si="33"/>
        <v>8</v>
      </c>
      <c r="N79" s="114">
        <f>SUM('7.22'!N82,'7.26'!N82,'7.27n'!N83)</f>
        <v>7</v>
      </c>
      <c r="O79" s="114">
        <f>SUM('7.22'!O82,'7.26'!O82,'7.27n'!O83)</f>
        <v>1</v>
      </c>
      <c r="Q79" s="22"/>
    </row>
    <row r="80" spans="1:17" ht="15" customHeight="1" x14ac:dyDescent="0.25">
      <c r="D80" s="3">
        <v>2023</v>
      </c>
      <c r="E80" s="113">
        <f t="shared" si="35"/>
        <v>37</v>
      </c>
      <c r="F80" s="114">
        <f>SUM('7.22'!F83,'7.26'!F83,'7.27n'!F84)</f>
        <v>35</v>
      </c>
      <c r="G80" s="114">
        <f>SUM('7.22'!G83,'7.26'!G83,'7.27n'!G84)</f>
        <v>2</v>
      </c>
      <c r="H80" s="114"/>
      <c r="I80" s="113">
        <f t="shared" si="36"/>
        <v>38</v>
      </c>
      <c r="J80" s="114">
        <f>SUM('7.22'!J83,'7.26'!J83,'7.27n'!J84)</f>
        <v>35</v>
      </c>
      <c r="K80" s="114">
        <f>SUM('7.22'!K83,'7.26'!K83,'7.27n'!K84)</f>
        <v>3</v>
      </c>
      <c r="L80" s="114"/>
      <c r="M80" s="113">
        <f t="shared" si="33"/>
        <v>14</v>
      </c>
      <c r="N80" s="114">
        <f>SUM('7.22'!N83,'7.26'!N83,'7.27n'!N84)</f>
        <v>12</v>
      </c>
      <c r="O80" s="114">
        <f>SUM('7.22'!O83,'7.26'!O83,'7.27n'!O84)</f>
        <v>2</v>
      </c>
    </row>
    <row r="81" spans="1:16" ht="15" customHeight="1" x14ac:dyDescent="0.25">
      <c r="A81" s="14"/>
      <c r="B81" s="99"/>
      <c r="C81" s="99"/>
      <c r="D81" s="3">
        <v>2024</v>
      </c>
      <c r="E81" s="113">
        <f t="shared" si="35"/>
        <v>43</v>
      </c>
      <c r="F81" s="114">
        <f>SUM('7.22'!F84,'7.26'!F84,'7.27n'!F85)</f>
        <v>40</v>
      </c>
      <c r="G81" s="114">
        <f>SUM('7.22'!G84,'7.26'!G84,'7.27n'!G85)</f>
        <v>3</v>
      </c>
      <c r="H81" s="114"/>
      <c r="I81" s="113">
        <f>SUM(J81:K81)</f>
        <v>38</v>
      </c>
      <c r="J81" s="114">
        <f>SUM('7.22'!J84,'7.26'!J84,'7.27n'!J85)</f>
        <v>32</v>
      </c>
      <c r="K81" s="114">
        <f>SUM('7.22'!K84,'7.26'!K84,'7.27n'!K85)</f>
        <v>6</v>
      </c>
      <c r="L81" s="114"/>
      <c r="M81" s="113">
        <f t="shared" si="33"/>
        <v>11</v>
      </c>
      <c r="N81" s="114">
        <f>SUM('7.22'!N84,'7.26'!N84,'7.27n'!N85)</f>
        <v>11</v>
      </c>
      <c r="O81" s="114">
        <f>SUM('7.22'!O84,'7.26'!O84,'7.27n'!O85)</f>
        <v>0</v>
      </c>
      <c r="P81" s="14"/>
    </row>
    <row r="82" spans="1:16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0"/>
    </row>
    <row r="83" spans="1:16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6" t="s">
        <v>110</v>
      </c>
    </row>
    <row r="84" spans="1:16" s="33" customFormat="1" x14ac:dyDescent="0.25">
      <c r="A84" s="38"/>
      <c r="B84" s="34"/>
      <c r="C84" s="34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9" t="s">
        <v>111</v>
      </c>
    </row>
  </sheetData>
  <mergeCells count="6">
    <mergeCell ref="E9:G9"/>
    <mergeCell ref="I9:K9"/>
    <mergeCell ref="E10:G10"/>
    <mergeCell ref="I10:K10"/>
    <mergeCell ref="M9:O9"/>
    <mergeCell ref="M10:O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5629-9CFC-49C0-97B7-667A9B0954CF}">
  <sheetPr codeName="Sheet41"/>
  <dimension ref="A1:P85"/>
  <sheetViews>
    <sheetView showGridLines="0" view="pageBreakPreview" zoomScaleNormal="90" zoomScaleSheetLayoutView="100" workbookViewId="0">
      <selection activeCell="B6" sqref="B6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6.7109375" style="2" customWidth="1"/>
    <col min="4" max="4" width="12.28515625" style="3" customWidth="1"/>
    <col min="5" max="7" width="13.140625" style="3" customWidth="1"/>
    <col min="8" max="8" width="2.140625" style="3" customWidth="1"/>
    <col min="9" max="11" width="13.14062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6" customHeight="1" x14ac:dyDescent="0.25"/>
    <row r="5" spans="1:15" s="6" customFormat="1" ht="15" customHeight="1" x14ac:dyDescent="0.25">
      <c r="B5" s="7" t="s">
        <v>386</v>
      </c>
      <c r="C5" s="8" t="s">
        <v>150</v>
      </c>
      <c r="D5" s="9"/>
      <c r="E5" s="9"/>
      <c r="F5" s="9"/>
      <c r="G5" s="9"/>
      <c r="H5" s="9"/>
      <c r="I5" s="9"/>
      <c r="J5" s="9"/>
      <c r="K5" s="9"/>
      <c r="L5" s="8"/>
    </row>
    <row r="6" spans="1:15" s="10" customFormat="1" ht="16.5" customHeight="1" x14ac:dyDescent="0.25">
      <c r="B6" s="11" t="s">
        <v>387</v>
      </c>
      <c r="C6" s="12" t="s">
        <v>129</v>
      </c>
      <c r="D6" s="13"/>
      <c r="E6" s="13"/>
      <c r="F6" s="13"/>
      <c r="G6" s="13"/>
      <c r="H6" s="13"/>
      <c r="I6" s="13"/>
      <c r="J6" s="13"/>
      <c r="K6" s="13"/>
    </row>
    <row r="7" spans="1:15" ht="8.1" customHeight="1" thickBot="1" x14ac:dyDescent="0.3"/>
    <row r="8" spans="1:15" ht="4.5" customHeight="1" thickTop="1" x14ac:dyDescent="0.25">
      <c r="A8" s="40"/>
      <c r="B8" s="41"/>
      <c r="C8" s="41"/>
      <c r="D8" s="42"/>
      <c r="E8" s="42"/>
      <c r="F8" s="42"/>
      <c r="G8" s="42"/>
      <c r="H8" s="42"/>
      <c r="I8" s="42"/>
      <c r="J8" s="42"/>
      <c r="K8" s="42"/>
      <c r="L8" s="40"/>
    </row>
    <row r="9" spans="1:15" ht="15" customHeight="1" x14ac:dyDescent="0.25">
      <c r="A9" s="43"/>
      <c r="B9" s="44" t="s">
        <v>81</v>
      </c>
      <c r="C9" s="45"/>
      <c r="D9" s="46" t="s">
        <v>1</v>
      </c>
      <c r="E9" s="183" t="s">
        <v>2</v>
      </c>
      <c r="F9" s="183"/>
      <c r="G9" s="183"/>
      <c r="H9" s="100"/>
      <c r="I9" s="183" t="s">
        <v>141</v>
      </c>
      <c r="J9" s="183"/>
      <c r="K9" s="183"/>
      <c r="L9" s="43"/>
    </row>
    <row r="10" spans="1:15" ht="15" customHeight="1" x14ac:dyDescent="0.25">
      <c r="A10" s="43"/>
      <c r="B10" s="48" t="s">
        <v>82</v>
      </c>
      <c r="C10" s="45"/>
      <c r="D10" s="49" t="s">
        <v>4</v>
      </c>
      <c r="E10" s="184" t="s">
        <v>176</v>
      </c>
      <c r="F10" s="184"/>
      <c r="G10" s="184"/>
      <c r="H10" s="96"/>
      <c r="I10" s="184" t="s">
        <v>177</v>
      </c>
      <c r="J10" s="184"/>
      <c r="K10" s="184"/>
      <c r="L10" s="43"/>
    </row>
    <row r="11" spans="1:15" ht="15" customHeight="1" x14ac:dyDescent="0.25">
      <c r="A11" s="43"/>
      <c r="B11" s="48"/>
      <c r="C11" s="45"/>
      <c r="D11" s="49"/>
      <c r="E11" s="47" t="s">
        <v>36</v>
      </c>
      <c r="F11" s="47" t="s">
        <v>83</v>
      </c>
      <c r="G11" s="47" t="s">
        <v>84</v>
      </c>
      <c r="H11" s="47"/>
      <c r="I11" s="47" t="s">
        <v>36</v>
      </c>
      <c r="J11" s="47" t="s">
        <v>83</v>
      </c>
      <c r="K11" s="47" t="s">
        <v>84</v>
      </c>
      <c r="L11" s="43"/>
    </row>
    <row r="12" spans="1:15" ht="15" customHeight="1" x14ac:dyDescent="0.25">
      <c r="A12" s="43"/>
      <c r="B12" s="48"/>
      <c r="C12" s="45"/>
      <c r="D12" s="49"/>
      <c r="E12" s="50" t="s">
        <v>37</v>
      </c>
      <c r="F12" s="50" t="s">
        <v>85</v>
      </c>
      <c r="G12" s="50" t="s">
        <v>86</v>
      </c>
      <c r="H12" s="47"/>
      <c r="I12" s="50" t="s">
        <v>37</v>
      </c>
      <c r="J12" s="50" t="s">
        <v>85</v>
      </c>
      <c r="K12" s="50" t="s">
        <v>86</v>
      </c>
      <c r="L12" s="43"/>
    </row>
    <row r="13" spans="1:15" s="14" customFormat="1" ht="8.1" customHeight="1" x14ac:dyDescent="0.25">
      <c r="A13" s="51"/>
      <c r="B13" s="52"/>
      <c r="C13" s="51"/>
      <c r="D13" s="53"/>
      <c r="E13" s="53"/>
      <c r="F13" s="53"/>
      <c r="G13" s="53"/>
      <c r="H13" s="53"/>
      <c r="I13" s="53"/>
      <c r="J13" s="53"/>
      <c r="K13" s="53"/>
      <c r="L13" s="51"/>
    </row>
    <row r="14" spans="1:15" ht="8.1" customHeight="1" x14ac:dyDescent="0.25">
      <c r="A14" s="14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4"/>
      <c r="M14" s="17"/>
      <c r="N14" s="17"/>
      <c r="O14" s="17"/>
    </row>
    <row r="15" spans="1:15" ht="15" customHeight="1" x14ac:dyDescent="0.25">
      <c r="A15" s="14"/>
      <c r="B15" s="15" t="s">
        <v>36</v>
      </c>
      <c r="C15" s="18"/>
      <c r="D15" s="19">
        <v>2022</v>
      </c>
      <c r="E15" s="20">
        <f>SUM(E19,E23,E27,E31,E35,E39,)</f>
        <v>800</v>
      </c>
      <c r="F15" s="20">
        <f t="shared" ref="F15:G15" si="0">SUM(F19,F23,F27,F31,F35,F39,)</f>
        <v>715</v>
      </c>
      <c r="G15" s="20">
        <f t="shared" si="0"/>
        <v>85</v>
      </c>
      <c r="H15" s="23"/>
      <c r="I15" s="20">
        <f>SUM(I19,I23,I27,I31,I35,I39,)</f>
        <v>133</v>
      </c>
      <c r="J15" s="20">
        <f t="shared" ref="J15:K15" si="1">SUM(J19,J23,J27,J31,J35,J39,)</f>
        <v>123</v>
      </c>
      <c r="K15" s="20">
        <f t="shared" si="1"/>
        <v>10</v>
      </c>
      <c r="L15" s="14"/>
    </row>
    <row r="16" spans="1:15" ht="15" customHeight="1" x14ac:dyDescent="0.25">
      <c r="B16" s="101" t="s">
        <v>37</v>
      </c>
      <c r="C16" s="21"/>
      <c r="D16" s="19">
        <v>2023</v>
      </c>
      <c r="E16" s="20">
        <f t="shared" ref="E16:G16" si="2">SUM(E20,E24,E28,E32,E36,E40,)</f>
        <v>1140</v>
      </c>
      <c r="F16" s="20">
        <f t="shared" si="2"/>
        <v>993</v>
      </c>
      <c r="G16" s="20">
        <f t="shared" si="2"/>
        <v>147</v>
      </c>
      <c r="H16" s="23"/>
      <c r="I16" s="20">
        <f t="shared" ref="I16:K16" si="3">SUM(I20,I24,I28,I32,I36,I40,)</f>
        <v>126</v>
      </c>
      <c r="J16" s="20">
        <f t="shared" si="3"/>
        <v>121</v>
      </c>
      <c r="K16" s="20">
        <f t="shared" si="3"/>
        <v>5</v>
      </c>
    </row>
    <row r="17" spans="2:13" ht="15" customHeight="1" x14ac:dyDescent="0.25">
      <c r="B17" s="21"/>
      <c r="C17" s="21"/>
      <c r="D17" s="19">
        <v>2024</v>
      </c>
      <c r="E17" s="20">
        <f t="shared" ref="E17:G17" si="4">SUM(E21,E25,E29,E33,E37,E41,)</f>
        <v>1398</v>
      </c>
      <c r="F17" s="20">
        <f t="shared" si="4"/>
        <v>1234</v>
      </c>
      <c r="G17" s="20">
        <f t="shared" si="4"/>
        <v>164</v>
      </c>
      <c r="H17" s="23"/>
      <c r="I17" s="20">
        <f t="shared" ref="I17:K17" si="5">SUM(I21,I25,I29,I33,I37,I41,)</f>
        <v>160</v>
      </c>
      <c r="J17" s="20">
        <f t="shared" si="5"/>
        <v>146</v>
      </c>
      <c r="K17" s="20">
        <f t="shared" si="5"/>
        <v>14</v>
      </c>
      <c r="M17" s="22"/>
    </row>
    <row r="18" spans="2:13" ht="8.1" customHeight="1" x14ac:dyDescent="0.25">
      <c r="D18" s="26"/>
      <c r="E18" s="27"/>
      <c r="F18" s="27"/>
      <c r="G18" s="27"/>
      <c r="H18" s="27"/>
      <c r="I18" s="27"/>
      <c r="J18" s="27"/>
      <c r="K18" s="27"/>
      <c r="M18" s="22"/>
    </row>
    <row r="19" spans="2:13" ht="15" customHeight="1" x14ac:dyDescent="0.25">
      <c r="B19" s="21" t="s">
        <v>87</v>
      </c>
      <c r="D19" s="3">
        <v>2022</v>
      </c>
      <c r="E19" s="24">
        <f t="shared" ref="E19:E41" si="6">SUM(F19:G19)</f>
        <v>67</v>
      </c>
      <c r="F19" s="25">
        <f>SUM('7.22a-b'!F22,'7.24a-b'!F25)</f>
        <v>48</v>
      </c>
      <c r="G19" s="25">
        <f>SUM('7.22a-b'!G22,'7.24a-b'!G25)</f>
        <v>19</v>
      </c>
      <c r="H19" s="25"/>
      <c r="I19" s="24">
        <f t="shared" ref="I19:I21" si="7">SUM(J19:K19)</f>
        <v>16</v>
      </c>
      <c r="J19" s="25">
        <f>SUM('7.22a-b'!J22,'7.24a-b'!J25)</f>
        <v>14</v>
      </c>
      <c r="K19" s="25">
        <f>SUM('7.22a-b'!K22,'7.24a-b'!K25)</f>
        <v>2</v>
      </c>
      <c r="M19" s="22"/>
    </row>
    <row r="20" spans="2:13" ht="15" customHeight="1" x14ac:dyDescent="0.25">
      <c r="B20" s="101" t="s">
        <v>88</v>
      </c>
      <c r="D20" s="3">
        <v>2023</v>
      </c>
      <c r="E20" s="24">
        <f t="shared" si="6"/>
        <v>115</v>
      </c>
      <c r="F20" s="25">
        <f>SUM('7.22a-b'!F23,'7.24a-b'!F26)</f>
        <v>97</v>
      </c>
      <c r="G20" s="25">
        <f>SUM('7.22a-b'!G23,'7.24a-b'!G26)</f>
        <v>18</v>
      </c>
      <c r="H20" s="25"/>
      <c r="I20" s="24">
        <f t="shared" si="7"/>
        <v>13</v>
      </c>
      <c r="J20" s="25">
        <f>SUM('7.22a-b'!J23,'7.24a-b'!J26)</f>
        <v>13</v>
      </c>
      <c r="K20" s="25" t="s">
        <v>8</v>
      </c>
      <c r="M20" s="22"/>
    </row>
    <row r="21" spans="2:13" ht="15" customHeight="1" x14ac:dyDescent="0.25">
      <c r="D21" s="3">
        <v>2024</v>
      </c>
      <c r="E21" s="24">
        <f t="shared" si="6"/>
        <v>91</v>
      </c>
      <c r="F21" s="25">
        <f>SUM('7.22a-b'!F24,'7.24a-b'!F27)</f>
        <v>77</v>
      </c>
      <c r="G21" s="25">
        <f>SUM('7.22a-b'!G24,'7.24a-b'!G27)</f>
        <v>14</v>
      </c>
      <c r="H21" s="25"/>
      <c r="I21" s="24">
        <f t="shared" si="7"/>
        <v>14</v>
      </c>
      <c r="J21" s="25">
        <f>SUM('7.22a-b'!J24,'7.24a-b'!J27)</f>
        <v>13</v>
      </c>
      <c r="K21" s="25">
        <f>SUM('7.22a-b'!K24,'7.24a-b'!K27)</f>
        <v>1</v>
      </c>
      <c r="M21" s="22"/>
    </row>
    <row r="22" spans="2:13" ht="8.1" customHeight="1" x14ac:dyDescent="0.25">
      <c r="D22" s="26"/>
      <c r="E22" s="27"/>
      <c r="F22" s="27"/>
      <c r="G22" s="27"/>
      <c r="H22" s="27"/>
      <c r="I22" s="27"/>
      <c r="J22" s="27"/>
      <c r="K22" s="27"/>
      <c r="M22" s="22"/>
    </row>
    <row r="23" spans="2:13" ht="15" customHeight="1" x14ac:dyDescent="0.25">
      <c r="B23" s="21" t="s">
        <v>89</v>
      </c>
      <c r="D23" s="3">
        <v>2022</v>
      </c>
      <c r="E23" s="24">
        <f t="shared" si="6"/>
        <v>322</v>
      </c>
      <c r="F23" s="25">
        <f>SUM('7.22a-b'!F26,'7.24a-b'!F29)</f>
        <v>296</v>
      </c>
      <c r="G23" s="25">
        <f>SUM('7.22a-b'!G26,'7.24a-b'!G29)</f>
        <v>26</v>
      </c>
      <c r="H23" s="25"/>
      <c r="I23" s="24">
        <f t="shared" ref="I23:I25" si="8">SUM(J23:K23)</f>
        <v>49</v>
      </c>
      <c r="J23" s="25">
        <f>SUM('7.22a-b'!J26,'7.24a-b'!J29)</f>
        <v>48</v>
      </c>
      <c r="K23" s="25">
        <f>SUM('7.22a-b'!K26,'7.24a-b'!K29)</f>
        <v>1</v>
      </c>
      <c r="M23" s="22"/>
    </row>
    <row r="24" spans="2:13" ht="15" customHeight="1" x14ac:dyDescent="0.25">
      <c r="B24" s="101" t="s">
        <v>90</v>
      </c>
      <c r="D24" s="3">
        <v>2023</v>
      </c>
      <c r="E24" s="24">
        <f t="shared" si="6"/>
        <v>404</v>
      </c>
      <c r="F24" s="25">
        <f>SUM('7.22a-b'!F27,'7.24a-b'!F30)</f>
        <v>355</v>
      </c>
      <c r="G24" s="25">
        <f>SUM('7.22a-b'!G27,'7.24a-b'!G30)</f>
        <v>49</v>
      </c>
      <c r="H24" s="25"/>
      <c r="I24" s="24">
        <f t="shared" si="8"/>
        <v>50</v>
      </c>
      <c r="J24" s="25">
        <f>SUM('7.22a-b'!J27,'7.24a-b'!J30)</f>
        <v>49</v>
      </c>
      <c r="K24" s="25">
        <f>SUM('7.22a-b'!K27,'7.24a-b'!K30)</f>
        <v>1</v>
      </c>
      <c r="M24" s="22"/>
    </row>
    <row r="25" spans="2:13" ht="15" customHeight="1" x14ac:dyDescent="0.25">
      <c r="D25" s="3">
        <v>2024</v>
      </c>
      <c r="E25" s="24">
        <f t="shared" si="6"/>
        <v>533</v>
      </c>
      <c r="F25" s="25">
        <f>SUM('7.22a-b'!F28,'7.24a-b'!F31)</f>
        <v>459</v>
      </c>
      <c r="G25" s="25">
        <f>SUM('7.22a-b'!G28,'7.24a-b'!G31)</f>
        <v>74</v>
      </c>
      <c r="H25" s="25"/>
      <c r="I25" s="24">
        <f t="shared" si="8"/>
        <v>80</v>
      </c>
      <c r="J25" s="25">
        <f>SUM('7.22a-b'!J28,'7.24a-b'!J31)</f>
        <v>71</v>
      </c>
      <c r="K25" s="25">
        <f>SUM('7.22a-b'!K28,'7.24a-b'!K31)</f>
        <v>9</v>
      </c>
      <c r="M25" s="22"/>
    </row>
    <row r="26" spans="2:13" ht="8.1" customHeight="1" x14ac:dyDescent="0.25">
      <c r="D26" s="26"/>
      <c r="E26" s="27"/>
      <c r="F26" s="27"/>
      <c r="G26" s="27"/>
      <c r="H26" s="27"/>
      <c r="I26" s="27"/>
      <c r="J26" s="27"/>
      <c r="K26" s="27"/>
      <c r="M26" s="22"/>
    </row>
    <row r="27" spans="2:13" ht="15" customHeight="1" x14ac:dyDescent="0.25">
      <c r="B27" s="21" t="s">
        <v>91</v>
      </c>
      <c r="D27" s="3">
        <v>2022</v>
      </c>
      <c r="E27" s="24">
        <f t="shared" si="6"/>
        <v>240</v>
      </c>
      <c r="F27" s="25">
        <f>SUM('7.22a-b'!F30,'7.24a-b'!F33)</f>
        <v>211</v>
      </c>
      <c r="G27" s="25">
        <f>SUM('7.22a-b'!G30,'7.24a-b'!G33)</f>
        <v>29</v>
      </c>
      <c r="H27" s="25"/>
      <c r="I27" s="24">
        <f t="shared" ref="I27:I29" si="9">SUM(J27:K27)</f>
        <v>45</v>
      </c>
      <c r="J27" s="25">
        <f>SUM('7.22a-b'!J30,'7.24a-b'!J33)</f>
        <v>38</v>
      </c>
      <c r="K27" s="25">
        <f>SUM('7.22a-b'!K30,'7.24a-b'!K33)</f>
        <v>7</v>
      </c>
      <c r="M27" s="22"/>
    </row>
    <row r="28" spans="2:13" ht="15" customHeight="1" x14ac:dyDescent="0.25">
      <c r="B28" s="101" t="s">
        <v>92</v>
      </c>
      <c r="D28" s="3">
        <v>2023</v>
      </c>
      <c r="E28" s="24">
        <f t="shared" si="6"/>
        <v>351</v>
      </c>
      <c r="F28" s="25">
        <f>SUM('7.22a-b'!F31,'7.24a-b'!F34)</f>
        <v>303</v>
      </c>
      <c r="G28" s="25">
        <f>SUM('7.22a-b'!G31,'7.24a-b'!G34)</f>
        <v>48</v>
      </c>
      <c r="H28" s="25"/>
      <c r="I28" s="24">
        <f t="shared" si="9"/>
        <v>36</v>
      </c>
      <c r="J28" s="25">
        <f>SUM('7.22a-b'!J31,'7.24a-b'!J34)</f>
        <v>34</v>
      </c>
      <c r="K28" s="25">
        <f>SUM('7.22a-b'!K31,'7.24a-b'!K34)</f>
        <v>2</v>
      </c>
      <c r="M28" s="22"/>
    </row>
    <row r="29" spans="2:13" ht="15" customHeight="1" x14ac:dyDescent="0.25">
      <c r="D29" s="3">
        <v>2024</v>
      </c>
      <c r="E29" s="24">
        <f t="shared" si="6"/>
        <v>486</v>
      </c>
      <c r="F29" s="25">
        <f>SUM('7.22a-b'!F32,'7.24a-b'!F35)</f>
        <v>431</v>
      </c>
      <c r="G29" s="25">
        <f>SUM('7.22a-b'!G32,'7.24a-b'!G35)</f>
        <v>55</v>
      </c>
      <c r="H29" s="25"/>
      <c r="I29" s="24">
        <f t="shared" si="9"/>
        <v>41</v>
      </c>
      <c r="J29" s="25">
        <f>SUM('7.22a-b'!J32,'7.24a-b'!J35)</f>
        <v>40</v>
      </c>
      <c r="K29" s="25">
        <f>SUM('7.22a-b'!K32,'7.24a-b'!K35)</f>
        <v>1</v>
      </c>
      <c r="M29" s="22"/>
    </row>
    <row r="30" spans="2:13" ht="8.1" customHeight="1" x14ac:dyDescent="0.25">
      <c r="D30" s="26"/>
      <c r="E30" s="27"/>
      <c r="F30" s="27"/>
      <c r="G30" s="27"/>
      <c r="H30" s="27"/>
      <c r="I30" s="27"/>
      <c r="J30" s="27"/>
      <c r="K30" s="27"/>
      <c r="M30" s="22"/>
    </row>
    <row r="31" spans="2:13" ht="15" customHeight="1" x14ac:dyDescent="0.25">
      <c r="B31" s="21" t="s">
        <v>93</v>
      </c>
      <c r="D31" s="3">
        <v>2022</v>
      </c>
      <c r="E31" s="24">
        <f t="shared" si="6"/>
        <v>107</v>
      </c>
      <c r="F31" s="25">
        <f>SUM('7.22a-b'!F34,'7.24a-b'!F37)</f>
        <v>98</v>
      </c>
      <c r="G31" s="25">
        <f>SUM('7.22a-b'!G34,'7.24a-b'!G37)</f>
        <v>9</v>
      </c>
      <c r="H31" s="25"/>
      <c r="I31" s="24">
        <f t="shared" ref="I31:I33" si="10">SUM(J31:K31)</f>
        <v>17</v>
      </c>
      <c r="J31" s="25">
        <f>SUM('7.22a-b'!J34,'7.24a-b'!J37)</f>
        <v>17</v>
      </c>
      <c r="K31" s="25" t="s">
        <v>8</v>
      </c>
      <c r="M31" s="22"/>
    </row>
    <row r="32" spans="2:13" ht="15" customHeight="1" x14ac:dyDescent="0.25">
      <c r="B32" s="101" t="s">
        <v>94</v>
      </c>
      <c r="D32" s="3">
        <v>2023</v>
      </c>
      <c r="E32" s="24">
        <f t="shared" si="6"/>
        <v>205</v>
      </c>
      <c r="F32" s="25">
        <f>SUM('7.22a-b'!F35,'7.24a-b'!F38)</f>
        <v>177</v>
      </c>
      <c r="G32" s="25">
        <f>SUM('7.22a-b'!G35,'7.24a-b'!G38)</f>
        <v>28</v>
      </c>
      <c r="H32" s="25"/>
      <c r="I32" s="24">
        <f t="shared" si="10"/>
        <v>21</v>
      </c>
      <c r="J32" s="25">
        <f>SUM('7.22a-b'!J35,'7.24a-b'!J38)</f>
        <v>20</v>
      </c>
      <c r="K32" s="25">
        <f>SUM('7.22a-b'!K35,'7.24a-b'!K38)</f>
        <v>1</v>
      </c>
      <c r="M32" s="22"/>
    </row>
    <row r="33" spans="1:16" ht="15" customHeight="1" x14ac:dyDescent="0.25">
      <c r="D33" s="3">
        <v>2024</v>
      </c>
      <c r="E33" s="24">
        <f t="shared" si="6"/>
        <v>213</v>
      </c>
      <c r="F33" s="25">
        <f>SUM('7.22a-b'!F36,'7.24a-b'!F39)</f>
        <v>196</v>
      </c>
      <c r="G33" s="25">
        <f>SUM('7.22a-b'!G36,'7.24a-b'!G39)</f>
        <v>17</v>
      </c>
      <c r="H33" s="25"/>
      <c r="I33" s="24">
        <f t="shared" si="10"/>
        <v>20</v>
      </c>
      <c r="J33" s="25">
        <f>SUM('7.22a-b'!J36,'7.24a-b'!J39)</f>
        <v>17</v>
      </c>
      <c r="K33" s="25">
        <f>SUM('7.22a-b'!K36,'7.24a-b'!K39)</f>
        <v>3</v>
      </c>
      <c r="M33" s="22"/>
    </row>
    <row r="34" spans="1:16" ht="8.1" customHeight="1" x14ac:dyDescent="0.25">
      <c r="D34" s="26"/>
      <c r="E34" s="27"/>
      <c r="F34" s="27"/>
      <c r="G34" s="27"/>
      <c r="H34" s="27"/>
      <c r="I34" s="27"/>
      <c r="J34" s="27"/>
      <c r="K34" s="27"/>
      <c r="M34" s="22"/>
    </row>
    <row r="35" spans="1:16" ht="15" customHeight="1" x14ac:dyDescent="0.25">
      <c r="B35" s="21" t="s">
        <v>95</v>
      </c>
      <c r="D35" s="3">
        <v>2022</v>
      </c>
      <c r="E35" s="24">
        <f t="shared" si="6"/>
        <v>33</v>
      </c>
      <c r="F35" s="25">
        <f>SUM('7.22a-b'!F38,'7.24a-b'!F41)</f>
        <v>31</v>
      </c>
      <c r="G35" s="25">
        <f>SUM('7.22a-b'!G38,'7.24a-b'!G41)</f>
        <v>2</v>
      </c>
      <c r="H35" s="25"/>
      <c r="I35" s="24">
        <f t="shared" ref="I35:I37" si="11">SUM(J35:K35)</f>
        <v>4</v>
      </c>
      <c r="J35" s="25">
        <f>SUM('7.22a-b'!J38,'7.24a-b'!J41)</f>
        <v>4</v>
      </c>
      <c r="K35" s="25" t="s">
        <v>8</v>
      </c>
      <c r="M35" s="22"/>
      <c r="N35" s="27"/>
      <c r="O35" s="28"/>
      <c r="P35" s="29"/>
    </row>
    <row r="36" spans="1:16" ht="15" customHeight="1" x14ac:dyDescent="0.25">
      <c r="B36" s="101" t="s">
        <v>96</v>
      </c>
      <c r="D36" s="3">
        <v>2023</v>
      </c>
      <c r="E36" s="24">
        <f t="shared" si="6"/>
        <v>31</v>
      </c>
      <c r="F36" s="25">
        <f>SUM('7.22a-b'!F39,'7.24a-b'!F42)</f>
        <v>28</v>
      </c>
      <c r="G36" s="25">
        <f>SUM('7.22a-b'!G39,'7.24a-b'!G42)</f>
        <v>3</v>
      </c>
      <c r="H36" s="25"/>
      <c r="I36" s="24">
        <f t="shared" si="11"/>
        <v>4</v>
      </c>
      <c r="J36" s="25">
        <f>SUM('7.22a-b'!J39,'7.24a-b'!J42)</f>
        <v>3</v>
      </c>
      <c r="K36" s="25">
        <f>SUM('7.22a-b'!K39,'7.24a-b'!K42)</f>
        <v>1</v>
      </c>
      <c r="M36" s="22"/>
      <c r="N36" s="27"/>
      <c r="O36" s="28"/>
      <c r="P36" s="28"/>
    </row>
    <row r="37" spans="1:16" ht="15" customHeight="1" x14ac:dyDescent="0.25">
      <c r="D37" s="3">
        <v>2024</v>
      </c>
      <c r="E37" s="24">
        <f t="shared" si="6"/>
        <v>45</v>
      </c>
      <c r="F37" s="25">
        <f>SUM('7.22a-b'!F40,'7.24a-b'!F43)</f>
        <v>45</v>
      </c>
      <c r="G37" s="25" t="s">
        <v>8</v>
      </c>
      <c r="H37" s="25"/>
      <c r="I37" s="24">
        <f t="shared" si="11"/>
        <v>4</v>
      </c>
      <c r="J37" s="25">
        <f>SUM('7.22a-b'!J40,'7.24a-b'!J43)</f>
        <v>4</v>
      </c>
      <c r="K37" s="25" t="s">
        <v>8</v>
      </c>
      <c r="M37" s="22"/>
    </row>
    <row r="38" spans="1:16" ht="8.1" customHeight="1" x14ac:dyDescent="0.25">
      <c r="D38" s="26"/>
      <c r="E38" s="27"/>
      <c r="F38" s="27"/>
      <c r="G38" s="27"/>
      <c r="H38" s="27"/>
      <c r="I38" s="27"/>
      <c r="J38" s="27"/>
      <c r="K38" s="25"/>
      <c r="M38" s="22"/>
    </row>
    <row r="39" spans="1:16" ht="15" customHeight="1" x14ac:dyDescent="0.2">
      <c r="B39" s="102" t="s">
        <v>140</v>
      </c>
      <c r="D39" s="3">
        <v>2022</v>
      </c>
      <c r="E39" s="24">
        <f t="shared" si="6"/>
        <v>31</v>
      </c>
      <c r="F39" s="25">
        <f>SUM('7.22a-b'!F42,'7.24a-b'!F45)</f>
        <v>31</v>
      </c>
      <c r="G39" s="25" t="s">
        <v>8</v>
      </c>
      <c r="H39" s="25"/>
      <c r="I39" s="24">
        <f t="shared" ref="I39:I41" si="12">SUM(J39:K39)</f>
        <v>2</v>
      </c>
      <c r="J39" s="25">
        <f>SUM('7.22a-b'!J42,'7.24a-b'!J45)</f>
        <v>2</v>
      </c>
      <c r="K39" s="25" t="s">
        <v>8</v>
      </c>
      <c r="M39" s="22"/>
    </row>
    <row r="40" spans="1:16" ht="15" customHeight="1" x14ac:dyDescent="0.25">
      <c r="B40" s="101" t="s">
        <v>213</v>
      </c>
      <c r="D40" s="3">
        <v>2023</v>
      </c>
      <c r="E40" s="24">
        <f t="shared" si="6"/>
        <v>34</v>
      </c>
      <c r="F40" s="25">
        <f>SUM('7.22a-b'!F43,'7.24a-b'!F46)</f>
        <v>33</v>
      </c>
      <c r="G40" s="25">
        <f>SUM('7.22a-b'!G43,'7.24a-b'!G46)</f>
        <v>1</v>
      </c>
      <c r="H40" s="25"/>
      <c r="I40" s="24">
        <f t="shared" si="12"/>
        <v>2</v>
      </c>
      <c r="J40" s="25">
        <f>SUM('7.22a-b'!J43,'7.24a-b'!J46)</f>
        <v>2</v>
      </c>
      <c r="K40" s="25" t="s">
        <v>8</v>
      </c>
      <c r="M40" s="22"/>
    </row>
    <row r="41" spans="1:16" ht="15" customHeight="1" x14ac:dyDescent="0.25">
      <c r="D41" s="3">
        <v>2024</v>
      </c>
      <c r="E41" s="24">
        <f t="shared" si="6"/>
        <v>30</v>
      </c>
      <c r="F41" s="25">
        <f>SUM('7.22a-b'!F44,'7.24a-b'!F47)</f>
        <v>26</v>
      </c>
      <c r="G41" s="25">
        <f>SUM('7.22a-b'!G44,'7.24a-b'!G47)</f>
        <v>4</v>
      </c>
      <c r="H41" s="25"/>
      <c r="I41" s="24">
        <f t="shared" si="12"/>
        <v>1</v>
      </c>
      <c r="J41" s="25">
        <f>SUM('7.22a-b'!J44,'7.24a-b'!J47)</f>
        <v>1</v>
      </c>
      <c r="K41" s="25" t="s">
        <v>8</v>
      </c>
      <c r="M41" s="22"/>
    </row>
    <row r="42" spans="1:16" ht="8.1" customHeight="1" thickBot="1" x14ac:dyDescent="0.3">
      <c r="A42" s="30"/>
      <c r="B42" s="31"/>
      <c r="C42" s="31"/>
      <c r="D42" s="32"/>
      <c r="E42" s="32"/>
      <c r="F42" s="32"/>
      <c r="G42" s="32"/>
      <c r="H42" s="32"/>
      <c r="I42" s="32"/>
      <c r="J42" s="32"/>
      <c r="K42" s="32"/>
      <c r="L42" s="30"/>
    </row>
    <row r="43" spans="1:16" s="37" customFormat="1" x14ac:dyDescent="0.25">
      <c r="A43" s="33"/>
      <c r="B43" s="34"/>
      <c r="C43" s="34"/>
      <c r="D43" s="35"/>
      <c r="E43" s="35"/>
      <c r="F43" s="35"/>
      <c r="G43" s="35"/>
      <c r="H43" s="35"/>
      <c r="I43" s="35"/>
      <c r="J43" s="35"/>
      <c r="K43" s="35"/>
      <c r="L43" s="36" t="s">
        <v>110</v>
      </c>
    </row>
    <row r="44" spans="1:16" s="33" customFormat="1" x14ac:dyDescent="0.25">
      <c r="A44" s="38"/>
      <c r="B44" s="34"/>
      <c r="C44" s="34"/>
      <c r="D44" s="35"/>
      <c r="E44" s="35"/>
      <c r="F44" s="35"/>
      <c r="G44" s="35"/>
      <c r="H44" s="35"/>
      <c r="I44" s="35"/>
      <c r="J44" s="35"/>
      <c r="K44" s="35"/>
      <c r="L44" s="39" t="s">
        <v>111</v>
      </c>
    </row>
    <row r="45" spans="1:16" ht="7.5" customHeight="1" x14ac:dyDescent="0.25"/>
    <row r="46" spans="1:16" s="6" customFormat="1" ht="15" customHeight="1" x14ac:dyDescent="0.25">
      <c r="B46" s="7" t="s">
        <v>388</v>
      </c>
      <c r="C46" s="8" t="s">
        <v>151</v>
      </c>
      <c r="D46" s="9"/>
      <c r="E46" s="9"/>
      <c r="F46" s="9"/>
      <c r="G46" s="9"/>
      <c r="H46" s="9"/>
      <c r="I46" s="9"/>
      <c r="J46" s="9"/>
      <c r="K46" s="9"/>
      <c r="L46" s="8"/>
    </row>
    <row r="47" spans="1:16" s="10" customFormat="1" ht="16.5" customHeight="1" x14ac:dyDescent="0.25">
      <c r="B47" s="11" t="s">
        <v>389</v>
      </c>
      <c r="C47" s="12" t="s">
        <v>130</v>
      </c>
      <c r="D47" s="13"/>
      <c r="E47" s="13"/>
      <c r="F47" s="13"/>
      <c r="G47" s="13"/>
      <c r="H47" s="13"/>
      <c r="I47" s="13"/>
      <c r="J47" s="13"/>
      <c r="K47" s="13"/>
    </row>
    <row r="48" spans="1:16" ht="8.1" customHeight="1" thickBot="1" x14ac:dyDescent="0.3"/>
    <row r="49" spans="1:15" ht="4.5" customHeight="1" thickTop="1" x14ac:dyDescent="0.25">
      <c r="A49" s="40"/>
      <c r="B49" s="41"/>
      <c r="C49" s="41"/>
      <c r="D49" s="42"/>
      <c r="E49" s="42"/>
      <c r="F49" s="42"/>
      <c r="G49" s="42"/>
      <c r="H49" s="42"/>
      <c r="I49" s="42"/>
      <c r="J49" s="42"/>
      <c r="K49" s="42"/>
      <c r="L49" s="40"/>
    </row>
    <row r="50" spans="1:15" ht="15" customHeight="1" x14ac:dyDescent="0.25">
      <c r="A50" s="43"/>
      <c r="B50" s="44" t="s">
        <v>97</v>
      </c>
      <c r="C50" s="45"/>
      <c r="D50" s="106" t="s">
        <v>1</v>
      </c>
      <c r="E50" s="183" t="s">
        <v>2</v>
      </c>
      <c r="F50" s="183"/>
      <c r="G50" s="183"/>
      <c r="H50" s="100"/>
      <c r="I50" s="183" t="s">
        <v>141</v>
      </c>
      <c r="J50" s="183"/>
      <c r="K50" s="183"/>
      <c r="L50" s="43"/>
    </row>
    <row r="51" spans="1:15" ht="15" customHeight="1" x14ac:dyDescent="0.25">
      <c r="A51" s="43"/>
      <c r="B51" s="48" t="s">
        <v>98</v>
      </c>
      <c r="C51" s="45"/>
      <c r="D51" s="49" t="s">
        <v>4</v>
      </c>
      <c r="E51" s="184" t="s">
        <v>176</v>
      </c>
      <c r="F51" s="184"/>
      <c r="G51" s="184"/>
      <c r="H51" s="96"/>
      <c r="I51" s="184" t="s">
        <v>177</v>
      </c>
      <c r="J51" s="184"/>
      <c r="K51" s="184"/>
      <c r="L51" s="43"/>
    </row>
    <row r="52" spans="1:15" ht="15" customHeight="1" x14ac:dyDescent="0.25">
      <c r="A52" s="43"/>
      <c r="B52" s="48"/>
      <c r="C52" s="45"/>
      <c r="D52" s="49"/>
      <c r="E52" s="47" t="s">
        <v>36</v>
      </c>
      <c r="F52" s="47" t="s">
        <v>83</v>
      </c>
      <c r="G52" s="47" t="s">
        <v>84</v>
      </c>
      <c r="H52" s="47"/>
      <c r="I52" s="47" t="s">
        <v>36</v>
      </c>
      <c r="J52" s="47" t="s">
        <v>83</v>
      </c>
      <c r="K52" s="47" t="s">
        <v>84</v>
      </c>
      <c r="L52" s="43"/>
    </row>
    <row r="53" spans="1:15" ht="15" customHeight="1" x14ac:dyDescent="0.25">
      <c r="A53" s="43"/>
      <c r="B53" s="48"/>
      <c r="C53" s="45"/>
      <c r="D53" s="49"/>
      <c r="E53" s="50" t="s">
        <v>37</v>
      </c>
      <c r="F53" s="50" t="s">
        <v>85</v>
      </c>
      <c r="G53" s="50" t="s">
        <v>86</v>
      </c>
      <c r="H53" s="47"/>
      <c r="I53" s="50" t="s">
        <v>37</v>
      </c>
      <c r="J53" s="50" t="s">
        <v>85</v>
      </c>
      <c r="K53" s="50" t="s">
        <v>86</v>
      </c>
      <c r="L53" s="43"/>
    </row>
    <row r="54" spans="1:15" s="14" customFormat="1" ht="8.1" customHeight="1" x14ac:dyDescent="0.25">
      <c r="A54" s="51"/>
      <c r="B54" s="52"/>
      <c r="C54" s="51"/>
      <c r="D54" s="53"/>
      <c r="E54" s="53"/>
      <c r="F54" s="53"/>
      <c r="G54" s="53"/>
      <c r="H54" s="53"/>
      <c r="I54" s="53"/>
      <c r="J54" s="53"/>
      <c r="K54" s="53"/>
      <c r="L54" s="51"/>
    </row>
    <row r="55" spans="1:15" ht="8.1" customHeight="1" x14ac:dyDescent="0.25">
      <c r="A55" s="14"/>
      <c r="B55" s="15"/>
      <c r="C55" s="15"/>
      <c r="D55" s="16"/>
      <c r="E55" s="16"/>
      <c r="F55" s="16"/>
      <c r="G55" s="16"/>
      <c r="H55" s="16"/>
      <c r="I55" s="16"/>
      <c r="J55" s="16"/>
      <c r="K55" s="16"/>
      <c r="L55" s="14"/>
      <c r="M55" s="17"/>
      <c r="N55" s="17"/>
      <c r="O55" s="17"/>
    </row>
    <row r="56" spans="1:15" ht="15" customHeight="1" x14ac:dyDescent="0.25">
      <c r="A56" s="14"/>
      <c r="B56" s="15" t="s">
        <v>36</v>
      </c>
      <c r="C56" s="18"/>
      <c r="D56" s="19">
        <v>2022</v>
      </c>
      <c r="E56" s="20">
        <f>SUM(F56:G56)</f>
        <v>525</v>
      </c>
      <c r="F56" s="20">
        <f>SUM(F60,F80)</f>
        <v>465</v>
      </c>
      <c r="G56" s="20">
        <f>SUM(G60,G80)</f>
        <v>60</v>
      </c>
      <c r="H56" s="23"/>
      <c r="I56" s="20">
        <f>SUM(J56:K56)</f>
        <v>166</v>
      </c>
      <c r="J56" s="20">
        <f>SUM(J60,J80)</f>
        <v>146</v>
      </c>
      <c r="K56" s="20">
        <f>SUM(K60,K80)</f>
        <v>20</v>
      </c>
      <c r="L56" s="14"/>
    </row>
    <row r="57" spans="1:15" ht="15" customHeight="1" x14ac:dyDescent="0.25">
      <c r="B57" s="101" t="s">
        <v>37</v>
      </c>
      <c r="C57" s="21"/>
      <c r="D57" s="19">
        <v>2023</v>
      </c>
      <c r="E57" s="20">
        <f t="shared" ref="E57:E58" si="13">SUM(F57:G57)</f>
        <v>707</v>
      </c>
      <c r="F57" s="20">
        <f t="shared" ref="F57:G58" si="14">SUM(F61,F81)</f>
        <v>606</v>
      </c>
      <c r="G57" s="20">
        <f t="shared" si="14"/>
        <v>101</v>
      </c>
      <c r="H57" s="23"/>
      <c r="I57" s="20">
        <f t="shared" ref="I57:I58" si="15">SUM(J57:K57)</f>
        <v>160</v>
      </c>
      <c r="J57" s="20">
        <f t="shared" ref="J57:K58" si="16">SUM(J61,J81)</f>
        <v>141</v>
      </c>
      <c r="K57" s="20">
        <f t="shared" si="16"/>
        <v>19</v>
      </c>
    </row>
    <row r="58" spans="1:15" ht="15" customHeight="1" x14ac:dyDescent="0.25">
      <c r="B58" s="21"/>
      <c r="C58" s="21"/>
      <c r="D58" s="19">
        <v>2024</v>
      </c>
      <c r="E58" s="20">
        <f t="shared" si="13"/>
        <v>843</v>
      </c>
      <c r="F58" s="20">
        <f t="shared" si="14"/>
        <v>742</v>
      </c>
      <c r="G58" s="20">
        <f t="shared" si="14"/>
        <v>101</v>
      </c>
      <c r="H58" s="23"/>
      <c r="I58" s="20">
        <f t="shared" si="15"/>
        <v>178</v>
      </c>
      <c r="J58" s="20">
        <f t="shared" si="16"/>
        <v>156</v>
      </c>
      <c r="K58" s="20">
        <f t="shared" si="16"/>
        <v>22</v>
      </c>
      <c r="M58" s="22"/>
    </row>
    <row r="59" spans="1:15" ht="8.1" customHeight="1" x14ac:dyDescent="0.25">
      <c r="D59" s="19"/>
      <c r="E59" s="23"/>
      <c r="F59" s="23"/>
      <c r="G59" s="23"/>
      <c r="H59" s="23"/>
      <c r="I59" s="23"/>
      <c r="J59" s="23"/>
      <c r="K59" s="23"/>
      <c r="M59" s="22"/>
    </row>
    <row r="60" spans="1:15" ht="15" customHeight="1" x14ac:dyDescent="0.2">
      <c r="B60" s="102" t="s">
        <v>99</v>
      </c>
      <c r="D60" s="3">
        <v>2022</v>
      </c>
      <c r="E60" s="24">
        <f>SUM(F60:G60)</f>
        <v>499</v>
      </c>
      <c r="F60" s="25">
        <f t="shared" ref="F60:G62" si="17">SUM(F64,F68,F72,F76)</f>
        <v>441</v>
      </c>
      <c r="G60" s="25">
        <f>SUM(G64,G68,G72,G76)</f>
        <v>58</v>
      </c>
      <c r="H60" s="25"/>
      <c r="I60" s="24">
        <f>SUM(J60:K60)</f>
        <v>155</v>
      </c>
      <c r="J60" s="25">
        <f t="shared" ref="J60:K62" si="18">SUM(J64,J68,J72,J76)</f>
        <v>135</v>
      </c>
      <c r="K60" s="25">
        <f>SUM(K64,K68,K72,K76)</f>
        <v>20</v>
      </c>
      <c r="M60" s="22"/>
    </row>
    <row r="61" spans="1:15" ht="15" customHeight="1" x14ac:dyDescent="0.25">
      <c r="B61" s="101" t="s">
        <v>100</v>
      </c>
      <c r="D61" s="3">
        <v>2023</v>
      </c>
      <c r="E61" s="24">
        <f t="shared" ref="E61:E62" si="19">SUM(F61:G61)</f>
        <v>670</v>
      </c>
      <c r="F61" s="25">
        <f t="shared" si="17"/>
        <v>572</v>
      </c>
      <c r="G61" s="25">
        <f t="shared" si="17"/>
        <v>98</v>
      </c>
      <c r="H61" s="25"/>
      <c r="I61" s="24">
        <f t="shared" ref="I61:I62" si="20">SUM(J61:K61)</f>
        <v>145</v>
      </c>
      <c r="J61" s="25">
        <f t="shared" si="18"/>
        <v>126</v>
      </c>
      <c r="K61" s="25">
        <f t="shared" si="18"/>
        <v>19</v>
      </c>
      <c r="M61" s="22"/>
    </row>
    <row r="62" spans="1:15" ht="15" customHeight="1" x14ac:dyDescent="0.25">
      <c r="D62" s="3">
        <v>2024</v>
      </c>
      <c r="E62" s="24">
        <f t="shared" si="19"/>
        <v>779</v>
      </c>
      <c r="F62" s="25">
        <f t="shared" si="17"/>
        <v>687</v>
      </c>
      <c r="G62" s="25">
        <f t="shared" si="17"/>
        <v>92</v>
      </c>
      <c r="H62" s="25"/>
      <c r="I62" s="24">
        <f t="shared" si="20"/>
        <v>152</v>
      </c>
      <c r="J62" s="25">
        <f t="shared" si="18"/>
        <v>133</v>
      </c>
      <c r="K62" s="25">
        <f t="shared" si="18"/>
        <v>19</v>
      </c>
      <c r="M62" s="22"/>
    </row>
    <row r="63" spans="1:15" ht="8.1" customHeight="1" x14ac:dyDescent="0.25">
      <c r="D63" s="26"/>
      <c r="E63" s="27"/>
      <c r="F63" s="27"/>
      <c r="G63" s="27"/>
      <c r="H63" s="27"/>
      <c r="I63" s="27"/>
      <c r="J63" s="27"/>
      <c r="K63" s="27"/>
      <c r="M63" s="22"/>
    </row>
    <row r="64" spans="1:15" ht="15" customHeight="1" x14ac:dyDescent="0.25">
      <c r="B64" s="103" t="s">
        <v>101</v>
      </c>
      <c r="D64" s="3">
        <v>2022</v>
      </c>
      <c r="E64" s="24">
        <f t="shared" ref="E64:E82" si="21">SUM(F64:G64)</f>
        <v>372</v>
      </c>
      <c r="F64" s="25">
        <f>SUM('7.22a-b'!F67,'7.26a-b'!F67)</f>
        <v>324</v>
      </c>
      <c r="G64" s="25">
        <f>SUM('7.22a-b'!G67,'7.26a-b'!G67)</f>
        <v>48</v>
      </c>
      <c r="H64" s="25"/>
      <c r="I64" s="24">
        <f t="shared" ref="I64:I66" si="22">SUM(J64:K64)</f>
        <v>120</v>
      </c>
      <c r="J64" s="25">
        <f>SUM('7.22a-b'!J67,'7.26a-b'!J67)</f>
        <v>103</v>
      </c>
      <c r="K64" s="25">
        <f>SUM('7.22a-b'!K67,'7.26a-b'!K67)</f>
        <v>17</v>
      </c>
      <c r="M64" s="22"/>
    </row>
    <row r="65" spans="1:13" ht="15" customHeight="1" x14ac:dyDescent="0.25">
      <c r="B65" s="103"/>
      <c r="D65" s="3">
        <v>2023</v>
      </c>
      <c r="E65" s="24">
        <f t="shared" si="21"/>
        <v>493</v>
      </c>
      <c r="F65" s="25">
        <f>SUM('7.22a-b'!F68,'7.26a-b'!F68)</f>
        <v>418</v>
      </c>
      <c r="G65" s="25">
        <f>SUM('7.22a-b'!G68,'7.26a-b'!G68)</f>
        <v>75</v>
      </c>
      <c r="H65" s="25"/>
      <c r="I65" s="24">
        <f t="shared" si="22"/>
        <v>112</v>
      </c>
      <c r="J65" s="25">
        <f>SUM('7.22a-b'!J68,'7.26a-b'!J68)</f>
        <v>102</v>
      </c>
      <c r="K65" s="25">
        <f>SUM('7.22a-b'!K68,'7.26a-b'!K68)</f>
        <v>10</v>
      </c>
      <c r="M65" s="22"/>
    </row>
    <row r="66" spans="1:13" ht="15" customHeight="1" x14ac:dyDescent="0.25">
      <c r="D66" s="3">
        <v>2024</v>
      </c>
      <c r="E66" s="24">
        <f t="shared" si="21"/>
        <v>606</v>
      </c>
      <c r="F66" s="25">
        <f>SUM('7.22a-b'!F69,'7.26a-b'!F69)</f>
        <v>540</v>
      </c>
      <c r="G66" s="25">
        <f>SUM('7.22a-b'!G69,'7.26a-b'!G69)</f>
        <v>66</v>
      </c>
      <c r="H66" s="25"/>
      <c r="I66" s="24">
        <f t="shared" si="22"/>
        <v>117</v>
      </c>
      <c r="J66" s="25">
        <f>SUM('7.22a-b'!J69,'7.26a-b'!J69)</f>
        <v>104</v>
      </c>
      <c r="K66" s="25">
        <f>SUM('7.22a-b'!K69,'7.26a-b'!K69)</f>
        <v>13</v>
      </c>
      <c r="M66" s="22"/>
    </row>
    <row r="67" spans="1:13" ht="8.1" customHeight="1" x14ac:dyDescent="0.25">
      <c r="D67" s="26"/>
      <c r="E67" s="27"/>
      <c r="F67" s="27"/>
      <c r="G67" s="27"/>
      <c r="H67" s="27"/>
      <c r="I67" s="27"/>
      <c r="J67" s="27"/>
      <c r="K67" s="27"/>
      <c r="M67" s="22"/>
    </row>
    <row r="68" spans="1:13" ht="15" customHeight="1" x14ac:dyDescent="0.2">
      <c r="B68" s="104" t="s">
        <v>102</v>
      </c>
      <c r="D68" s="3">
        <v>2022</v>
      </c>
      <c r="E68" s="24">
        <f t="shared" si="21"/>
        <v>72</v>
      </c>
      <c r="F68" s="25">
        <f>SUM('7.22a-b'!F71,'7.26a-b'!F71)</f>
        <v>69</v>
      </c>
      <c r="G68" s="25">
        <f>SUM('7.22a-b'!G71,'7.26a-b'!G71)</f>
        <v>3</v>
      </c>
      <c r="H68" s="25"/>
      <c r="I68" s="24">
        <f t="shared" ref="I68:I70" si="23">SUM(J68:K68)</f>
        <v>22</v>
      </c>
      <c r="J68" s="25">
        <f>SUM('7.22a-b'!J71,'7.26a-b'!J71)</f>
        <v>21</v>
      </c>
      <c r="K68" s="25">
        <f>SUM('7.22a-b'!K71,'7.26a-b'!K71)</f>
        <v>1</v>
      </c>
      <c r="M68" s="22"/>
    </row>
    <row r="69" spans="1:13" ht="15" customHeight="1" x14ac:dyDescent="0.25">
      <c r="B69" s="105" t="s">
        <v>103</v>
      </c>
      <c r="D69" s="3">
        <v>2023</v>
      </c>
      <c r="E69" s="24">
        <f t="shared" si="21"/>
        <v>109</v>
      </c>
      <c r="F69" s="25">
        <f>SUM('7.22a-b'!F72,'7.26a-b'!F72)</f>
        <v>97</v>
      </c>
      <c r="G69" s="25">
        <f>SUM('7.22a-b'!G72,'7.26a-b'!G72)</f>
        <v>12</v>
      </c>
      <c r="H69" s="25"/>
      <c r="I69" s="24">
        <f t="shared" si="23"/>
        <v>12</v>
      </c>
      <c r="J69" s="25">
        <f>SUM('7.22a-b'!J72,'7.26a-b'!J72)</f>
        <v>11</v>
      </c>
      <c r="K69" s="25">
        <f>SUM('7.22a-b'!K72,'7.26a-b'!K72)</f>
        <v>1</v>
      </c>
      <c r="M69" s="22"/>
    </row>
    <row r="70" spans="1:13" ht="15" customHeight="1" x14ac:dyDescent="0.25">
      <c r="D70" s="3">
        <v>2024</v>
      </c>
      <c r="E70" s="24">
        <f t="shared" si="21"/>
        <v>128</v>
      </c>
      <c r="F70" s="25">
        <f>SUM('7.22a-b'!F73,'7.26a-b'!F73)</f>
        <v>110</v>
      </c>
      <c r="G70" s="25">
        <f>SUM('7.22a-b'!G73,'7.26a-b'!G73)</f>
        <v>18</v>
      </c>
      <c r="H70" s="25"/>
      <c r="I70" s="24">
        <f t="shared" si="23"/>
        <v>25</v>
      </c>
      <c r="J70" s="25">
        <f>SUM('7.22a-b'!J73,'7.26a-b'!J73)</f>
        <v>22</v>
      </c>
      <c r="K70" s="25">
        <f>SUM('7.22a-b'!K73,'7.26a-b'!K73)</f>
        <v>3</v>
      </c>
      <c r="M70" s="22"/>
    </row>
    <row r="71" spans="1:13" ht="8.1" customHeight="1" x14ac:dyDescent="0.25">
      <c r="D71" s="26"/>
      <c r="E71" s="27"/>
      <c r="F71" s="27"/>
      <c r="G71" s="27"/>
      <c r="H71" s="27"/>
      <c r="I71" s="27"/>
      <c r="J71" s="27"/>
      <c r="K71" s="27"/>
      <c r="M71" s="22"/>
    </row>
    <row r="72" spans="1:13" ht="15" customHeight="1" x14ac:dyDescent="0.2">
      <c r="B72" s="104" t="s">
        <v>104</v>
      </c>
      <c r="D72" s="3">
        <v>2022</v>
      </c>
      <c r="E72" s="24">
        <f t="shared" si="21"/>
        <v>40</v>
      </c>
      <c r="F72" s="25">
        <f>SUM('7.22a-b'!F75,'7.26a-b'!F75)</f>
        <v>35</v>
      </c>
      <c r="G72" s="25">
        <f>SUM('7.22a-b'!G75,'7.26a-b'!G75)</f>
        <v>5</v>
      </c>
      <c r="H72" s="25"/>
      <c r="I72" s="24">
        <f t="shared" ref="I72:I74" si="24">SUM(J72:K72)</f>
        <v>6</v>
      </c>
      <c r="J72" s="25">
        <f>SUM('7.22a-b'!J75,'7.26a-b'!J75)</f>
        <v>5</v>
      </c>
      <c r="K72" s="25">
        <f>SUM('7.22a-b'!K75,'7.26a-b'!K75)</f>
        <v>1</v>
      </c>
      <c r="M72" s="22"/>
    </row>
    <row r="73" spans="1:13" ht="15" customHeight="1" x14ac:dyDescent="0.25">
      <c r="B73" s="105" t="s">
        <v>142</v>
      </c>
      <c r="D73" s="3">
        <v>2023</v>
      </c>
      <c r="E73" s="24">
        <f t="shared" si="21"/>
        <v>47</v>
      </c>
      <c r="F73" s="25">
        <f>SUM('7.22a-b'!F76,'7.26a-b'!F76)</f>
        <v>39</v>
      </c>
      <c r="G73" s="25">
        <f>SUM('7.22a-b'!G76,'7.26a-b'!G76)</f>
        <v>8</v>
      </c>
      <c r="H73" s="25"/>
      <c r="I73" s="24">
        <f t="shared" si="24"/>
        <v>12</v>
      </c>
      <c r="J73" s="25">
        <f>SUM('7.22a-b'!J76,'7.26a-b'!J76)</f>
        <v>12</v>
      </c>
      <c r="K73" s="25" t="s">
        <v>8</v>
      </c>
      <c r="M73" s="22"/>
    </row>
    <row r="74" spans="1:13" s="2" customFormat="1" ht="15" customHeight="1" x14ac:dyDescent="0.25">
      <c r="A74" s="1"/>
      <c r="D74" s="3">
        <v>2024</v>
      </c>
      <c r="E74" s="24">
        <f t="shared" si="21"/>
        <v>37</v>
      </c>
      <c r="F74" s="25">
        <f>SUM('7.22a-b'!F77,'7.26a-b'!F77)</f>
        <v>31</v>
      </c>
      <c r="G74" s="25">
        <f>SUM('7.22a-b'!G77,'7.26a-b'!G77)</f>
        <v>6</v>
      </c>
      <c r="H74" s="25"/>
      <c r="I74" s="24">
        <f t="shared" si="24"/>
        <v>9</v>
      </c>
      <c r="J74" s="25">
        <f>SUM('7.22a-b'!J77,'7.26a-b'!J77)</f>
        <v>6</v>
      </c>
      <c r="K74" s="25">
        <f>SUM('7.22a-b'!K77,'7.26a-b'!K77)</f>
        <v>3</v>
      </c>
      <c r="L74" s="1"/>
      <c r="M74" s="22"/>
    </row>
    <row r="75" spans="1:13" ht="8.1" customHeight="1" x14ac:dyDescent="0.25">
      <c r="D75" s="26"/>
      <c r="E75" s="27"/>
      <c r="F75" s="27"/>
      <c r="G75" s="27"/>
      <c r="H75" s="27"/>
      <c r="I75" s="27"/>
      <c r="J75" s="27"/>
      <c r="K75" s="27"/>
      <c r="M75" s="22"/>
    </row>
    <row r="76" spans="1:13" ht="15" customHeight="1" x14ac:dyDescent="0.2">
      <c r="A76" s="2"/>
      <c r="B76" s="104" t="s">
        <v>66</v>
      </c>
      <c r="D76" s="3">
        <v>2022</v>
      </c>
      <c r="E76" s="24">
        <f t="shared" si="21"/>
        <v>15</v>
      </c>
      <c r="F76" s="25">
        <f>SUM('7.22a-b'!F79,'7.26a-b'!F79)</f>
        <v>13</v>
      </c>
      <c r="G76" s="25">
        <f>SUM('7.22a-b'!G79,'7.26a-b'!G79)</f>
        <v>2</v>
      </c>
      <c r="H76" s="25"/>
      <c r="I76" s="24">
        <f t="shared" ref="I76:I78" si="25">SUM(J76:K76)</f>
        <v>7</v>
      </c>
      <c r="J76" s="25">
        <f>SUM('7.22a-b'!J79,'7.26a-b'!J79)</f>
        <v>6</v>
      </c>
      <c r="K76" s="25">
        <f>SUM('7.22a-b'!K79,'7.26a-b'!K79)</f>
        <v>1</v>
      </c>
      <c r="M76" s="22"/>
    </row>
    <row r="77" spans="1:13" ht="15" customHeight="1" x14ac:dyDescent="0.25">
      <c r="B77" s="105" t="s">
        <v>67</v>
      </c>
      <c r="D77" s="3">
        <v>2023</v>
      </c>
      <c r="E77" s="24">
        <f t="shared" si="21"/>
        <v>21</v>
      </c>
      <c r="F77" s="25">
        <f>SUM('7.22a-b'!F80,'7.26a-b'!F80)</f>
        <v>18</v>
      </c>
      <c r="G77" s="25">
        <f>SUM('7.22a-b'!G80,'7.26a-b'!G80)</f>
        <v>3</v>
      </c>
      <c r="H77" s="25"/>
      <c r="I77" s="24">
        <f t="shared" si="25"/>
        <v>9</v>
      </c>
      <c r="J77" s="25">
        <f>SUM('7.22a-b'!J80,'7.26a-b'!J80)</f>
        <v>1</v>
      </c>
      <c r="K77" s="25">
        <f>SUM('7.22a-b'!K80,'7.26a-b'!K80)</f>
        <v>8</v>
      </c>
      <c r="M77" s="22"/>
    </row>
    <row r="78" spans="1:13" ht="15" customHeight="1" x14ac:dyDescent="0.25">
      <c r="D78" s="3">
        <v>2024</v>
      </c>
      <c r="E78" s="24">
        <f t="shared" si="21"/>
        <v>8</v>
      </c>
      <c r="F78" s="25">
        <f>SUM('7.22a-b'!F81,'7.26a-b'!F81)</f>
        <v>6</v>
      </c>
      <c r="G78" s="25">
        <f>SUM('7.22a-b'!G81,'7.26a-b'!G81)</f>
        <v>2</v>
      </c>
      <c r="H78" s="25"/>
      <c r="I78" s="24">
        <f t="shared" si="25"/>
        <v>1</v>
      </c>
      <c r="J78" s="25">
        <f>SUM('7.22a-b'!J81,'7.26a-b'!J81)</f>
        <v>1</v>
      </c>
      <c r="K78" s="25" t="s">
        <v>8</v>
      </c>
      <c r="M78" s="22"/>
    </row>
    <row r="79" spans="1:13" ht="8.1" customHeight="1" x14ac:dyDescent="0.25">
      <c r="D79" s="26"/>
      <c r="E79" s="27"/>
      <c r="F79" s="27"/>
      <c r="G79" s="27"/>
      <c r="H79" s="27"/>
      <c r="I79" s="27"/>
      <c r="J79" s="27"/>
      <c r="K79" s="27"/>
      <c r="M79" s="22"/>
    </row>
    <row r="80" spans="1:13" ht="15" customHeight="1" x14ac:dyDescent="0.2">
      <c r="B80" s="102" t="s">
        <v>105</v>
      </c>
      <c r="D80" s="3">
        <v>2022</v>
      </c>
      <c r="E80" s="24">
        <f t="shared" si="21"/>
        <v>26</v>
      </c>
      <c r="F80" s="25">
        <f>SUM('7.22a-b'!F83,'7.26a-b'!F83)</f>
        <v>24</v>
      </c>
      <c r="G80" s="25">
        <f>SUM('7.22a-b'!G83,'7.26a-b'!G83)</f>
        <v>2</v>
      </c>
      <c r="H80" s="25"/>
      <c r="I80" s="24">
        <f t="shared" ref="I80:I82" si="26">SUM(J80:K80)</f>
        <v>11</v>
      </c>
      <c r="J80" s="25">
        <f>SUM('7.22a-b'!J83,'7.26a-b'!J83)</f>
        <v>11</v>
      </c>
      <c r="K80" s="25" t="s">
        <v>8</v>
      </c>
      <c r="M80" s="22"/>
    </row>
    <row r="81" spans="1:13" ht="15" customHeight="1" x14ac:dyDescent="0.25">
      <c r="B81" s="101" t="s">
        <v>106</v>
      </c>
      <c r="D81" s="3">
        <v>2023</v>
      </c>
      <c r="E81" s="24">
        <f t="shared" si="21"/>
        <v>37</v>
      </c>
      <c r="F81" s="25">
        <f>SUM('7.22a-b'!F84,'7.26a-b'!F84)</f>
        <v>34</v>
      </c>
      <c r="G81" s="25">
        <f>SUM('7.22a-b'!G84,'7.26a-b'!G84)</f>
        <v>3</v>
      </c>
      <c r="H81" s="25"/>
      <c r="I81" s="24">
        <f t="shared" si="26"/>
        <v>15</v>
      </c>
      <c r="J81" s="25">
        <f>SUM('7.22a-b'!J84,'7.26a-b'!J84)</f>
        <v>15</v>
      </c>
      <c r="K81" s="25" t="s">
        <v>8</v>
      </c>
      <c r="M81" s="22"/>
    </row>
    <row r="82" spans="1:13" ht="15" customHeight="1" x14ac:dyDescent="0.25">
      <c r="D82" s="3">
        <v>2024</v>
      </c>
      <c r="E82" s="24">
        <f t="shared" si="21"/>
        <v>64</v>
      </c>
      <c r="F82" s="25">
        <f>SUM('7.22a-b'!F85,'7.26a-b'!F85)</f>
        <v>55</v>
      </c>
      <c r="G82" s="25">
        <f>SUM('7.22a-b'!G85,'7.26a-b'!G85)</f>
        <v>9</v>
      </c>
      <c r="H82" s="25"/>
      <c r="I82" s="24">
        <f t="shared" si="26"/>
        <v>26</v>
      </c>
      <c r="J82" s="25">
        <f>SUM('7.22a-b'!J85,'7.26a-b'!J85)</f>
        <v>23</v>
      </c>
      <c r="K82" s="25">
        <f>SUM('7.22a-b'!K85,'7.26a-b'!K85)</f>
        <v>3</v>
      </c>
      <c r="M82" s="22"/>
    </row>
    <row r="83" spans="1:13" ht="8.1" customHeight="1" thickBot="1" x14ac:dyDescent="0.3">
      <c r="A83" s="30"/>
      <c r="B83" s="31"/>
      <c r="C83" s="31"/>
      <c r="D83" s="32"/>
      <c r="E83" s="32"/>
      <c r="F83" s="32"/>
      <c r="G83" s="32"/>
      <c r="H83" s="32"/>
      <c r="I83" s="32"/>
      <c r="J83" s="32"/>
      <c r="K83" s="32"/>
      <c r="L83" s="30"/>
    </row>
    <row r="84" spans="1:13" s="37" customFormat="1" x14ac:dyDescent="0.25">
      <c r="A84" s="33"/>
      <c r="B84" s="34"/>
      <c r="C84" s="34"/>
      <c r="D84" s="35"/>
      <c r="E84" s="35"/>
      <c r="F84" s="35"/>
      <c r="G84" s="35"/>
      <c r="H84" s="35"/>
      <c r="I84" s="35"/>
      <c r="J84" s="35"/>
      <c r="K84" s="35"/>
      <c r="L84" s="36" t="s">
        <v>110</v>
      </c>
    </row>
    <row r="85" spans="1:13" s="33" customFormat="1" x14ac:dyDescent="0.25">
      <c r="A85" s="38"/>
      <c r="B85" s="34"/>
      <c r="C85" s="34"/>
      <c r="D85" s="35"/>
      <c r="E85" s="35"/>
      <c r="F85" s="35"/>
      <c r="G85" s="35"/>
      <c r="H85" s="35"/>
      <c r="I85" s="35"/>
      <c r="J85" s="35"/>
      <c r="K85" s="35"/>
      <c r="L85" s="39" t="s">
        <v>111</v>
      </c>
    </row>
  </sheetData>
  <mergeCells count="8">
    <mergeCell ref="E50:G50"/>
    <mergeCell ref="I50:K50"/>
    <mergeCell ref="E51:G51"/>
    <mergeCell ref="I51:K51"/>
    <mergeCell ref="E9:G9"/>
    <mergeCell ref="E10:G10"/>
    <mergeCell ref="I9:K9"/>
    <mergeCell ref="I10:K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F73A4-48F1-4F3F-8582-61FC8F315464}">
  <sheetPr codeName="Sheet42"/>
  <dimension ref="A1:T87"/>
  <sheetViews>
    <sheetView showGridLines="0" view="pageBreakPreview" topLeftCell="A7" zoomScaleNormal="90" zoomScaleSheetLayoutView="100" workbookViewId="0">
      <selection activeCell="B9" sqref="B9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6" style="2" customWidth="1"/>
    <col min="4" max="4" width="8.85546875" style="3" customWidth="1"/>
    <col min="5" max="5" width="9" style="3" customWidth="1"/>
    <col min="6" max="6" width="8.28515625" style="3" customWidth="1"/>
    <col min="7" max="7" width="11.85546875" style="3" customWidth="1"/>
    <col min="8" max="8" width="2.140625" style="3" customWidth="1"/>
    <col min="9" max="9" width="9" style="3" customWidth="1"/>
    <col min="10" max="10" width="8.28515625" style="3" customWidth="1"/>
    <col min="11" max="11" width="11.85546875" style="3" customWidth="1"/>
    <col min="12" max="12" width="2.140625" style="3" customWidth="1"/>
    <col min="13" max="13" width="9" style="3" customWidth="1"/>
    <col min="14" max="14" width="8.28515625" style="3" customWidth="1"/>
    <col min="15" max="15" width="11.8554687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2" customHeight="1" x14ac:dyDescent="0.25"/>
    <row r="6" spans="1:19" ht="12" customHeight="1" x14ac:dyDescent="0.25"/>
    <row r="7" spans="1:19" ht="4.5" customHeight="1" x14ac:dyDescent="0.25"/>
    <row r="8" spans="1:19" s="6" customFormat="1" ht="15" customHeight="1" x14ac:dyDescent="0.25">
      <c r="B8" s="7" t="s">
        <v>390</v>
      </c>
      <c r="C8" s="8" t="s">
        <v>165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</row>
    <row r="9" spans="1:19" s="10" customFormat="1" ht="16.5" customHeight="1" x14ac:dyDescent="0.25">
      <c r="B9" s="11" t="s">
        <v>391</v>
      </c>
      <c r="C9" s="12" t="s">
        <v>117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9" ht="8.1" customHeight="1" thickBot="1" x14ac:dyDescent="0.3"/>
    <row r="11" spans="1:19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0"/>
    </row>
    <row r="12" spans="1:19" ht="15" customHeight="1" x14ac:dyDescent="0.25">
      <c r="A12" s="43"/>
      <c r="B12" s="44" t="s">
        <v>0</v>
      </c>
      <c r="C12" s="45"/>
      <c r="D12" s="46" t="s">
        <v>1</v>
      </c>
      <c r="E12" s="183" t="s">
        <v>107</v>
      </c>
      <c r="F12" s="183"/>
      <c r="G12" s="183"/>
      <c r="H12" s="100"/>
      <c r="I12" s="183" t="s">
        <v>2</v>
      </c>
      <c r="J12" s="183"/>
      <c r="K12" s="183"/>
      <c r="L12" s="100"/>
      <c r="M12" s="183" t="s">
        <v>141</v>
      </c>
      <c r="N12" s="183"/>
      <c r="O12" s="183"/>
      <c r="P12" s="43"/>
    </row>
    <row r="13" spans="1:19" ht="15" customHeight="1" x14ac:dyDescent="0.25">
      <c r="A13" s="43"/>
      <c r="B13" s="48" t="s">
        <v>3</v>
      </c>
      <c r="C13" s="45"/>
      <c r="D13" s="49" t="s">
        <v>4</v>
      </c>
      <c r="E13" s="184" t="s">
        <v>108</v>
      </c>
      <c r="F13" s="184"/>
      <c r="G13" s="184"/>
      <c r="H13" s="96"/>
      <c r="I13" s="184" t="s">
        <v>176</v>
      </c>
      <c r="J13" s="184"/>
      <c r="K13" s="184"/>
      <c r="L13" s="96"/>
      <c r="M13" s="184">
        <v>7.2</v>
      </c>
      <c r="N13" s="184"/>
      <c r="O13" s="184"/>
      <c r="P13" s="43"/>
    </row>
    <row r="14" spans="1:19" ht="15" customHeight="1" x14ac:dyDescent="0.25">
      <c r="A14" s="43"/>
      <c r="B14" s="48"/>
      <c r="C14" s="45"/>
      <c r="D14" s="49"/>
      <c r="E14" s="47" t="s">
        <v>36</v>
      </c>
      <c r="F14" s="47" t="s">
        <v>83</v>
      </c>
      <c r="G14" s="47" t="s">
        <v>84</v>
      </c>
      <c r="H14" s="47"/>
      <c r="I14" s="47" t="s">
        <v>36</v>
      </c>
      <c r="J14" s="47" t="s">
        <v>83</v>
      </c>
      <c r="K14" s="47" t="s">
        <v>84</v>
      </c>
      <c r="L14" s="47"/>
      <c r="M14" s="47" t="s">
        <v>36</v>
      </c>
      <c r="N14" s="47" t="s">
        <v>83</v>
      </c>
      <c r="O14" s="47" t="s">
        <v>84</v>
      </c>
      <c r="P14" s="43"/>
    </row>
    <row r="15" spans="1:19" ht="15" customHeight="1" x14ac:dyDescent="0.25">
      <c r="A15" s="43"/>
      <c r="B15" s="48"/>
      <c r="C15" s="45"/>
      <c r="D15" s="49"/>
      <c r="E15" s="50" t="s">
        <v>37</v>
      </c>
      <c r="F15" s="50" t="s">
        <v>85</v>
      </c>
      <c r="G15" s="50" t="s">
        <v>86</v>
      </c>
      <c r="H15" s="47"/>
      <c r="I15" s="50" t="s">
        <v>37</v>
      </c>
      <c r="J15" s="50" t="s">
        <v>85</v>
      </c>
      <c r="K15" s="50" t="s">
        <v>86</v>
      </c>
      <c r="L15" s="47"/>
      <c r="M15" s="50" t="s">
        <v>37</v>
      </c>
      <c r="N15" s="50" t="s">
        <v>85</v>
      </c>
      <c r="O15" s="50" t="s">
        <v>86</v>
      </c>
      <c r="P15" s="43"/>
    </row>
    <row r="16" spans="1:19" s="14" customFormat="1" ht="8.1" customHeight="1" x14ac:dyDescent="0.25">
      <c r="A16" s="51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1"/>
    </row>
    <row r="17" spans="1:19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4"/>
      <c r="Q17" s="17"/>
      <c r="R17" s="17"/>
      <c r="S17" s="17"/>
    </row>
    <row r="18" spans="1:19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SUM(E22,E26,E30,E34,E38,E42,E46,E50,E54,E58,E62,E66,E70,E74,E78,E82)</f>
        <v>372</v>
      </c>
      <c r="F18" s="20">
        <f>SUM(F22,F26,F30,F34,F38,F42,F46,F50,F54,F58,F62,F66,F70,F74,F78,F82)</f>
        <v>332</v>
      </c>
      <c r="G18" s="20">
        <f>SUM(G22,G26,G30,G34,G38,G42,G46,G50,G54,G58,G62,G66,G70,G74,G78,G82)</f>
        <v>40</v>
      </c>
      <c r="H18" s="23"/>
      <c r="I18" s="20">
        <f>SUM(I22,I26,I30,I34,I38,I42,I46,I50,I54,I58,I62,I66,I70,I74,I78,I82)</f>
        <v>446</v>
      </c>
      <c r="J18" s="20">
        <f>SUM(J22,J26,J30,J34,J38,J42,J46,J50,J54,J58,J62,J66,J70,J74,J78,J82)</f>
        <v>401</v>
      </c>
      <c r="K18" s="20">
        <f>SUM(K22,K26,K30,K34,K38,K42,K46,K50,K54,K58,K62,K66,K70,K74,K78,K82)</f>
        <v>45</v>
      </c>
      <c r="L18" s="23"/>
      <c r="M18" s="20">
        <f>SUM(M22,M26,M30,M34,M38,M42,M46,M50,M54,M58,M62,M66,M70,M74,M78,M82)</f>
        <v>133</v>
      </c>
      <c r="N18" s="20">
        <f>SUM(N22,N26,N30,N34,N38,N42,N46,N50,N54,N58,N62,N66,N70,N74,N78,N82)</f>
        <v>123</v>
      </c>
      <c r="O18" s="20">
        <f>SUM(O22,O26,O30,O34,O38,O42,O46,O50,O54,O58,O62,O66,O70,O74,O78,O82)</f>
        <v>10</v>
      </c>
      <c r="P18" s="14"/>
    </row>
    <row r="19" spans="1:19" ht="15" customHeight="1" x14ac:dyDescent="0.25">
      <c r="B19" s="21"/>
      <c r="C19" s="21"/>
      <c r="D19" s="19">
        <v>2023</v>
      </c>
      <c r="E19" s="20">
        <f t="shared" ref="E19:G20" si="0">SUM(E23,E27,E31,E35,E39,E43,E47,E51,E55,E59,E63,E67,E71,E75,E79,E83)</f>
        <v>403</v>
      </c>
      <c r="F19" s="20">
        <f t="shared" si="0"/>
        <v>372</v>
      </c>
      <c r="G19" s="20">
        <f t="shared" si="0"/>
        <v>31</v>
      </c>
      <c r="H19" s="23"/>
      <c r="I19" s="20">
        <f t="shared" ref="I19:K20" si="1">SUM(I23,I27,I31,I35,I39,I43,I47,I51,I55,I59,I63,I67,I71,I75,I79,I83)</f>
        <v>613</v>
      </c>
      <c r="J19" s="20">
        <f t="shared" si="1"/>
        <v>537</v>
      </c>
      <c r="K19" s="20">
        <f t="shared" si="1"/>
        <v>76</v>
      </c>
      <c r="L19" s="23"/>
      <c r="M19" s="20">
        <f t="shared" ref="M19:O19" si="2">SUM(M23,M27,M31,M35,M39,M43,M47,M51,M55,M59,M63,M67,M71,M75,M79,M83)</f>
        <v>126</v>
      </c>
      <c r="N19" s="20">
        <f t="shared" si="2"/>
        <v>121</v>
      </c>
      <c r="O19" s="20">
        <f t="shared" si="2"/>
        <v>5</v>
      </c>
    </row>
    <row r="20" spans="1:19" ht="15" customHeight="1" x14ac:dyDescent="0.25">
      <c r="B20" s="21"/>
      <c r="C20" s="21"/>
      <c r="D20" s="19">
        <v>2024</v>
      </c>
      <c r="E20" s="20">
        <f t="shared" si="0"/>
        <v>548</v>
      </c>
      <c r="F20" s="20">
        <f t="shared" si="0"/>
        <v>497</v>
      </c>
      <c r="G20" s="20">
        <f t="shared" si="0"/>
        <v>51</v>
      </c>
      <c r="H20" s="23"/>
      <c r="I20" s="20">
        <f t="shared" si="1"/>
        <v>764</v>
      </c>
      <c r="J20" s="20">
        <f t="shared" si="1"/>
        <v>677</v>
      </c>
      <c r="K20" s="20">
        <f t="shared" si="1"/>
        <v>87</v>
      </c>
      <c r="L20" s="23"/>
      <c r="M20" s="20">
        <f t="shared" ref="M20:O20" si="3">SUM(M24,M28,M32,M36,M40,M44,M48,M52,M56,M60,M64,M68,M72,M76,M80,M84)</f>
        <v>160</v>
      </c>
      <c r="N20" s="20">
        <f t="shared" si="3"/>
        <v>146</v>
      </c>
      <c r="O20" s="20">
        <f t="shared" si="3"/>
        <v>14</v>
      </c>
      <c r="Q20" s="22"/>
    </row>
    <row r="21" spans="1:19" ht="8.1" customHeight="1" x14ac:dyDescent="0.25">
      <c r="D21" s="1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22"/>
    </row>
    <row r="22" spans="1:19" ht="15" customHeight="1" x14ac:dyDescent="0.25">
      <c r="B22" s="2" t="s">
        <v>6</v>
      </c>
      <c r="D22" s="3">
        <v>2022</v>
      </c>
      <c r="E22" s="24">
        <f t="shared" ref="E22:E24" si="4">SUM(F22:G22)</f>
        <v>24</v>
      </c>
      <c r="F22" s="25">
        <f>SUM('7.23'!F24,'7.24'!F24)</f>
        <v>21</v>
      </c>
      <c r="G22" s="25">
        <f>SUM('7.23'!G24,'7.24'!G24)</f>
        <v>3</v>
      </c>
      <c r="H22" s="25"/>
      <c r="I22" s="24">
        <f t="shared" ref="I22:I24" si="5">SUM(J22:K22)</f>
        <v>42</v>
      </c>
      <c r="J22" s="25">
        <f>SUM('7.23'!J24,'7.24'!J24)</f>
        <v>36</v>
      </c>
      <c r="K22" s="25">
        <f>SUM('7.23'!K24,'7.24'!K24)</f>
        <v>6</v>
      </c>
      <c r="L22" s="25"/>
      <c r="M22" s="24">
        <f t="shared" ref="M22:M24" si="6">SUM(N22:O22)</f>
        <v>14</v>
      </c>
      <c r="N22" s="25">
        <f>SUM('7.23'!N24,'7.24'!N24)</f>
        <v>14</v>
      </c>
      <c r="O22" s="25" t="s">
        <v>8</v>
      </c>
      <c r="Q22" s="22"/>
    </row>
    <row r="23" spans="1:19" ht="15" customHeight="1" x14ac:dyDescent="0.25">
      <c r="D23" s="3">
        <v>2023</v>
      </c>
      <c r="E23" s="24">
        <f t="shared" si="4"/>
        <v>38</v>
      </c>
      <c r="F23" s="25">
        <f>SUM('7.23'!F25,'7.24'!F25)</f>
        <v>36</v>
      </c>
      <c r="G23" s="25">
        <f>SUM('7.23'!G25,'7.24'!G25)</f>
        <v>2</v>
      </c>
      <c r="H23" s="25"/>
      <c r="I23" s="24">
        <f t="shared" si="5"/>
        <v>92</v>
      </c>
      <c r="J23" s="25">
        <f>SUM('7.23'!J25,'7.24'!J25)</f>
        <v>76</v>
      </c>
      <c r="K23" s="25">
        <f>SUM('7.23'!K25,'7.24'!K25)</f>
        <v>16</v>
      </c>
      <c r="L23" s="25"/>
      <c r="M23" s="24">
        <f t="shared" si="6"/>
        <v>14</v>
      </c>
      <c r="N23" s="25">
        <f>SUM('7.23'!N25,'7.24'!N25)</f>
        <v>14</v>
      </c>
      <c r="O23" s="25" t="s">
        <v>8</v>
      </c>
      <c r="Q23" s="22"/>
    </row>
    <row r="24" spans="1:19" ht="15" customHeight="1" x14ac:dyDescent="0.25">
      <c r="D24" s="3">
        <v>2024</v>
      </c>
      <c r="E24" s="24">
        <f t="shared" si="4"/>
        <v>51</v>
      </c>
      <c r="F24" s="25">
        <f>SUM('7.23'!F26,'7.24'!F26)</f>
        <v>49</v>
      </c>
      <c r="G24" s="25">
        <f>SUM('7.23'!G26,'7.24'!G26)</f>
        <v>2</v>
      </c>
      <c r="H24" s="25"/>
      <c r="I24" s="24">
        <f t="shared" si="5"/>
        <v>82</v>
      </c>
      <c r="J24" s="25">
        <f>SUM('7.23'!J26,'7.24'!J26)</f>
        <v>77</v>
      </c>
      <c r="K24" s="25">
        <f>SUM('7.23'!K26,'7.24'!K26)</f>
        <v>5</v>
      </c>
      <c r="L24" s="25"/>
      <c r="M24" s="24">
        <f t="shared" si="6"/>
        <v>17</v>
      </c>
      <c r="N24" s="25">
        <f>SUM('7.23'!N26,'7.24'!N26)</f>
        <v>16</v>
      </c>
      <c r="O24" s="25">
        <f>SUM('7.23'!O26,'7.24'!O26)</f>
        <v>1</v>
      </c>
      <c r="Q24" s="22"/>
    </row>
    <row r="25" spans="1:19" ht="8.1" customHeight="1" x14ac:dyDescent="0.25"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Q25" s="22"/>
    </row>
    <row r="26" spans="1:19" ht="15" customHeight="1" x14ac:dyDescent="0.25">
      <c r="B26" s="2" t="s">
        <v>17</v>
      </c>
      <c r="D26" s="3">
        <v>2022</v>
      </c>
      <c r="E26" s="24">
        <f t="shared" ref="E26:E28" si="7">SUM(F26:G26)</f>
        <v>14</v>
      </c>
      <c r="F26" s="25">
        <f>SUM('7.23'!F28,'7.24'!F28)</f>
        <v>12</v>
      </c>
      <c r="G26" s="25">
        <f>SUM('7.23'!G28,'7.24'!G28)</f>
        <v>2</v>
      </c>
      <c r="H26" s="25"/>
      <c r="I26" s="24">
        <f t="shared" ref="I26:I76" si="8">SUM(J26:K26)</f>
        <v>18</v>
      </c>
      <c r="J26" s="25">
        <f>SUM('7.23'!J28,'7.24'!J28)</f>
        <v>17</v>
      </c>
      <c r="K26" s="25">
        <f>SUM('7.23'!K28,'7.24'!K28)</f>
        <v>1</v>
      </c>
      <c r="L26" s="25"/>
      <c r="M26" s="24">
        <f t="shared" ref="M26:M28" si="9">SUM(N26:O26)</f>
        <v>6</v>
      </c>
      <c r="N26" s="25">
        <f>SUM('7.23'!N28,'7.24'!N28)</f>
        <v>6</v>
      </c>
      <c r="O26" s="25" t="s">
        <v>8</v>
      </c>
      <c r="Q26" s="22"/>
    </row>
    <row r="27" spans="1:19" ht="15" customHeight="1" x14ac:dyDescent="0.25">
      <c r="D27" s="3">
        <v>2023</v>
      </c>
      <c r="E27" s="24">
        <f t="shared" si="7"/>
        <v>48</v>
      </c>
      <c r="F27" s="25">
        <f>SUM('7.23'!F29,'7.24'!F29)</f>
        <v>45</v>
      </c>
      <c r="G27" s="25">
        <f>SUM('7.23'!G29,'7.24'!G29)</f>
        <v>3</v>
      </c>
      <c r="H27" s="25"/>
      <c r="I27" s="24">
        <f t="shared" si="8"/>
        <v>54</v>
      </c>
      <c r="J27" s="25">
        <f>SUM('7.23'!J29,'7.24'!J29)</f>
        <v>51</v>
      </c>
      <c r="K27" s="25">
        <f>SUM('7.23'!K29,'7.24'!K29)</f>
        <v>3</v>
      </c>
      <c r="L27" s="25"/>
      <c r="M27" s="24">
        <f t="shared" si="9"/>
        <v>5</v>
      </c>
      <c r="N27" s="25">
        <f>SUM('7.23'!N29,'7.24'!N29)</f>
        <v>5</v>
      </c>
      <c r="O27" s="25" t="s">
        <v>8</v>
      </c>
      <c r="Q27" s="22"/>
    </row>
    <row r="28" spans="1:19" ht="15" customHeight="1" x14ac:dyDescent="0.25">
      <c r="D28" s="3">
        <v>2024</v>
      </c>
      <c r="E28" s="24">
        <f t="shared" si="7"/>
        <v>29</v>
      </c>
      <c r="F28" s="25">
        <f>SUM('7.23'!F30,'7.24'!F30)</f>
        <v>29</v>
      </c>
      <c r="G28" s="25" t="s">
        <v>8</v>
      </c>
      <c r="H28" s="25"/>
      <c r="I28" s="24">
        <f t="shared" si="8"/>
        <v>43</v>
      </c>
      <c r="J28" s="25">
        <f>SUM('7.23'!J30,'7.24'!J30)</f>
        <v>42</v>
      </c>
      <c r="K28" s="25">
        <f>SUM('7.23'!K30,'7.24'!K30)</f>
        <v>1</v>
      </c>
      <c r="L28" s="25"/>
      <c r="M28" s="24">
        <f t="shared" si="9"/>
        <v>6</v>
      </c>
      <c r="N28" s="25">
        <f>SUM('7.23'!N30,'7.24'!N30)</f>
        <v>6</v>
      </c>
      <c r="O28" s="25" t="s">
        <v>8</v>
      </c>
      <c r="Q28" s="22"/>
    </row>
    <row r="29" spans="1:19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Q29" s="22"/>
    </row>
    <row r="30" spans="1:19" ht="15" customHeight="1" x14ac:dyDescent="0.25">
      <c r="B30" s="2" t="s">
        <v>7</v>
      </c>
      <c r="D30" s="3">
        <v>2022</v>
      </c>
      <c r="E30" s="24">
        <f t="shared" ref="E30:E32" si="10">SUM(F30:G30)</f>
        <v>8</v>
      </c>
      <c r="F30" s="25">
        <f>SUM('7.23'!F32,'7.24'!F32)</f>
        <v>8</v>
      </c>
      <c r="G30" s="25" t="s">
        <v>8</v>
      </c>
      <c r="H30" s="25"/>
      <c r="I30" s="24">
        <f t="shared" si="8"/>
        <v>7</v>
      </c>
      <c r="J30" s="25">
        <f>SUM('7.23'!J32,'7.24'!J32)</f>
        <v>7</v>
      </c>
      <c r="K30" s="25" t="s">
        <v>8</v>
      </c>
      <c r="L30" s="25"/>
      <c r="M30" s="24">
        <f t="shared" ref="M30:M32" si="11">SUM(N30:O30)</f>
        <v>7</v>
      </c>
      <c r="N30" s="25">
        <f>SUM('7.23'!N32,'7.24'!N32)</f>
        <v>6</v>
      </c>
      <c r="O30" s="25">
        <f>SUM('7.23'!O32,'7.24'!O32)</f>
        <v>1</v>
      </c>
      <c r="Q30" s="22"/>
    </row>
    <row r="31" spans="1:19" ht="15" customHeight="1" x14ac:dyDescent="0.25">
      <c r="D31" s="3">
        <v>2023</v>
      </c>
      <c r="E31" s="24">
        <f t="shared" si="10"/>
        <v>6</v>
      </c>
      <c r="F31" s="25">
        <f>SUM('7.23'!F33,'7.24'!F33)</f>
        <v>6</v>
      </c>
      <c r="G31" s="25" t="s">
        <v>8</v>
      </c>
      <c r="H31" s="25"/>
      <c r="I31" s="24">
        <f t="shared" si="8"/>
        <v>7</v>
      </c>
      <c r="J31" s="25">
        <f>SUM('7.23'!J33,'7.24'!J33)</f>
        <v>6</v>
      </c>
      <c r="K31" s="25">
        <f>SUM('7.23'!K33,'7.24'!K33)</f>
        <v>1</v>
      </c>
      <c r="L31" s="25"/>
      <c r="M31" s="24">
        <f t="shared" si="11"/>
        <v>4</v>
      </c>
      <c r="N31" s="25">
        <f>SUM('7.23'!N33,'7.24'!N33)</f>
        <v>4</v>
      </c>
      <c r="O31" s="25" t="s">
        <v>8</v>
      </c>
      <c r="Q31" s="22"/>
    </row>
    <row r="32" spans="1:19" ht="15" customHeight="1" x14ac:dyDescent="0.25">
      <c r="D32" s="3">
        <v>2024</v>
      </c>
      <c r="E32" s="24">
        <f t="shared" si="10"/>
        <v>22</v>
      </c>
      <c r="F32" s="25">
        <f>SUM('7.23'!F34,'7.24'!F34)</f>
        <v>22</v>
      </c>
      <c r="G32" s="25" t="s">
        <v>8</v>
      </c>
      <c r="H32" s="25"/>
      <c r="I32" s="24">
        <f t="shared" si="8"/>
        <v>28</v>
      </c>
      <c r="J32" s="25">
        <f>SUM('7.23'!J34,'7.24'!J34)</f>
        <v>28</v>
      </c>
      <c r="K32" s="25" t="s">
        <v>8</v>
      </c>
      <c r="L32" s="25"/>
      <c r="M32" s="24">
        <f t="shared" si="11"/>
        <v>2</v>
      </c>
      <c r="N32" s="25">
        <f>SUM('7.23'!N34,'7.24'!N34)</f>
        <v>2</v>
      </c>
      <c r="O32" s="25" t="s">
        <v>8</v>
      </c>
      <c r="Q32" s="22"/>
    </row>
    <row r="33" spans="1:17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Q33" s="22"/>
    </row>
    <row r="34" spans="1:17" ht="15" customHeight="1" x14ac:dyDescent="0.25">
      <c r="B34" s="2" t="s">
        <v>18</v>
      </c>
      <c r="D34" s="3">
        <v>2022</v>
      </c>
      <c r="E34" s="24">
        <f t="shared" ref="E34:E36" si="12">SUM(F34:G34)</f>
        <v>9</v>
      </c>
      <c r="F34" s="25">
        <f>SUM('7.23'!F36,'7.24'!F36)</f>
        <v>9</v>
      </c>
      <c r="G34" s="25" t="s">
        <v>8</v>
      </c>
      <c r="H34" s="25"/>
      <c r="I34" s="24">
        <f t="shared" si="8"/>
        <v>11</v>
      </c>
      <c r="J34" s="25">
        <f>SUM('7.23'!J36,'7.24'!J36)</f>
        <v>11</v>
      </c>
      <c r="K34" s="25" t="s">
        <v>8</v>
      </c>
      <c r="L34" s="25"/>
      <c r="M34" s="24">
        <f t="shared" ref="M34:M36" si="13">SUM(N34:O34)</f>
        <v>6</v>
      </c>
      <c r="N34" s="25">
        <f>SUM('7.23'!N36,'7.24'!N36)</f>
        <v>6</v>
      </c>
      <c r="O34" s="25" t="s">
        <v>8</v>
      </c>
      <c r="Q34" s="22"/>
    </row>
    <row r="35" spans="1:17" ht="15" customHeight="1" x14ac:dyDescent="0.25">
      <c r="D35" s="3">
        <v>2023</v>
      </c>
      <c r="E35" s="24">
        <f t="shared" si="12"/>
        <v>7</v>
      </c>
      <c r="F35" s="25">
        <f>SUM('7.23'!F37,'7.24'!F37)</f>
        <v>6</v>
      </c>
      <c r="G35" s="25">
        <f>SUM('7.23'!G37,'7.24'!G37)</f>
        <v>1</v>
      </c>
      <c r="H35" s="25"/>
      <c r="I35" s="24">
        <f t="shared" si="8"/>
        <v>13</v>
      </c>
      <c r="J35" s="25">
        <f>SUM('7.23'!J37,'7.24'!J37)</f>
        <v>13</v>
      </c>
      <c r="K35" s="25" t="s">
        <v>8</v>
      </c>
      <c r="L35" s="25"/>
      <c r="M35" s="24">
        <f t="shared" si="13"/>
        <v>10</v>
      </c>
      <c r="N35" s="25">
        <f>SUM('7.23'!N37,'7.24'!N37)</f>
        <v>10</v>
      </c>
      <c r="O35" s="25" t="s">
        <v>8</v>
      </c>
      <c r="Q35" s="22"/>
    </row>
    <row r="36" spans="1:17" s="2" customFormat="1" ht="15" customHeight="1" x14ac:dyDescent="0.25">
      <c r="A36" s="1"/>
      <c r="D36" s="3">
        <v>2024</v>
      </c>
      <c r="E36" s="24">
        <f t="shared" si="12"/>
        <v>17</v>
      </c>
      <c r="F36" s="25">
        <f>SUM('7.23'!F38,'7.24'!F38)</f>
        <v>14</v>
      </c>
      <c r="G36" s="25">
        <f>SUM('7.23'!G38,'7.24'!G38)</f>
        <v>3</v>
      </c>
      <c r="H36" s="25"/>
      <c r="I36" s="24">
        <f t="shared" si="8"/>
        <v>19</v>
      </c>
      <c r="J36" s="25">
        <f>SUM('7.23'!J38,'7.24'!J38)</f>
        <v>16</v>
      </c>
      <c r="K36" s="25">
        <f>SUM('7.23'!K38,'7.24'!K38)</f>
        <v>3</v>
      </c>
      <c r="L36" s="25"/>
      <c r="M36" s="24">
        <f t="shared" si="13"/>
        <v>7</v>
      </c>
      <c r="N36" s="25">
        <f>SUM('7.23'!N38,'7.24'!N38)</f>
        <v>7</v>
      </c>
      <c r="O36" s="25" t="s">
        <v>8</v>
      </c>
      <c r="P36" s="1"/>
      <c r="Q36" s="22"/>
    </row>
    <row r="37" spans="1:17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Q37" s="22"/>
    </row>
    <row r="38" spans="1:17" ht="15" customHeight="1" x14ac:dyDescent="0.25">
      <c r="A38" s="2"/>
      <c r="B38" s="2" t="s">
        <v>9</v>
      </c>
      <c r="D38" s="3">
        <v>2022</v>
      </c>
      <c r="E38" s="24">
        <f t="shared" ref="E38:E40" si="14">SUM(F38:G38)</f>
        <v>9</v>
      </c>
      <c r="F38" s="25">
        <f>SUM('7.23'!F40,'7.24'!F40)</f>
        <v>9</v>
      </c>
      <c r="G38" s="25" t="s">
        <v>8</v>
      </c>
      <c r="H38" s="25"/>
      <c r="I38" s="24">
        <f t="shared" si="8"/>
        <v>20</v>
      </c>
      <c r="J38" s="25">
        <f>SUM('7.23'!J40,'7.24'!J40)</f>
        <v>19</v>
      </c>
      <c r="K38" s="25">
        <f>SUM('7.23'!K40,'7.24'!K40)</f>
        <v>1</v>
      </c>
      <c r="L38" s="25"/>
      <c r="M38" s="24">
        <f t="shared" ref="M38:M40" si="15">SUM(N38:O38)</f>
        <v>10</v>
      </c>
      <c r="N38" s="25">
        <f>SUM('7.23'!N40,'7.24'!N40)</f>
        <v>10</v>
      </c>
      <c r="O38" s="25" t="s">
        <v>8</v>
      </c>
      <c r="Q38" s="22"/>
    </row>
    <row r="39" spans="1:17" ht="15" customHeight="1" x14ac:dyDescent="0.25">
      <c r="D39" s="3">
        <v>2023</v>
      </c>
      <c r="E39" s="24">
        <f t="shared" si="14"/>
        <v>10</v>
      </c>
      <c r="F39" s="25">
        <f>SUM('7.23'!F41,'7.24'!F41)</f>
        <v>9</v>
      </c>
      <c r="G39" s="25">
        <f>SUM('7.23'!G41,'7.24'!G41)</f>
        <v>1</v>
      </c>
      <c r="H39" s="25"/>
      <c r="I39" s="24">
        <f t="shared" si="8"/>
        <v>10</v>
      </c>
      <c r="J39" s="25">
        <f>SUM('7.23'!J41,'7.24'!J41)</f>
        <v>9</v>
      </c>
      <c r="K39" s="25">
        <f>SUM('7.23'!K41,'7.24'!K41)</f>
        <v>1</v>
      </c>
      <c r="L39" s="25"/>
      <c r="M39" s="24">
        <f t="shared" si="15"/>
        <v>8</v>
      </c>
      <c r="N39" s="25">
        <f>SUM('7.23'!N41,'7.24'!N41)</f>
        <v>7</v>
      </c>
      <c r="O39" s="25">
        <f>SUM('7.23'!O41,'7.24'!O41)</f>
        <v>1</v>
      </c>
      <c r="Q39" s="22"/>
    </row>
    <row r="40" spans="1:17" ht="15" customHeight="1" x14ac:dyDescent="0.25">
      <c r="D40" s="3">
        <v>2024</v>
      </c>
      <c r="E40" s="24">
        <f t="shared" si="14"/>
        <v>16</v>
      </c>
      <c r="F40" s="25">
        <f>SUM('7.23'!F42,'7.24'!F42)</f>
        <v>15</v>
      </c>
      <c r="G40" s="25">
        <f>SUM('7.23'!G42,'7.24'!G42)</f>
        <v>1</v>
      </c>
      <c r="H40" s="25"/>
      <c r="I40" s="24">
        <f t="shared" si="8"/>
        <v>35</v>
      </c>
      <c r="J40" s="25">
        <f>SUM('7.23'!J42,'7.24'!J42)</f>
        <v>30</v>
      </c>
      <c r="K40" s="25">
        <f>SUM('7.23'!K42,'7.24'!K42)</f>
        <v>5</v>
      </c>
      <c r="L40" s="25"/>
      <c r="M40" s="24">
        <f t="shared" si="15"/>
        <v>15</v>
      </c>
      <c r="N40" s="25">
        <f>SUM('7.23'!N42,'7.24'!N42)</f>
        <v>11</v>
      </c>
      <c r="O40" s="25">
        <f>SUM('7.23'!O42,'7.24'!O42)</f>
        <v>4</v>
      </c>
      <c r="Q40" s="22"/>
    </row>
    <row r="41" spans="1:17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Q41" s="22"/>
    </row>
    <row r="42" spans="1:17" ht="15" customHeight="1" x14ac:dyDescent="0.25">
      <c r="B42" s="2" t="s">
        <v>10</v>
      </c>
      <c r="D42" s="3">
        <v>2022</v>
      </c>
      <c r="E42" s="24">
        <f t="shared" ref="E42:E44" si="16">SUM(F42:G42)</f>
        <v>70</v>
      </c>
      <c r="F42" s="25">
        <f>SUM('7.23'!F44,'7.24'!F44)</f>
        <v>52</v>
      </c>
      <c r="G42" s="25">
        <f>SUM('7.23'!G44,'7.24'!G44)</f>
        <v>18</v>
      </c>
      <c r="H42" s="25"/>
      <c r="I42" s="24">
        <f t="shared" si="8"/>
        <v>56</v>
      </c>
      <c r="J42" s="25">
        <f>SUM('7.23'!J44,'7.24'!J44)</f>
        <v>50</v>
      </c>
      <c r="K42" s="25">
        <f>SUM('7.23'!K44,'7.24'!K44)</f>
        <v>6</v>
      </c>
      <c r="L42" s="25"/>
      <c r="M42" s="24">
        <f t="shared" ref="M42:M44" si="17">SUM(N42:O42)</f>
        <v>2</v>
      </c>
      <c r="N42" s="25">
        <f>SUM('7.23'!N44,'7.24'!N44)</f>
        <v>2</v>
      </c>
      <c r="O42" s="25" t="s">
        <v>8</v>
      </c>
      <c r="Q42" s="22"/>
    </row>
    <row r="43" spans="1:17" ht="15" customHeight="1" x14ac:dyDescent="0.25">
      <c r="D43" s="3">
        <v>2023</v>
      </c>
      <c r="E43" s="24">
        <f t="shared" si="16"/>
        <v>33</v>
      </c>
      <c r="F43" s="25">
        <f>SUM('7.23'!F45,'7.24'!F45)</f>
        <v>32</v>
      </c>
      <c r="G43" s="25">
        <f>SUM('7.23'!G45,'7.24'!G45)</f>
        <v>1</v>
      </c>
      <c r="H43" s="25"/>
      <c r="I43" s="24">
        <f t="shared" si="8"/>
        <v>46</v>
      </c>
      <c r="J43" s="25">
        <f>SUM('7.23'!J45,'7.24'!J45)</f>
        <v>44</v>
      </c>
      <c r="K43" s="25">
        <f>SUM('7.23'!K45,'7.24'!K45)</f>
        <v>2</v>
      </c>
      <c r="L43" s="25"/>
      <c r="M43" s="24">
        <f t="shared" si="17"/>
        <v>2</v>
      </c>
      <c r="N43" s="25">
        <f>SUM('7.23'!N45,'7.24'!N45)</f>
        <v>2</v>
      </c>
      <c r="O43" s="25" t="s">
        <v>8</v>
      </c>
      <c r="Q43" s="22"/>
    </row>
    <row r="44" spans="1:17" ht="15" customHeight="1" x14ac:dyDescent="0.25">
      <c r="D44" s="3">
        <v>2024</v>
      </c>
      <c r="E44" s="24">
        <f t="shared" si="16"/>
        <v>28</v>
      </c>
      <c r="F44" s="25">
        <f>SUM('7.23'!F46,'7.24'!F46)</f>
        <v>28</v>
      </c>
      <c r="G44" s="25">
        <f>SUM('7.23'!G46,'7.24'!G46)</f>
        <v>0</v>
      </c>
      <c r="H44" s="25"/>
      <c r="I44" s="24">
        <f t="shared" si="8"/>
        <v>28</v>
      </c>
      <c r="J44" s="25">
        <f>SUM('7.23'!J46,'7.24'!J46)</f>
        <v>27</v>
      </c>
      <c r="K44" s="25">
        <f>SUM('7.23'!K46,'7.24'!K46)</f>
        <v>1</v>
      </c>
      <c r="L44" s="25"/>
      <c r="M44" s="24">
        <f t="shared" si="17"/>
        <v>2</v>
      </c>
      <c r="N44" s="25">
        <f>SUM('7.23'!N46,'7.24'!N46)</f>
        <v>2</v>
      </c>
      <c r="O44" s="25" t="s">
        <v>8</v>
      </c>
      <c r="Q44" s="22"/>
    </row>
    <row r="45" spans="1:17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Q45" s="22"/>
    </row>
    <row r="46" spans="1:17" ht="15" customHeight="1" x14ac:dyDescent="0.25">
      <c r="B46" s="2" t="s">
        <v>11</v>
      </c>
      <c r="D46" s="3">
        <v>2022</v>
      </c>
      <c r="E46" s="24">
        <f t="shared" ref="E46:E48" si="18">SUM(F46:G46)</f>
        <v>22</v>
      </c>
      <c r="F46" s="25">
        <f>SUM('7.23'!F48,'7.24'!F48)</f>
        <v>19</v>
      </c>
      <c r="G46" s="25">
        <f>SUM('7.23'!G48,'7.24'!G48)</f>
        <v>3</v>
      </c>
      <c r="H46" s="25"/>
      <c r="I46" s="24">
        <f t="shared" si="8"/>
        <v>29</v>
      </c>
      <c r="J46" s="25">
        <f>SUM('7.23'!J48,'7.24'!J48)</f>
        <v>25</v>
      </c>
      <c r="K46" s="25">
        <f>SUM('7.23'!K48,'7.24'!K48)</f>
        <v>4</v>
      </c>
      <c r="L46" s="25"/>
      <c r="M46" s="24">
        <f t="shared" ref="M46:M48" si="19">SUM(N46:O46)</f>
        <v>13</v>
      </c>
      <c r="N46" s="25">
        <f>SUM('7.23'!N48,'7.24'!N48)</f>
        <v>13</v>
      </c>
      <c r="O46" s="25" t="s">
        <v>8</v>
      </c>
      <c r="Q46" s="22"/>
    </row>
    <row r="47" spans="1:17" ht="15" customHeight="1" x14ac:dyDescent="0.25">
      <c r="D47" s="3">
        <v>2023</v>
      </c>
      <c r="E47" s="24">
        <f t="shared" si="18"/>
        <v>17</v>
      </c>
      <c r="F47" s="25">
        <f>SUM('7.23'!F49,'7.24'!F49)</f>
        <v>17</v>
      </c>
      <c r="G47" s="25" t="s">
        <v>8</v>
      </c>
      <c r="H47" s="25"/>
      <c r="I47" s="24">
        <f t="shared" si="8"/>
        <v>23</v>
      </c>
      <c r="J47" s="25">
        <f>SUM('7.23'!J49,'7.24'!J49)</f>
        <v>22</v>
      </c>
      <c r="K47" s="25">
        <f>SUM('7.23'!K49,'7.24'!K49)</f>
        <v>1</v>
      </c>
      <c r="L47" s="25"/>
      <c r="M47" s="24">
        <f t="shared" si="19"/>
        <v>7</v>
      </c>
      <c r="N47" s="25">
        <f>SUM('7.23'!N49,'7.24'!N49)</f>
        <v>5</v>
      </c>
      <c r="O47" s="25">
        <f>SUM('7.23'!O49,'7.24'!O49)</f>
        <v>2</v>
      </c>
      <c r="Q47" s="22"/>
    </row>
    <row r="48" spans="1:17" ht="15" customHeight="1" x14ac:dyDescent="0.25">
      <c r="D48" s="3">
        <v>2024</v>
      </c>
      <c r="E48" s="24">
        <f t="shared" si="18"/>
        <v>23</v>
      </c>
      <c r="F48" s="25">
        <f>SUM('7.23'!F50,'7.24'!F50)</f>
        <v>20</v>
      </c>
      <c r="G48" s="25">
        <f>SUM('7.23'!G50,'7.24'!G50)</f>
        <v>3</v>
      </c>
      <c r="H48" s="25"/>
      <c r="I48" s="24">
        <f t="shared" si="8"/>
        <v>38</v>
      </c>
      <c r="J48" s="25">
        <f>SUM('7.23'!J50,'7.24'!J50)</f>
        <v>31</v>
      </c>
      <c r="K48" s="25">
        <f>SUM('7.23'!K50,'7.24'!K50)</f>
        <v>7</v>
      </c>
      <c r="L48" s="25"/>
      <c r="M48" s="24">
        <f t="shared" si="19"/>
        <v>4</v>
      </c>
      <c r="N48" s="25">
        <f>SUM('7.23'!N50,'7.24'!N50)</f>
        <v>3</v>
      </c>
      <c r="O48" s="25">
        <f>SUM('7.23'!O50,'7.24'!O50)</f>
        <v>1</v>
      </c>
      <c r="Q48" s="22"/>
    </row>
    <row r="49" spans="2:20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Q49" s="22"/>
    </row>
    <row r="50" spans="2:20" ht="15" customHeight="1" x14ac:dyDescent="0.25">
      <c r="B50" s="2" t="s">
        <v>12</v>
      </c>
      <c r="D50" s="3">
        <v>2022</v>
      </c>
      <c r="E50" s="25" t="s">
        <v>8</v>
      </c>
      <c r="F50" s="25" t="s">
        <v>8</v>
      </c>
      <c r="G50" s="25" t="s">
        <v>8</v>
      </c>
      <c r="H50" s="25"/>
      <c r="I50" s="25" t="s">
        <v>8</v>
      </c>
      <c r="J50" s="25" t="s">
        <v>8</v>
      </c>
      <c r="K50" s="25" t="s">
        <v>8</v>
      </c>
      <c r="L50" s="25"/>
      <c r="M50" s="24">
        <f t="shared" ref="M50:M52" si="20">SUM(N50:O50)</f>
        <v>1</v>
      </c>
      <c r="N50" s="25">
        <f>SUM('7.23'!N52,'7.24'!N52)</f>
        <v>1</v>
      </c>
      <c r="O50" s="25" t="s">
        <v>8</v>
      </c>
      <c r="Q50" s="22"/>
    </row>
    <row r="51" spans="2:20" ht="15" customHeight="1" x14ac:dyDescent="0.25">
      <c r="D51" s="3">
        <v>2023</v>
      </c>
      <c r="E51" s="24">
        <f t="shared" ref="E51:E52" si="21">SUM(F51:G51)</f>
        <v>5</v>
      </c>
      <c r="F51" s="25">
        <f>SUM('7.23'!F53,'7.24'!F53)</f>
        <v>5</v>
      </c>
      <c r="G51" s="25" t="s">
        <v>8</v>
      </c>
      <c r="H51" s="25"/>
      <c r="I51" s="24">
        <f t="shared" si="8"/>
        <v>7</v>
      </c>
      <c r="J51" s="25">
        <f>SUM('7.23'!J53,'7.24'!J53)</f>
        <v>7</v>
      </c>
      <c r="K51" s="25" t="s">
        <v>8</v>
      </c>
      <c r="L51" s="25"/>
      <c r="M51" s="25" t="s">
        <v>8</v>
      </c>
      <c r="N51" s="25" t="s">
        <v>8</v>
      </c>
      <c r="O51" s="25" t="s">
        <v>8</v>
      </c>
      <c r="Q51" s="22"/>
    </row>
    <row r="52" spans="2:20" ht="15" customHeight="1" x14ac:dyDescent="0.25">
      <c r="D52" s="3">
        <v>2024</v>
      </c>
      <c r="E52" s="24">
        <f t="shared" si="21"/>
        <v>10</v>
      </c>
      <c r="F52" s="25">
        <f>SUM('7.23'!F54,'7.24'!F54)</f>
        <v>7</v>
      </c>
      <c r="G52" s="25">
        <f>SUM('7.23'!G54,'7.24'!G54)</f>
        <v>3</v>
      </c>
      <c r="H52" s="25"/>
      <c r="I52" s="24">
        <f t="shared" si="8"/>
        <v>14</v>
      </c>
      <c r="J52" s="25">
        <f>SUM('7.23'!J54,'7.24'!J54)</f>
        <v>12</v>
      </c>
      <c r="K52" s="25">
        <f>SUM('7.23'!K54,'7.24'!K54)</f>
        <v>2</v>
      </c>
      <c r="L52" s="25"/>
      <c r="M52" s="24">
        <f t="shared" si="20"/>
        <v>2</v>
      </c>
      <c r="N52" s="25">
        <f>SUM('7.23'!N54,'7.24'!N54)</f>
        <v>2</v>
      </c>
      <c r="O52" s="25" t="s">
        <v>8</v>
      </c>
      <c r="Q52" s="22"/>
    </row>
    <row r="53" spans="2:20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Q53" s="22"/>
    </row>
    <row r="54" spans="2:20" ht="15" customHeight="1" x14ac:dyDescent="0.25">
      <c r="B54" s="2" t="s">
        <v>13</v>
      </c>
      <c r="D54" s="3">
        <v>2022</v>
      </c>
      <c r="E54" s="24">
        <f t="shared" ref="E54:E56" si="22">SUM(F54:G54)</f>
        <v>9</v>
      </c>
      <c r="F54" s="25">
        <f>SUM('7.23'!F56,'7.24'!F56)</f>
        <v>9</v>
      </c>
      <c r="G54" s="25" t="s">
        <v>8</v>
      </c>
      <c r="H54" s="25"/>
      <c r="I54" s="24">
        <f t="shared" si="8"/>
        <v>10</v>
      </c>
      <c r="J54" s="25">
        <f>SUM('7.23'!J56,'7.24'!J56)</f>
        <v>10</v>
      </c>
      <c r="K54" s="25" t="s">
        <v>8</v>
      </c>
      <c r="L54" s="25"/>
      <c r="M54" s="24">
        <f t="shared" ref="M54:M56" si="23">SUM(N54:O54)</f>
        <v>3</v>
      </c>
      <c r="N54" s="25">
        <f>SUM('7.23'!N56,'7.24'!N56)</f>
        <v>3</v>
      </c>
      <c r="O54" s="25" t="s">
        <v>8</v>
      </c>
      <c r="Q54" s="22"/>
    </row>
    <row r="55" spans="2:20" ht="15" customHeight="1" x14ac:dyDescent="0.25">
      <c r="D55" s="3">
        <v>2023</v>
      </c>
      <c r="E55" s="24">
        <f t="shared" si="22"/>
        <v>21</v>
      </c>
      <c r="F55" s="25">
        <f>SUM('7.23'!F57,'7.24'!F57)</f>
        <v>21</v>
      </c>
      <c r="G55" s="25" t="s">
        <v>8</v>
      </c>
      <c r="H55" s="25"/>
      <c r="I55" s="24">
        <f t="shared" si="8"/>
        <v>43</v>
      </c>
      <c r="J55" s="25">
        <f>SUM('7.23'!J57,'7.24'!J57)</f>
        <v>37</v>
      </c>
      <c r="K55" s="25">
        <f>SUM('7.23'!K57,'7.24'!K57)</f>
        <v>6</v>
      </c>
      <c r="L55" s="25"/>
      <c r="M55" s="24">
        <f t="shared" si="23"/>
        <v>1</v>
      </c>
      <c r="N55" s="25">
        <f>SUM('7.23'!N57,'7.24'!N57)</f>
        <v>1</v>
      </c>
      <c r="O55" s="25" t="s">
        <v>8</v>
      </c>
      <c r="Q55" s="22"/>
    </row>
    <row r="56" spans="2:20" ht="15" customHeight="1" x14ac:dyDescent="0.25">
      <c r="D56" s="3">
        <v>2024</v>
      </c>
      <c r="E56" s="24">
        <f t="shared" si="22"/>
        <v>19</v>
      </c>
      <c r="F56" s="25">
        <f>SUM('7.23'!F58,'7.24'!F58)</f>
        <v>19</v>
      </c>
      <c r="G56" s="25" t="s">
        <v>8</v>
      </c>
      <c r="H56" s="25"/>
      <c r="I56" s="24">
        <f t="shared" si="8"/>
        <v>31</v>
      </c>
      <c r="J56" s="25">
        <f>SUM('7.23'!J58,'7.24'!J58)</f>
        <v>27</v>
      </c>
      <c r="K56" s="25">
        <f>SUM('7.23'!K58,'7.24'!K58)</f>
        <v>4</v>
      </c>
      <c r="L56" s="25"/>
      <c r="M56" s="24">
        <f t="shared" si="23"/>
        <v>5</v>
      </c>
      <c r="N56" s="25">
        <f>SUM('7.23'!N58,'7.24'!N58)</f>
        <v>5</v>
      </c>
      <c r="O56" s="25" t="s">
        <v>8</v>
      </c>
      <c r="Q56" s="22"/>
    </row>
    <row r="57" spans="2:20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Q57" s="22"/>
    </row>
    <row r="58" spans="2:20" ht="15" customHeight="1" x14ac:dyDescent="0.25">
      <c r="B58" s="2" t="s">
        <v>19</v>
      </c>
      <c r="D58" s="3">
        <v>2022</v>
      </c>
      <c r="E58" s="24">
        <f t="shared" ref="E58:E60" si="24">SUM(F58:G58)</f>
        <v>46</v>
      </c>
      <c r="F58" s="25">
        <f>SUM('7.23'!F60,'7.24'!F60)</f>
        <v>44</v>
      </c>
      <c r="G58" s="25">
        <f>SUM('7.23'!G60,'7.24'!G60)</f>
        <v>2</v>
      </c>
      <c r="H58" s="25"/>
      <c r="I58" s="24">
        <f t="shared" si="8"/>
        <v>64</v>
      </c>
      <c r="J58" s="25">
        <f>SUM('7.23'!J60,'7.24'!J60)</f>
        <v>60</v>
      </c>
      <c r="K58" s="25">
        <f>SUM('7.23'!K60,'7.24'!K60)</f>
        <v>4</v>
      </c>
      <c r="L58" s="25"/>
      <c r="M58" s="24">
        <f t="shared" ref="M58:M60" si="25">SUM(N58:O58)</f>
        <v>20</v>
      </c>
      <c r="N58" s="25">
        <f>SUM('7.23'!N60,'7.24'!N60)</f>
        <v>20</v>
      </c>
      <c r="O58" s="25" t="s">
        <v>8</v>
      </c>
      <c r="Q58" s="22"/>
      <c r="R58" s="27"/>
      <c r="S58" s="28"/>
      <c r="T58" s="29"/>
    </row>
    <row r="59" spans="2:20" ht="15" customHeight="1" x14ac:dyDescent="0.25">
      <c r="D59" s="3">
        <v>2023</v>
      </c>
      <c r="E59" s="24">
        <f t="shared" si="24"/>
        <v>52</v>
      </c>
      <c r="F59" s="25">
        <f>SUM('7.23'!F61,'7.24'!F61)</f>
        <v>46</v>
      </c>
      <c r="G59" s="25">
        <f>SUM('7.23'!G61,'7.24'!G61)</f>
        <v>6</v>
      </c>
      <c r="H59" s="25"/>
      <c r="I59" s="24">
        <f t="shared" si="8"/>
        <v>49</v>
      </c>
      <c r="J59" s="25">
        <f>SUM('7.23'!J61,'7.24'!J61)</f>
        <v>38</v>
      </c>
      <c r="K59" s="25">
        <f>SUM('7.23'!K61,'7.24'!K61)</f>
        <v>11</v>
      </c>
      <c r="L59" s="25"/>
      <c r="M59" s="24">
        <f t="shared" si="25"/>
        <v>20</v>
      </c>
      <c r="N59" s="25">
        <f>SUM('7.23'!N61,'7.24'!N61)</f>
        <v>20</v>
      </c>
      <c r="O59" s="25" t="s">
        <v>8</v>
      </c>
      <c r="Q59" s="22"/>
      <c r="R59" s="27"/>
      <c r="S59" s="28"/>
      <c r="T59" s="28"/>
    </row>
    <row r="60" spans="2:20" ht="15" customHeight="1" x14ac:dyDescent="0.25">
      <c r="D60" s="3">
        <v>2024</v>
      </c>
      <c r="E60" s="24">
        <f t="shared" si="24"/>
        <v>126</v>
      </c>
      <c r="F60" s="25">
        <f>SUM('7.23'!F62,'7.24'!F62)</f>
        <v>111</v>
      </c>
      <c r="G60" s="25">
        <f>SUM('7.23'!G62,'7.24'!G62)</f>
        <v>15</v>
      </c>
      <c r="H60" s="25"/>
      <c r="I60" s="24">
        <f t="shared" si="8"/>
        <v>171</v>
      </c>
      <c r="J60" s="25">
        <f>SUM('7.23'!J62,'7.24'!J62)</f>
        <v>144</v>
      </c>
      <c r="K60" s="25">
        <f>SUM('7.23'!K62,'7.24'!K62)</f>
        <v>27</v>
      </c>
      <c r="L60" s="25"/>
      <c r="M60" s="24">
        <f t="shared" si="25"/>
        <v>43</v>
      </c>
      <c r="N60" s="25">
        <f>SUM('7.23'!N62,'7.24'!N62)</f>
        <v>39</v>
      </c>
      <c r="O60" s="25">
        <f>SUM('7.23'!O62,'7.24'!O62)</f>
        <v>4</v>
      </c>
      <c r="Q60" s="22"/>
    </row>
    <row r="61" spans="2:20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Q61" s="22"/>
    </row>
    <row r="62" spans="2:20" ht="15" customHeight="1" x14ac:dyDescent="0.25">
      <c r="B62" s="2" t="s">
        <v>14</v>
      </c>
      <c r="D62" s="3">
        <v>2022</v>
      </c>
      <c r="E62" s="24">
        <f t="shared" ref="E62:E64" si="26">SUM(F62:G62)</f>
        <v>8</v>
      </c>
      <c r="F62" s="25">
        <f>SUM('7.23'!F64,'7.24'!F64)</f>
        <v>8</v>
      </c>
      <c r="G62" s="25" t="s">
        <v>8</v>
      </c>
      <c r="H62" s="25"/>
      <c r="I62" s="24">
        <f t="shared" si="8"/>
        <v>6</v>
      </c>
      <c r="J62" s="25">
        <f>SUM('7.23'!J64,'7.24'!J64)</f>
        <v>6</v>
      </c>
      <c r="K62" s="25" t="s">
        <v>8</v>
      </c>
      <c r="L62" s="25"/>
      <c r="M62" s="24">
        <f t="shared" ref="M62:M64" si="27">SUM(N62:O62)</f>
        <v>3</v>
      </c>
      <c r="N62" s="25">
        <f>SUM('7.23'!N64,'7.24'!N64)</f>
        <v>3</v>
      </c>
      <c r="O62" s="25" t="s">
        <v>8</v>
      </c>
      <c r="Q62" s="22"/>
    </row>
    <row r="63" spans="2:20" ht="15" customHeight="1" x14ac:dyDescent="0.25">
      <c r="D63" s="3">
        <v>2023</v>
      </c>
      <c r="E63" s="24">
        <f t="shared" si="26"/>
        <v>6</v>
      </c>
      <c r="F63" s="25">
        <f>SUM('7.23'!F65,'7.24'!F65)</f>
        <v>6</v>
      </c>
      <c r="G63" s="25" t="s">
        <v>8</v>
      </c>
      <c r="H63" s="25"/>
      <c r="I63" s="24">
        <f t="shared" si="8"/>
        <v>5</v>
      </c>
      <c r="J63" s="25">
        <f>SUM('7.23'!J65,'7.24'!J65)</f>
        <v>5</v>
      </c>
      <c r="K63" s="25" t="s">
        <v>8</v>
      </c>
      <c r="L63" s="25"/>
      <c r="M63" s="24">
        <f t="shared" si="27"/>
        <v>2</v>
      </c>
      <c r="N63" s="25">
        <f>SUM('7.23'!N65,'7.24'!N65)</f>
        <v>2</v>
      </c>
      <c r="O63" s="25" t="s">
        <v>8</v>
      </c>
      <c r="Q63" s="22"/>
    </row>
    <row r="64" spans="2:20" ht="15" customHeight="1" x14ac:dyDescent="0.25">
      <c r="D64" s="3">
        <v>2024</v>
      </c>
      <c r="E64" s="24">
        <f t="shared" si="26"/>
        <v>11</v>
      </c>
      <c r="F64" s="25">
        <f>SUM('7.23'!F66,'7.24'!F66)</f>
        <v>11</v>
      </c>
      <c r="G64" s="25" t="s">
        <v>8</v>
      </c>
      <c r="H64" s="25"/>
      <c r="I64" s="24">
        <f t="shared" si="8"/>
        <v>23</v>
      </c>
      <c r="J64" s="25">
        <f>SUM('7.23'!J66,'7.24'!J66)</f>
        <v>22</v>
      </c>
      <c r="K64" s="25">
        <f>SUM('7.23'!K66,'7.24'!K66)</f>
        <v>1</v>
      </c>
      <c r="L64" s="25"/>
      <c r="M64" s="24">
        <f t="shared" si="27"/>
        <v>7</v>
      </c>
      <c r="N64" s="25">
        <f>SUM('7.23'!N66,'7.24'!N66)</f>
        <v>6</v>
      </c>
      <c r="O64" s="25">
        <f>SUM('7.23'!O66,'7.24'!O66)</f>
        <v>1</v>
      </c>
      <c r="Q64" s="22"/>
    </row>
    <row r="65" spans="1:17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Q65" s="22"/>
    </row>
    <row r="66" spans="1:17" ht="15" customHeight="1" x14ac:dyDescent="0.25">
      <c r="B66" s="2" t="s">
        <v>15</v>
      </c>
      <c r="D66" s="3">
        <v>2022</v>
      </c>
      <c r="E66" s="24">
        <f t="shared" ref="E66:E68" si="28">SUM(F66:G66)</f>
        <v>17</v>
      </c>
      <c r="F66" s="25">
        <f>SUM('7.23'!F68,'7.24'!F68)</f>
        <v>14</v>
      </c>
      <c r="G66" s="25">
        <f>SUM('7.23'!G68,'7.24'!G68)</f>
        <v>3</v>
      </c>
      <c r="H66" s="25"/>
      <c r="I66" s="24">
        <f t="shared" si="8"/>
        <v>28</v>
      </c>
      <c r="J66" s="25">
        <f>SUM('7.23'!J68,'7.24'!J68)</f>
        <v>25</v>
      </c>
      <c r="K66" s="25">
        <f>SUM('7.23'!K68,'7.24'!K68)</f>
        <v>3</v>
      </c>
      <c r="L66" s="25"/>
      <c r="M66" s="24">
        <f t="shared" ref="M66:M68" si="29">SUM(N66:O66)</f>
        <v>17</v>
      </c>
      <c r="N66" s="25">
        <f>SUM('7.23'!N68,'7.24'!N68)</f>
        <v>11</v>
      </c>
      <c r="O66" s="25">
        <f>SUM('7.23'!O68,'7.24'!O68)</f>
        <v>6</v>
      </c>
      <c r="Q66" s="22"/>
    </row>
    <row r="67" spans="1:17" ht="15" customHeight="1" x14ac:dyDescent="0.25">
      <c r="D67" s="3">
        <v>2023</v>
      </c>
      <c r="E67" s="24">
        <f t="shared" si="28"/>
        <v>24</v>
      </c>
      <c r="F67" s="25">
        <f>SUM('7.23'!F69,'7.24'!F69)</f>
        <v>19</v>
      </c>
      <c r="G67" s="25">
        <f>SUM('7.23'!G69,'7.24'!G69)</f>
        <v>5</v>
      </c>
      <c r="H67" s="25"/>
      <c r="I67" s="24">
        <f t="shared" si="8"/>
        <v>45</v>
      </c>
      <c r="J67" s="25">
        <f>SUM('7.23'!J69,'7.24'!J69)</f>
        <v>36</v>
      </c>
      <c r="K67" s="25">
        <f>SUM('7.23'!K69,'7.24'!K69)</f>
        <v>9</v>
      </c>
      <c r="L67" s="25"/>
      <c r="M67" s="24">
        <f t="shared" si="29"/>
        <v>7</v>
      </c>
      <c r="N67" s="25">
        <f>SUM('7.23'!N69,'7.24'!N69)</f>
        <v>7</v>
      </c>
      <c r="O67" s="25" t="s">
        <v>8</v>
      </c>
      <c r="Q67" s="22"/>
    </row>
    <row r="68" spans="1:17" ht="15" customHeight="1" x14ac:dyDescent="0.25">
      <c r="D68" s="3">
        <v>2024</v>
      </c>
      <c r="E68" s="24">
        <f t="shared" si="28"/>
        <v>23</v>
      </c>
      <c r="F68" s="25">
        <f>SUM('7.23'!F70,'7.24'!F70)</f>
        <v>19</v>
      </c>
      <c r="G68" s="25">
        <f>SUM('7.23'!G70,'7.24'!G70)</f>
        <v>4</v>
      </c>
      <c r="H68" s="25"/>
      <c r="I68" s="24">
        <f t="shared" si="8"/>
        <v>25</v>
      </c>
      <c r="J68" s="25">
        <f>SUM('7.23'!J70,'7.24'!J70)</f>
        <v>22</v>
      </c>
      <c r="K68" s="25">
        <f>SUM('7.23'!K70,'7.24'!K70)</f>
        <v>3</v>
      </c>
      <c r="L68" s="25"/>
      <c r="M68" s="24">
        <f t="shared" si="29"/>
        <v>7</v>
      </c>
      <c r="N68" s="25">
        <f>SUM('7.23'!N70,'7.24'!N70)</f>
        <v>6</v>
      </c>
      <c r="O68" s="25">
        <f>SUM('7.23'!O70,'7.24'!O70)</f>
        <v>1</v>
      </c>
      <c r="Q68" s="22"/>
    </row>
    <row r="69" spans="1:17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Q69" s="22"/>
    </row>
    <row r="70" spans="1:17" ht="15" customHeight="1" x14ac:dyDescent="0.25">
      <c r="B70" s="2" t="s">
        <v>16</v>
      </c>
      <c r="D70" s="3">
        <v>2022</v>
      </c>
      <c r="E70" s="24">
        <f t="shared" ref="E70:E72" si="30">SUM(F70:G70)</f>
        <v>41</v>
      </c>
      <c r="F70" s="25">
        <f>SUM('7.23'!F72,'7.24'!F72)</f>
        <v>37</v>
      </c>
      <c r="G70" s="25">
        <f>SUM('7.23'!G72,'7.24'!G72)</f>
        <v>4</v>
      </c>
      <c r="H70" s="25"/>
      <c r="I70" s="24">
        <f t="shared" si="8"/>
        <v>52</v>
      </c>
      <c r="J70" s="25">
        <f>SUM('7.23'!J72,'7.24'!J72)</f>
        <v>47</v>
      </c>
      <c r="K70" s="25">
        <f>SUM('7.23'!K72,'7.24'!K72)</f>
        <v>5</v>
      </c>
      <c r="L70" s="25"/>
      <c r="M70" s="24">
        <f t="shared" ref="M70:M72" si="31">SUM(N70:O70)</f>
        <v>11</v>
      </c>
      <c r="N70" s="25">
        <f>SUM('7.23'!N72,'7.24'!N72)</f>
        <v>10</v>
      </c>
      <c r="O70" s="25">
        <f>SUM('7.23'!O72,'7.24'!O72)</f>
        <v>1</v>
      </c>
      <c r="Q70" s="22"/>
    </row>
    <row r="71" spans="1:17" ht="15" customHeight="1" x14ac:dyDescent="0.25">
      <c r="D71" s="3">
        <v>2023</v>
      </c>
      <c r="E71" s="24">
        <f t="shared" si="30"/>
        <v>36</v>
      </c>
      <c r="F71" s="25">
        <f>SUM('7.23'!F73,'7.24'!F73)</f>
        <v>32</v>
      </c>
      <c r="G71" s="25">
        <f>SUM('7.23'!G73,'7.24'!G73)</f>
        <v>4</v>
      </c>
      <c r="H71" s="25"/>
      <c r="I71" s="24">
        <f t="shared" si="8"/>
        <v>49</v>
      </c>
      <c r="J71" s="25">
        <f>SUM('7.23'!J73,'7.24'!J73)</f>
        <v>44</v>
      </c>
      <c r="K71" s="25">
        <f>SUM('7.23'!K73,'7.24'!K73)</f>
        <v>5</v>
      </c>
      <c r="L71" s="25"/>
      <c r="M71" s="24">
        <f t="shared" si="31"/>
        <v>12</v>
      </c>
      <c r="N71" s="25">
        <f>SUM('7.23'!N73,'7.24'!N73)</f>
        <v>12</v>
      </c>
      <c r="O71" s="25" t="s">
        <v>8</v>
      </c>
      <c r="Q71" s="22"/>
    </row>
    <row r="72" spans="1:17" ht="15" customHeight="1" x14ac:dyDescent="0.25">
      <c r="D72" s="3">
        <v>2024</v>
      </c>
      <c r="E72" s="24">
        <f t="shared" si="30"/>
        <v>43</v>
      </c>
      <c r="F72" s="25">
        <f>SUM('7.23'!F74,'7.24'!F74)</f>
        <v>41</v>
      </c>
      <c r="G72" s="25">
        <f>SUM('7.23'!G74,'7.24'!G74)</f>
        <v>2</v>
      </c>
      <c r="H72" s="25"/>
      <c r="I72" s="24">
        <f t="shared" si="8"/>
        <v>48</v>
      </c>
      <c r="J72" s="25">
        <f>SUM('7.23'!J74,'7.24'!J74)</f>
        <v>39</v>
      </c>
      <c r="K72" s="25">
        <f>SUM('7.23'!K74,'7.24'!K74)</f>
        <v>9</v>
      </c>
      <c r="L72" s="25"/>
      <c r="M72" s="24">
        <f t="shared" si="31"/>
        <v>5</v>
      </c>
      <c r="N72" s="25">
        <f>SUM('7.23'!N74,'7.24'!N74)</f>
        <v>5</v>
      </c>
      <c r="O72" s="25" t="s">
        <v>8</v>
      </c>
      <c r="Q72" s="22"/>
    </row>
    <row r="73" spans="1:17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Q73" s="22"/>
    </row>
    <row r="74" spans="1:17" ht="15" customHeight="1" x14ac:dyDescent="0.25">
      <c r="B74" s="2" t="s">
        <v>20</v>
      </c>
      <c r="D74" s="3">
        <v>2022</v>
      </c>
      <c r="E74" s="24">
        <f t="shared" ref="E74:E76" si="32">SUM(F74:G74)</f>
        <v>75</v>
      </c>
      <c r="F74" s="25">
        <f>SUM('7.23'!F76,'7.24'!F76)</f>
        <v>70</v>
      </c>
      <c r="G74" s="25">
        <f>SUM('7.23'!G76,'7.24'!G76)</f>
        <v>5</v>
      </c>
      <c r="H74" s="25"/>
      <c r="I74" s="24">
        <f t="shared" si="8"/>
        <v>94</v>
      </c>
      <c r="J74" s="25">
        <f>SUM('7.23'!J76,'7.24'!J76)</f>
        <v>79</v>
      </c>
      <c r="K74" s="25">
        <f>SUM('7.23'!K76,'7.24'!K76)</f>
        <v>15</v>
      </c>
      <c r="L74" s="25"/>
      <c r="M74" s="24">
        <f t="shared" ref="M74:M76" si="33">SUM(N74:O74)</f>
        <v>17</v>
      </c>
      <c r="N74" s="25">
        <f>SUM('7.23'!N76,'7.24'!N76)</f>
        <v>16</v>
      </c>
      <c r="O74" s="25">
        <f>SUM('7.23'!O76,'7.24'!O76)</f>
        <v>1</v>
      </c>
      <c r="Q74" s="22"/>
    </row>
    <row r="75" spans="1:17" ht="15" customHeight="1" x14ac:dyDescent="0.25">
      <c r="D75" s="3">
        <v>2023</v>
      </c>
      <c r="E75" s="24">
        <f t="shared" si="32"/>
        <v>66</v>
      </c>
      <c r="F75" s="25">
        <f>SUM('7.23'!F77,'7.24'!F77)</f>
        <v>60</v>
      </c>
      <c r="G75" s="25">
        <f>SUM('7.23'!G77,'7.24'!G77)</f>
        <v>6</v>
      </c>
      <c r="H75" s="25"/>
      <c r="I75" s="24">
        <f t="shared" si="8"/>
        <v>128</v>
      </c>
      <c r="J75" s="25">
        <f>SUM('7.23'!J77,'7.24'!J77)</f>
        <v>111</v>
      </c>
      <c r="K75" s="25">
        <f>SUM('7.23'!K77,'7.24'!K77)</f>
        <v>17</v>
      </c>
      <c r="L75" s="25"/>
      <c r="M75" s="24">
        <f t="shared" si="33"/>
        <v>29</v>
      </c>
      <c r="N75" s="25">
        <f>SUM('7.23'!N77,'7.24'!N77)</f>
        <v>28</v>
      </c>
      <c r="O75" s="25">
        <f>SUM('7.23'!O77,'7.24'!O77)</f>
        <v>1</v>
      </c>
    </row>
    <row r="76" spans="1:17" ht="15" customHeight="1" x14ac:dyDescent="0.25">
      <c r="A76" s="14"/>
      <c r="B76" s="99"/>
      <c r="C76" s="99"/>
      <c r="D76" s="3">
        <v>2024</v>
      </c>
      <c r="E76" s="24">
        <f t="shared" si="32"/>
        <v>100</v>
      </c>
      <c r="F76" s="25">
        <f>SUM('7.23'!F78,'7.24'!F78)</f>
        <v>84</v>
      </c>
      <c r="G76" s="25">
        <f>SUM('7.23'!G78,'7.24'!G78)</f>
        <v>16</v>
      </c>
      <c r="H76" s="25"/>
      <c r="I76" s="24">
        <f t="shared" si="8"/>
        <v>142</v>
      </c>
      <c r="J76" s="25">
        <f>SUM('7.23'!J78,'7.24'!J78)</f>
        <v>130</v>
      </c>
      <c r="K76" s="25">
        <f>SUM('7.23'!K78,'7.24'!K78)</f>
        <v>12</v>
      </c>
      <c r="L76" s="25"/>
      <c r="M76" s="24">
        <f t="shared" si="33"/>
        <v>33</v>
      </c>
      <c r="N76" s="25">
        <f>SUM('7.23'!N78,'7.24'!N78)</f>
        <v>31</v>
      </c>
      <c r="O76" s="25">
        <f>SUM('7.23'!O78,'7.24'!O78)</f>
        <v>2</v>
      </c>
      <c r="P76" s="14"/>
    </row>
    <row r="77" spans="1:17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Q77" s="22"/>
    </row>
    <row r="78" spans="1:17" ht="15" customHeight="1" x14ac:dyDescent="0.25">
      <c r="B78" s="2" t="s">
        <v>21</v>
      </c>
      <c r="D78" s="3">
        <v>2022</v>
      </c>
      <c r="E78" s="24">
        <f t="shared" ref="E78:E80" si="34">SUM(F78:G78)</f>
        <v>7</v>
      </c>
      <c r="F78" s="25">
        <f>SUM('7.23'!F80,'7.24'!F80)</f>
        <v>7</v>
      </c>
      <c r="G78" s="25" t="s">
        <v>8</v>
      </c>
      <c r="H78" s="25"/>
      <c r="I78" s="24">
        <f t="shared" ref="I78:I80" si="35">SUM(J78:K78)</f>
        <v>3</v>
      </c>
      <c r="J78" s="25">
        <f>SUM('7.23'!J80,'7.24'!J80)</f>
        <v>3</v>
      </c>
      <c r="K78" s="25" t="s">
        <v>8</v>
      </c>
      <c r="L78" s="25"/>
      <c r="M78" s="25" t="s">
        <v>8</v>
      </c>
      <c r="N78" s="25" t="s">
        <v>8</v>
      </c>
      <c r="O78" s="25" t="s">
        <v>8</v>
      </c>
      <c r="Q78" s="22"/>
    </row>
    <row r="79" spans="1:17" ht="15" customHeight="1" x14ac:dyDescent="0.25">
      <c r="D79" s="3">
        <v>2023</v>
      </c>
      <c r="E79" s="24">
        <f t="shared" si="34"/>
        <v>5</v>
      </c>
      <c r="F79" s="25">
        <f>SUM('7.23'!F81,'7.24'!F81)</f>
        <v>5</v>
      </c>
      <c r="G79" s="25" t="s">
        <v>8</v>
      </c>
      <c r="H79" s="25"/>
      <c r="I79" s="24">
        <f t="shared" si="35"/>
        <v>7</v>
      </c>
      <c r="J79" s="25">
        <f>SUM('7.23'!J81,'7.24'!J81)</f>
        <v>6</v>
      </c>
      <c r="K79" s="25">
        <f>SUM('7.23'!K81,'7.24'!K81)</f>
        <v>1</v>
      </c>
      <c r="L79" s="25"/>
      <c r="M79" s="24">
        <f t="shared" ref="M79:M80" si="36">SUM(N79:O79)</f>
        <v>2</v>
      </c>
      <c r="N79" s="25">
        <f>SUM('7.23'!N81,'7.24'!N81)</f>
        <v>1</v>
      </c>
      <c r="O79" s="25">
        <f>SUM('7.23'!O81,'7.24'!O81)</f>
        <v>1</v>
      </c>
    </row>
    <row r="80" spans="1:17" ht="15" customHeight="1" x14ac:dyDescent="0.25">
      <c r="A80" s="14"/>
      <c r="B80" s="99"/>
      <c r="C80" s="99"/>
      <c r="D80" s="3">
        <v>2024</v>
      </c>
      <c r="E80" s="24">
        <f t="shared" si="34"/>
        <v>8</v>
      </c>
      <c r="F80" s="25">
        <f>SUM('7.23'!F82,'7.24'!F82)</f>
        <v>7</v>
      </c>
      <c r="G80" s="25">
        <f>SUM('7.23'!G82,'7.24'!G82)</f>
        <v>1</v>
      </c>
      <c r="H80" s="25"/>
      <c r="I80" s="24">
        <f t="shared" si="35"/>
        <v>6</v>
      </c>
      <c r="J80" s="25">
        <f>SUM('7.23'!J82,'7.24'!J82)</f>
        <v>5</v>
      </c>
      <c r="K80" s="25">
        <f>SUM('7.23'!K82,'7.24'!K82)</f>
        <v>1</v>
      </c>
      <c r="L80" s="25"/>
      <c r="M80" s="24">
        <f t="shared" si="36"/>
        <v>3</v>
      </c>
      <c r="N80" s="25">
        <f>SUM('7.23'!N82,'7.24'!N82)</f>
        <v>3</v>
      </c>
      <c r="O80" s="25" t="s">
        <v>8</v>
      </c>
      <c r="P80" s="14"/>
    </row>
    <row r="81" spans="1:17" ht="8.1" customHeight="1" x14ac:dyDescent="0.25">
      <c r="D81" s="26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Q81" s="22"/>
    </row>
    <row r="82" spans="1:17" ht="15" customHeight="1" x14ac:dyDescent="0.25">
      <c r="B82" s="2" t="s">
        <v>22</v>
      </c>
      <c r="D82" s="3">
        <v>2022</v>
      </c>
      <c r="E82" s="24">
        <f t="shared" ref="E82:E84" si="37">SUM(F82:G82)</f>
        <v>13</v>
      </c>
      <c r="F82" s="25">
        <f>SUM('7.23'!F84,'7.24'!F84)</f>
        <v>13</v>
      </c>
      <c r="G82" s="25" t="s">
        <v>8</v>
      </c>
      <c r="H82" s="25"/>
      <c r="I82" s="24">
        <f t="shared" ref="I82:I84" si="38">SUM(J82:K82)</f>
        <v>6</v>
      </c>
      <c r="J82" s="25">
        <f>SUM('7.23'!J84,'7.24'!J84)</f>
        <v>6</v>
      </c>
      <c r="K82" s="25" t="s">
        <v>8</v>
      </c>
      <c r="L82" s="25"/>
      <c r="M82" s="24">
        <f t="shared" ref="M82:M84" si="39">SUM(N82:O82)</f>
        <v>3</v>
      </c>
      <c r="N82" s="25">
        <f>SUM('7.23'!N84,'7.24'!N84)</f>
        <v>2</v>
      </c>
      <c r="O82" s="25">
        <f>SUM('7.23'!O84,'7.24'!O84)</f>
        <v>1</v>
      </c>
      <c r="Q82" s="22"/>
    </row>
    <row r="83" spans="1:17" ht="15" customHeight="1" x14ac:dyDescent="0.25">
      <c r="D83" s="3">
        <v>2023</v>
      </c>
      <c r="E83" s="24">
        <f t="shared" si="37"/>
        <v>29</v>
      </c>
      <c r="F83" s="25">
        <f>SUM('7.23'!F85,'7.24'!F85)</f>
        <v>27</v>
      </c>
      <c r="G83" s="25">
        <f>SUM('7.23'!G85,'7.24'!G85)</f>
        <v>2</v>
      </c>
      <c r="H83" s="25"/>
      <c r="I83" s="24">
        <f t="shared" si="38"/>
        <v>35</v>
      </c>
      <c r="J83" s="25">
        <f>SUM('7.23'!J85,'7.24'!J85)</f>
        <v>32</v>
      </c>
      <c r="K83" s="25">
        <f>SUM('7.23'!K85,'7.24'!K85)</f>
        <v>3</v>
      </c>
      <c r="L83" s="25"/>
      <c r="M83" s="24">
        <f t="shared" si="39"/>
        <v>3</v>
      </c>
      <c r="N83" s="25">
        <f>SUM('7.23'!N85,'7.24'!N85)</f>
        <v>3</v>
      </c>
      <c r="O83" s="25" t="s">
        <v>8</v>
      </c>
    </row>
    <row r="84" spans="1:17" ht="15" customHeight="1" x14ac:dyDescent="0.25">
      <c r="A84" s="14"/>
      <c r="B84" s="99"/>
      <c r="C84" s="99"/>
      <c r="D84" s="3">
        <v>2024</v>
      </c>
      <c r="E84" s="24">
        <f t="shared" si="37"/>
        <v>22</v>
      </c>
      <c r="F84" s="25">
        <f>SUM('7.23'!F86,'7.24'!F86)</f>
        <v>21</v>
      </c>
      <c r="G84" s="25">
        <f>SUM('7.23'!G86,'7.24'!G86)</f>
        <v>1</v>
      </c>
      <c r="H84" s="25"/>
      <c r="I84" s="24">
        <f t="shared" si="38"/>
        <v>31</v>
      </c>
      <c r="J84" s="25">
        <f>SUM('7.23'!J86,'7.24'!J86)</f>
        <v>25</v>
      </c>
      <c r="K84" s="25">
        <f>SUM('7.23'!K86,'7.24'!K86)</f>
        <v>6</v>
      </c>
      <c r="L84" s="25"/>
      <c r="M84" s="24">
        <f t="shared" si="39"/>
        <v>2</v>
      </c>
      <c r="N84" s="25">
        <f>SUM('7.23'!N86,'7.24'!N86)</f>
        <v>2</v>
      </c>
      <c r="O84" s="25" t="s">
        <v>8</v>
      </c>
      <c r="P84" s="14"/>
    </row>
    <row r="85" spans="1:17" ht="8.1" customHeight="1" thickBot="1" x14ac:dyDescent="0.3">
      <c r="A85" s="30"/>
      <c r="B85" s="31"/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0"/>
    </row>
    <row r="86" spans="1:17" s="37" customForma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6" t="s">
        <v>110</v>
      </c>
    </row>
    <row r="87" spans="1:17" s="33" customFormat="1" x14ac:dyDescent="0.25">
      <c r="A87" s="38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9" t="s">
        <v>111</v>
      </c>
    </row>
  </sheetData>
  <mergeCells count="6">
    <mergeCell ref="E12:G12"/>
    <mergeCell ref="I12:K12"/>
    <mergeCell ref="E13:G13"/>
    <mergeCell ref="I13:K13"/>
    <mergeCell ref="M12:O12"/>
    <mergeCell ref="M13:O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52C3-4990-43E8-A3EA-C36AB3F78817}">
  <sheetPr codeName="Sheet43"/>
  <dimension ref="A1:P90"/>
  <sheetViews>
    <sheetView showGridLines="0" view="pageBreakPreview" topLeftCell="A10" zoomScaleNormal="90" zoomScaleSheetLayoutView="100" workbookViewId="0">
      <selection activeCell="B50" sqref="B50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7.28515625" style="2" customWidth="1"/>
    <col min="4" max="4" width="11.28515625" style="3" customWidth="1"/>
    <col min="5" max="7" width="13.5703125" style="3" customWidth="1"/>
    <col min="8" max="8" width="2.140625" style="3" customWidth="1"/>
    <col min="9" max="11" width="13.570312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6" customHeight="1" x14ac:dyDescent="0.25"/>
    <row r="8" spans="1:15" s="6" customFormat="1" ht="15" customHeight="1" x14ac:dyDescent="0.25">
      <c r="B8" s="7" t="s">
        <v>416</v>
      </c>
      <c r="C8" s="8" t="s">
        <v>204</v>
      </c>
      <c r="D8" s="9"/>
      <c r="E8" s="9"/>
      <c r="F8" s="9"/>
      <c r="G8" s="9"/>
      <c r="H8" s="9"/>
      <c r="I8" s="9"/>
      <c r="J8" s="9"/>
      <c r="K8" s="9"/>
      <c r="L8" s="8"/>
    </row>
    <row r="9" spans="1:15" s="10" customFormat="1" ht="16.5" customHeight="1" x14ac:dyDescent="0.25">
      <c r="B9" s="11" t="s">
        <v>417</v>
      </c>
      <c r="C9" s="12" t="s">
        <v>205</v>
      </c>
      <c r="D9" s="13"/>
      <c r="E9" s="13"/>
      <c r="F9" s="13"/>
      <c r="G9" s="13"/>
      <c r="H9" s="13"/>
      <c r="I9" s="13"/>
      <c r="J9" s="13"/>
      <c r="K9" s="13"/>
    </row>
    <row r="10" spans="1:15" ht="8.1" customHeight="1" thickBot="1" x14ac:dyDescent="0.3"/>
    <row r="11" spans="1:15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0"/>
    </row>
    <row r="12" spans="1:15" ht="15" customHeight="1" x14ac:dyDescent="0.25">
      <c r="A12" s="43"/>
      <c r="B12" s="44" t="s">
        <v>81</v>
      </c>
      <c r="C12" s="45"/>
      <c r="D12" s="46" t="s">
        <v>1</v>
      </c>
      <c r="E12" s="183" t="s">
        <v>2</v>
      </c>
      <c r="F12" s="183"/>
      <c r="G12" s="183"/>
      <c r="H12" s="100"/>
      <c r="I12" s="183" t="s">
        <v>141</v>
      </c>
      <c r="J12" s="183"/>
      <c r="K12" s="183"/>
      <c r="L12" s="43"/>
    </row>
    <row r="13" spans="1:15" ht="15" customHeight="1" x14ac:dyDescent="0.25">
      <c r="A13" s="43"/>
      <c r="B13" s="48" t="s">
        <v>82</v>
      </c>
      <c r="C13" s="45"/>
      <c r="D13" s="49" t="s">
        <v>4</v>
      </c>
      <c r="E13" s="184" t="s">
        <v>176</v>
      </c>
      <c r="F13" s="184"/>
      <c r="G13" s="184"/>
      <c r="H13" s="96"/>
      <c r="I13" s="184" t="s">
        <v>177</v>
      </c>
      <c r="J13" s="184"/>
      <c r="K13" s="184"/>
      <c r="L13" s="43"/>
    </row>
    <row r="14" spans="1:15" ht="15" customHeight="1" x14ac:dyDescent="0.25">
      <c r="A14" s="43"/>
      <c r="B14" s="48"/>
      <c r="C14" s="45"/>
      <c r="D14" s="49"/>
      <c r="E14" s="47" t="s">
        <v>36</v>
      </c>
      <c r="F14" s="47" t="s">
        <v>83</v>
      </c>
      <c r="G14" s="47" t="s">
        <v>84</v>
      </c>
      <c r="H14" s="47"/>
      <c r="I14" s="47" t="s">
        <v>36</v>
      </c>
      <c r="J14" s="47" t="s">
        <v>83</v>
      </c>
      <c r="K14" s="47" t="s">
        <v>84</v>
      </c>
      <c r="L14" s="43"/>
    </row>
    <row r="15" spans="1:15" ht="15" customHeight="1" x14ac:dyDescent="0.25">
      <c r="A15" s="43"/>
      <c r="B15" s="48"/>
      <c r="C15" s="45"/>
      <c r="D15" s="49"/>
      <c r="E15" s="50" t="s">
        <v>37</v>
      </c>
      <c r="F15" s="50" t="s">
        <v>85</v>
      </c>
      <c r="G15" s="50" t="s">
        <v>86</v>
      </c>
      <c r="H15" s="47"/>
      <c r="I15" s="50" t="s">
        <v>37</v>
      </c>
      <c r="J15" s="50" t="s">
        <v>85</v>
      </c>
      <c r="K15" s="50" t="s">
        <v>86</v>
      </c>
      <c r="L15" s="43"/>
    </row>
    <row r="16" spans="1:15" s="14" customFormat="1" ht="8.1" customHeight="1" x14ac:dyDescent="0.25">
      <c r="A16" s="51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1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36</v>
      </c>
      <c r="C18" s="18"/>
      <c r="D18" s="19">
        <v>2022</v>
      </c>
      <c r="E18" s="20">
        <f>SUM(E22,E26,E30,E34,E38,E42,)</f>
        <v>446</v>
      </c>
      <c r="F18" s="20">
        <f t="shared" ref="F18:G18" si="0">SUM(F22,F26,F30,F34,F38,F42,)</f>
        <v>401</v>
      </c>
      <c r="G18" s="20">
        <f t="shared" si="0"/>
        <v>45</v>
      </c>
      <c r="H18" s="23"/>
      <c r="I18" s="20">
        <f>SUM(I22,I26,I30,I34,I38,I42,)</f>
        <v>39</v>
      </c>
      <c r="J18" s="20">
        <f t="shared" ref="J18:K18" si="1">SUM(J22,J26,J30,J34,J38,J42,)</f>
        <v>38</v>
      </c>
      <c r="K18" s="20">
        <f t="shared" si="1"/>
        <v>1</v>
      </c>
      <c r="L18" s="14"/>
    </row>
    <row r="19" spans="1:15" ht="15" customHeight="1" x14ac:dyDescent="0.25">
      <c r="B19" s="101" t="s">
        <v>37</v>
      </c>
      <c r="C19" s="21"/>
      <c r="D19" s="19">
        <v>2023</v>
      </c>
      <c r="E19" s="20">
        <f t="shared" ref="E19:G20" si="2">SUM(E23,E27,E31,E35,E39,E43,)</f>
        <v>613</v>
      </c>
      <c r="F19" s="20">
        <f t="shared" si="2"/>
        <v>537</v>
      </c>
      <c r="G19" s="20">
        <f t="shared" si="2"/>
        <v>76</v>
      </c>
      <c r="H19" s="23"/>
      <c r="I19" s="20">
        <f t="shared" ref="I19:K20" si="3">SUM(I23,I27,I31,I35,I39,I43,)</f>
        <v>39</v>
      </c>
      <c r="J19" s="20">
        <f t="shared" si="3"/>
        <v>37</v>
      </c>
      <c r="K19" s="20">
        <f t="shared" si="3"/>
        <v>2</v>
      </c>
    </row>
    <row r="20" spans="1:15" ht="15" customHeight="1" x14ac:dyDescent="0.25">
      <c r="B20" s="21"/>
      <c r="C20" s="21"/>
      <c r="D20" s="19">
        <v>2024</v>
      </c>
      <c r="E20" s="20">
        <f t="shared" si="2"/>
        <v>764</v>
      </c>
      <c r="F20" s="20">
        <f t="shared" si="2"/>
        <v>677</v>
      </c>
      <c r="G20" s="20">
        <f t="shared" si="2"/>
        <v>87</v>
      </c>
      <c r="H20" s="23"/>
      <c r="I20" s="20">
        <f t="shared" si="3"/>
        <v>58</v>
      </c>
      <c r="J20" s="20">
        <f t="shared" si="3"/>
        <v>53</v>
      </c>
      <c r="K20" s="20">
        <f t="shared" si="3"/>
        <v>5</v>
      </c>
      <c r="M20" s="22"/>
    </row>
    <row r="21" spans="1:15" ht="8.1" customHeight="1" x14ac:dyDescent="0.25">
      <c r="D21" s="26"/>
      <c r="E21" s="27"/>
      <c r="F21" s="27"/>
      <c r="G21" s="27"/>
      <c r="H21" s="27"/>
      <c r="I21" s="27"/>
      <c r="J21" s="27"/>
      <c r="K21" s="27"/>
      <c r="M21" s="22"/>
    </row>
    <row r="22" spans="1:15" ht="15" customHeight="1" x14ac:dyDescent="0.25">
      <c r="B22" s="21" t="s">
        <v>87</v>
      </c>
      <c r="D22" s="3">
        <v>2022</v>
      </c>
      <c r="E22" s="24">
        <f t="shared" ref="E22:E44" si="4">SUM(F22:G22)</f>
        <v>41</v>
      </c>
      <c r="F22" s="25">
        <f>SUM('7.23a-b'!F25,'7.24a-b'!F25)</f>
        <v>31</v>
      </c>
      <c r="G22" s="25">
        <f>SUM('7.23a-b'!G25,'7.24a-b'!G25)</f>
        <v>10</v>
      </c>
      <c r="H22" s="25"/>
      <c r="I22" s="24">
        <f t="shared" ref="I22:I24" si="5">SUM(J22:K22)</f>
        <v>7</v>
      </c>
      <c r="J22" s="25">
        <f>SUM('7.23a-b'!J25,'7.24a-b'!N25)</f>
        <v>7</v>
      </c>
      <c r="K22" s="25" t="s">
        <v>8</v>
      </c>
      <c r="M22" s="22"/>
    </row>
    <row r="23" spans="1:15" ht="15" customHeight="1" x14ac:dyDescent="0.25">
      <c r="B23" s="101" t="s">
        <v>88</v>
      </c>
      <c r="D23" s="3">
        <v>2023</v>
      </c>
      <c r="E23" s="24">
        <f t="shared" si="4"/>
        <v>61</v>
      </c>
      <c r="F23" s="25">
        <f>SUM('7.23a-b'!F26,'7.24a-b'!F26)</f>
        <v>52</v>
      </c>
      <c r="G23" s="25">
        <f>SUM('7.23a-b'!G26,'7.24a-b'!G26)</f>
        <v>9</v>
      </c>
      <c r="H23" s="25"/>
      <c r="I23" s="24">
        <f t="shared" si="5"/>
        <v>2</v>
      </c>
      <c r="J23" s="25">
        <f>SUM('7.23a-b'!J26,'7.24a-b'!N26)</f>
        <v>2</v>
      </c>
      <c r="K23" s="25" t="s">
        <v>8</v>
      </c>
      <c r="M23" s="22"/>
    </row>
    <row r="24" spans="1:15" ht="15" customHeight="1" x14ac:dyDescent="0.25">
      <c r="D24" s="3">
        <v>2024</v>
      </c>
      <c r="E24" s="24">
        <f t="shared" si="4"/>
        <v>53</v>
      </c>
      <c r="F24" s="25">
        <f>SUM('7.23a-b'!F27,'7.24a-b'!F27)</f>
        <v>46</v>
      </c>
      <c r="G24" s="25">
        <f>SUM('7.23a-b'!G27,'7.24a-b'!G27)</f>
        <v>7</v>
      </c>
      <c r="H24" s="25"/>
      <c r="I24" s="24">
        <f t="shared" si="5"/>
        <v>8</v>
      </c>
      <c r="J24" s="25">
        <f>SUM('7.23a-b'!J27,'7.24a-b'!N27)</f>
        <v>7</v>
      </c>
      <c r="K24" s="25">
        <f>SUM('7.23a-b'!K27,'7.24a-b'!O27)</f>
        <v>1</v>
      </c>
      <c r="M24" s="22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M25" s="22"/>
    </row>
    <row r="26" spans="1:15" ht="15" customHeight="1" x14ac:dyDescent="0.25">
      <c r="B26" s="21" t="s">
        <v>89</v>
      </c>
      <c r="D26" s="3">
        <v>2022</v>
      </c>
      <c r="E26" s="24">
        <f t="shared" si="4"/>
        <v>182</v>
      </c>
      <c r="F26" s="25">
        <f>SUM('7.23a-b'!F29,'7.24a-b'!F29)</f>
        <v>169</v>
      </c>
      <c r="G26" s="25">
        <f>SUM('7.23a-b'!G29,'7.24a-b'!G29)</f>
        <v>13</v>
      </c>
      <c r="H26" s="25"/>
      <c r="I26" s="24">
        <f t="shared" ref="I26:I28" si="6">SUM(J26:K26)</f>
        <v>12</v>
      </c>
      <c r="J26" s="25">
        <f>SUM('7.23a-b'!J29,'7.24a-b'!N29)</f>
        <v>12</v>
      </c>
      <c r="K26" s="25" t="s">
        <v>8</v>
      </c>
      <c r="M26" s="22"/>
    </row>
    <row r="27" spans="1:15" ht="15" customHeight="1" x14ac:dyDescent="0.25">
      <c r="B27" s="101" t="s">
        <v>90</v>
      </c>
      <c r="D27" s="3">
        <v>2023</v>
      </c>
      <c r="E27" s="24">
        <f t="shared" si="4"/>
        <v>214</v>
      </c>
      <c r="F27" s="25">
        <f>SUM('7.23a-b'!F30,'7.24a-b'!F30)</f>
        <v>189</v>
      </c>
      <c r="G27" s="25">
        <f>SUM('7.23a-b'!G30,'7.24a-b'!G30)</f>
        <v>25</v>
      </c>
      <c r="H27" s="25"/>
      <c r="I27" s="24">
        <f t="shared" si="6"/>
        <v>16</v>
      </c>
      <c r="J27" s="25">
        <f>SUM('7.23a-b'!J30,'7.24a-b'!N30)</f>
        <v>16</v>
      </c>
      <c r="K27" s="25" t="s">
        <v>8</v>
      </c>
      <c r="M27" s="22"/>
    </row>
    <row r="28" spans="1:15" ht="15" customHeight="1" x14ac:dyDescent="0.25">
      <c r="D28" s="3">
        <v>2024</v>
      </c>
      <c r="E28" s="24">
        <f t="shared" si="4"/>
        <v>295</v>
      </c>
      <c r="F28" s="25">
        <f>SUM('7.23a-b'!F31,'7.24a-b'!F31)</f>
        <v>255</v>
      </c>
      <c r="G28" s="25">
        <f>SUM('7.23a-b'!G31,'7.24a-b'!G31)</f>
        <v>40</v>
      </c>
      <c r="H28" s="25"/>
      <c r="I28" s="24">
        <f t="shared" si="6"/>
        <v>28</v>
      </c>
      <c r="J28" s="25">
        <f>SUM('7.23a-b'!J31,'7.24a-b'!N31)</f>
        <v>25</v>
      </c>
      <c r="K28" s="25">
        <f>SUM('7.23a-b'!K31,'7.24a-b'!O31)</f>
        <v>3</v>
      </c>
      <c r="M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M29" s="22"/>
    </row>
    <row r="30" spans="1:15" ht="15" customHeight="1" x14ac:dyDescent="0.25">
      <c r="B30" s="21" t="s">
        <v>91</v>
      </c>
      <c r="D30" s="3">
        <v>2022</v>
      </c>
      <c r="E30" s="24">
        <f t="shared" si="4"/>
        <v>129</v>
      </c>
      <c r="F30" s="25">
        <f>SUM('7.23a-b'!F33,'7.24a-b'!F33)</f>
        <v>114</v>
      </c>
      <c r="G30" s="25">
        <f>SUM('7.23a-b'!G33,'7.24a-b'!G33)</f>
        <v>15</v>
      </c>
      <c r="H30" s="25"/>
      <c r="I30" s="24">
        <f t="shared" ref="I30:I32" si="7">SUM(J30:K30)</f>
        <v>16</v>
      </c>
      <c r="J30" s="25">
        <f>SUM('7.23a-b'!J33,'7.24a-b'!N33)</f>
        <v>15</v>
      </c>
      <c r="K30" s="25">
        <f>SUM('7.23a-b'!K33,'7.24a-b'!O33)</f>
        <v>1</v>
      </c>
      <c r="M30" s="22"/>
    </row>
    <row r="31" spans="1:15" ht="15" customHeight="1" x14ac:dyDescent="0.25">
      <c r="B31" s="101" t="s">
        <v>92</v>
      </c>
      <c r="D31" s="3">
        <v>2023</v>
      </c>
      <c r="E31" s="24">
        <f t="shared" si="4"/>
        <v>193</v>
      </c>
      <c r="F31" s="25">
        <f>SUM('7.23a-b'!F34,'7.24a-b'!F34)</f>
        <v>168</v>
      </c>
      <c r="G31" s="25">
        <f>SUM('7.23a-b'!G34,'7.24a-b'!G34)</f>
        <v>25</v>
      </c>
      <c r="H31" s="25"/>
      <c r="I31" s="24">
        <f t="shared" si="7"/>
        <v>11</v>
      </c>
      <c r="J31" s="25">
        <f>SUM('7.23a-b'!J34,'7.24a-b'!N34)</f>
        <v>11</v>
      </c>
      <c r="K31" s="25" t="s">
        <v>8</v>
      </c>
      <c r="M31" s="22"/>
    </row>
    <row r="32" spans="1:15" ht="15" customHeight="1" x14ac:dyDescent="0.25">
      <c r="D32" s="3">
        <v>2024</v>
      </c>
      <c r="E32" s="24">
        <f t="shared" si="4"/>
        <v>259</v>
      </c>
      <c r="F32" s="25">
        <f>SUM('7.23a-b'!F35,'7.24a-b'!F35)</f>
        <v>230</v>
      </c>
      <c r="G32" s="25">
        <f>SUM('7.23a-b'!G35,'7.24a-b'!G35)</f>
        <v>29</v>
      </c>
      <c r="H32" s="25"/>
      <c r="I32" s="24">
        <f t="shared" si="7"/>
        <v>10</v>
      </c>
      <c r="J32" s="25">
        <f>SUM('7.23a-b'!J35,'7.24a-b'!N35)</f>
        <v>10</v>
      </c>
      <c r="K32" s="25" t="s">
        <v>8</v>
      </c>
      <c r="M32" s="22"/>
    </row>
    <row r="33" spans="1:16" ht="8.1" customHeight="1" x14ac:dyDescent="0.25">
      <c r="D33" s="26"/>
      <c r="E33" s="27"/>
      <c r="F33" s="27"/>
      <c r="G33" s="27"/>
      <c r="H33" s="27"/>
      <c r="I33" s="27"/>
      <c r="J33" s="27"/>
      <c r="K33" s="27"/>
      <c r="M33" s="22"/>
    </row>
    <row r="34" spans="1:16" ht="15" customHeight="1" x14ac:dyDescent="0.25">
      <c r="B34" s="21" t="s">
        <v>93</v>
      </c>
      <c r="D34" s="3">
        <v>2022</v>
      </c>
      <c r="E34" s="24">
        <f t="shared" si="4"/>
        <v>58</v>
      </c>
      <c r="F34" s="25">
        <f>SUM('7.23a-b'!F37,'7.24a-b'!F37)</f>
        <v>52</v>
      </c>
      <c r="G34" s="25">
        <f>SUM('7.23a-b'!G37,'7.24a-b'!G37)</f>
        <v>6</v>
      </c>
      <c r="H34" s="25"/>
      <c r="I34" s="25" t="s">
        <v>8</v>
      </c>
      <c r="J34" s="25" t="s">
        <v>8</v>
      </c>
      <c r="K34" s="25" t="s">
        <v>8</v>
      </c>
      <c r="M34" s="22"/>
    </row>
    <row r="35" spans="1:16" ht="15" customHeight="1" x14ac:dyDescent="0.25">
      <c r="B35" s="101" t="s">
        <v>94</v>
      </c>
      <c r="D35" s="3">
        <v>2023</v>
      </c>
      <c r="E35" s="24">
        <f t="shared" si="4"/>
        <v>109</v>
      </c>
      <c r="F35" s="25">
        <f>SUM('7.23a-b'!F38,'7.24a-b'!F38)</f>
        <v>95</v>
      </c>
      <c r="G35" s="25">
        <f>SUM('7.23a-b'!G38,'7.24a-b'!G38)</f>
        <v>14</v>
      </c>
      <c r="H35" s="25"/>
      <c r="I35" s="24">
        <f t="shared" ref="I35:I36" si="8">SUM(J35:K35)</f>
        <v>8</v>
      </c>
      <c r="J35" s="25">
        <f>SUM('7.23a-b'!J38,'7.24a-b'!N38)</f>
        <v>7</v>
      </c>
      <c r="K35" s="25">
        <f>SUM('7.23a-b'!K38,'7.24a-b'!O38)</f>
        <v>1</v>
      </c>
      <c r="M35" s="22"/>
    </row>
    <row r="36" spans="1:16" ht="15" customHeight="1" x14ac:dyDescent="0.25">
      <c r="D36" s="3">
        <v>2024</v>
      </c>
      <c r="E36" s="24">
        <f t="shared" si="4"/>
        <v>117</v>
      </c>
      <c r="F36" s="25">
        <f>SUM('7.23a-b'!F39,'7.24a-b'!F39)</f>
        <v>108</v>
      </c>
      <c r="G36" s="25">
        <f>SUM('7.23a-b'!G39,'7.24a-b'!G39)</f>
        <v>9</v>
      </c>
      <c r="H36" s="25"/>
      <c r="I36" s="24">
        <f t="shared" si="8"/>
        <v>10</v>
      </c>
      <c r="J36" s="25">
        <f>SUM('7.23a-b'!J39,'7.24a-b'!N39)</f>
        <v>9</v>
      </c>
      <c r="K36" s="25">
        <f>SUM('7.23a-b'!K39,'7.24a-b'!O39)</f>
        <v>1</v>
      </c>
      <c r="M36" s="22"/>
    </row>
    <row r="37" spans="1:16" ht="8.1" customHeight="1" x14ac:dyDescent="0.25">
      <c r="D37" s="26"/>
      <c r="E37" s="27"/>
      <c r="F37" s="27"/>
      <c r="G37" s="27"/>
      <c r="H37" s="27"/>
      <c r="I37" s="27"/>
      <c r="J37" s="27"/>
      <c r="K37" s="27"/>
      <c r="M37" s="22"/>
    </row>
    <row r="38" spans="1:16" ht="15" customHeight="1" x14ac:dyDescent="0.25">
      <c r="B38" s="21" t="s">
        <v>95</v>
      </c>
      <c r="D38" s="3">
        <v>2022</v>
      </c>
      <c r="E38" s="24">
        <f t="shared" si="4"/>
        <v>19</v>
      </c>
      <c r="F38" s="25">
        <f>SUM('7.23a-b'!F41,'7.24a-b'!F41)</f>
        <v>18</v>
      </c>
      <c r="G38" s="25">
        <f>SUM('7.23a-b'!G41,'7.24a-b'!G41)</f>
        <v>1</v>
      </c>
      <c r="H38" s="25"/>
      <c r="I38" s="24">
        <f t="shared" ref="I38:I40" si="9">SUM(J38:K38)</f>
        <v>3</v>
      </c>
      <c r="J38" s="25">
        <f>SUM('7.23a-b'!J41,'7.24a-b'!N41)</f>
        <v>3</v>
      </c>
      <c r="K38" s="25" t="s">
        <v>8</v>
      </c>
      <c r="M38" s="22"/>
      <c r="N38" s="27"/>
      <c r="O38" s="28"/>
      <c r="P38" s="29"/>
    </row>
    <row r="39" spans="1:16" ht="15" customHeight="1" x14ac:dyDescent="0.25">
      <c r="B39" s="101" t="s">
        <v>96</v>
      </c>
      <c r="D39" s="3">
        <v>2023</v>
      </c>
      <c r="E39" s="24">
        <f t="shared" si="4"/>
        <v>16</v>
      </c>
      <c r="F39" s="25">
        <f>SUM('7.23a-b'!F42,'7.24a-b'!F42)</f>
        <v>14</v>
      </c>
      <c r="G39" s="25">
        <f>SUM('7.23a-b'!G42,'7.24a-b'!G42)</f>
        <v>2</v>
      </c>
      <c r="H39" s="25"/>
      <c r="I39" s="24">
        <f t="shared" si="9"/>
        <v>2</v>
      </c>
      <c r="J39" s="25">
        <f>SUM('7.23a-b'!J42,'7.24a-b'!N42)</f>
        <v>1</v>
      </c>
      <c r="K39" s="25">
        <f>SUM('7.23a-b'!K42,'7.24a-b'!O42)</f>
        <v>1</v>
      </c>
      <c r="M39" s="22"/>
      <c r="N39" s="27"/>
      <c r="O39" s="28"/>
      <c r="P39" s="28"/>
    </row>
    <row r="40" spans="1:16" ht="15" customHeight="1" x14ac:dyDescent="0.25">
      <c r="D40" s="3">
        <v>2024</v>
      </c>
      <c r="E40" s="24">
        <f t="shared" si="4"/>
        <v>24</v>
      </c>
      <c r="F40" s="25">
        <f>SUM('7.23a-b'!F43,'7.24a-b'!F43)</f>
        <v>24</v>
      </c>
      <c r="G40" s="25" t="s">
        <v>8</v>
      </c>
      <c r="H40" s="25"/>
      <c r="I40" s="24">
        <f t="shared" si="9"/>
        <v>1</v>
      </c>
      <c r="J40" s="25">
        <f>SUM('7.23a-b'!J43,'7.24a-b'!N43)</f>
        <v>1</v>
      </c>
      <c r="K40" s="25" t="s">
        <v>8</v>
      </c>
      <c r="M40" s="22"/>
    </row>
    <row r="41" spans="1:16" ht="8.1" customHeight="1" x14ac:dyDescent="0.25">
      <c r="D41" s="26"/>
      <c r="E41" s="27"/>
      <c r="F41" s="27"/>
      <c r="G41" s="27"/>
      <c r="H41" s="27"/>
      <c r="I41" s="27"/>
      <c r="J41" s="27"/>
      <c r="K41" s="27"/>
      <c r="M41" s="22"/>
    </row>
    <row r="42" spans="1:16" ht="15" customHeight="1" x14ac:dyDescent="0.2">
      <c r="B42" s="102" t="s">
        <v>140</v>
      </c>
      <c r="D42" s="3">
        <v>2022</v>
      </c>
      <c r="E42" s="24">
        <f t="shared" si="4"/>
        <v>17</v>
      </c>
      <c r="F42" s="25">
        <f>SUM('7.23a-b'!F45,'7.24a-b'!F45)</f>
        <v>17</v>
      </c>
      <c r="G42" s="25" t="s">
        <v>8</v>
      </c>
      <c r="H42" s="25"/>
      <c r="I42" s="24">
        <f t="shared" ref="I42:I44" si="10">SUM(J42:K42)</f>
        <v>1</v>
      </c>
      <c r="J42" s="25">
        <f>SUM('7.23a-b'!J45,'7.24a-b'!N45)</f>
        <v>1</v>
      </c>
      <c r="K42" s="25" t="s">
        <v>8</v>
      </c>
      <c r="M42" s="22"/>
    </row>
    <row r="43" spans="1:16" ht="15" customHeight="1" x14ac:dyDescent="0.25">
      <c r="B43" s="101" t="s">
        <v>213</v>
      </c>
      <c r="D43" s="3">
        <v>2023</v>
      </c>
      <c r="E43" s="24">
        <f t="shared" si="4"/>
        <v>20</v>
      </c>
      <c r="F43" s="25">
        <f>SUM('7.23a-b'!F46,'7.24a-b'!F46)</f>
        <v>19</v>
      </c>
      <c r="G43" s="25">
        <f>SUM('7.23a-b'!G46,'7.24a-b'!G46)</f>
        <v>1</v>
      </c>
      <c r="H43" s="25"/>
      <c r="I43" s="25" t="s">
        <v>8</v>
      </c>
      <c r="J43" s="25" t="s">
        <v>8</v>
      </c>
      <c r="K43" s="25" t="s">
        <v>8</v>
      </c>
      <c r="M43" s="22"/>
    </row>
    <row r="44" spans="1:16" ht="15" customHeight="1" x14ac:dyDescent="0.25">
      <c r="D44" s="3">
        <v>2024</v>
      </c>
      <c r="E44" s="24">
        <f t="shared" si="4"/>
        <v>16</v>
      </c>
      <c r="F44" s="25">
        <f>SUM('7.23a-b'!F47,'7.24a-b'!F47)</f>
        <v>14</v>
      </c>
      <c r="G44" s="25">
        <f>SUM('7.23a-b'!G47,'7.24a-b'!G47)</f>
        <v>2</v>
      </c>
      <c r="H44" s="25"/>
      <c r="I44" s="24">
        <f t="shared" si="10"/>
        <v>1</v>
      </c>
      <c r="J44" s="25">
        <f>SUM('7.23a-b'!J47,'7.24a-b'!N47)</f>
        <v>1</v>
      </c>
      <c r="K44" s="25" t="s">
        <v>8</v>
      </c>
      <c r="M44" s="22"/>
    </row>
    <row r="45" spans="1:16" ht="8.1" customHeight="1" thickBot="1" x14ac:dyDescent="0.3">
      <c r="A45" s="30"/>
      <c r="B45" s="31"/>
      <c r="C45" s="31"/>
      <c r="D45" s="32"/>
      <c r="E45" s="32"/>
      <c r="F45" s="32"/>
      <c r="G45" s="32"/>
      <c r="H45" s="32"/>
      <c r="I45" s="32"/>
      <c r="J45" s="32"/>
      <c r="K45" s="32"/>
      <c r="L45" s="30"/>
    </row>
    <row r="46" spans="1:16" s="37" customFormat="1" x14ac:dyDescent="0.25">
      <c r="A46" s="33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6" t="s">
        <v>110</v>
      </c>
    </row>
    <row r="47" spans="1:16" s="33" customFormat="1" x14ac:dyDescent="0.25">
      <c r="A47" s="38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9" t="s">
        <v>111</v>
      </c>
    </row>
    <row r="49" spans="1:12" s="6" customFormat="1" ht="15" customHeight="1" x14ac:dyDescent="0.25">
      <c r="B49" s="7" t="s">
        <v>414</v>
      </c>
      <c r="C49" s="8" t="s">
        <v>164</v>
      </c>
      <c r="D49" s="9"/>
      <c r="E49" s="9"/>
      <c r="F49" s="9"/>
      <c r="G49" s="9"/>
      <c r="H49" s="8"/>
    </row>
    <row r="50" spans="1:12" s="10" customFormat="1" ht="16.5" customHeight="1" x14ac:dyDescent="0.25">
      <c r="B50" s="11" t="s">
        <v>415</v>
      </c>
      <c r="C50" s="12" t="s">
        <v>118</v>
      </c>
      <c r="D50" s="13"/>
      <c r="E50" s="13"/>
      <c r="F50" s="13"/>
      <c r="G50" s="13"/>
    </row>
    <row r="51" spans="1:12" ht="8.1" customHeight="1" thickBot="1" x14ac:dyDescent="0.3">
      <c r="H51" s="1"/>
      <c r="I51" s="1"/>
      <c r="J51" s="1"/>
      <c r="K51" s="1"/>
    </row>
    <row r="52" spans="1:12" ht="4.5" customHeight="1" thickTop="1" x14ac:dyDescent="0.25">
      <c r="A52" s="40"/>
      <c r="B52" s="41"/>
      <c r="C52" s="41"/>
      <c r="D52" s="42"/>
      <c r="E52" s="42"/>
      <c r="F52" s="42"/>
      <c r="G52" s="42"/>
      <c r="H52" s="42"/>
      <c r="I52" s="42"/>
      <c r="J52" s="42"/>
      <c r="K52" s="42"/>
      <c r="L52" s="40"/>
    </row>
    <row r="53" spans="1:12" ht="15" customHeight="1" x14ac:dyDescent="0.25">
      <c r="A53" s="43"/>
      <c r="B53" s="44" t="s">
        <v>97</v>
      </c>
      <c r="C53" s="45"/>
      <c r="D53" s="106" t="s">
        <v>1</v>
      </c>
      <c r="E53" s="183" t="s">
        <v>2</v>
      </c>
      <c r="F53" s="183"/>
      <c r="G53" s="183"/>
      <c r="H53" s="100"/>
      <c r="I53" s="183" t="s">
        <v>141</v>
      </c>
      <c r="J53" s="183"/>
      <c r="K53" s="183"/>
      <c r="L53" s="43"/>
    </row>
    <row r="54" spans="1:12" ht="15" customHeight="1" x14ac:dyDescent="0.25">
      <c r="A54" s="43"/>
      <c r="B54" s="48" t="s">
        <v>98</v>
      </c>
      <c r="C54" s="45"/>
      <c r="D54" s="49" t="s">
        <v>4</v>
      </c>
      <c r="E54" s="184" t="s">
        <v>176</v>
      </c>
      <c r="F54" s="184"/>
      <c r="G54" s="184"/>
      <c r="H54" s="96"/>
      <c r="I54" s="184" t="s">
        <v>177</v>
      </c>
      <c r="J54" s="184"/>
      <c r="K54" s="184"/>
      <c r="L54" s="43"/>
    </row>
    <row r="55" spans="1:12" ht="15" customHeight="1" x14ac:dyDescent="0.25">
      <c r="A55" s="43"/>
      <c r="B55" s="48"/>
      <c r="C55" s="45"/>
      <c r="D55" s="49"/>
      <c r="E55" s="47" t="s">
        <v>36</v>
      </c>
      <c r="F55" s="47" t="s">
        <v>83</v>
      </c>
      <c r="G55" s="47" t="s">
        <v>84</v>
      </c>
      <c r="H55" s="47"/>
      <c r="I55" s="47" t="s">
        <v>36</v>
      </c>
      <c r="J55" s="47" t="s">
        <v>83</v>
      </c>
      <c r="K55" s="47" t="s">
        <v>84</v>
      </c>
      <c r="L55" s="43"/>
    </row>
    <row r="56" spans="1:12" ht="15" customHeight="1" x14ac:dyDescent="0.25">
      <c r="A56" s="43"/>
      <c r="B56" s="48"/>
      <c r="C56" s="45"/>
      <c r="D56" s="49"/>
      <c r="E56" s="50" t="s">
        <v>37</v>
      </c>
      <c r="F56" s="50" t="s">
        <v>85</v>
      </c>
      <c r="G56" s="50" t="s">
        <v>86</v>
      </c>
      <c r="H56" s="47"/>
      <c r="I56" s="50" t="s">
        <v>37</v>
      </c>
      <c r="J56" s="50" t="s">
        <v>85</v>
      </c>
      <c r="K56" s="50" t="s">
        <v>86</v>
      </c>
      <c r="L56" s="43"/>
    </row>
    <row r="57" spans="1:12" s="14" customFormat="1" ht="8.1" customHeight="1" x14ac:dyDescent="0.25">
      <c r="A57" s="51"/>
      <c r="B57" s="52"/>
      <c r="C57" s="51"/>
      <c r="D57" s="53"/>
      <c r="E57" s="53"/>
      <c r="F57" s="53"/>
      <c r="G57" s="53"/>
      <c r="H57" s="53"/>
      <c r="I57" s="53"/>
      <c r="J57" s="53"/>
      <c r="K57" s="53"/>
      <c r="L57" s="51"/>
    </row>
    <row r="58" spans="1:12" ht="8.1" customHeight="1" x14ac:dyDescent="0.25">
      <c r="A58" s="14"/>
      <c r="B58" s="15"/>
      <c r="C58" s="15"/>
      <c r="D58" s="16"/>
      <c r="E58" s="16"/>
      <c r="F58" s="16"/>
      <c r="G58" s="16"/>
      <c r="H58" s="14"/>
      <c r="I58" s="17"/>
      <c r="J58" s="17"/>
      <c r="K58" s="17"/>
    </row>
    <row r="59" spans="1:12" ht="15" customHeight="1" x14ac:dyDescent="0.25">
      <c r="A59" s="14"/>
      <c r="B59" s="15" t="s">
        <v>36</v>
      </c>
      <c r="C59" s="18"/>
      <c r="D59" s="19">
        <v>2022</v>
      </c>
      <c r="E59" s="20">
        <f>SUM(F59:G59)</f>
        <v>446</v>
      </c>
      <c r="F59" s="20">
        <f>SUM(F63,F83)</f>
        <v>401</v>
      </c>
      <c r="G59" s="20">
        <f>SUM(G63,G83)</f>
        <v>45</v>
      </c>
      <c r="H59" s="14"/>
      <c r="I59" s="20">
        <f>SUM(J59:K59)</f>
        <v>133</v>
      </c>
      <c r="J59" s="20">
        <f>SUM(J63,J83)</f>
        <v>123</v>
      </c>
      <c r="K59" s="20">
        <f>SUM(K63,K83)</f>
        <v>10</v>
      </c>
    </row>
    <row r="60" spans="1:12" ht="15" customHeight="1" x14ac:dyDescent="0.25">
      <c r="B60" s="101" t="s">
        <v>37</v>
      </c>
      <c r="C60" s="21"/>
      <c r="D60" s="19">
        <v>2023</v>
      </c>
      <c r="E60" s="20">
        <f t="shared" ref="E60:E61" si="11">SUM(F60:G60)</f>
        <v>613</v>
      </c>
      <c r="F60" s="20">
        <f t="shared" ref="F60:G61" si="12">SUM(F64,F84)</f>
        <v>537</v>
      </c>
      <c r="G60" s="20">
        <f t="shared" si="12"/>
        <v>76</v>
      </c>
      <c r="H60" s="1"/>
      <c r="I60" s="20">
        <f t="shared" ref="I60:I61" si="13">SUM(J60:K60)</f>
        <v>126</v>
      </c>
      <c r="J60" s="20">
        <f t="shared" ref="J60:K60" si="14">SUM(J64,J84)</f>
        <v>121</v>
      </c>
      <c r="K60" s="20">
        <f t="shared" si="14"/>
        <v>5</v>
      </c>
    </row>
    <row r="61" spans="1:12" ht="15" customHeight="1" x14ac:dyDescent="0.25">
      <c r="B61" s="21"/>
      <c r="C61" s="21"/>
      <c r="D61" s="19">
        <v>2024</v>
      </c>
      <c r="E61" s="20">
        <f t="shared" si="11"/>
        <v>764</v>
      </c>
      <c r="F61" s="20">
        <f t="shared" si="12"/>
        <v>677</v>
      </c>
      <c r="G61" s="20">
        <f t="shared" si="12"/>
        <v>87</v>
      </c>
      <c r="H61" s="1"/>
      <c r="I61" s="20">
        <f t="shared" si="13"/>
        <v>160</v>
      </c>
      <c r="J61" s="20">
        <f t="shared" ref="J61:K61" si="15">SUM(J65,J85)</f>
        <v>146</v>
      </c>
      <c r="K61" s="20">
        <f t="shared" si="15"/>
        <v>14</v>
      </c>
    </row>
    <row r="62" spans="1:12" ht="8.1" customHeight="1" x14ac:dyDescent="0.25">
      <c r="D62" s="19"/>
      <c r="E62" s="23"/>
      <c r="F62" s="23"/>
      <c r="G62" s="23"/>
      <c r="H62" s="1"/>
      <c r="I62" s="23"/>
      <c r="J62" s="23"/>
      <c r="K62" s="23"/>
    </row>
    <row r="63" spans="1:12" ht="15" customHeight="1" x14ac:dyDescent="0.2">
      <c r="B63" s="102" t="s">
        <v>99</v>
      </c>
      <c r="D63" s="3">
        <v>2022</v>
      </c>
      <c r="E63" s="24">
        <f>SUM(F63:G63)</f>
        <v>420</v>
      </c>
      <c r="F63" s="25">
        <f t="shared" ref="F63:G65" si="16">SUM(F67,F71,F75,F79)</f>
        <v>377</v>
      </c>
      <c r="G63" s="25">
        <f>SUM(G67,G71,G75,G79)</f>
        <v>43</v>
      </c>
      <c r="H63" s="1"/>
      <c r="I63" s="24">
        <f>SUM(J63:K63)</f>
        <v>122</v>
      </c>
      <c r="J63" s="25">
        <f t="shared" ref="J63" si="17">SUM(J67,J71,J75,J79)</f>
        <v>112</v>
      </c>
      <c r="K63" s="25">
        <f>SUM(K67,K71,K75,K79)</f>
        <v>10</v>
      </c>
    </row>
    <row r="64" spans="1:12" ht="15" customHeight="1" x14ac:dyDescent="0.25">
      <c r="B64" s="101" t="s">
        <v>100</v>
      </c>
      <c r="D64" s="3">
        <v>2023</v>
      </c>
      <c r="E64" s="24">
        <f t="shared" ref="E64:E65" si="18">SUM(F64:G64)</f>
        <v>577</v>
      </c>
      <c r="F64" s="25">
        <f t="shared" si="16"/>
        <v>503</v>
      </c>
      <c r="G64" s="25">
        <f t="shared" si="16"/>
        <v>74</v>
      </c>
      <c r="H64" s="1"/>
      <c r="I64" s="24">
        <f t="shared" ref="I64:I65" si="19">SUM(J64:K64)</f>
        <v>111</v>
      </c>
      <c r="J64" s="25">
        <f t="shared" ref="J64:K64" si="20">SUM(J68,J72,J76,J80)</f>
        <v>106</v>
      </c>
      <c r="K64" s="25">
        <f t="shared" si="20"/>
        <v>5</v>
      </c>
    </row>
    <row r="65" spans="1:11" ht="15" customHeight="1" x14ac:dyDescent="0.25">
      <c r="D65" s="3">
        <v>2024</v>
      </c>
      <c r="E65" s="24">
        <f t="shared" si="18"/>
        <v>700</v>
      </c>
      <c r="F65" s="25">
        <f t="shared" si="16"/>
        <v>622</v>
      </c>
      <c r="G65" s="25">
        <f t="shared" si="16"/>
        <v>78</v>
      </c>
      <c r="H65" s="1"/>
      <c r="I65" s="24">
        <f t="shared" si="19"/>
        <v>134</v>
      </c>
      <c r="J65" s="25">
        <f t="shared" ref="J65:K65" si="21">SUM(J69,J73,J77,J81)</f>
        <v>123</v>
      </c>
      <c r="K65" s="25">
        <f t="shared" si="21"/>
        <v>11</v>
      </c>
    </row>
    <row r="66" spans="1:11" ht="8.1" customHeight="1" x14ac:dyDescent="0.25">
      <c r="D66" s="26"/>
      <c r="E66" s="27"/>
      <c r="F66" s="27"/>
      <c r="G66" s="27"/>
      <c r="H66" s="1"/>
      <c r="I66" s="22"/>
      <c r="J66" s="1"/>
      <c r="K66" s="1"/>
    </row>
    <row r="67" spans="1:11" ht="15" customHeight="1" x14ac:dyDescent="0.25">
      <c r="B67" s="103" t="s">
        <v>101</v>
      </c>
      <c r="D67" s="3">
        <v>2022</v>
      </c>
      <c r="E67" s="24">
        <f t="shared" ref="E67:E85" si="22">SUM(F67:G67)</f>
        <v>297</v>
      </c>
      <c r="F67" s="25">
        <f>SUM('7.23a-b'!F70,'7.24a-b'!F70)</f>
        <v>262</v>
      </c>
      <c r="G67" s="25">
        <f>SUM('7.23a-b'!G70,'7.24a-b'!G70)</f>
        <v>35</v>
      </c>
      <c r="H67" s="25"/>
      <c r="I67" s="24">
        <f t="shared" ref="I67:I69" si="23">SUM(J67:K67)</f>
        <v>91</v>
      </c>
      <c r="J67" s="25">
        <f>SUM('7.23a-b'!J70,'7.24a-b'!J70)</f>
        <v>82</v>
      </c>
      <c r="K67" s="25">
        <f>SUM('7.23a-b'!K70,'7.24a-b'!K70)</f>
        <v>9</v>
      </c>
    </row>
    <row r="68" spans="1:11" ht="15" customHeight="1" x14ac:dyDescent="0.25">
      <c r="B68" s="103"/>
      <c r="D68" s="3">
        <v>2023</v>
      </c>
      <c r="E68" s="24">
        <f t="shared" si="22"/>
        <v>406</v>
      </c>
      <c r="F68" s="25">
        <f>SUM('7.23a-b'!F71,'7.24a-b'!F71)</f>
        <v>355</v>
      </c>
      <c r="G68" s="25">
        <f>SUM('7.23a-b'!G71,'7.24a-b'!G71)</f>
        <v>51</v>
      </c>
      <c r="H68" s="25"/>
      <c r="I68" s="24">
        <f t="shared" si="23"/>
        <v>87</v>
      </c>
      <c r="J68" s="25">
        <f>SUM('7.23a-b'!J71,'7.24a-b'!J71)</f>
        <v>83</v>
      </c>
      <c r="K68" s="25">
        <f>SUM('7.23a-b'!K71,'7.24a-b'!K71)</f>
        <v>4</v>
      </c>
    </row>
    <row r="69" spans="1:11" ht="15" customHeight="1" x14ac:dyDescent="0.25">
      <c r="D69" s="3">
        <v>2024</v>
      </c>
      <c r="E69" s="24">
        <f t="shared" si="22"/>
        <v>536</v>
      </c>
      <c r="F69" s="25">
        <f>SUM('7.23a-b'!F72,'7.24a-b'!F72)</f>
        <v>480</v>
      </c>
      <c r="G69" s="25">
        <f>SUM('7.23a-b'!G72,'7.24a-b'!G72)</f>
        <v>56</v>
      </c>
      <c r="H69" s="25"/>
      <c r="I69" s="24">
        <f t="shared" si="23"/>
        <v>104</v>
      </c>
      <c r="J69" s="25">
        <f>SUM('7.23a-b'!J72,'7.24a-b'!J72)</f>
        <v>98</v>
      </c>
      <c r="K69" s="25">
        <f>SUM('7.23a-b'!K72,'7.24a-b'!K72)</f>
        <v>6</v>
      </c>
    </row>
    <row r="70" spans="1:11" ht="8.1" customHeight="1" x14ac:dyDescent="0.25">
      <c r="D70" s="26"/>
      <c r="E70" s="27"/>
      <c r="F70" s="27"/>
      <c r="G70" s="27"/>
      <c r="H70" s="1"/>
      <c r="I70" s="27"/>
      <c r="J70" s="27"/>
      <c r="K70" s="27"/>
    </row>
    <row r="71" spans="1:11" ht="15" customHeight="1" x14ac:dyDescent="0.2">
      <c r="B71" s="104" t="s">
        <v>102</v>
      </c>
      <c r="D71" s="3">
        <v>2022</v>
      </c>
      <c r="E71" s="24">
        <f t="shared" si="22"/>
        <v>72</v>
      </c>
      <c r="F71" s="25">
        <f>SUM('7.23a-b'!F74,'7.24a-b'!F74)</f>
        <v>69</v>
      </c>
      <c r="G71" s="25">
        <f>SUM('7.23a-b'!G74,'7.24a-b'!G74)</f>
        <v>3</v>
      </c>
      <c r="H71" s="1"/>
      <c r="I71" s="24">
        <f t="shared" ref="I71:I73" si="24">SUM(J71:K71)</f>
        <v>22</v>
      </c>
      <c r="J71" s="25">
        <f>SUM('7.23a-b'!J74,'7.24a-b'!J74)</f>
        <v>21</v>
      </c>
      <c r="K71" s="25">
        <f>SUM('7.23a-b'!K74,'7.24a-b'!K74)</f>
        <v>1</v>
      </c>
    </row>
    <row r="72" spans="1:11" ht="15" customHeight="1" x14ac:dyDescent="0.25">
      <c r="B72" s="105" t="s">
        <v>103</v>
      </c>
      <c r="D72" s="3">
        <v>2023</v>
      </c>
      <c r="E72" s="24">
        <f t="shared" si="22"/>
        <v>105</v>
      </c>
      <c r="F72" s="25">
        <f>SUM('7.23a-b'!F75,'7.24a-b'!F75)</f>
        <v>93</v>
      </c>
      <c r="G72" s="25">
        <f>SUM('7.23a-b'!G75,'7.24a-b'!G75)</f>
        <v>12</v>
      </c>
      <c r="H72" s="1"/>
      <c r="I72" s="24">
        <f t="shared" si="24"/>
        <v>11</v>
      </c>
      <c r="J72" s="25">
        <f>SUM('7.23a-b'!J75,'7.24a-b'!J75)</f>
        <v>10</v>
      </c>
      <c r="K72" s="25">
        <f>SUM('7.23a-b'!K75,'7.24a-b'!K75)</f>
        <v>1</v>
      </c>
    </row>
    <row r="73" spans="1:11" ht="15" customHeight="1" x14ac:dyDescent="0.25">
      <c r="D73" s="3">
        <v>2024</v>
      </c>
      <c r="E73" s="24">
        <f t="shared" si="22"/>
        <v>123</v>
      </c>
      <c r="F73" s="25">
        <f>SUM('7.23a-b'!F76,'7.24a-b'!F76)</f>
        <v>106</v>
      </c>
      <c r="G73" s="25">
        <f>SUM('7.23a-b'!G76,'7.24a-b'!G76)</f>
        <v>17</v>
      </c>
      <c r="H73" s="1"/>
      <c r="I73" s="24">
        <f t="shared" si="24"/>
        <v>20</v>
      </c>
      <c r="J73" s="25">
        <f>SUM('7.23a-b'!J76,'7.24a-b'!J76)</f>
        <v>18</v>
      </c>
      <c r="K73" s="25">
        <f>SUM('7.23a-b'!K76,'7.24a-b'!K76)</f>
        <v>2</v>
      </c>
    </row>
    <row r="74" spans="1:11" ht="8.1" customHeight="1" x14ac:dyDescent="0.25">
      <c r="D74" s="26"/>
      <c r="E74" s="27"/>
      <c r="F74" s="27"/>
      <c r="G74" s="27"/>
      <c r="H74" s="1"/>
      <c r="I74" s="27"/>
      <c r="J74" s="27"/>
      <c r="K74" s="27"/>
    </row>
    <row r="75" spans="1:11" ht="15" customHeight="1" x14ac:dyDescent="0.2">
      <c r="B75" s="104" t="s">
        <v>104</v>
      </c>
      <c r="D75" s="3">
        <v>2022</v>
      </c>
      <c r="E75" s="24">
        <f t="shared" si="22"/>
        <v>39</v>
      </c>
      <c r="F75" s="25">
        <f>SUM('7.23a-b'!F78,'7.24a-b'!F78)</f>
        <v>35</v>
      </c>
      <c r="G75" s="25">
        <f>SUM('7.23a-b'!G78,'7.24a-b'!G78)</f>
        <v>4</v>
      </c>
      <c r="H75" s="1"/>
      <c r="I75" s="24">
        <f t="shared" ref="I75:I77" si="25">SUM(J75:K75)</f>
        <v>5</v>
      </c>
      <c r="J75" s="25">
        <f>SUM('7.23a-b'!J78,'7.24a-b'!J78)</f>
        <v>5</v>
      </c>
      <c r="K75" s="25" t="s">
        <v>8</v>
      </c>
    </row>
    <row r="76" spans="1:11" ht="15" customHeight="1" x14ac:dyDescent="0.25">
      <c r="B76" s="105" t="s">
        <v>142</v>
      </c>
      <c r="D76" s="3">
        <v>2023</v>
      </c>
      <c r="E76" s="24">
        <f t="shared" si="22"/>
        <v>45</v>
      </c>
      <c r="F76" s="25">
        <f>SUM('7.23a-b'!F79,'7.24a-b'!F79)</f>
        <v>37</v>
      </c>
      <c r="G76" s="25">
        <f>SUM('7.23a-b'!G79,'7.24a-b'!G79)</f>
        <v>8</v>
      </c>
      <c r="H76" s="1"/>
      <c r="I76" s="24">
        <f t="shared" si="25"/>
        <v>12</v>
      </c>
      <c r="J76" s="25">
        <f>SUM('7.23a-b'!J79,'7.24a-b'!J79)</f>
        <v>12</v>
      </c>
      <c r="K76" s="25" t="s">
        <v>8</v>
      </c>
    </row>
    <row r="77" spans="1:11" s="2" customFormat="1" ht="15" customHeight="1" x14ac:dyDescent="0.25">
      <c r="A77" s="1"/>
      <c r="D77" s="3">
        <v>2024</v>
      </c>
      <c r="E77" s="24">
        <f t="shared" si="22"/>
        <v>35</v>
      </c>
      <c r="F77" s="25">
        <f>SUM('7.23a-b'!F80,'7.24a-b'!F80)</f>
        <v>30</v>
      </c>
      <c r="G77" s="25">
        <f>SUM('7.23a-b'!G80,'7.24a-b'!G80)</f>
        <v>5</v>
      </c>
      <c r="H77" s="1"/>
      <c r="I77" s="24">
        <f t="shared" si="25"/>
        <v>9</v>
      </c>
      <c r="J77" s="25">
        <f>SUM('7.23a-b'!J80,'7.24a-b'!J80)</f>
        <v>6</v>
      </c>
      <c r="K77" s="25">
        <f>SUM('7.23a-b'!K80,'7.24a-b'!K80)</f>
        <v>3</v>
      </c>
    </row>
    <row r="78" spans="1:11" ht="8.1" customHeight="1" x14ac:dyDescent="0.25">
      <c r="D78" s="26"/>
      <c r="E78" s="27"/>
      <c r="F78" s="27"/>
      <c r="G78" s="27"/>
      <c r="H78" s="1"/>
      <c r="I78" s="27"/>
      <c r="J78" s="27"/>
      <c r="K78" s="27"/>
    </row>
    <row r="79" spans="1:11" ht="15" customHeight="1" x14ac:dyDescent="0.2">
      <c r="A79" s="2"/>
      <c r="B79" s="104" t="s">
        <v>66</v>
      </c>
      <c r="D79" s="3">
        <v>2022</v>
      </c>
      <c r="E79" s="24">
        <f t="shared" si="22"/>
        <v>12</v>
      </c>
      <c r="F79" s="25">
        <f>SUM('7.23a-b'!F82,'7.24a-b'!F82)</f>
        <v>11</v>
      </c>
      <c r="G79" s="25">
        <f>SUM('7.23a-b'!G82,'7.24a-b'!G82)</f>
        <v>1</v>
      </c>
      <c r="H79" s="1"/>
      <c r="I79" s="24">
        <f t="shared" ref="I79:I81" si="26">SUM(J79:K79)</f>
        <v>4</v>
      </c>
      <c r="J79" s="25">
        <f>SUM('7.23a-b'!J82,'7.24a-b'!J82)</f>
        <v>4</v>
      </c>
      <c r="K79" s="25" t="s">
        <v>8</v>
      </c>
    </row>
    <row r="80" spans="1:11" ht="15" customHeight="1" x14ac:dyDescent="0.25">
      <c r="B80" s="105" t="s">
        <v>67</v>
      </c>
      <c r="D80" s="3">
        <v>2023</v>
      </c>
      <c r="E80" s="24">
        <f t="shared" si="22"/>
        <v>21</v>
      </c>
      <c r="F80" s="25">
        <f>SUM('7.23a-b'!F83,'7.24a-b'!F83)</f>
        <v>18</v>
      </c>
      <c r="G80" s="25">
        <f>SUM('7.23a-b'!G83,'7.24a-b'!G83)</f>
        <v>3</v>
      </c>
      <c r="H80" s="1"/>
      <c r="I80" s="24">
        <f t="shared" si="26"/>
        <v>1</v>
      </c>
      <c r="J80" s="25">
        <f>SUM('7.23a-b'!J83,'7.24a-b'!J83)</f>
        <v>1</v>
      </c>
      <c r="K80" s="25" t="s">
        <v>8</v>
      </c>
    </row>
    <row r="81" spans="1:13" ht="15" customHeight="1" x14ac:dyDescent="0.25">
      <c r="D81" s="3">
        <v>2024</v>
      </c>
      <c r="E81" s="24">
        <f t="shared" si="22"/>
        <v>6</v>
      </c>
      <c r="F81" s="25">
        <f>SUM('7.23a-b'!F84,'7.24a-b'!F84)</f>
        <v>6</v>
      </c>
      <c r="G81" s="25" t="s">
        <v>8</v>
      </c>
      <c r="H81" s="1"/>
      <c r="I81" s="24">
        <f t="shared" si="26"/>
        <v>1</v>
      </c>
      <c r="J81" s="25">
        <f>SUM('7.23a-b'!J84,'7.24a-b'!J84)</f>
        <v>1</v>
      </c>
      <c r="K81" s="25" t="s">
        <v>8</v>
      </c>
    </row>
    <row r="82" spans="1:13" ht="8.1" customHeight="1" x14ac:dyDescent="0.25">
      <c r="D82" s="26"/>
      <c r="E82" s="27"/>
      <c r="F82" s="27"/>
      <c r="G82" s="27"/>
      <c r="H82" s="1"/>
      <c r="I82" s="27"/>
      <c r="J82" s="27"/>
      <c r="K82" s="27"/>
    </row>
    <row r="83" spans="1:13" ht="15" customHeight="1" x14ac:dyDescent="0.2">
      <c r="B83" s="102" t="s">
        <v>105</v>
      </c>
      <c r="D83" s="3">
        <v>2022</v>
      </c>
      <c r="E83" s="24">
        <f t="shared" si="22"/>
        <v>26</v>
      </c>
      <c r="F83" s="25">
        <f>SUM('7.23a-b'!F86,'7.24a-b'!F86)</f>
        <v>24</v>
      </c>
      <c r="G83" s="25">
        <f>SUM('7.23a-b'!G86,'7.24a-b'!G86)</f>
        <v>2</v>
      </c>
      <c r="H83" s="1"/>
      <c r="I83" s="24">
        <f t="shared" ref="I83:I85" si="27">SUM(J83:K83)</f>
        <v>11</v>
      </c>
      <c r="J83" s="25">
        <f>SUM('7.23a-b'!J86,'7.24a-b'!J86)</f>
        <v>11</v>
      </c>
      <c r="K83" s="25" t="s">
        <v>8</v>
      </c>
    </row>
    <row r="84" spans="1:13" ht="15" customHeight="1" x14ac:dyDescent="0.25">
      <c r="B84" s="101" t="s">
        <v>106</v>
      </c>
      <c r="D84" s="3">
        <v>2023</v>
      </c>
      <c r="E84" s="24">
        <f t="shared" si="22"/>
        <v>36</v>
      </c>
      <c r="F84" s="25">
        <f>SUM('7.23a-b'!F87,'7.24a-b'!F87)</f>
        <v>34</v>
      </c>
      <c r="G84" s="25">
        <f>SUM('7.23a-b'!G87,'7.24a-b'!G87)</f>
        <v>2</v>
      </c>
      <c r="H84" s="1"/>
      <c r="I84" s="24">
        <f t="shared" si="27"/>
        <v>15</v>
      </c>
      <c r="J84" s="25">
        <f>SUM('7.23a-b'!J87,'7.24a-b'!J87)</f>
        <v>15</v>
      </c>
      <c r="K84" s="25" t="s">
        <v>8</v>
      </c>
    </row>
    <row r="85" spans="1:13" ht="15" customHeight="1" x14ac:dyDescent="0.25">
      <c r="D85" s="3">
        <v>2024</v>
      </c>
      <c r="E85" s="24">
        <f t="shared" si="22"/>
        <v>64</v>
      </c>
      <c r="F85" s="25">
        <f>SUM('7.23a-b'!F88,'7.24a-b'!F88)</f>
        <v>55</v>
      </c>
      <c r="G85" s="25">
        <f>SUM('7.23a-b'!G88,'7.24a-b'!G88)</f>
        <v>9</v>
      </c>
      <c r="H85" s="1"/>
      <c r="I85" s="24">
        <f t="shared" si="27"/>
        <v>26</v>
      </c>
      <c r="J85" s="25">
        <f>SUM('7.23a-b'!J88,'7.24a-b'!J88)</f>
        <v>23</v>
      </c>
      <c r="K85" s="25">
        <f>SUM('7.23a-b'!K88,'7.24a-b'!K88)</f>
        <v>3</v>
      </c>
    </row>
    <row r="86" spans="1:13" ht="8.1" customHeight="1" thickBot="1" x14ac:dyDescent="0.3">
      <c r="A86" s="30"/>
      <c r="B86" s="31"/>
      <c r="C86" s="31"/>
      <c r="D86" s="32"/>
      <c r="E86" s="32"/>
      <c r="F86" s="32"/>
      <c r="G86" s="32"/>
      <c r="H86" s="30"/>
      <c r="I86" s="30"/>
      <c r="J86" s="30"/>
      <c r="K86" s="30"/>
      <c r="L86" s="30"/>
    </row>
    <row r="87" spans="1:13" s="37" customFormat="1" x14ac:dyDescent="0.25">
      <c r="A87" s="33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6" t="s">
        <v>110</v>
      </c>
    </row>
    <row r="88" spans="1:13" s="33" customFormat="1" x14ac:dyDescent="0.25">
      <c r="A88" s="38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9" t="s">
        <v>111</v>
      </c>
    </row>
    <row r="89" spans="1:13" s="37" customFormat="1" x14ac:dyDescent="0.25">
      <c r="A89" s="33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6"/>
    </row>
    <row r="90" spans="1:13" s="33" customFormat="1" x14ac:dyDescent="0.25">
      <c r="A90" s="38"/>
      <c r="B90" s="34"/>
      <c r="C90" s="34"/>
      <c r="D90" s="35"/>
      <c r="E90" s="35"/>
      <c r="F90" s="35"/>
      <c r="G90" s="35"/>
      <c r="H90" s="35"/>
      <c r="I90" s="35"/>
      <c r="J90" s="35"/>
      <c r="K90" s="35"/>
      <c r="L90" s="35"/>
      <c r="M90" s="39"/>
    </row>
  </sheetData>
  <mergeCells count="8">
    <mergeCell ref="I53:K53"/>
    <mergeCell ref="E54:G54"/>
    <mergeCell ref="I54:K54"/>
    <mergeCell ref="E53:G53"/>
    <mergeCell ref="E12:G12"/>
    <mergeCell ref="E13:G13"/>
    <mergeCell ref="I12:K12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15981-1CAD-4532-8879-72C71B1D86D4}">
  <sheetPr codeName="Sheet44"/>
  <dimension ref="A1:T89"/>
  <sheetViews>
    <sheetView showGridLines="0" view="pageBreakPreview" zoomScaleNormal="90" zoomScaleSheetLayoutView="10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3.140625" style="2" customWidth="1"/>
    <col min="3" max="3" width="5.28515625" style="2" customWidth="1"/>
    <col min="4" max="4" width="8.85546875" style="3" customWidth="1"/>
    <col min="5" max="5" width="8.28515625" style="3" customWidth="1"/>
    <col min="6" max="6" width="8.140625" style="3" customWidth="1"/>
    <col min="7" max="7" width="12.140625" style="3" customWidth="1"/>
    <col min="8" max="8" width="2.140625" style="3" customWidth="1"/>
    <col min="9" max="9" width="8.28515625" style="3" customWidth="1"/>
    <col min="10" max="10" width="8.140625" style="3" customWidth="1"/>
    <col min="11" max="11" width="12.140625" style="3" customWidth="1"/>
    <col min="12" max="12" width="2.140625" style="3" customWidth="1"/>
    <col min="13" max="13" width="8.28515625" style="3" customWidth="1"/>
    <col min="14" max="14" width="8.140625" style="3" customWidth="1"/>
    <col min="15" max="15" width="12.1406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5" customHeight="1" x14ac:dyDescent="0.25"/>
    <row r="6" spans="1:19" ht="12" customHeight="1" x14ac:dyDescent="0.25"/>
    <row r="7" spans="1:19" ht="11.25" customHeight="1" x14ac:dyDescent="0.25"/>
    <row r="8" spans="1:19" ht="15" customHeight="1" x14ac:dyDescent="0.25"/>
    <row r="9" spans="1:19" ht="11.25" customHeight="1" x14ac:dyDescent="0.25"/>
    <row r="10" spans="1:19" s="6" customFormat="1" ht="15" customHeight="1" x14ac:dyDescent="0.25">
      <c r="B10" s="7" t="s">
        <v>398</v>
      </c>
      <c r="C10" s="8" t="s">
        <v>163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9" s="10" customFormat="1" ht="16.5" customHeight="1" x14ac:dyDescent="0.25">
      <c r="B11" s="11" t="s">
        <v>399</v>
      </c>
      <c r="C11" s="12" t="s">
        <v>109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ht="8.1" customHeight="1" thickBot="1" x14ac:dyDescent="0.3"/>
    <row r="13" spans="1:19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0"/>
    </row>
    <row r="14" spans="1:19" ht="15" customHeight="1" x14ac:dyDescent="0.25">
      <c r="A14" s="43"/>
      <c r="B14" s="44" t="s">
        <v>0</v>
      </c>
      <c r="C14" s="45"/>
      <c r="D14" s="46" t="s">
        <v>1</v>
      </c>
      <c r="E14" s="183" t="s">
        <v>107</v>
      </c>
      <c r="F14" s="183"/>
      <c r="G14" s="183"/>
      <c r="H14" s="100"/>
      <c r="I14" s="183" t="s">
        <v>2</v>
      </c>
      <c r="J14" s="183"/>
      <c r="K14" s="183"/>
      <c r="L14" s="100"/>
      <c r="M14" s="183" t="s">
        <v>141</v>
      </c>
      <c r="N14" s="183"/>
      <c r="O14" s="183"/>
      <c r="P14" s="43"/>
    </row>
    <row r="15" spans="1:19" ht="15" customHeight="1" x14ac:dyDescent="0.25">
      <c r="A15" s="43"/>
      <c r="B15" s="48" t="s">
        <v>3</v>
      </c>
      <c r="C15" s="45"/>
      <c r="D15" s="49" t="s">
        <v>4</v>
      </c>
      <c r="E15" s="184" t="s">
        <v>108</v>
      </c>
      <c r="F15" s="184"/>
      <c r="G15" s="184"/>
      <c r="H15" s="96"/>
      <c r="I15" s="184" t="s">
        <v>176</v>
      </c>
      <c r="J15" s="184"/>
      <c r="K15" s="184"/>
      <c r="L15" s="96"/>
      <c r="M15" s="184" t="s">
        <v>177</v>
      </c>
      <c r="N15" s="184"/>
      <c r="O15" s="184"/>
      <c r="P15" s="43"/>
    </row>
    <row r="16" spans="1:19" ht="15" customHeight="1" x14ac:dyDescent="0.25">
      <c r="A16" s="43"/>
      <c r="B16" s="48"/>
      <c r="C16" s="45"/>
      <c r="D16" s="49"/>
      <c r="E16" s="47" t="s">
        <v>36</v>
      </c>
      <c r="F16" s="47" t="s">
        <v>83</v>
      </c>
      <c r="G16" s="47" t="s">
        <v>84</v>
      </c>
      <c r="H16" s="47"/>
      <c r="I16" s="47" t="s">
        <v>36</v>
      </c>
      <c r="J16" s="47" t="s">
        <v>83</v>
      </c>
      <c r="K16" s="47" t="s">
        <v>84</v>
      </c>
      <c r="L16" s="47"/>
      <c r="M16" s="47" t="s">
        <v>36</v>
      </c>
      <c r="N16" s="47" t="s">
        <v>83</v>
      </c>
      <c r="O16" s="47" t="s">
        <v>84</v>
      </c>
      <c r="P16" s="43"/>
    </row>
    <row r="17" spans="1:19" ht="15" customHeight="1" x14ac:dyDescent="0.25">
      <c r="A17" s="43"/>
      <c r="B17" s="48"/>
      <c r="C17" s="45"/>
      <c r="D17" s="49"/>
      <c r="E17" s="50" t="s">
        <v>37</v>
      </c>
      <c r="F17" s="50" t="s">
        <v>85</v>
      </c>
      <c r="G17" s="50" t="s">
        <v>86</v>
      </c>
      <c r="H17" s="47"/>
      <c r="I17" s="50" t="s">
        <v>37</v>
      </c>
      <c r="J17" s="50" t="s">
        <v>85</v>
      </c>
      <c r="K17" s="50" t="s">
        <v>86</v>
      </c>
      <c r="L17" s="47"/>
      <c r="M17" s="50" t="s">
        <v>37</v>
      </c>
      <c r="N17" s="50" t="s">
        <v>85</v>
      </c>
      <c r="O17" s="50" t="s">
        <v>86</v>
      </c>
      <c r="P17" s="43"/>
    </row>
    <row r="18" spans="1:19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1"/>
    </row>
    <row r="19" spans="1:19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4"/>
      <c r="Q19" s="17"/>
      <c r="R19" s="17"/>
      <c r="S19" s="17"/>
    </row>
    <row r="20" spans="1:19" ht="15" customHeight="1" x14ac:dyDescent="0.25">
      <c r="A20" s="14"/>
      <c r="B20" s="15" t="s">
        <v>5</v>
      </c>
      <c r="C20" s="18"/>
      <c r="D20" s="19">
        <v>2022</v>
      </c>
      <c r="E20" s="20">
        <f>SUM(E24,E28,E32,E36,E40,E44,E48,E52,E56,E60,E64,E68,E72,E76,E80,E84)</f>
        <v>79</v>
      </c>
      <c r="F20" s="20">
        <f>SUM(F24,F28,F32,F36,F40,F44,F48,F52,F56,F60,F64,F68,F72,F76,F80,F84)</f>
        <v>73</v>
      </c>
      <c r="G20" s="20">
        <f>SUM(G24,G28,G32,G36,G40,G44,G48,G52,G56,G60,G64,G68,G72,G76,G80,G84)</f>
        <v>6</v>
      </c>
      <c r="H20" s="23"/>
      <c r="I20" s="20">
        <f>SUM(I24,I28,I32,I36,I40,I44,I48,I52,I56,I60,I64,I68,I72,I76,I80,I84)</f>
        <v>92</v>
      </c>
      <c r="J20" s="20">
        <f>SUM(J24,J28,J32,J36,J40,J44,J48,J52,J56,J60,J64,J68,J72,J76,J80,J84)</f>
        <v>87</v>
      </c>
      <c r="K20" s="20">
        <f>SUM(K24,K28,K32,K36,K40,K44,K48,K52,K56,K60,K64,K68,K72,K76,K80,K84)</f>
        <v>5</v>
      </c>
      <c r="L20" s="23"/>
      <c r="M20" s="20">
        <f>SUM(M24,M28,M32,M36,M40,M44,M48,M52,M56,M60,M64,M68,M72,M76,M80,M84)</f>
        <v>39</v>
      </c>
      <c r="N20" s="20">
        <f>SUM(N24,N28,N32,N36,N40,N44,N48,N52,N56,N60,N64,N68,N72,N76,N80,N84)</f>
        <v>38</v>
      </c>
      <c r="O20" s="20">
        <f>SUM(O24,O28,O32,O36,O40,O44,O48,O52,O56,O60,O64,O68,O72,O76,O80,O84)</f>
        <v>1</v>
      </c>
      <c r="P20" s="14"/>
    </row>
    <row r="21" spans="1:19" ht="15" customHeight="1" x14ac:dyDescent="0.25">
      <c r="B21" s="21"/>
      <c r="C21" s="21"/>
      <c r="D21" s="19">
        <v>2023</v>
      </c>
      <c r="E21" s="20">
        <f t="shared" ref="E21" si="0">SUM(E25,E29,E33,E37,E41,E45,E49,E53,E57,E61,E65,E69,E73,E77,E81,E85)</f>
        <v>59</v>
      </c>
      <c r="F21" s="20">
        <f t="shared" ref="F21:G22" si="1">SUM(F25,F29,F33,F37,F41,F45,F49,F53,F57,F61,F65,F69,F73,F77,F81,F85)</f>
        <v>57</v>
      </c>
      <c r="G21" s="20">
        <f t="shared" si="1"/>
        <v>2</v>
      </c>
      <c r="H21" s="23"/>
      <c r="I21" s="20">
        <f t="shared" ref="I21" si="2">SUM(I25,I29,I33,I37,I41,I45,I49,I53,I57,I61,I65,I69,I73,I77,I81,I85)</f>
        <v>86</v>
      </c>
      <c r="J21" s="20">
        <f t="shared" ref="J21:K21" si="3">SUM(J25,J29,J33,J37,J41,J45,J49,J53,J57,J61,J65,J69,J73,J77,J81,J85)</f>
        <v>81</v>
      </c>
      <c r="K21" s="20">
        <f t="shared" si="3"/>
        <v>5</v>
      </c>
      <c r="L21" s="23"/>
      <c r="M21" s="20">
        <f t="shared" ref="M21:O22" si="4">SUM(M25,M29,M33,M37,M41,M45,M49,M53,M57,M61,M65,M69,M73,M77,M81,M85)</f>
        <v>40</v>
      </c>
      <c r="N21" s="20">
        <f t="shared" si="4"/>
        <v>38</v>
      </c>
      <c r="O21" s="20">
        <f t="shared" si="4"/>
        <v>2</v>
      </c>
    </row>
    <row r="22" spans="1:19" ht="15" customHeight="1" x14ac:dyDescent="0.25">
      <c r="B22" s="21"/>
      <c r="C22" s="21"/>
      <c r="D22" s="19">
        <v>2024</v>
      </c>
      <c r="E22" s="20">
        <f t="shared" ref="E22" si="5">SUM(E26,E30,E34,E38,E42,E46,E50,E54,E58,E62,E66,E70,E74,E78,E82,E86)</f>
        <v>115</v>
      </c>
      <c r="F22" s="20">
        <f t="shared" si="1"/>
        <v>107</v>
      </c>
      <c r="G22" s="20">
        <f t="shared" si="1"/>
        <v>8</v>
      </c>
      <c r="H22" s="23"/>
      <c r="I22" s="20">
        <f t="shared" ref="I22" si="6">SUM(I26,I30,I34,I38,I42,I46,I50,I54,I58,I62,I66,I70,I74,I78,I82,I86)</f>
        <v>130</v>
      </c>
      <c r="J22" s="20">
        <f t="shared" ref="J22:K22" si="7">SUM(J26,J30,J34,J38,J42,J46,J50,J54,J58,J62,J66,J70,J74,J78,J82,J86)</f>
        <v>120</v>
      </c>
      <c r="K22" s="20">
        <f t="shared" si="7"/>
        <v>10</v>
      </c>
      <c r="L22" s="23"/>
      <c r="M22" s="20">
        <f t="shared" si="4"/>
        <v>58</v>
      </c>
      <c r="N22" s="20">
        <f t="shared" si="4"/>
        <v>53</v>
      </c>
      <c r="O22" s="20">
        <f t="shared" si="4"/>
        <v>5</v>
      </c>
      <c r="Q22" s="22"/>
    </row>
    <row r="23" spans="1:19" ht="8.1" customHeight="1" x14ac:dyDescent="0.25">
      <c r="D23" s="1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Q23" s="22"/>
    </row>
    <row r="24" spans="1:19" ht="15" customHeight="1" x14ac:dyDescent="0.25">
      <c r="B24" s="2" t="s">
        <v>6</v>
      </c>
      <c r="D24" s="3">
        <v>2022</v>
      </c>
      <c r="E24" s="24">
        <f t="shared" ref="E24:E26" si="8">SUM(F24:G24)</f>
        <v>14</v>
      </c>
      <c r="F24" s="25">
        <v>12</v>
      </c>
      <c r="G24" s="25">
        <v>2</v>
      </c>
      <c r="H24" s="25"/>
      <c r="I24" s="24">
        <f t="shared" ref="I24:I26" si="9">SUM(J24:K24)</f>
        <v>19</v>
      </c>
      <c r="J24" s="25">
        <v>17</v>
      </c>
      <c r="K24" s="25">
        <v>2</v>
      </c>
      <c r="L24" s="25"/>
      <c r="M24" s="24">
        <f t="shared" ref="M24:M26" si="10">SUM(N24:O24)</f>
        <v>6</v>
      </c>
      <c r="N24" s="25">
        <v>6</v>
      </c>
      <c r="O24" s="25" t="s">
        <v>8</v>
      </c>
      <c r="Q24" s="22"/>
    </row>
    <row r="25" spans="1:19" ht="15" customHeight="1" x14ac:dyDescent="0.25">
      <c r="D25" s="3">
        <v>2023</v>
      </c>
      <c r="E25" s="24">
        <f t="shared" si="8"/>
        <v>20</v>
      </c>
      <c r="F25" s="25">
        <v>20</v>
      </c>
      <c r="G25" s="25" t="s">
        <v>8</v>
      </c>
      <c r="H25" s="25"/>
      <c r="I25" s="24">
        <f t="shared" si="9"/>
        <v>18</v>
      </c>
      <c r="J25" s="25">
        <v>18</v>
      </c>
      <c r="K25" s="25" t="s">
        <v>8</v>
      </c>
      <c r="L25" s="25"/>
      <c r="M25" s="24">
        <f t="shared" si="10"/>
        <v>6</v>
      </c>
      <c r="N25" s="25">
        <v>6</v>
      </c>
      <c r="O25" s="25" t="s">
        <v>8</v>
      </c>
      <c r="Q25" s="22"/>
    </row>
    <row r="26" spans="1:19" ht="15" customHeight="1" x14ac:dyDescent="0.25">
      <c r="D26" s="3">
        <v>2024</v>
      </c>
      <c r="E26" s="24">
        <f t="shared" si="8"/>
        <v>31</v>
      </c>
      <c r="F26" s="25">
        <v>31</v>
      </c>
      <c r="G26" s="25" t="s">
        <v>8</v>
      </c>
      <c r="H26" s="25"/>
      <c r="I26" s="24">
        <f t="shared" si="9"/>
        <v>34</v>
      </c>
      <c r="J26" s="25">
        <v>33</v>
      </c>
      <c r="K26" s="25">
        <v>1</v>
      </c>
      <c r="L26" s="25"/>
      <c r="M26" s="24">
        <f t="shared" si="10"/>
        <v>10</v>
      </c>
      <c r="N26" s="25">
        <v>10</v>
      </c>
      <c r="O26" s="25" t="s">
        <v>8</v>
      </c>
      <c r="Q26" s="22"/>
    </row>
    <row r="27" spans="1:19" ht="8.1" customHeight="1" x14ac:dyDescent="0.25"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Q27" s="22"/>
    </row>
    <row r="28" spans="1:19" ht="15" customHeight="1" x14ac:dyDescent="0.25">
      <c r="B28" s="2" t="s">
        <v>17</v>
      </c>
      <c r="D28" s="3">
        <v>2022</v>
      </c>
      <c r="E28" s="24">
        <f t="shared" ref="E28:E30" si="11">SUM(F28:G28)</f>
        <v>5</v>
      </c>
      <c r="F28" s="25">
        <v>4</v>
      </c>
      <c r="G28" s="25">
        <v>1</v>
      </c>
      <c r="H28" s="25"/>
      <c r="I28" s="24">
        <f t="shared" ref="I28:I78" si="12">SUM(J28:K28)</f>
        <v>4</v>
      </c>
      <c r="J28" s="25">
        <v>4</v>
      </c>
      <c r="K28" s="25" t="s">
        <v>8</v>
      </c>
      <c r="L28" s="25"/>
      <c r="M28" s="24">
        <f t="shared" ref="M28:M30" si="13">SUM(N28:O28)</f>
        <v>1</v>
      </c>
      <c r="N28" s="25">
        <v>1</v>
      </c>
      <c r="O28" s="25" t="s">
        <v>8</v>
      </c>
      <c r="Q28" s="22"/>
    </row>
    <row r="29" spans="1:19" ht="15" customHeight="1" x14ac:dyDescent="0.25">
      <c r="D29" s="3">
        <v>2023</v>
      </c>
      <c r="E29" s="24">
        <f t="shared" si="11"/>
        <v>4</v>
      </c>
      <c r="F29" s="25">
        <v>4</v>
      </c>
      <c r="G29" s="25" t="s">
        <v>8</v>
      </c>
      <c r="H29" s="25"/>
      <c r="I29" s="24">
        <f t="shared" si="12"/>
        <v>3</v>
      </c>
      <c r="J29" s="25">
        <v>3</v>
      </c>
      <c r="K29" s="25" t="s">
        <v>8</v>
      </c>
      <c r="L29" s="25"/>
      <c r="M29" s="25" t="s">
        <v>8</v>
      </c>
      <c r="N29" s="25" t="s">
        <v>8</v>
      </c>
      <c r="O29" s="25" t="s">
        <v>8</v>
      </c>
      <c r="Q29" s="22"/>
    </row>
    <row r="30" spans="1:19" ht="15" customHeight="1" x14ac:dyDescent="0.25">
      <c r="D30" s="3">
        <v>2024</v>
      </c>
      <c r="E30" s="24">
        <f t="shared" si="11"/>
        <v>4</v>
      </c>
      <c r="F30" s="25">
        <v>4</v>
      </c>
      <c r="G30" s="25" t="s">
        <v>8</v>
      </c>
      <c r="H30" s="25"/>
      <c r="I30" s="24">
        <f t="shared" si="12"/>
        <v>4</v>
      </c>
      <c r="J30" s="25">
        <v>4</v>
      </c>
      <c r="K30" s="25" t="s">
        <v>8</v>
      </c>
      <c r="L30" s="25"/>
      <c r="M30" s="24">
        <f t="shared" si="13"/>
        <v>3</v>
      </c>
      <c r="N30" s="25">
        <v>3</v>
      </c>
      <c r="O30" s="25" t="s">
        <v>8</v>
      </c>
      <c r="Q30" s="22"/>
    </row>
    <row r="31" spans="1:19" ht="8.1" customHeight="1" x14ac:dyDescent="0.25"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Q31" s="22"/>
    </row>
    <row r="32" spans="1:19" ht="15" customHeight="1" x14ac:dyDescent="0.25">
      <c r="B32" s="2" t="s">
        <v>7</v>
      </c>
      <c r="D32" s="3">
        <v>2022</v>
      </c>
      <c r="E32" s="24">
        <f t="shared" ref="E32:E34" si="14">SUM(F32:G32)</f>
        <v>1</v>
      </c>
      <c r="F32" s="25">
        <v>1</v>
      </c>
      <c r="G32" s="25" t="s">
        <v>8</v>
      </c>
      <c r="H32" s="25"/>
      <c r="I32" s="25" t="s">
        <v>8</v>
      </c>
      <c r="J32" s="25" t="s">
        <v>8</v>
      </c>
      <c r="K32" s="25" t="s">
        <v>8</v>
      </c>
      <c r="L32" s="25"/>
      <c r="M32" s="25" t="s">
        <v>8</v>
      </c>
      <c r="N32" s="25" t="s">
        <v>8</v>
      </c>
      <c r="O32" s="25" t="s">
        <v>8</v>
      </c>
      <c r="Q32" s="22"/>
    </row>
    <row r="33" spans="1:17" ht="15" customHeight="1" x14ac:dyDescent="0.25">
      <c r="D33" s="3">
        <v>2023</v>
      </c>
      <c r="E33" s="24">
        <f t="shared" si="14"/>
        <v>1</v>
      </c>
      <c r="F33" s="25">
        <v>1</v>
      </c>
      <c r="G33" s="25" t="s">
        <v>8</v>
      </c>
      <c r="H33" s="25"/>
      <c r="I33" s="24">
        <f t="shared" si="12"/>
        <v>3</v>
      </c>
      <c r="J33" s="25">
        <v>3</v>
      </c>
      <c r="K33" s="25" t="s">
        <v>8</v>
      </c>
      <c r="L33" s="25"/>
      <c r="M33" s="24">
        <f t="shared" ref="M33:M34" si="15">SUM(N33:O33)</f>
        <v>2</v>
      </c>
      <c r="N33" s="25">
        <v>2</v>
      </c>
      <c r="O33" s="25" t="s">
        <v>8</v>
      </c>
      <c r="Q33" s="22"/>
    </row>
    <row r="34" spans="1:17" ht="15" customHeight="1" x14ac:dyDescent="0.25">
      <c r="D34" s="3">
        <v>2024</v>
      </c>
      <c r="E34" s="24">
        <f t="shared" si="14"/>
        <v>4</v>
      </c>
      <c r="F34" s="25">
        <v>4</v>
      </c>
      <c r="G34" s="25" t="s">
        <v>8</v>
      </c>
      <c r="H34" s="25"/>
      <c r="I34" s="24">
        <f t="shared" si="12"/>
        <v>5</v>
      </c>
      <c r="J34" s="25">
        <v>5</v>
      </c>
      <c r="K34" s="25" t="s">
        <v>8</v>
      </c>
      <c r="L34" s="25"/>
      <c r="M34" s="24">
        <f t="shared" si="15"/>
        <v>2</v>
      </c>
      <c r="N34" s="25">
        <v>2</v>
      </c>
      <c r="O34" s="25" t="s">
        <v>8</v>
      </c>
      <c r="Q34" s="22"/>
    </row>
    <row r="35" spans="1:17" ht="8.1" customHeight="1" x14ac:dyDescent="0.25"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Q35" s="22"/>
    </row>
    <row r="36" spans="1:17" ht="15" customHeight="1" x14ac:dyDescent="0.25">
      <c r="B36" s="2" t="s">
        <v>18</v>
      </c>
      <c r="D36" s="3">
        <v>2022</v>
      </c>
      <c r="E36" s="24">
        <f t="shared" ref="E36:E38" si="16">SUM(F36:G36)</f>
        <v>4</v>
      </c>
      <c r="F36" s="25">
        <v>4</v>
      </c>
      <c r="G36" s="25" t="s">
        <v>8</v>
      </c>
      <c r="H36" s="25"/>
      <c r="I36" s="24">
        <f t="shared" si="12"/>
        <v>3</v>
      </c>
      <c r="J36" s="25">
        <v>3</v>
      </c>
      <c r="K36" s="25" t="s">
        <v>8</v>
      </c>
      <c r="L36" s="25"/>
      <c r="M36" s="24">
        <f t="shared" ref="M36:M38" si="17">SUM(N36:O36)</f>
        <v>2</v>
      </c>
      <c r="N36" s="25">
        <v>2</v>
      </c>
      <c r="O36" s="25" t="s">
        <v>8</v>
      </c>
      <c r="Q36" s="22"/>
    </row>
    <row r="37" spans="1:17" ht="15" customHeight="1" x14ac:dyDescent="0.25">
      <c r="D37" s="3">
        <v>2023</v>
      </c>
      <c r="E37" s="24">
        <f t="shared" si="16"/>
        <v>1</v>
      </c>
      <c r="F37" s="25">
        <v>1</v>
      </c>
      <c r="G37" s="25" t="s">
        <v>8</v>
      </c>
      <c r="H37" s="25"/>
      <c r="I37" s="24">
        <f t="shared" si="12"/>
        <v>3</v>
      </c>
      <c r="J37" s="25">
        <v>3</v>
      </c>
      <c r="K37" s="25" t="s">
        <v>8</v>
      </c>
      <c r="L37" s="25"/>
      <c r="M37" s="24">
        <f t="shared" si="17"/>
        <v>3</v>
      </c>
      <c r="N37" s="25">
        <v>3</v>
      </c>
      <c r="O37" s="25" t="s">
        <v>8</v>
      </c>
      <c r="Q37" s="22"/>
    </row>
    <row r="38" spans="1:17" s="2" customFormat="1" ht="15" customHeight="1" x14ac:dyDescent="0.25">
      <c r="A38" s="1"/>
      <c r="D38" s="3">
        <v>2024</v>
      </c>
      <c r="E38" s="24">
        <f t="shared" si="16"/>
        <v>10</v>
      </c>
      <c r="F38" s="25">
        <v>8</v>
      </c>
      <c r="G38" s="25">
        <v>2</v>
      </c>
      <c r="H38" s="25"/>
      <c r="I38" s="24">
        <f t="shared" si="12"/>
        <v>5</v>
      </c>
      <c r="J38" s="25">
        <v>5</v>
      </c>
      <c r="K38" s="25" t="s">
        <v>8</v>
      </c>
      <c r="L38" s="25"/>
      <c r="M38" s="24">
        <f t="shared" si="17"/>
        <v>2</v>
      </c>
      <c r="N38" s="25">
        <v>2</v>
      </c>
      <c r="O38" s="25" t="s">
        <v>8</v>
      </c>
      <c r="P38" s="1"/>
      <c r="Q38" s="22"/>
    </row>
    <row r="39" spans="1:17" ht="8.1" customHeight="1" x14ac:dyDescent="0.25"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Q39" s="22"/>
    </row>
    <row r="40" spans="1:17" ht="15" customHeight="1" x14ac:dyDescent="0.25">
      <c r="A40" s="2"/>
      <c r="B40" s="2" t="s">
        <v>9</v>
      </c>
      <c r="D40" s="3">
        <v>2022</v>
      </c>
      <c r="E40" s="24">
        <f t="shared" ref="E40:E42" si="18">SUM(F40:G40)</f>
        <v>1</v>
      </c>
      <c r="F40" s="25">
        <v>1</v>
      </c>
      <c r="G40" s="25" t="s">
        <v>8</v>
      </c>
      <c r="H40" s="25"/>
      <c r="I40" s="24">
        <f t="shared" si="12"/>
        <v>3</v>
      </c>
      <c r="J40" s="25">
        <v>3</v>
      </c>
      <c r="K40" s="25" t="s">
        <v>8</v>
      </c>
      <c r="L40" s="25"/>
      <c r="M40" s="24">
        <f t="shared" ref="M40:M42" si="19">SUM(N40:O40)</f>
        <v>3</v>
      </c>
      <c r="N40" s="25">
        <v>3</v>
      </c>
      <c r="O40" s="25" t="s">
        <v>8</v>
      </c>
      <c r="Q40" s="22"/>
    </row>
    <row r="41" spans="1:17" ht="15" customHeight="1" x14ac:dyDescent="0.25">
      <c r="D41" s="3">
        <v>2023</v>
      </c>
      <c r="E41" s="24">
        <f t="shared" si="18"/>
        <v>2</v>
      </c>
      <c r="F41" s="25">
        <v>2</v>
      </c>
      <c r="G41" s="25" t="s">
        <v>8</v>
      </c>
      <c r="H41" s="25"/>
      <c r="I41" s="24">
        <f t="shared" si="12"/>
        <v>1</v>
      </c>
      <c r="J41" s="25">
        <v>1</v>
      </c>
      <c r="K41" s="25" t="s">
        <v>8</v>
      </c>
      <c r="L41" s="25"/>
      <c r="M41" s="24">
        <f t="shared" si="19"/>
        <v>1</v>
      </c>
      <c r="N41" s="25">
        <v>1</v>
      </c>
      <c r="O41" s="25" t="s">
        <v>8</v>
      </c>
      <c r="Q41" s="22"/>
    </row>
    <row r="42" spans="1:17" ht="15" customHeight="1" x14ac:dyDescent="0.25">
      <c r="D42" s="3">
        <v>2024</v>
      </c>
      <c r="E42" s="24">
        <f t="shared" si="18"/>
        <v>5</v>
      </c>
      <c r="F42" s="25">
        <v>4</v>
      </c>
      <c r="G42" s="25">
        <v>1</v>
      </c>
      <c r="H42" s="25"/>
      <c r="I42" s="24">
        <f t="shared" si="12"/>
        <v>8</v>
      </c>
      <c r="J42" s="25">
        <v>6</v>
      </c>
      <c r="K42" s="25">
        <v>2</v>
      </c>
      <c r="L42" s="25"/>
      <c r="M42" s="24">
        <f t="shared" si="19"/>
        <v>8</v>
      </c>
      <c r="N42" s="25">
        <v>6</v>
      </c>
      <c r="O42" s="25">
        <v>2</v>
      </c>
      <c r="Q42" s="22"/>
    </row>
    <row r="43" spans="1:17" ht="8.1" customHeight="1" x14ac:dyDescent="0.25"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Q43" s="22"/>
    </row>
    <row r="44" spans="1:17" ht="15" customHeight="1" x14ac:dyDescent="0.25">
      <c r="B44" s="2" t="s">
        <v>10</v>
      </c>
      <c r="D44" s="3">
        <v>2022</v>
      </c>
      <c r="E44" s="24">
        <f t="shared" ref="E44:E46" si="20">SUM(F44:G44)</f>
        <v>3</v>
      </c>
      <c r="F44" s="25">
        <v>3</v>
      </c>
      <c r="G44" s="25" t="s">
        <v>8</v>
      </c>
      <c r="H44" s="25"/>
      <c r="I44" s="24">
        <f t="shared" si="12"/>
        <v>3</v>
      </c>
      <c r="J44" s="25">
        <v>3</v>
      </c>
      <c r="K44" s="25" t="s">
        <v>8</v>
      </c>
      <c r="L44" s="25"/>
      <c r="M44" s="25" t="s">
        <v>8</v>
      </c>
      <c r="N44" s="25" t="s">
        <v>8</v>
      </c>
      <c r="O44" s="25" t="s">
        <v>8</v>
      </c>
      <c r="Q44" s="22"/>
    </row>
    <row r="45" spans="1:17" ht="15" customHeight="1" x14ac:dyDescent="0.25">
      <c r="D45" s="3">
        <v>2023</v>
      </c>
      <c r="E45" s="24">
        <f t="shared" si="20"/>
        <v>2</v>
      </c>
      <c r="F45" s="25">
        <v>2</v>
      </c>
      <c r="G45" s="25" t="s">
        <v>8</v>
      </c>
      <c r="H45" s="25"/>
      <c r="I45" s="24">
        <f t="shared" si="12"/>
        <v>4</v>
      </c>
      <c r="J45" s="25">
        <v>4</v>
      </c>
      <c r="K45" s="25" t="s">
        <v>8</v>
      </c>
      <c r="L45" s="25"/>
      <c r="M45" s="24">
        <f t="shared" ref="M45:M46" si="21">SUM(N45:O45)</f>
        <v>2</v>
      </c>
      <c r="N45" s="25">
        <v>2</v>
      </c>
      <c r="O45" s="25" t="s">
        <v>8</v>
      </c>
      <c r="Q45" s="22"/>
    </row>
    <row r="46" spans="1:17" ht="15" customHeight="1" x14ac:dyDescent="0.25">
      <c r="D46" s="3">
        <v>2024</v>
      </c>
      <c r="E46" s="24">
        <f t="shared" si="20"/>
        <v>9</v>
      </c>
      <c r="F46" s="25">
        <v>9</v>
      </c>
      <c r="G46" s="25" t="s">
        <v>8</v>
      </c>
      <c r="H46" s="25"/>
      <c r="I46" s="24">
        <f t="shared" si="12"/>
        <v>6</v>
      </c>
      <c r="J46" s="25">
        <v>6</v>
      </c>
      <c r="K46" s="25" t="s">
        <v>8</v>
      </c>
      <c r="L46" s="25"/>
      <c r="M46" s="24">
        <f t="shared" si="21"/>
        <v>1</v>
      </c>
      <c r="N46" s="25">
        <v>1</v>
      </c>
      <c r="O46" s="25" t="s">
        <v>8</v>
      </c>
      <c r="Q46" s="22"/>
    </row>
    <row r="47" spans="1:17" ht="8.1" customHeight="1" x14ac:dyDescent="0.25"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Q47" s="22"/>
    </row>
    <row r="48" spans="1:17" ht="15" customHeight="1" x14ac:dyDescent="0.25">
      <c r="B48" s="2" t="s">
        <v>11</v>
      </c>
      <c r="D48" s="3">
        <v>2022</v>
      </c>
      <c r="E48" s="24">
        <f t="shared" ref="E48:E50" si="22">SUM(F48:G48)</f>
        <v>17</v>
      </c>
      <c r="F48" s="25">
        <v>16</v>
      </c>
      <c r="G48" s="25">
        <v>1</v>
      </c>
      <c r="H48" s="25"/>
      <c r="I48" s="24">
        <f t="shared" si="12"/>
        <v>21</v>
      </c>
      <c r="J48" s="25">
        <v>19</v>
      </c>
      <c r="K48" s="25">
        <v>2</v>
      </c>
      <c r="L48" s="25"/>
      <c r="M48" s="24">
        <f t="shared" ref="M48:M50" si="23">SUM(N48:O48)</f>
        <v>10</v>
      </c>
      <c r="N48" s="25">
        <v>10</v>
      </c>
      <c r="O48" s="25" t="s">
        <v>8</v>
      </c>
      <c r="Q48" s="22"/>
    </row>
    <row r="49" spans="2:20" ht="15" customHeight="1" x14ac:dyDescent="0.25">
      <c r="D49" s="3">
        <v>2023</v>
      </c>
      <c r="E49" s="24">
        <f t="shared" si="22"/>
        <v>4</v>
      </c>
      <c r="F49" s="25">
        <v>4</v>
      </c>
      <c r="G49" s="25" t="s">
        <v>8</v>
      </c>
      <c r="H49" s="25"/>
      <c r="I49" s="24">
        <f t="shared" si="12"/>
        <v>3</v>
      </c>
      <c r="J49" s="25">
        <v>3</v>
      </c>
      <c r="K49" s="25" t="s">
        <v>8</v>
      </c>
      <c r="L49" s="25"/>
      <c r="M49" s="24">
        <f t="shared" si="23"/>
        <v>3</v>
      </c>
      <c r="N49" s="25">
        <v>2</v>
      </c>
      <c r="O49" s="25">
        <v>1</v>
      </c>
      <c r="Q49" s="22"/>
    </row>
    <row r="50" spans="2:20" ht="15" customHeight="1" x14ac:dyDescent="0.25">
      <c r="D50" s="3">
        <v>2024</v>
      </c>
      <c r="E50" s="24">
        <f t="shared" si="22"/>
        <v>4</v>
      </c>
      <c r="F50" s="25">
        <v>3</v>
      </c>
      <c r="G50" s="25">
        <v>1</v>
      </c>
      <c r="H50" s="25"/>
      <c r="I50" s="24">
        <f t="shared" si="12"/>
        <v>6</v>
      </c>
      <c r="J50" s="25">
        <v>5</v>
      </c>
      <c r="K50" s="25">
        <v>1</v>
      </c>
      <c r="L50" s="25"/>
      <c r="M50" s="24">
        <f t="shared" si="23"/>
        <v>2</v>
      </c>
      <c r="N50" s="25">
        <v>1</v>
      </c>
      <c r="O50" s="25">
        <v>1</v>
      </c>
      <c r="Q50" s="22"/>
    </row>
    <row r="51" spans="2:20" ht="8.1" customHeight="1" x14ac:dyDescent="0.25"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Q51" s="22"/>
    </row>
    <row r="52" spans="2:20" ht="15" customHeight="1" x14ac:dyDescent="0.25">
      <c r="B52" s="2" t="s">
        <v>12</v>
      </c>
      <c r="D52" s="3">
        <v>2022</v>
      </c>
      <c r="E52" s="25" t="s">
        <v>8</v>
      </c>
      <c r="F52" s="25" t="s">
        <v>8</v>
      </c>
      <c r="G52" s="25" t="s">
        <v>8</v>
      </c>
      <c r="H52" s="25"/>
      <c r="I52" s="25" t="s">
        <v>8</v>
      </c>
      <c r="J52" s="25" t="s">
        <v>8</v>
      </c>
      <c r="K52" s="25" t="s">
        <v>8</v>
      </c>
      <c r="L52" s="25"/>
      <c r="M52" s="25" t="s">
        <v>8</v>
      </c>
      <c r="N52" s="25" t="s">
        <v>8</v>
      </c>
      <c r="O52" s="25" t="s">
        <v>8</v>
      </c>
      <c r="Q52" s="22"/>
    </row>
    <row r="53" spans="2:20" ht="15" customHeight="1" x14ac:dyDescent="0.25">
      <c r="D53" s="3">
        <v>2023</v>
      </c>
      <c r="E53" s="24">
        <f t="shared" ref="E53:E54" si="24">SUM(F53:G53)</f>
        <v>2</v>
      </c>
      <c r="F53" s="25">
        <v>2</v>
      </c>
      <c r="G53" s="25" t="s">
        <v>8</v>
      </c>
      <c r="H53" s="25"/>
      <c r="I53" s="24">
        <f t="shared" si="12"/>
        <v>2</v>
      </c>
      <c r="J53" s="25">
        <v>2</v>
      </c>
      <c r="K53" s="25" t="s">
        <v>8</v>
      </c>
      <c r="L53" s="25"/>
      <c r="M53" s="25" t="s">
        <v>8</v>
      </c>
      <c r="N53" s="25" t="s">
        <v>8</v>
      </c>
      <c r="O53" s="25" t="s">
        <v>8</v>
      </c>
      <c r="Q53" s="22"/>
    </row>
    <row r="54" spans="2:20" ht="15" customHeight="1" x14ac:dyDescent="0.25">
      <c r="D54" s="3">
        <v>2024</v>
      </c>
      <c r="E54" s="24">
        <f t="shared" si="24"/>
        <v>1</v>
      </c>
      <c r="F54" s="25">
        <v>1</v>
      </c>
      <c r="G54" s="25" t="s">
        <v>8</v>
      </c>
      <c r="H54" s="25"/>
      <c r="I54" s="24">
        <f t="shared" si="12"/>
        <v>2</v>
      </c>
      <c r="J54" s="25">
        <v>2</v>
      </c>
      <c r="K54" s="25" t="s">
        <v>8</v>
      </c>
      <c r="L54" s="25"/>
      <c r="M54" s="24">
        <f t="shared" ref="M54" si="25">SUM(N54:O54)</f>
        <v>2</v>
      </c>
      <c r="N54" s="25">
        <v>2</v>
      </c>
      <c r="O54" s="25" t="s">
        <v>8</v>
      </c>
      <c r="Q54" s="22"/>
    </row>
    <row r="55" spans="2:20" ht="8.1" customHeight="1" x14ac:dyDescent="0.25"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Q55" s="22"/>
    </row>
    <row r="56" spans="2:20" ht="15" customHeight="1" x14ac:dyDescent="0.25">
      <c r="B56" s="2" t="s">
        <v>13</v>
      </c>
      <c r="D56" s="3">
        <v>2022</v>
      </c>
      <c r="E56" s="24">
        <f t="shared" ref="E56:E58" si="26">SUM(F56:G56)</f>
        <v>2</v>
      </c>
      <c r="F56" s="25">
        <v>2</v>
      </c>
      <c r="G56" s="25" t="s">
        <v>8</v>
      </c>
      <c r="H56" s="25"/>
      <c r="I56" s="24">
        <f t="shared" si="12"/>
        <v>2</v>
      </c>
      <c r="J56" s="25">
        <v>2</v>
      </c>
      <c r="K56" s="25" t="s">
        <v>8</v>
      </c>
      <c r="L56" s="25"/>
      <c r="M56" s="24">
        <f t="shared" ref="M56:M58" si="27">SUM(N56:O56)</f>
        <v>2</v>
      </c>
      <c r="N56" s="25">
        <v>2</v>
      </c>
      <c r="O56" s="25" t="s">
        <v>8</v>
      </c>
      <c r="Q56" s="22"/>
    </row>
    <row r="57" spans="2:20" ht="15" customHeight="1" x14ac:dyDescent="0.25">
      <c r="D57" s="3">
        <v>2023</v>
      </c>
      <c r="E57" s="24">
        <f t="shared" si="26"/>
        <v>2</v>
      </c>
      <c r="F57" s="25">
        <v>2</v>
      </c>
      <c r="G57" s="25" t="s">
        <v>8</v>
      </c>
      <c r="H57" s="25"/>
      <c r="I57" s="24">
        <f t="shared" si="12"/>
        <v>9</v>
      </c>
      <c r="J57" s="25">
        <v>9</v>
      </c>
      <c r="K57" s="25" t="s">
        <v>8</v>
      </c>
      <c r="L57" s="25"/>
      <c r="M57" s="24">
        <f t="shared" si="27"/>
        <v>1</v>
      </c>
      <c r="N57" s="25">
        <v>1</v>
      </c>
      <c r="O57" s="25" t="s">
        <v>8</v>
      </c>
      <c r="Q57" s="22"/>
    </row>
    <row r="58" spans="2:20" ht="15" customHeight="1" x14ac:dyDescent="0.25">
      <c r="D58" s="3">
        <v>2024</v>
      </c>
      <c r="E58" s="24">
        <f t="shared" si="26"/>
        <v>4</v>
      </c>
      <c r="F58" s="25">
        <v>4</v>
      </c>
      <c r="G58" s="25" t="s">
        <v>8</v>
      </c>
      <c r="H58" s="25"/>
      <c r="I58" s="24">
        <f t="shared" si="12"/>
        <v>5</v>
      </c>
      <c r="J58" s="25">
        <v>5</v>
      </c>
      <c r="K58" s="25" t="s">
        <v>8</v>
      </c>
      <c r="L58" s="25"/>
      <c r="M58" s="24">
        <f t="shared" si="27"/>
        <v>3</v>
      </c>
      <c r="N58" s="25">
        <v>3</v>
      </c>
      <c r="O58" s="25" t="s">
        <v>8</v>
      </c>
      <c r="Q58" s="22"/>
    </row>
    <row r="59" spans="2:20" ht="8.1" customHeight="1" x14ac:dyDescent="0.25">
      <c r="D59" s="2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Q59" s="22"/>
    </row>
    <row r="60" spans="2:20" ht="15" customHeight="1" x14ac:dyDescent="0.25">
      <c r="B60" s="2" t="s">
        <v>19</v>
      </c>
      <c r="D60" s="3">
        <v>2022</v>
      </c>
      <c r="E60" s="24">
        <f t="shared" ref="E60:E62" si="28">SUM(F60:G60)</f>
        <v>7</v>
      </c>
      <c r="F60" s="25">
        <v>7</v>
      </c>
      <c r="G60" s="25" t="s">
        <v>8</v>
      </c>
      <c r="H60" s="25"/>
      <c r="I60" s="24">
        <f t="shared" si="12"/>
        <v>12</v>
      </c>
      <c r="J60" s="25">
        <v>12</v>
      </c>
      <c r="K60" s="25" t="s">
        <v>8</v>
      </c>
      <c r="L60" s="25"/>
      <c r="M60" s="24">
        <f t="shared" ref="M60:M62" si="29">SUM(N60:O60)</f>
        <v>5</v>
      </c>
      <c r="N60" s="25">
        <v>5</v>
      </c>
      <c r="O60" s="25" t="s">
        <v>8</v>
      </c>
      <c r="Q60" s="22"/>
      <c r="R60" s="27"/>
      <c r="S60" s="28"/>
      <c r="T60" s="29"/>
    </row>
    <row r="61" spans="2:20" ht="15" customHeight="1" x14ac:dyDescent="0.25">
      <c r="D61" s="3">
        <v>2023</v>
      </c>
      <c r="E61" s="24">
        <f t="shared" si="28"/>
        <v>7</v>
      </c>
      <c r="F61" s="25">
        <v>7</v>
      </c>
      <c r="G61" s="25" t="s">
        <v>8</v>
      </c>
      <c r="H61" s="25"/>
      <c r="I61" s="24">
        <f t="shared" si="12"/>
        <v>8</v>
      </c>
      <c r="J61" s="25">
        <v>6</v>
      </c>
      <c r="K61" s="25">
        <v>2</v>
      </c>
      <c r="L61" s="25"/>
      <c r="M61" s="24">
        <f t="shared" si="29"/>
        <v>6</v>
      </c>
      <c r="N61" s="25">
        <v>6</v>
      </c>
      <c r="O61" s="25" t="s">
        <v>8</v>
      </c>
      <c r="Q61" s="22"/>
      <c r="R61" s="27"/>
      <c r="S61" s="28"/>
      <c r="T61" s="28"/>
    </row>
    <row r="62" spans="2:20" ht="15" customHeight="1" x14ac:dyDescent="0.25">
      <c r="D62" s="3">
        <v>2024</v>
      </c>
      <c r="E62" s="24">
        <f t="shared" si="28"/>
        <v>7</v>
      </c>
      <c r="F62" s="25">
        <v>6</v>
      </c>
      <c r="G62" s="25">
        <v>1</v>
      </c>
      <c r="H62" s="25"/>
      <c r="I62" s="24">
        <f t="shared" si="12"/>
        <v>10</v>
      </c>
      <c r="J62" s="25">
        <v>8</v>
      </c>
      <c r="K62" s="25">
        <v>2</v>
      </c>
      <c r="L62" s="25"/>
      <c r="M62" s="24">
        <f t="shared" si="29"/>
        <v>7</v>
      </c>
      <c r="N62" s="25">
        <v>7</v>
      </c>
      <c r="O62" s="25" t="s">
        <v>8</v>
      </c>
      <c r="Q62" s="22"/>
    </row>
    <row r="63" spans="2:20" ht="8.1" customHeight="1" x14ac:dyDescent="0.25"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Q63" s="22"/>
    </row>
    <row r="64" spans="2:20" ht="15" customHeight="1" x14ac:dyDescent="0.25">
      <c r="B64" s="2" t="s">
        <v>14</v>
      </c>
      <c r="D64" s="3">
        <v>2022</v>
      </c>
      <c r="E64" s="24">
        <f t="shared" ref="E64:E66" si="30">SUM(F64:G64)</f>
        <v>2</v>
      </c>
      <c r="F64" s="25">
        <v>2</v>
      </c>
      <c r="G64" s="25" t="s">
        <v>8</v>
      </c>
      <c r="H64" s="25"/>
      <c r="I64" s="24">
        <f t="shared" si="12"/>
        <v>1</v>
      </c>
      <c r="J64" s="25">
        <v>1</v>
      </c>
      <c r="K64" s="25" t="s">
        <v>8</v>
      </c>
      <c r="L64" s="25"/>
      <c r="M64" s="24">
        <f t="shared" ref="M64:M66" si="31">SUM(N64:O64)</f>
        <v>2</v>
      </c>
      <c r="N64" s="25">
        <v>2</v>
      </c>
      <c r="O64" s="25" t="s">
        <v>8</v>
      </c>
      <c r="Q64" s="22"/>
    </row>
    <row r="65" spans="1:17" ht="15" customHeight="1" x14ac:dyDescent="0.25">
      <c r="D65" s="3">
        <v>2023</v>
      </c>
      <c r="E65" s="25" t="s">
        <v>8</v>
      </c>
      <c r="F65" s="25" t="s">
        <v>8</v>
      </c>
      <c r="G65" s="25" t="s">
        <v>8</v>
      </c>
      <c r="H65" s="25"/>
      <c r="I65" s="25" t="s">
        <v>8</v>
      </c>
      <c r="J65" s="25" t="s">
        <v>8</v>
      </c>
      <c r="K65" s="25" t="s">
        <v>8</v>
      </c>
      <c r="L65" s="25"/>
      <c r="M65" s="25" t="s">
        <v>8</v>
      </c>
      <c r="N65" s="25" t="s">
        <v>8</v>
      </c>
      <c r="O65" s="25" t="s">
        <v>8</v>
      </c>
      <c r="Q65" s="22"/>
    </row>
    <row r="66" spans="1:17" ht="15" customHeight="1" x14ac:dyDescent="0.25">
      <c r="D66" s="3">
        <v>2024</v>
      </c>
      <c r="E66" s="24">
        <f t="shared" si="30"/>
        <v>1</v>
      </c>
      <c r="F66" s="25">
        <v>1</v>
      </c>
      <c r="G66" s="25" t="s">
        <v>8</v>
      </c>
      <c r="H66" s="25"/>
      <c r="I66" s="24">
        <f t="shared" si="12"/>
        <v>1</v>
      </c>
      <c r="J66" s="25">
        <v>1</v>
      </c>
      <c r="K66" s="25" t="s">
        <v>8</v>
      </c>
      <c r="L66" s="25"/>
      <c r="M66" s="24">
        <f t="shared" si="31"/>
        <v>3</v>
      </c>
      <c r="N66" s="25">
        <v>2</v>
      </c>
      <c r="O66" s="25">
        <v>1</v>
      </c>
      <c r="Q66" s="22"/>
    </row>
    <row r="67" spans="1:17" ht="8.1" customHeight="1" x14ac:dyDescent="0.25"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Q67" s="22"/>
    </row>
    <row r="68" spans="1:17" ht="15" customHeight="1" x14ac:dyDescent="0.25">
      <c r="B68" s="2" t="s">
        <v>15</v>
      </c>
      <c r="D68" s="3">
        <v>2022</v>
      </c>
      <c r="E68" s="24">
        <f t="shared" ref="E68:E70" si="32">SUM(F68:G68)</f>
        <v>4</v>
      </c>
      <c r="F68" s="25">
        <v>3</v>
      </c>
      <c r="G68" s="25">
        <v>1</v>
      </c>
      <c r="H68" s="25"/>
      <c r="I68" s="24">
        <f t="shared" si="12"/>
        <v>4</v>
      </c>
      <c r="J68" s="25">
        <v>3</v>
      </c>
      <c r="K68" s="25">
        <v>1</v>
      </c>
      <c r="L68" s="25"/>
      <c r="M68" s="25" t="s">
        <v>8</v>
      </c>
      <c r="N68" s="25" t="s">
        <v>8</v>
      </c>
      <c r="O68" s="25" t="s">
        <v>8</v>
      </c>
      <c r="Q68" s="22"/>
    </row>
    <row r="69" spans="1:17" ht="15" customHeight="1" x14ac:dyDescent="0.25">
      <c r="D69" s="3">
        <v>2023</v>
      </c>
      <c r="E69" s="24">
        <f t="shared" si="32"/>
        <v>2</v>
      </c>
      <c r="F69" s="25">
        <v>2</v>
      </c>
      <c r="G69" s="25" t="s">
        <v>8</v>
      </c>
      <c r="H69" s="25"/>
      <c r="I69" s="24">
        <f t="shared" si="12"/>
        <v>4</v>
      </c>
      <c r="J69" s="25">
        <v>4</v>
      </c>
      <c r="K69" s="25" t="s">
        <v>8</v>
      </c>
      <c r="L69" s="25"/>
      <c r="M69" s="24">
        <f t="shared" ref="M69:M70" si="33">SUM(N69:O69)</f>
        <v>3</v>
      </c>
      <c r="N69" s="25">
        <v>3</v>
      </c>
      <c r="O69" s="25" t="s">
        <v>8</v>
      </c>
      <c r="Q69" s="22"/>
    </row>
    <row r="70" spans="1:17" ht="15" customHeight="1" x14ac:dyDescent="0.25">
      <c r="D70" s="3">
        <v>2024</v>
      </c>
      <c r="E70" s="24">
        <f t="shared" si="32"/>
        <v>4</v>
      </c>
      <c r="F70" s="25">
        <v>3</v>
      </c>
      <c r="G70" s="25">
        <v>1</v>
      </c>
      <c r="H70" s="25"/>
      <c r="I70" s="24">
        <f t="shared" si="12"/>
        <v>1</v>
      </c>
      <c r="J70" s="25">
        <v>1</v>
      </c>
      <c r="K70" s="25" t="s">
        <v>8</v>
      </c>
      <c r="L70" s="25"/>
      <c r="M70" s="24">
        <f t="shared" si="33"/>
        <v>4</v>
      </c>
      <c r="N70" s="25">
        <v>3</v>
      </c>
      <c r="O70" s="25">
        <v>1</v>
      </c>
      <c r="Q70" s="22"/>
    </row>
    <row r="71" spans="1:17" ht="8.1" customHeight="1" x14ac:dyDescent="0.25">
      <c r="D71" s="26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Q71" s="22"/>
    </row>
    <row r="72" spans="1:17" ht="15" customHeight="1" x14ac:dyDescent="0.25">
      <c r="B72" s="2" t="s">
        <v>16</v>
      </c>
      <c r="D72" s="3">
        <v>2022</v>
      </c>
      <c r="E72" s="24">
        <f t="shared" ref="E72:E74" si="34">SUM(F72:G72)</f>
        <v>7</v>
      </c>
      <c r="F72" s="25">
        <v>7</v>
      </c>
      <c r="G72" s="25" t="s">
        <v>8</v>
      </c>
      <c r="H72" s="25"/>
      <c r="I72" s="24">
        <f t="shared" si="12"/>
        <v>8</v>
      </c>
      <c r="J72" s="25">
        <v>8</v>
      </c>
      <c r="K72" s="25" t="s">
        <v>8</v>
      </c>
      <c r="L72" s="25"/>
      <c r="M72" s="24">
        <f t="shared" ref="M72:M74" si="35">SUM(N72:O72)</f>
        <v>7</v>
      </c>
      <c r="N72" s="25">
        <v>6</v>
      </c>
      <c r="O72" s="25">
        <v>1</v>
      </c>
      <c r="Q72" s="22"/>
    </row>
    <row r="73" spans="1:17" ht="15" customHeight="1" x14ac:dyDescent="0.25">
      <c r="D73" s="3">
        <v>2023</v>
      </c>
      <c r="E73" s="24">
        <f t="shared" si="34"/>
        <v>6</v>
      </c>
      <c r="F73" s="25">
        <v>5</v>
      </c>
      <c r="G73" s="25">
        <v>1</v>
      </c>
      <c r="H73" s="25"/>
      <c r="I73" s="24">
        <f t="shared" si="12"/>
        <v>8</v>
      </c>
      <c r="J73" s="25">
        <v>7</v>
      </c>
      <c r="K73" s="25">
        <v>1</v>
      </c>
      <c r="L73" s="25"/>
      <c r="M73" s="24">
        <f t="shared" si="35"/>
        <v>3</v>
      </c>
      <c r="N73" s="25">
        <v>3</v>
      </c>
      <c r="O73" s="25" t="s">
        <v>8</v>
      </c>
      <c r="Q73" s="22"/>
    </row>
    <row r="74" spans="1:17" ht="15" customHeight="1" x14ac:dyDescent="0.25">
      <c r="D74" s="3">
        <v>2024</v>
      </c>
      <c r="E74" s="24">
        <f t="shared" si="34"/>
        <v>9</v>
      </c>
      <c r="F74" s="25">
        <v>9</v>
      </c>
      <c r="G74" s="25" t="s">
        <v>8</v>
      </c>
      <c r="H74" s="25"/>
      <c r="I74" s="24">
        <f t="shared" si="12"/>
        <v>16</v>
      </c>
      <c r="J74" s="25">
        <v>13</v>
      </c>
      <c r="K74" s="25">
        <v>3</v>
      </c>
      <c r="L74" s="25"/>
      <c r="M74" s="24">
        <f t="shared" si="35"/>
        <v>2</v>
      </c>
      <c r="N74" s="25">
        <v>2</v>
      </c>
      <c r="O74" s="25" t="s">
        <v>8</v>
      </c>
      <c r="Q74" s="22"/>
    </row>
    <row r="75" spans="1:17" ht="8.1" customHeight="1" x14ac:dyDescent="0.25">
      <c r="D75" s="26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Q75" s="22"/>
    </row>
    <row r="76" spans="1:17" ht="15" customHeight="1" x14ac:dyDescent="0.25">
      <c r="B76" s="2" t="s">
        <v>20</v>
      </c>
      <c r="D76" s="3">
        <v>2022</v>
      </c>
      <c r="E76" s="24">
        <f t="shared" ref="E76:E78" si="36">SUM(F76:G76)</f>
        <v>10</v>
      </c>
      <c r="F76" s="25">
        <v>9</v>
      </c>
      <c r="G76" s="25">
        <v>1</v>
      </c>
      <c r="H76" s="25"/>
      <c r="I76" s="24">
        <f t="shared" si="12"/>
        <v>10</v>
      </c>
      <c r="J76" s="25">
        <v>10</v>
      </c>
      <c r="K76" s="25" t="s">
        <v>8</v>
      </c>
      <c r="L76" s="25"/>
      <c r="M76" s="24">
        <f t="shared" ref="M76:M78" si="37">SUM(N76:O76)</f>
        <v>1</v>
      </c>
      <c r="N76" s="25">
        <v>1</v>
      </c>
      <c r="O76" s="25" t="s">
        <v>8</v>
      </c>
      <c r="Q76" s="22"/>
    </row>
    <row r="77" spans="1:17" ht="15" customHeight="1" x14ac:dyDescent="0.25">
      <c r="D77" s="3">
        <v>2023</v>
      </c>
      <c r="E77" s="24">
        <f t="shared" si="36"/>
        <v>5</v>
      </c>
      <c r="F77" s="25">
        <v>4</v>
      </c>
      <c r="G77" s="25">
        <v>1</v>
      </c>
      <c r="H77" s="25"/>
      <c r="I77" s="24">
        <f t="shared" si="12"/>
        <v>14</v>
      </c>
      <c r="J77" s="25">
        <v>12</v>
      </c>
      <c r="K77" s="25">
        <v>2</v>
      </c>
      <c r="L77" s="25"/>
      <c r="M77" s="24">
        <f t="shared" si="37"/>
        <v>9</v>
      </c>
      <c r="N77" s="25">
        <v>8</v>
      </c>
      <c r="O77" s="25">
        <v>1</v>
      </c>
    </row>
    <row r="78" spans="1:17" ht="15" customHeight="1" x14ac:dyDescent="0.25">
      <c r="A78" s="14"/>
      <c r="B78" s="99"/>
      <c r="C78" s="99"/>
      <c r="D78" s="3">
        <v>2024</v>
      </c>
      <c r="E78" s="24">
        <f t="shared" si="36"/>
        <v>19</v>
      </c>
      <c r="F78" s="25">
        <v>17</v>
      </c>
      <c r="G78" s="25">
        <v>2</v>
      </c>
      <c r="H78" s="25"/>
      <c r="I78" s="24">
        <f t="shared" si="12"/>
        <v>23</v>
      </c>
      <c r="J78" s="25">
        <v>22</v>
      </c>
      <c r="K78" s="25">
        <v>1</v>
      </c>
      <c r="L78" s="25"/>
      <c r="M78" s="24">
        <f t="shared" si="37"/>
        <v>9</v>
      </c>
      <c r="N78" s="25">
        <v>9</v>
      </c>
      <c r="O78" s="25" t="s">
        <v>8</v>
      </c>
      <c r="P78" s="14"/>
    </row>
    <row r="79" spans="1:17" ht="8.1" customHeight="1" x14ac:dyDescent="0.25"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Q79" s="22"/>
    </row>
    <row r="80" spans="1:17" ht="15" customHeight="1" x14ac:dyDescent="0.25">
      <c r="B80" s="2" t="s">
        <v>21</v>
      </c>
      <c r="D80" s="3">
        <v>2022</v>
      </c>
      <c r="E80" s="24">
        <f t="shared" ref="E80" si="38">SUM(F80:G80)</f>
        <v>1</v>
      </c>
      <c r="F80" s="25">
        <v>1</v>
      </c>
      <c r="G80" s="25" t="s">
        <v>8</v>
      </c>
      <c r="H80" s="25"/>
      <c r="I80" s="24">
        <f t="shared" ref="I80" si="39">SUM(J80:K80)</f>
        <v>1</v>
      </c>
      <c r="J80" s="25">
        <v>1</v>
      </c>
      <c r="K80" s="25" t="s">
        <v>8</v>
      </c>
      <c r="L80" s="25"/>
      <c r="M80" s="25" t="s">
        <v>8</v>
      </c>
      <c r="N80" s="25" t="s">
        <v>8</v>
      </c>
      <c r="O80" s="25" t="s">
        <v>8</v>
      </c>
      <c r="Q80" s="22"/>
    </row>
    <row r="81" spans="1:17" ht="15" customHeight="1" x14ac:dyDescent="0.25">
      <c r="D81" s="3">
        <v>2023</v>
      </c>
      <c r="E81" s="25" t="s">
        <v>8</v>
      </c>
      <c r="F81" s="25" t="s">
        <v>8</v>
      </c>
      <c r="G81" s="25" t="s">
        <v>8</v>
      </c>
      <c r="H81" s="25"/>
      <c r="I81" s="25" t="s">
        <v>8</v>
      </c>
      <c r="J81" s="25" t="s">
        <v>8</v>
      </c>
      <c r="K81" s="25" t="s">
        <v>8</v>
      </c>
      <c r="L81" s="25"/>
      <c r="M81" s="24">
        <f t="shared" ref="M81" si="40">SUM(N81:O81)</f>
        <v>1</v>
      </c>
      <c r="N81" s="25">
        <v>1</v>
      </c>
      <c r="O81" s="25" t="s">
        <v>8</v>
      </c>
    </row>
    <row r="82" spans="1:17" ht="15" customHeight="1" x14ac:dyDescent="0.25">
      <c r="A82" s="14"/>
      <c r="B82" s="99"/>
      <c r="C82" s="99"/>
      <c r="D82" s="3">
        <v>2024</v>
      </c>
      <c r="E82" s="25" t="s">
        <v>8</v>
      </c>
      <c r="F82" s="25" t="s">
        <v>8</v>
      </c>
      <c r="G82" s="25" t="s">
        <v>8</v>
      </c>
      <c r="H82" s="25"/>
      <c r="I82" s="25" t="s">
        <v>8</v>
      </c>
      <c r="J82" s="25" t="s">
        <v>8</v>
      </c>
      <c r="K82" s="25" t="s">
        <v>8</v>
      </c>
      <c r="L82" s="25"/>
      <c r="M82" s="25" t="s">
        <v>8</v>
      </c>
      <c r="N82" s="25" t="s">
        <v>8</v>
      </c>
      <c r="O82" s="25" t="s">
        <v>8</v>
      </c>
      <c r="P82" s="14"/>
    </row>
    <row r="83" spans="1:17" ht="8.1" customHeight="1" x14ac:dyDescent="0.25">
      <c r="D83" s="26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Q83" s="22"/>
    </row>
    <row r="84" spans="1:17" ht="15" customHeight="1" x14ac:dyDescent="0.25">
      <c r="B84" s="2" t="s">
        <v>22</v>
      </c>
      <c r="D84" s="3">
        <v>2022</v>
      </c>
      <c r="E84" s="24">
        <f t="shared" ref="E84:E86" si="41">SUM(F84:G84)</f>
        <v>1</v>
      </c>
      <c r="F84" s="25">
        <v>1</v>
      </c>
      <c r="G84" s="25" t="s">
        <v>8</v>
      </c>
      <c r="H84" s="25"/>
      <c r="I84" s="24">
        <f t="shared" ref="I84:I86" si="42">SUM(J84:K84)</f>
        <v>1</v>
      </c>
      <c r="J84" s="25">
        <v>1</v>
      </c>
      <c r="K84" s="25" t="s">
        <v>8</v>
      </c>
      <c r="L84" s="25"/>
      <c r="M84" s="25" t="s">
        <v>8</v>
      </c>
      <c r="N84" s="25" t="s">
        <v>8</v>
      </c>
      <c r="O84" s="25" t="s">
        <v>8</v>
      </c>
      <c r="Q84" s="22"/>
    </row>
    <row r="85" spans="1:17" ht="15" customHeight="1" x14ac:dyDescent="0.25">
      <c r="D85" s="3">
        <v>2023</v>
      </c>
      <c r="E85" s="24">
        <f t="shared" si="41"/>
        <v>1</v>
      </c>
      <c r="F85" s="25">
        <v>1</v>
      </c>
      <c r="G85" s="25" t="s">
        <v>8</v>
      </c>
      <c r="H85" s="25"/>
      <c r="I85" s="24">
        <f t="shared" si="42"/>
        <v>6</v>
      </c>
      <c r="J85" s="25">
        <v>6</v>
      </c>
      <c r="K85" s="25" t="s">
        <v>8</v>
      </c>
      <c r="L85" s="25"/>
      <c r="M85" s="25" t="s">
        <v>8</v>
      </c>
      <c r="N85" s="25" t="s">
        <v>8</v>
      </c>
      <c r="O85" s="25" t="s">
        <v>8</v>
      </c>
    </row>
    <row r="86" spans="1:17" ht="15" customHeight="1" x14ac:dyDescent="0.25">
      <c r="A86" s="14"/>
      <c r="B86" s="99"/>
      <c r="C86" s="99"/>
      <c r="D86" s="3">
        <v>2024</v>
      </c>
      <c r="E86" s="24">
        <f t="shared" si="41"/>
        <v>3</v>
      </c>
      <c r="F86" s="25">
        <v>3</v>
      </c>
      <c r="G86" s="25" t="s">
        <v>8</v>
      </c>
      <c r="H86" s="25"/>
      <c r="I86" s="24">
        <f t="shared" si="42"/>
        <v>4</v>
      </c>
      <c r="J86" s="25">
        <v>4</v>
      </c>
      <c r="K86" s="25" t="s">
        <v>8</v>
      </c>
      <c r="L86" s="25"/>
      <c r="M86" s="25" t="s">
        <v>8</v>
      </c>
      <c r="N86" s="25" t="s">
        <v>8</v>
      </c>
      <c r="O86" s="25" t="s">
        <v>8</v>
      </c>
      <c r="P86" s="14"/>
    </row>
    <row r="87" spans="1:17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0"/>
    </row>
    <row r="88" spans="1:17" s="37" customForma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6" t="s">
        <v>110</v>
      </c>
    </row>
    <row r="89" spans="1:17" s="33" customFormat="1" x14ac:dyDescent="0.25">
      <c r="A89" s="38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 t="s">
        <v>111</v>
      </c>
    </row>
  </sheetData>
  <mergeCells count="6">
    <mergeCell ref="E14:G14"/>
    <mergeCell ref="I14:K14"/>
    <mergeCell ref="E15:G15"/>
    <mergeCell ref="I15:K15"/>
    <mergeCell ref="M14:O14"/>
    <mergeCell ref="M15:O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F1001-474C-45A8-BA05-56EC6A98BB4B}">
  <sheetPr codeName="Sheet45"/>
  <dimension ref="A1:L91"/>
  <sheetViews>
    <sheetView showGridLines="0" view="pageBreakPreview" topLeftCell="A19" zoomScaleNormal="90" zoomScaleSheetLayoutView="100" workbookViewId="0">
      <selection activeCell="B53" sqref="B53"/>
    </sheetView>
  </sheetViews>
  <sheetFormatPr defaultColWidth="9.140625" defaultRowHeight="13.5" x14ac:dyDescent="0.25"/>
  <cols>
    <col min="1" max="1" width="1.7109375" style="1" customWidth="1"/>
    <col min="2" max="2" width="14.7109375" style="2" customWidth="1"/>
    <col min="3" max="3" width="6.85546875" style="2" customWidth="1"/>
    <col min="4" max="4" width="11" style="3" customWidth="1"/>
    <col min="5" max="7" width="13.140625" style="3" customWidth="1"/>
    <col min="8" max="8" width="1.28515625" style="3" customWidth="1"/>
    <col min="9" max="11" width="13.140625" style="1" customWidth="1"/>
    <col min="12" max="12" width="2.140625" style="1" customWidth="1"/>
    <col min="13" max="16384" width="9.140625" style="1"/>
  </cols>
  <sheetData>
    <row r="1" spans="1:12" ht="12" customHeight="1" x14ac:dyDescent="0.25">
      <c r="L1" s="4"/>
    </row>
    <row r="2" spans="1:12" ht="12" customHeight="1" x14ac:dyDescent="0.25">
      <c r="I2" s="5"/>
      <c r="J2" s="5"/>
      <c r="K2" s="5"/>
      <c r="L2" s="4"/>
    </row>
    <row r="3" spans="1:12" ht="12" customHeight="1" x14ac:dyDescent="0.25"/>
    <row r="4" spans="1:12" ht="12" customHeight="1" x14ac:dyDescent="0.25"/>
    <row r="5" spans="1:12" ht="15.75" customHeight="1" x14ac:dyDescent="0.25"/>
    <row r="6" spans="1:12" ht="12" customHeight="1" x14ac:dyDescent="0.25"/>
    <row r="7" spans="1:12" ht="11.25" customHeight="1" x14ac:dyDescent="0.25"/>
    <row r="8" spans="1:12" ht="16.5" customHeight="1" x14ac:dyDescent="0.25"/>
    <row r="9" spans="1:12" ht="11.25" customHeight="1" x14ac:dyDescent="0.25"/>
    <row r="10" spans="1:12" ht="11.25" customHeight="1" x14ac:dyDescent="0.25"/>
    <row r="11" spans="1:12" s="6" customFormat="1" ht="15" customHeight="1" x14ac:dyDescent="0.25">
      <c r="B11" s="7" t="s">
        <v>441</v>
      </c>
      <c r="C11" s="8" t="s">
        <v>161</v>
      </c>
      <c r="D11" s="9"/>
      <c r="E11" s="9"/>
      <c r="F11" s="9"/>
      <c r="G11" s="9"/>
      <c r="H11" s="9"/>
      <c r="L11" s="8"/>
    </row>
    <row r="12" spans="1:12" s="10" customFormat="1" ht="16.5" customHeight="1" x14ac:dyDescent="0.25">
      <c r="B12" s="11" t="s">
        <v>442</v>
      </c>
      <c r="C12" s="12" t="s">
        <v>112</v>
      </c>
      <c r="D12" s="13"/>
      <c r="E12" s="13"/>
      <c r="F12" s="13"/>
      <c r="G12" s="13"/>
      <c r="H12" s="13"/>
    </row>
    <row r="13" spans="1:12" ht="8.1" customHeight="1" thickBot="1" x14ac:dyDescent="0.3"/>
    <row r="14" spans="1:12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2"/>
    </row>
    <row r="15" spans="1:12" ht="15" customHeight="1" x14ac:dyDescent="0.25">
      <c r="A15" s="43"/>
      <c r="B15" s="44" t="s">
        <v>81</v>
      </c>
      <c r="C15" s="45"/>
      <c r="D15" s="106" t="s">
        <v>1</v>
      </c>
      <c r="E15" s="183" t="s">
        <v>2</v>
      </c>
      <c r="F15" s="183"/>
      <c r="G15" s="183"/>
      <c r="H15" s="100"/>
      <c r="I15" s="183" t="s">
        <v>141</v>
      </c>
      <c r="J15" s="183"/>
      <c r="K15" s="183"/>
      <c r="L15" s="100"/>
    </row>
    <row r="16" spans="1:12" ht="15" customHeight="1" x14ac:dyDescent="0.25">
      <c r="A16" s="43"/>
      <c r="B16" s="48" t="s">
        <v>82</v>
      </c>
      <c r="C16" s="45"/>
      <c r="D16" s="49" t="s">
        <v>4</v>
      </c>
      <c r="E16" s="184" t="s">
        <v>176</v>
      </c>
      <c r="F16" s="184"/>
      <c r="G16" s="184"/>
      <c r="H16" s="96"/>
      <c r="I16" s="184" t="s">
        <v>177</v>
      </c>
      <c r="J16" s="184"/>
      <c r="K16" s="184"/>
      <c r="L16" s="96"/>
    </row>
    <row r="17" spans="1:12" ht="15" customHeight="1" x14ac:dyDescent="0.25">
      <c r="A17" s="43"/>
      <c r="B17" s="48"/>
      <c r="C17" s="45"/>
      <c r="D17" s="49"/>
      <c r="E17" s="47" t="s">
        <v>36</v>
      </c>
      <c r="F17" s="47" t="s">
        <v>83</v>
      </c>
      <c r="G17" s="47" t="s">
        <v>84</v>
      </c>
      <c r="H17" s="47"/>
      <c r="I17" s="47" t="s">
        <v>36</v>
      </c>
      <c r="J17" s="47" t="s">
        <v>83</v>
      </c>
      <c r="K17" s="47" t="s">
        <v>84</v>
      </c>
      <c r="L17" s="47"/>
    </row>
    <row r="18" spans="1:12" ht="15" customHeight="1" x14ac:dyDescent="0.25">
      <c r="A18" s="43"/>
      <c r="B18" s="48"/>
      <c r="C18" s="45"/>
      <c r="D18" s="49"/>
      <c r="E18" s="50" t="s">
        <v>37</v>
      </c>
      <c r="F18" s="50" t="s">
        <v>85</v>
      </c>
      <c r="G18" s="50" t="s">
        <v>86</v>
      </c>
      <c r="H18" s="47"/>
      <c r="I18" s="50" t="s">
        <v>37</v>
      </c>
      <c r="J18" s="50" t="s">
        <v>85</v>
      </c>
      <c r="K18" s="50" t="s">
        <v>86</v>
      </c>
      <c r="L18" s="47"/>
    </row>
    <row r="19" spans="1:12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3"/>
      <c r="L19" s="53"/>
    </row>
    <row r="20" spans="1:12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7"/>
      <c r="J20" s="17"/>
      <c r="K20" s="17"/>
      <c r="L20" s="14"/>
    </row>
    <row r="21" spans="1:12" ht="15" customHeight="1" x14ac:dyDescent="0.25">
      <c r="A21" s="14"/>
      <c r="B21" s="15" t="s">
        <v>36</v>
      </c>
      <c r="C21" s="18"/>
      <c r="D21" s="19">
        <v>2022</v>
      </c>
      <c r="E21" s="20">
        <f>SUM(F21:G21)</f>
        <v>18</v>
      </c>
      <c r="F21" s="20">
        <f>SUM(F25,F45)</f>
        <v>17</v>
      </c>
      <c r="G21" s="20">
        <f>SUM(G25,G45)</f>
        <v>1</v>
      </c>
      <c r="H21" s="23"/>
      <c r="I21" s="20">
        <f>SUM(J21:K21)</f>
        <v>8</v>
      </c>
      <c r="J21" s="20">
        <f>SUM(J25,J45)</f>
        <v>8</v>
      </c>
      <c r="K21" s="110" t="s">
        <v>8</v>
      </c>
      <c r="L21" s="14"/>
    </row>
    <row r="22" spans="1:12" ht="15" customHeight="1" x14ac:dyDescent="0.25">
      <c r="B22" s="101" t="s">
        <v>37</v>
      </c>
      <c r="C22" s="21"/>
      <c r="D22" s="19">
        <v>2023</v>
      </c>
      <c r="E22" s="20">
        <f t="shared" ref="E22:E23" si="0">SUM(F22:G22)</f>
        <v>13</v>
      </c>
      <c r="F22" s="20">
        <f t="shared" ref="F22:G23" si="1">SUM(F26,F46)</f>
        <v>12</v>
      </c>
      <c r="G22" s="20">
        <f t="shared" si="1"/>
        <v>1</v>
      </c>
      <c r="H22" s="23"/>
      <c r="I22" s="20">
        <f t="shared" ref="I22:I23" si="2">SUM(J22:K22)</f>
        <v>2</v>
      </c>
      <c r="J22" s="20">
        <f t="shared" ref="J22:K23" si="3">SUM(J26,J46)</f>
        <v>2</v>
      </c>
      <c r="K22" s="110" t="s">
        <v>8</v>
      </c>
    </row>
    <row r="23" spans="1:12" ht="15" customHeight="1" x14ac:dyDescent="0.25">
      <c r="B23" s="21"/>
      <c r="C23" s="21"/>
      <c r="D23" s="19">
        <v>2024</v>
      </c>
      <c r="E23" s="20">
        <f t="shared" si="0"/>
        <v>17</v>
      </c>
      <c r="F23" s="20">
        <f t="shared" si="1"/>
        <v>17</v>
      </c>
      <c r="G23" s="110" t="s">
        <v>8</v>
      </c>
      <c r="H23" s="23"/>
      <c r="I23" s="20">
        <f t="shared" si="2"/>
        <v>9</v>
      </c>
      <c r="J23" s="20">
        <f t="shared" si="3"/>
        <v>8</v>
      </c>
      <c r="K23" s="20">
        <f t="shared" si="3"/>
        <v>1</v>
      </c>
    </row>
    <row r="24" spans="1:12" ht="8.1" customHeight="1" x14ac:dyDescent="0.25">
      <c r="D24" s="26"/>
      <c r="E24" s="27"/>
      <c r="F24" s="27"/>
      <c r="G24" s="27"/>
      <c r="H24" s="27"/>
      <c r="I24" s="22"/>
    </row>
    <row r="25" spans="1:12" ht="15" customHeight="1" x14ac:dyDescent="0.25">
      <c r="B25" s="21" t="s">
        <v>87</v>
      </c>
      <c r="D25" s="3">
        <v>2022</v>
      </c>
      <c r="E25" s="24">
        <f t="shared" ref="E25:E47" si="4">SUM(F25:G25)</f>
        <v>15</v>
      </c>
      <c r="F25" s="25">
        <v>14</v>
      </c>
      <c r="G25" s="25">
        <v>1</v>
      </c>
      <c r="H25" s="25"/>
      <c r="I25" s="24">
        <f t="shared" ref="I25:I47" si="5">SUM(J25:K25)</f>
        <v>7</v>
      </c>
      <c r="J25" s="107">
        <v>7</v>
      </c>
      <c r="K25" s="108" t="s">
        <v>8</v>
      </c>
    </row>
    <row r="26" spans="1:12" ht="15" customHeight="1" x14ac:dyDescent="0.25">
      <c r="B26" s="101" t="s">
        <v>88</v>
      </c>
      <c r="D26" s="3">
        <v>2023</v>
      </c>
      <c r="E26" s="24">
        <f t="shared" si="4"/>
        <v>7</v>
      </c>
      <c r="F26" s="25">
        <v>7</v>
      </c>
      <c r="G26" s="25" t="s">
        <v>8</v>
      </c>
      <c r="H26" s="25"/>
      <c r="I26" s="24">
        <f t="shared" si="5"/>
        <v>2</v>
      </c>
      <c r="J26" s="107">
        <v>2</v>
      </c>
      <c r="K26" s="108" t="s">
        <v>8</v>
      </c>
    </row>
    <row r="27" spans="1:12" ht="15" customHeight="1" x14ac:dyDescent="0.25">
      <c r="D27" s="3">
        <v>2024</v>
      </c>
      <c r="E27" s="24">
        <f t="shared" si="4"/>
        <v>15</v>
      </c>
      <c r="F27" s="25">
        <v>15</v>
      </c>
      <c r="G27" s="25" t="s">
        <v>8</v>
      </c>
      <c r="H27" s="25"/>
      <c r="I27" s="24">
        <f t="shared" si="5"/>
        <v>8</v>
      </c>
      <c r="J27" s="107">
        <v>7</v>
      </c>
      <c r="K27" s="107">
        <v>1</v>
      </c>
    </row>
    <row r="28" spans="1:12" ht="8.1" customHeight="1" x14ac:dyDescent="0.25">
      <c r="D28" s="26"/>
      <c r="E28" s="27"/>
      <c r="F28" s="27"/>
      <c r="G28" s="27"/>
      <c r="H28" s="27"/>
      <c r="I28" s="27"/>
      <c r="J28" s="107"/>
      <c r="K28" s="107"/>
    </row>
    <row r="29" spans="1:12" ht="15" customHeight="1" x14ac:dyDescent="0.25">
      <c r="B29" s="21" t="s">
        <v>89</v>
      </c>
      <c r="D29" s="3">
        <v>2022</v>
      </c>
      <c r="E29" s="24">
        <f t="shared" si="4"/>
        <v>42</v>
      </c>
      <c r="F29" s="25">
        <v>42</v>
      </c>
      <c r="G29" s="25" t="s">
        <v>8</v>
      </c>
      <c r="H29" s="25"/>
      <c r="I29" s="24">
        <f t="shared" si="5"/>
        <v>12</v>
      </c>
      <c r="J29" s="107">
        <v>12</v>
      </c>
      <c r="K29" s="108" t="s">
        <v>8</v>
      </c>
    </row>
    <row r="30" spans="1:12" ht="15" customHeight="1" x14ac:dyDescent="0.25">
      <c r="B30" s="101" t="s">
        <v>90</v>
      </c>
      <c r="D30" s="3">
        <v>2023</v>
      </c>
      <c r="E30" s="24">
        <f t="shared" si="4"/>
        <v>24</v>
      </c>
      <c r="F30" s="25">
        <v>23</v>
      </c>
      <c r="G30" s="25">
        <v>1</v>
      </c>
      <c r="H30" s="25"/>
      <c r="I30" s="24">
        <f t="shared" si="5"/>
        <v>16</v>
      </c>
      <c r="J30" s="107">
        <v>16</v>
      </c>
      <c r="K30" s="108" t="s">
        <v>8</v>
      </c>
    </row>
    <row r="31" spans="1:12" ht="15" customHeight="1" x14ac:dyDescent="0.25">
      <c r="D31" s="3">
        <v>2024</v>
      </c>
      <c r="E31" s="24">
        <f t="shared" si="4"/>
        <v>57</v>
      </c>
      <c r="F31" s="25">
        <v>51</v>
      </c>
      <c r="G31" s="25">
        <v>6</v>
      </c>
      <c r="H31" s="25"/>
      <c r="I31" s="24">
        <f t="shared" si="5"/>
        <v>28</v>
      </c>
      <c r="J31" s="107">
        <v>25</v>
      </c>
      <c r="K31" s="107">
        <v>3</v>
      </c>
    </row>
    <row r="32" spans="1:12" ht="8.1" customHeight="1" x14ac:dyDescent="0.25">
      <c r="D32" s="26"/>
      <c r="E32" s="27"/>
      <c r="F32" s="27"/>
      <c r="G32" s="27"/>
      <c r="H32" s="27"/>
      <c r="I32" s="27"/>
      <c r="J32" s="107"/>
      <c r="K32" s="107"/>
    </row>
    <row r="33" spans="1:12" ht="15" customHeight="1" x14ac:dyDescent="0.25">
      <c r="B33" s="21" t="s">
        <v>91</v>
      </c>
      <c r="D33" s="3">
        <v>2022</v>
      </c>
      <c r="E33" s="24">
        <f t="shared" si="4"/>
        <v>18</v>
      </c>
      <c r="F33" s="25">
        <v>17</v>
      </c>
      <c r="G33" s="25">
        <v>1</v>
      </c>
      <c r="H33" s="25"/>
      <c r="I33" s="24">
        <f t="shared" si="5"/>
        <v>16</v>
      </c>
      <c r="J33" s="107">
        <v>15</v>
      </c>
      <c r="K33" s="107">
        <v>1</v>
      </c>
    </row>
    <row r="34" spans="1:12" ht="15" customHeight="1" x14ac:dyDescent="0.25">
      <c r="B34" s="101" t="s">
        <v>92</v>
      </c>
      <c r="D34" s="3">
        <v>2023</v>
      </c>
      <c r="E34" s="24">
        <f t="shared" si="4"/>
        <v>35</v>
      </c>
      <c r="F34" s="25">
        <v>33</v>
      </c>
      <c r="G34" s="25">
        <v>2</v>
      </c>
      <c r="H34" s="25"/>
      <c r="I34" s="24">
        <f t="shared" si="5"/>
        <v>11</v>
      </c>
      <c r="J34" s="107">
        <v>11</v>
      </c>
      <c r="K34" s="108" t="s">
        <v>8</v>
      </c>
    </row>
    <row r="35" spans="1:12" ht="15" customHeight="1" x14ac:dyDescent="0.25">
      <c r="D35" s="3">
        <v>2024</v>
      </c>
      <c r="E35" s="24">
        <f t="shared" si="4"/>
        <v>32</v>
      </c>
      <c r="F35" s="25">
        <v>29</v>
      </c>
      <c r="G35" s="25">
        <v>3</v>
      </c>
      <c r="H35" s="25"/>
      <c r="I35" s="24">
        <f t="shared" si="5"/>
        <v>10</v>
      </c>
      <c r="J35" s="107">
        <v>10</v>
      </c>
      <c r="K35" s="108" t="s">
        <v>8</v>
      </c>
    </row>
    <row r="36" spans="1:12" ht="8.1" customHeight="1" x14ac:dyDescent="0.25">
      <c r="D36" s="26"/>
      <c r="E36" s="27"/>
      <c r="F36" s="27"/>
      <c r="G36" s="27"/>
      <c r="H36" s="27"/>
      <c r="I36" s="27"/>
      <c r="J36" s="107"/>
      <c r="K36" s="107"/>
    </row>
    <row r="37" spans="1:12" ht="15" customHeight="1" x14ac:dyDescent="0.25">
      <c r="B37" s="21" t="s">
        <v>93</v>
      </c>
      <c r="D37" s="3">
        <v>2022</v>
      </c>
      <c r="E37" s="24">
        <f t="shared" si="4"/>
        <v>9</v>
      </c>
      <c r="F37" s="25">
        <v>6</v>
      </c>
      <c r="G37" s="25">
        <v>3</v>
      </c>
      <c r="H37" s="25"/>
      <c r="I37" s="108" t="s">
        <v>8</v>
      </c>
      <c r="J37" s="108" t="s">
        <v>8</v>
      </c>
      <c r="K37" s="108" t="s">
        <v>8</v>
      </c>
    </row>
    <row r="38" spans="1:12" ht="15" customHeight="1" x14ac:dyDescent="0.25">
      <c r="B38" s="101" t="s">
        <v>94</v>
      </c>
      <c r="D38" s="3">
        <v>2023</v>
      </c>
      <c r="E38" s="24">
        <f t="shared" si="4"/>
        <v>13</v>
      </c>
      <c r="F38" s="25">
        <v>13</v>
      </c>
      <c r="G38" s="25" t="s">
        <v>8</v>
      </c>
      <c r="H38" s="25"/>
      <c r="I38" s="24">
        <f t="shared" si="5"/>
        <v>8</v>
      </c>
      <c r="J38" s="107">
        <v>7</v>
      </c>
      <c r="K38" s="107">
        <v>1</v>
      </c>
    </row>
    <row r="39" spans="1:12" ht="15" customHeight="1" x14ac:dyDescent="0.25">
      <c r="D39" s="3">
        <v>2024</v>
      </c>
      <c r="E39" s="24">
        <f t="shared" si="4"/>
        <v>21</v>
      </c>
      <c r="F39" s="25">
        <v>20</v>
      </c>
      <c r="G39" s="25">
        <v>1</v>
      </c>
      <c r="H39" s="25"/>
      <c r="I39" s="24">
        <f t="shared" si="5"/>
        <v>10</v>
      </c>
      <c r="J39" s="107">
        <v>9</v>
      </c>
      <c r="K39" s="107">
        <v>1</v>
      </c>
    </row>
    <row r="40" spans="1:12" ht="8.1" customHeight="1" x14ac:dyDescent="0.25">
      <c r="D40" s="26"/>
      <c r="E40" s="27"/>
      <c r="F40" s="27"/>
      <c r="G40" s="27"/>
      <c r="H40" s="27"/>
      <c r="I40" s="27"/>
      <c r="J40" s="107"/>
      <c r="K40" s="107"/>
    </row>
    <row r="41" spans="1:12" ht="15" customHeight="1" x14ac:dyDescent="0.25">
      <c r="B41" s="21" t="s">
        <v>95</v>
      </c>
      <c r="D41" s="3">
        <v>2022</v>
      </c>
      <c r="E41" s="24">
        <f t="shared" si="4"/>
        <v>5</v>
      </c>
      <c r="F41" s="25">
        <v>5</v>
      </c>
      <c r="G41" s="25" t="s">
        <v>8</v>
      </c>
      <c r="H41" s="25"/>
      <c r="I41" s="24">
        <f t="shared" si="5"/>
        <v>3</v>
      </c>
      <c r="J41" s="27">
        <v>3</v>
      </c>
      <c r="K41" s="107" t="s">
        <v>8</v>
      </c>
    </row>
    <row r="42" spans="1:12" ht="15" customHeight="1" x14ac:dyDescent="0.25">
      <c r="B42" s="101" t="s">
        <v>96</v>
      </c>
      <c r="D42" s="3">
        <v>2023</v>
      </c>
      <c r="E42" s="24">
        <f t="shared" si="4"/>
        <v>1</v>
      </c>
      <c r="F42" s="25" t="s">
        <v>8</v>
      </c>
      <c r="G42" s="25">
        <v>1</v>
      </c>
      <c r="H42" s="25"/>
      <c r="I42" s="24">
        <f t="shared" si="5"/>
        <v>2</v>
      </c>
      <c r="J42" s="27">
        <v>1</v>
      </c>
      <c r="K42" s="107">
        <v>1</v>
      </c>
    </row>
    <row r="43" spans="1:12" ht="15" customHeight="1" x14ac:dyDescent="0.25">
      <c r="D43" s="3">
        <v>2024</v>
      </c>
      <c r="E43" s="24">
        <f t="shared" si="4"/>
        <v>3</v>
      </c>
      <c r="F43" s="25">
        <v>3</v>
      </c>
      <c r="G43" s="25" t="s">
        <v>8</v>
      </c>
      <c r="H43" s="25"/>
      <c r="I43" s="24">
        <f t="shared" si="5"/>
        <v>1</v>
      </c>
      <c r="J43" s="107">
        <v>1</v>
      </c>
      <c r="K43" s="107" t="s">
        <v>8</v>
      </c>
    </row>
    <row r="44" spans="1:12" ht="8.1" customHeight="1" x14ac:dyDescent="0.25">
      <c r="D44" s="26"/>
      <c r="E44" s="27"/>
      <c r="F44" s="27"/>
      <c r="G44" s="27"/>
      <c r="H44" s="27"/>
      <c r="I44" s="27"/>
      <c r="J44" s="107"/>
      <c r="K44" s="107"/>
    </row>
    <row r="45" spans="1:12" ht="15" customHeight="1" x14ac:dyDescent="0.2">
      <c r="B45" s="102" t="s">
        <v>140</v>
      </c>
      <c r="D45" s="3">
        <v>2022</v>
      </c>
      <c r="E45" s="24">
        <f t="shared" si="4"/>
        <v>3</v>
      </c>
      <c r="F45" s="25">
        <v>3</v>
      </c>
      <c r="G45" s="25" t="s">
        <v>8</v>
      </c>
      <c r="H45" s="25"/>
      <c r="I45" s="24">
        <f t="shared" si="5"/>
        <v>1</v>
      </c>
      <c r="J45" s="107">
        <v>1</v>
      </c>
      <c r="K45" s="107" t="s">
        <v>8</v>
      </c>
    </row>
    <row r="46" spans="1:12" ht="15" customHeight="1" x14ac:dyDescent="0.25">
      <c r="B46" s="101" t="s">
        <v>213</v>
      </c>
      <c r="D46" s="3">
        <v>2023</v>
      </c>
      <c r="E46" s="24">
        <f t="shared" si="4"/>
        <v>6</v>
      </c>
      <c r="F46" s="25">
        <v>5</v>
      </c>
      <c r="G46" s="25">
        <v>1</v>
      </c>
      <c r="H46" s="25"/>
      <c r="I46" s="108" t="s">
        <v>8</v>
      </c>
      <c r="J46" s="108" t="s">
        <v>8</v>
      </c>
      <c r="K46" s="107" t="s">
        <v>8</v>
      </c>
    </row>
    <row r="47" spans="1:12" ht="15" customHeight="1" x14ac:dyDescent="0.25">
      <c r="D47" s="3">
        <v>2024</v>
      </c>
      <c r="E47" s="24">
        <f t="shared" si="4"/>
        <v>2</v>
      </c>
      <c r="F47" s="25">
        <v>2</v>
      </c>
      <c r="G47" s="25" t="s">
        <v>8</v>
      </c>
      <c r="H47" s="25"/>
      <c r="I47" s="24">
        <f t="shared" si="5"/>
        <v>1</v>
      </c>
      <c r="J47" s="107">
        <v>1</v>
      </c>
      <c r="K47" s="107" t="s">
        <v>8</v>
      </c>
    </row>
    <row r="48" spans="1:12" ht="8.1" customHeight="1" thickBot="1" x14ac:dyDescent="0.3">
      <c r="A48" s="30"/>
      <c r="B48" s="31"/>
      <c r="C48" s="31"/>
      <c r="D48" s="32"/>
      <c r="E48" s="32"/>
      <c r="F48" s="32"/>
      <c r="G48" s="32"/>
      <c r="H48" s="32"/>
      <c r="I48" s="30"/>
      <c r="J48" s="30"/>
      <c r="K48" s="30"/>
      <c r="L48" s="30"/>
    </row>
    <row r="49" spans="1:12" s="37" customFormat="1" x14ac:dyDescent="0.25">
      <c r="A49" s="33"/>
      <c r="B49" s="34"/>
      <c r="C49" s="34"/>
      <c r="D49" s="35"/>
      <c r="E49" s="35"/>
      <c r="F49" s="35"/>
      <c r="G49" s="35"/>
      <c r="H49" s="35"/>
      <c r="L49" s="36" t="s">
        <v>110</v>
      </c>
    </row>
    <row r="50" spans="1:12" s="33" customFormat="1" x14ac:dyDescent="0.25">
      <c r="A50" s="38"/>
      <c r="B50" s="34"/>
      <c r="C50" s="34"/>
      <c r="D50" s="35"/>
      <c r="E50" s="35"/>
      <c r="F50" s="35"/>
      <c r="G50" s="35"/>
      <c r="H50" s="35"/>
      <c r="L50" s="39" t="s">
        <v>111</v>
      </c>
    </row>
    <row r="52" spans="1:12" s="6" customFormat="1" ht="15" customHeight="1" x14ac:dyDescent="0.25">
      <c r="B52" s="7" t="s">
        <v>462</v>
      </c>
      <c r="C52" s="8" t="s">
        <v>162</v>
      </c>
      <c r="D52" s="9"/>
      <c r="E52" s="9"/>
      <c r="F52" s="9"/>
      <c r="G52" s="9"/>
      <c r="H52" s="8"/>
    </row>
    <row r="53" spans="1:12" s="10" customFormat="1" ht="16.5" customHeight="1" x14ac:dyDescent="0.25">
      <c r="B53" s="11" t="s">
        <v>463</v>
      </c>
      <c r="C53" s="12" t="s">
        <v>113</v>
      </c>
      <c r="D53" s="13"/>
      <c r="E53" s="13"/>
      <c r="F53" s="13"/>
      <c r="G53" s="13"/>
    </row>
    <row r="54" spans="1:12" ht="8.1" customHeight="1" thickBot="1" x14ac:dyDescent="0.3">
      <c r="H54" s="1"/>
    </row>
    <row r="55" spans="1:12" ht="4.5" customHeight="1" thickTop="1" x14ac:dyDescent="0.25">
      <c r="A55" s="40"/>
      <c r="B55" s="41"/>
      <c r="C55" s="41"/>
      <c r="D55" s="42"/>
      <c r="E55" s="42"/>
      <c r="F55" s="42"/>
      <c r="G55" s="42"/>
      <c r="H55" s="40"/>
      <c r="I55" s="42"/>
      <c r="J55" s="42"/>
      <c r="K55" s="42"/>
      <c r="L55" s="42"/>
    </row>
    <row r="56" spans="1:12" ht="15" customHeight="1" x14ac:dyDescent="0.25">
      <c r="A56" s="43"/>
      <c r="B56" s="44" t="s">
        <v>97</v>
      </c>
      <c r="C56" s="45"/>
      <c r="D56" s="106" t="s">
        <v>1</v>
      </c>
      <c r="E56" s="183" t="s">
        <v>2</v>
      </c>
      <c r="F56" s="183"/>
      <c r="G56" s="183"/>
      <c r="H56" s="100"/>
      <c r="I56" s="183" t="s">
        <v>141</v>
      </c>
      <c r="J56" s="183"/>
      <c r="K56" s="183"/>
      <c r="L56" s="100"/>
    </row>
    <row r="57" spans="1:12" ht="15" customHeight="1" x14ac:dyDescent="0.25">
      <c r="A57" s="43"/>
      <c r="B57" s="48" t="s">
        <v>98</v>
      </c>
      <c r="C57" s="45"/>
      <c r="D57" s="49" t="s">
        <v>4</v>
      </c>
      <c r="E57" s="184" t="s">
        <v>176</v>
      </c>
      <c r="F57" s="184"/>
      <c r="G57" s="184"/>
      <c r="H57" s="96"/>
      <c r="I57" s="184" t="s">
        <v>177</v>
      </c>
      <c r="J57" s="184"/>
      <c r="K57" s="184"/>
      <c r="L57" s="96"/>
    </row>
    <row r="58" spans="1:12" ht="15" customHeight="1" x14ac:dyDescent="0.25">
      <c r="A58" s="43"/>
      <c r="B58" s="48"/>
      <c r="C58" s="45"/>
      <c r="D58" s="49"/>
      <c r="E58" s="47" t="s">
        <v>36</v>
      </c>
      <c r="F58" s="47" t="s">
        <v>83</v>
      </c>
      <c r="G58" s="47" t="s">
        <v>84</v>
      </c>
      <c r="H58" s="43"/>
      <c r="I58" s="47" t="s">
        <v>36</v>
      </c>
      <c r="J58" s="47" t="s">
        <v>83</v>
      </c>
      <c r="K58" s="47" t="s">
        <v>84</v>
      </c>
      <c r="L58" s="47"/>
    </row>
    <row r="59" spans="1:12" ht="15" customHeight="1" x14ac:dyDescent="0.25">
      <c r="A59" s="43"/>
      <c r="B59" s="48"/>
      <c r="C59" s="45"/>
      <c r="D59" s="49"/>
      <c r="E59" s="50" t="s">
        <v>37</v>
      </c>
      <c r="F59" s="50" t="s">
        <v>85</v>
      </c>
      <c r="G59" s="50" t="s">
        <v>86</v>
      </c>
      <c r="H59" s="43"/>
      <c r="I59" s="50" t="s">
        <v>37</v>
      </c>
      <c r="J59" s="50" t="s">
        <v>85</v>
      </c>
      <c r="K59" s="50" t="s">
        <v>86</v>
      </c>
      <c r="L59" s="47"/>
    </row>
    <row r="60" spans="1:12" s="14" customFormat="1" ht="8.1" customHeight="1" x14ac:dyDescent="0.25">
      <c r="A60" s="51"/>
      <c r="B60" s="52"/>
      <c r="C60" s="51"/>
      <c r="D60" s="53"/>
      <c r="E60" s="53"/>
      <c r="F60" s="53"/>
      <c r="G60" s="53"/>
      <c r="H60" s="51"/>
      <c r="I60" s="53"/>
      <c r="J60" s="53"/>
      <c r="K60" s="53"/>
      <c r="L60" s="53"/>
    </row>
    <row r="61" spans="1:12" ht="8.1" customHeight="1" x14ac:dyDescent="0.25">
      <c r="A61" s="14"/>
      <c r="B61" s="15"/>
      <c r="C61" s="15"/>
      <c r="D61" s="16"/>
      <c r="E61" s="16"/>
      <c r="F61" s="16"/>
      <c r="G61" s="16"/>
      <c r="H61" s="14"/>
      <c r="I61" s="17"/>
      <c r="J61" s="17"/>
      <c r="K61" s="17"/>
      <c r="L61" s="14"/>
    </row>
    <row r="62" spans="1:12" ht="15" customHeight="1" x14ac:dyDescent="0.25">
      <c r="A62" s="14"/>
      <c r="B62" s="15" t="s">
        <v>36</v>
      </c>
      <c r="C62" s="18"/>
      <c r="D62" s="19">
        <v>2022</v>
      </c>
      <c r="E62" s="20">
        <f>SUM(F62:G62)</f>
        <v>92</v>
      </c>
      <c r="F62" s="20">
        <f>SUM(F66,F86)</f>
        <v>87</v>
      </c>
      <c r="G62" s="20">
        <f>SUM(G66,G86)</f>
        <v>5</v>
      </c>
      <c r="H62" s="14"/>
      <c r="I62" s="20">
        <f>SUM(J62:K62)</f>
        <v>39</v>
      </c>
      <c r="J62" s="20">
        <f>SUM(J66,J86)</f>
        <v>38</v>
      </c>
      <c r="K62" s="20">
        <f>SUM(K66,K86)</f>
        <v>1</v>
      </c>
      <c r="L62" s="14"/>
    </row>
    <row r="63" spans="1:12" ht="15" customHeight="1" x14ac:dyDescent="0.25">
      <c r="B63" s="101" t="s">
        <v>37</v>
      </c>
      <c r="C63" s="21"/>
      <c r="D63" s="19">
        <v>2023</v>
      </c>
      <c r="E63" s="20">
        <f t="shared" ref="E63:E64" si="6">SUM(F63:G63)</f>
        <v>86</v>
      </c>
      <c r="F63" s="20">
        <f t="shared" ref="F63:G64" si="7">SUM(F67,F87)</f>
        <v>81</v>
      </c>
      <c r="G63" s="20">
        <f t="shared" si="7"/>
        <v>5</v>
      </c>
      <c r="H63" s="1"/>
      <c r="I63" s="20">
        <f t="shared" ref="I63:I64" si="8">SUM(J63:K63)</f>
        <v>39</v>
      </c>
      <c r="J63" s="20">
        <f t="shared" ref="J63:K63" si="9">SUM(J67,J87)</f>
        <v>37</v>
      </c>
      <c r="K63" s="20">
        <f t="shared" si="9"/>
        <v>2</v>
      </c>
    </row>
    <row r="64" spans="1:12" ht="15" customHeight="1" x14ac:dyDescent="0.25">
      <c r="B64" s="21"/>
      <c r="C64" s="21"/>
      <c r="D64" s="19">
        <v>2024</v>
      </c>
      <c r="E64" s="20">
        <f t="shared" si="6"/>
        <v>130</v>
      </c>
      <c r="F64" s="20">
        <f t="shared" si="7"/>
        <v>120</v>
      </c>
      <c r="G64" s="20">
        <f t="shared" si="7"/>
        <v>10</v>
      </c>
      <c r="H64" s="1"/>
      <c r="I64" s="20">
        <f t="shared" si="8"/>
        <v>58</v>
      </c>
      <c r="J64" s="20">
        <f t="shared" ref="J64:K64" si="10">SUM(J68,J88)</f>
        <v>53</v>
      </c>
      <c r="K64" s="20">
        <f t="shared" si="10"/>
        <v>5</v>
      </c>
    </row>
    <row r="65" spans="1:12" ht="8.1" customHeight="1" x14ac:dyDescent="0.25">
      <c r="D65" s="19"/>
      <c r="E65" s="23"/>
      <c r="F65" s="23"/>
      <c r="G65" s="23"/>
      <c r="H65" s="1"/>
      <c r="I65" s="22"/>
    </row>
    <row r="66" spans="1:12" ht="15" customHeight="1" x14ac:dyDescent="0.2">
      <c r="B66" s="102" t="s">
        <v>99</v>
      </c>
      <c r="D66" s="3">
        <v>2022</v>
      </c>
      <c r="E66" s="24">
        <f>SUM(F66:G66)</f>
        <v>70</v>
      </c>
      <c r="F66" s="25">
        <f>SUM(F70,F74,F78,F82)</f>
        <v>66</v>
      </c>
      <c r="G66" s="25">
        <f>SUM(G70,G74,G78,G82)</f>
        <v>4</v>
      </c>
      <c r="H66" s="1"/>
      <c r="I66" s="24">
        <f>SUM(J66:K66)</f>
        <v>28</v>
      </c>
      <c r="J66" s="25">
        <f>SUM(J70,J74,J78,J82)</f>
        <v>27</v>
      </c>
      <c r="K66" s="25">
        <f>SUM(K70,K74,K78,K82)</f>
        <v>1</v>
      </c>
    </row>
    <row r="67" spans="1:12" ht="15" customHeight="1" x14ac:dyDescent="0.25">
      <c r="B67" s="101" t="s">
        <v>100</v>
      </c>
      <c r="D67" s="3">
        <v>2023</v>
      </c>
      <c r="E67" s="24">
        <f t="shared" ref="E67:E68" si="11">SUM(F67:G67)</f>
        <v>65</v>
      </c>
      <c r="F67" s="25">
        <f t="shared" ref="F67:G68" si="12">SUM(F71,F75,F79,F83)</f>
        <v>60</v>
      </c>
      <c r="G67" s="25">
        <f t="shared" si="12"/>
        <v>5</v>
      </c>
      <c r="H67" s="1"/>
      <c r="I67" s="24">
        <f t="shared" ref="I67:I68" si="13">SUM(J67:K67)</f>
        <v>24</v>
      </c>
      <c r="J67" s="25">
        <f t="shared" ref="J67:K67" si="14">SUM(J71,J75,J79,J83)</f>
        <v>22</v>
      </c>
      <c r="K67" s="25">
        <f t="shared" si="14"/>
        <v>2</v>
      </c>
    </row>
    <row r="68" spans="1:12" ht="15" customHeight="1" x14ac:dyDescent="0.25">
      <c r="D68" s="3">
        <v>2024</v>
      </c>
      <c r="E68" s="24">
        <f t="shared" si="11"/>
        <v>85</v>
      </c>
      <c r="F68" s="25">
        <f t="shared" si="12"/>
        <v>78</v>
      </c>
      <c r="G68" s="25">
        <f t="shared" si="12"/>
        <v>7</v>
      </c>
      <c r="H68" s="1"/>
      <c r="I68" s="24">
        <f t="shared" si="13"/>
        <v>33</v>
      </c>
      <c r="J68" s="25">
        <f t="shared" ref="J68:K68" si="15">SUM(J72,J76,J80,J84)</f>
        <v>31</v>
      </c>
      <c r="K68" s="25">
        <f t="shared" si="15"/>
        <v>2</v>
      </c>
    </row>
    <row r="69" spans="1:12" ht="8.1" customHeight="1" x14ac:dyDescent="0.25">
      <c r="D69" s="26"/>
      <c r="E69" s="27"/>
      <c r="F69" s="27"/>
      <c r="G69" s="27"/>
      <c r="H69" s="1"/>
      <c r="I69" s="22"/>
    </row>
    <row r="70" spans="1:12" ht="15" customHeight="1" x14ac:dyDescent="0.25">
      <c r="B70" s="103" t="s">
        <v>101</v>
      </c>
      <c r="D70" s="3">
        <v>2022</v>
      </c>
      <c r="E70" s="24">
        <f t="shared" ref="E70:E88" si="16">SUM(F70:G70)</f>
        <v>26</v>
      </c>
      <c r="F70" s="25">
        <v>24</v>
      </c>
      <c r="G70" s="25">
        <v>2</v>
      </c>
      <c r="H70" s="107"/>
      <c r="I70" s="24">
        <f t="shared" ref="I70:I88" si="17">SUM(J70:K70)</f>
        <v>10</v>
      </c>
      <c r="J70" s="107">
        <v>10</v>
      </c>
      <c r="K70" s="108" t="s">
        <v>8</v>
      </c>
    </row>
    <row r="71" spans="1:12" ht="15" customHeight="1" x14ac:dyDescent="0.25">
      <c r="B71" s="103"/>
      <c r="D71" s="3">
        <v>2023</v>
      </c>
      <c r="E71" s="24">
        <f t="shared" si="16"/>
        <v>14</v>
      </c>
      <c r="F71" s="25">
        <v>12</v>
      </c>
      <c r="G71" s="25">
        <v>2</v>
      </c>
      <c r="H71" s="107"/>
      <c r="I71" s="24">
        <f t="shared" si="17"/>
        <v>8</v>
      </c>
      <c r="J71" s="107">
        <v>7</v>
      </c>
      <c r="K71" s="108">
        <v>1</v>
      </c>
    </row>
    <row r="72" spans="1:12" ht="15" customHeight="1" x14ac:dyDescent="0.25">
      <c r="D72" s="3">
        <v>2024</v>
      </c>
      <c r="E72" s="24">
        <f t="shared" si="16"/>
        <v>29</v>
      </c>
      <c r="F72" s="25">
        <v>26</v>
      </c>
      <c r="G72" s="25">
        <v>3</v>
      </c>
      <c r="H72" s="107"/>
      <c r="I72" s="24">
        <f t="shared" si="17"/>
        <v>15</v>
      </c>
      <c r="J72" s="107">
        <v>14</v>
      </c>
      <c r="K72" s="108">
        <v>1</v>
      </c>
    </row>
    <row r="73" spans="1:12" ht="8.1" customHeight="1" x14ac:dyDescent="0.25">
      <c r="D73" s="26"/>
      <c r="E73" s="27"/>
      <c r="F73" s="27"/>
      <c r="G73" s="27"/>
      <c r="H73" s="107"/>
      <c r="I73" s="27"/>
      <c r="J73" s="107"/>
      <c r="K73" s="108"/>
    </row>
    <row r="74" spans="1:12" ht="15" customHeight="1" x14ac:dyDescent="0.2">
      <c r="B74" s="104" t="s">
        <v>102</v>
      </c>
      <c r="D74" s="3">
        <v>2022</v>
      </c>
      <c r="E74" s="24">
        <f t="shared" si="16"/>
        <v>39</v>
      </c>
      <c r="F74" s="25">
        <v>37</v>
      </c>
      <c r="G74" s="25">
        <v>2</v>
      </c>
      <c r="H74" s="107"/>
      <c r="I74" s="24">
        <f t="shared" si="17"/>
        <v>17</v>
      </c>
      <c r="J74" s="107">
        <v>16</v>
      </c>
      <c r="K74" s="108">
        <v>1</v>
      </c>
    </row>
    <row r="75" spans="1:12" ht="15" customHeight="1" x14ac:dyDescent="0.25">
      <c r="B75" s="105" t="s">
        <v>103</v>
      </c>
      <c r="D75" s="3">
        <v>2023</v>
      </c>
      <c r="E75" s="24">
        <f t="shared" si="16"/>
        <v>35</v>
      </c>
      <c r="F75" s="25">
        <v>33</v>
      </c>
      <c r="G75" s="25">
        <v>2</v>
      </c>
      <c r="H75" s="107"/>
      <c r="I75" s="24">
        <f t="shared" si="17"/>
        <v>8</v>
      </c>
      <c r="J75" s="107">
        <v>7</v>
      </c>
      <c r="K75" s="108">
        <v>1</v>
      </c>
    </row>
    <row r="76" spans="1:12" ht="15" customHeight="1" x14ac:dyDescent="0.25">
      <c r="D76" s="3">
        <v>2024</v>
      </c>
      <c r="E76" s="24">
        <f t="shared" si="16"/>
        <v>44</v>
      </c>
      <c r="F76" s="25">
        <v>40</v>
      </c>
      <c r="G76" s="25">
        <v>4</v>
      </c>
      <c r="H76" s="107"/>
      <c r="I76" s="24">
        <f t="shared" si="17"/>
        <v>14</v>
      </c>
      <c r="J76" s="107">
        <v>13</v>
      </c>
      <c r="K76" s="108">
        <v>1</v>
      </c>
    </row>
    <row r="77" spans="1:12" ht="8.1" customHeight="1" x14ac:dyDescent="0.25">
      <c r="D77" s="26"/>
      <c r="E77" s="27"/>
      <c r="F77" s="27"/>
      <c r="G77" s="27"/>
      <c r="H77" s="107"/>
      <c r="I77" s="27"/>
      <c r="J77" s="107"/>
      <c r="K77" s="108"/>
    </row>
    <row r="78" spans="1:12" ht="15" customHeight="1" x14ac:dyDescent="0.2">
      <c r="B78" s="104" t="s">
        <v>104</v>
      </c>
      <c r="D78" s="3">
        <v>2022</v>
      </c>
      <c r="E78" s="24">
        <f t="shared" si="16"/>
        <v>5</v>
      </c>
      <c r="F78" s="25">
        <v>5</v>
      </c>
      <c r="G78" s="25" t="s">
        <v>8</v>
      </c>
      <c r="H78" s="107"/>
      <c r="I78" s="24">
        <f t="shared" si="17"/>
        <v>1</v>
      </c>
      <c r="J78" s="107">
        <v>1</v>
      </c>
      <c r="K78" s="108" t="s">
        <v>8</v>
      </c>
    </row>
    <row r="79" spans="1:12" ht="15" customHeight="1" x14ac:dyDescent="0.25">
      <c r="B79" s="105" t="s">
        <v>142</v>
      </c>
      <c r="D79" s="3">
        <v>2023</v>
      </c>
      <c r="E79" s="24">
        <f t="shared" si="16"/>
        <v>12</v>
      </c>
      <c r="F79" s="25">
        <v>11</v>
      </c>
      <c r="G79" s="25">
        <v>1</v>
      </c>
      <c r="H79" s="107"/>
      <c r="I79" s="24">
        <f t="shared" si="17"/>
        <v>7</v>
      </c>
      <c r="J79" s="107">
        <v>7</v>
      </c>
      <c r="K79" s="108" t="s">
        <v>8</v>
      </c>
    </row>
    <row r="80" spans="1:12" s="2" customFormat="1" ht="15" customHeight="1" x14ac:dyDescent="0.25">
      <c r="A80" s="1"/>
      <c r="D80" s="3">
        <v>2024</v>
      </c>
      <c r="E80" s="24">
        <f t="shared" si="16"/>
        <v>11</v>
      </c>
      <c r="F80" s="25">
        <v>11</v>
      </c>
      <c r="G80" s="25" t="s">
        <v>8</v>
      </c>
      <c r="H80" s="107"/>
      <c r="I80" s="24">
        <f t="shared" si="17"/>
        <v>4</v>
      </c>
      <c r="J80" s="107">
        <v>4</v>
      </c>
      <c r="K80" s="108" t="s">
        <v>8</v>
      </c>
      <c r="L80" s="1"/>
    </row>
    <row r="81" spans="1:12" ht="8.1" customHeight="1" x14ac:dyDescent="0.25">
      <c r="D81" s="26"/>
      <c r="E81" s="27"/>
      <c r="F81" s="27"/>
      <c r="G81" s="27"/>
      <c r="H81" s="107"/>
      <c r="I81" s="27"/>
      <c r="J81" s="107"/>
      <c r="K81" s="108"/>
    </row>
    <row r="82" spans="1:12" ht="15" customHeight="1" x14ac:dyDescent="0.2">
      <c r="A82" s="2"/>
      <c r="B82" s="104" t="s">
        <v>66</v>
      </c>
      <c r="D82" s="3">
        <v>2022</v>
      </c>
      <c r="E82" s="109" t="s">
        <v>8</v>
      </c>
      <c r="F82" s="25" t="s">
        <v>8</v>
      </c>
      <c r="G82" s="25" t="s">
        <v>8</v>
      </c>
      <c r="H82" s="107"/>
      <c r="I82" s="109" t="s">
        <v>8</v>
      </c>
      <c r="J82" s="109" t="s">
        <v>8</v>
      </c>
      <c r="K82" s="108" t="s">
        <v>8</v>
      </c>
    </row>
    <row r="83" spans="1:12" ht="15" customHeight="1" x14ac:dyDescent="0.25">
      <c r="B83" s="105" t="s">
        <v>67</v>
      </c>
      <c r="D83" s="3">
        <v>2023</v>
      </c>
      <c r="E83" s="24">
        <f t="shared" si="16"/>
        <v>4</v>
      </c>
      <c r="F83" s="25">
        <v>4</v>
      </c>
      <c r="G83" s="25" t="s">
        <v>8</v>
      </c>
      <c r="H83" s="107"/>
      <c r="I83" s="24">
        <f t="shared" si="17"/>
        <v>1</v>
      </c>
      <c r="J83" s="27">
        <v>1</v>
      </c>
      <c r="K83" s="108" t="s">
        <v>8</v>
      </c>
    </row>
    <row r="84" spans="1:12" ht="15" customHeight="1" x14ac:dyDescent="0.25">
      <c r="D84" s="3">
        <v>2024</v>
      </c>
      <c r="E84" s="24">
        <f t="shared" si="16"/>
        <v>1</v>
      </c>
      <c r="F84" s="25">
        <v>1</v>
      </c>
      <c r="G84" s="25" t="s">
        <v>8</v>
      </c>
      <c r="H84" s="107"/>
      <c r="I84" s="109" t="s">
        <v>8</v>
      </c>
      <c r="J84" s="108" t="s">
        <v>8</v>
      </c>
      <c r="K84" s="108" t="s">
        <v>8</v>
      </c>
    </row>
    <row r="85" spans="1:12" ht="8.1" customHeight="1" x14ac:dyDescent="0.25">
      <c r="D85" s="26"/>
      <c r="E85" s="27"/>
      <c r="F85" s="27"/>
      <c r="G85" s="27"/>
      <c r="H85" s="107"/>
      <c r="I85" s="27"/>
      <c r="J85" s="107"/>
      <c r="K85" s="108"/>
    </row>
    <row r="86" spans="1:12" ht="15" customHeight="1" x14ac:dyDescent="0.2">
      <c r="B86" s="102" t="s">
        <v>105</v>
      </c>
      <c r="D86" s="3">
        <v>2022</v>
      </c>
      <c r="E86" s="24">
        <f t="shared" si="16"/>
        <v>22</v>
      </c>
      <c r="F86" s="25">
        <v>21</v>
      </c>
      <c r="G86" s="25">
        <v>1</v>
      </c>
      <c r="H86" s="107"/>
      <c r="I86" s="24">
        <f t="shared" si="17"/>
        <v>11</v>
      </c>
      <c r="J86" s="107">
        <v>11</v>
      </c>
      <c r="K86" s="108" t="s">
        <v>8</v>
      </c>
    </row>
    <row r="87" spans="1:12" ht="15" customHeight="1" x14ac:dyDescent="0.25">
      <c r="B87" s="101" t="s">
        <v>106</v>
      </c>
      <c r="D87" s="3">
        <v>2023</v>
      </c>
      <c r="E87" s="24">
        <f t="shared" si="16"/>
        <v>21</v>
      </c>
      <c r="F87" s="25">
        <v>21</v>
      </c>
      <c r="G87" s="25" t="s">
        <v>8</v>
      </c>
      <c r="H87" s="107"/>
      <c r="I87" s="24">
        <f t="shared" si="17"/>
        <v>15</v>
      </c>
      <c r="J87" s="107">
        <v>15</v>
      </c>
      <c r="K87" s="108" t="s">
        <v>8</v>
      </c>
    </row>
    <row r="88" spans="1:12" ht="15" customHeight="1" x14ac:dyDescent="0.25">
      <c r="D88" s="3">
        <v>2024</v>
      </c>
      <c r="E88" s="24">
        <f t="shared" si="16"/>
        <v>45</v>
      </c>
      <c r="F88" s="25">
        <v>42</v>
      </c>
      <c r="G88" s="25">
        <v>3</v>
      </c>
      <c r="H88" s="107"/>
      <c r="I88" s="24">
        <f t="shared" si="17"/>
        <v>25</v>
      </c>
      <c r="J88" s="107">
        <v>22</v>
      </c>
      <c r="K88" s="108">
        <v>3</v>
      </c>
    </row>
    <row r="89" spans="1:12" ht="8.1" customHeight="1" thickBot="1" x14ac:dyDescent="0.3">
      <c r="A89" s="30"/>
      <c r="B89" s="31"/>
      <c r="C89" s="31"/>
      <c r="D89" s="32"/>
      <c r="E89" s="32"/>
      <c r="F89" s="32"/>
      <c r="G89" s="32"/>
      <c r="H89" s="30"/>
      <c r="I89" s="30"/>
      <c r="J89" s="30"/>
      <c r="K89" s="30"/>
      <c r="L89" s="30"/>
    </row>
    <row r="90" spans="1:12" s="37" customFormat="1" x14ac:dyDescent="0.25">
      <c r="A90" s="33"/>
      <c r="B90" s="34"/>
      <c r="C90" s="34"/>
      <c r="D90" s="35"/>
      <c r="E90" s="35"/>
      <c r="F90" s="35"/>
      <c r="G90" s="35"/>
      <c r="H90" s="36"/>
      <c r="L90" s="36" t="s">
        <v>110</v>
      </c>
    </row>
    <row r="91" spans="1:12" s="33" customFormat="1" x14ac:dyDescent="0.25">
      <c r="A91" s="38"/>
      <c r="B91" s="34"/>
      <c r="C91" s="34"/>
      <c r="D91" s="35"/>
      <c r="E91" s="35"/>
      <c r="F91" s="35"/>
      <c r="G91" s="35"/>
      <c r="H91" s="39"/>
      <c r="L91" s="39" t="s">
        <v>111</v>
      </c>
    </row>
  </sheetData>
  <mergeCells count="8">
    <mergeCell ref="E57:G57"/>
    <mergeCell ref="I56:K56"/>
    <mergeCell ref="I57:K57"/>
    <mergeCell ref="I15:K15"/>
    <mergeCell ref="E16:G16"/>
    <mergeCell ref="I16:K16"/>
    <mergeCell ref="E56:G56"/>
    <mergeCell ref="E15:G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7" fitToWidth="0" orientation="portrait" r:id="rId1"/>
  <headerFooter>
    <oddHeader xml:space="preserve">&amp;R&amp;"-,Bold"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018E1-4DE0-46F9-B4FD-0FE7C5F9EF8C}">
  <sheetPr codeName="Sheet1"/>
  <dimension ref="A1:O86"/>
  <sheetViews>
    <sheetView showGridLines="0" view="pageBreakPreview" topLeftCell="A4" zoomScale="90" zoomScaleNormal="90" zoomScaleSheetLayoutView="90" workbookViewId="0">
      <selection activeCell="C14" sqref="C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ht="12" customHeight="1" x14ac:dyDescent="0.25"/>
    <row r="13" spans="1:11" s="6" customFormat="1" ht="15" customHeight="1" x14ac:dyDescent="0.25">
      <c r="B13" s="7" t="s">
        <v>125</v>
      </c>
      <c r="C13" s="8" t="s">
        <v>225</v>
      </c>
      <c r="D13" s="9"/>
      <c r="E13" s="9"/>
      <c r="F13" s="9"/>
      <c r="G13" s="9"/>
      <c r="H13" s="9"/>
      <c r="I13" s="9"/>
      <c r="J13" s="9"/>
      <c r="K13" s="8"/>
    </row>
    <row r="14" spans="1:11" s="10" customFormat="1" ht="16.5" customHeight="1" x14ac:dyDescent="0.25">
      <c r="B14" s="11" t="s">
        <v>126</v>
      </c>
      <c r="C14" s="12" t="s">
        <v>226</v>
      </c>
      <c r="D14" s="13"/>
      <c r="E14" s="13"/>
      <c r="F14" s="13"/>
      <c r="G14" s="13"/>
      <c r="H14" s="13"/>
      <c r="I14" s="13"/>
      <c r="J14" s="13"/>
    </row>
    <row r="15" spans="1:11" ht="8.1" customHeight="1" thickBot="1" x14ac:dyDescent="0.3"/>
    <row r="16" spans="1:11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0"/>
    </row>
    <row r="17" spans="1:14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116"/>
      <c r="H17" s="183" t="s">
        <v>227</v>
      </c>
      <c r="I17" s="183"/>
      <c r="J17" s="183"/>
      <c r="K17" s="43"/>
    </row>
    <row r="18" spans="1:14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9"/>
      <c r="H18" s="184" t="s">
        <v>228</v>
      </c>
      <c r="I18" s="184"/>
      <c r="J18" s="184"/>
      <c r="K18" s="43"/>
    </row>
    <row r="19" spans="1:14" ht="15" customHeight="1" x14ac:dyDescent="0.25">
      <c r="A19" s="43"/>
      <c r="B19" s="48"/>
      <c r="C19" s="45"/>
      <c r="D19" s="49"/>
      <c r="E19" s="49"/>
      <c r="F19" s="49"/>
      <c r="G19" s="49"/>
      <c r="H19" s="47" t="s">
        <v>36</v>
      </c>
      <c r="I19" s="47" t="s">
        <v>83</v>
      </c>
      <c r="J19" s="47" t="s">
        <v>84</v>
      </c>
      <c r="K19" s="43"/>
    </row>
    <row r="20" spans="1:14" ht="15" customHeight="1" x14ac:dyDescent="0.25">
      <c r="A20" s="43"/>
      <c r="B20" s="48"/>
      <c r="C20" s="45"/>
      <c r="D20" s="49"/>
      <c r="E20" s="49"/>
      <c r="F20" s="47" t="s">
        <v>24</v>
      </c>
      <c r="G20" s="49"/>
      <c r="H20" s="50" t="s">
        <v>37</v>
      </c>
      <c r="I20" s="50" t="s">
        <v>85</v>
      </c>
      <c r="J20" s="50" t="s">
        <v>86</v>
      </c>
      <c r="K20" s="43"/>
    </row>
    <row r="21" spans="1:14" s="14" customFormat="1" ht="8.1" customHeight="1" x14ac:dyDescent="0.25">
      <c r="A21" s="51"/>
      <c r="B21" s="52"/>
      <c r="C21" s="51"/>
      <c r="D21" s="53"/>
      <c r="E21" s="53"/>
      <c r="F21" s="53"/>
      <c r="G21" s="53"/>
      <c r="H21" s="53"/>
      <c r="I21" s="53"/>
      <c r="J21" s="53"/>
      <c r="K21" s="51"/>
    </row>
    <row r="22" spans="1:14" ht="8.1" customHeight="1" x14ac:dyDescent="0.25">
      <c r="A22" s="14"/>
      <c r="B22" s="15"/>
      <c r="C22" s="15"/>
      <c r="D22" s="16"/>
      <c r="E22" s="16"/>
      <c r="F22" s="16"/>
      <c r="G22" s="16"/>
      <c r="H22" s="16"/>
      <c r="I22" s="16"/>
      <c r="J22" s="16"/>
      <c r="K22" s="14"/>
      <c r="L22" s="17"/>
      <c r="M22" s="17"/>
      <c r="N22" s="17"/>
    </row>
    <row r="23" spans="1:14" ht="15" customHeight="1" x14ac:dyDescent="0.25">
      <c r="A23" s="14"/>
      <c r="B23" s="15" t="s">
        <v>5</v>
      </c>
      <c r="C23" s="18"/>
      <c r="D23" s="19">
        <v>2022</v>
      </c>
      <c r="E23" s="20">
        <f t="shared" ref="E23:F23" si="0">SUM(E27,E31,E35,E39,E43,E47,E51,E55,E59,E63,E67,E71,E75,E79)</f>
        <v>1257</v>
      </c>
      <c r="F23" s="126">
        <f t="shared" si="0"/>
        <v>76216959.950000003</v>
      </c>
      <c r="G23" s="19"/>
      <c r="H23" s="20">
        <f>SUM(H27,H31,H35,H39,H43,H47,H51,H55,H59,H63,H67,H71,H75,H79)</f>
        <v>1257</v>
      </c>
      <c r="I23" s="20">
        <f t="shared" ref="I23:J23" si="1">SUM(I27,I31,I35,I39,I43,I47,I51,I55,I59,I63,I67,I71,I75,I79)</f>
        <v>541</v>
      </c>
      <c r="J23" s="20">
        <f t="shared" si="1"/>
        <v>716</v>
      </c>
      <c r="K23" s="14"/>
    </row>
    <row r="24" spans="1:14" ht="15" customHeight="1" x14ac:dyDescent="0.25">
      <c r="B24" s="21"/>
      <c r="C24" s="21"/>
      <c r="D24" s="19">
        <v>2023</v>
      </c>
      <c r="E24" s="20">
        <f t="shared" ref="E24:F24" si="2">SUM(E28,E32,E36,E40,E44,E48,E52,E56,E60,E64,E68,E72,E76,E80)</f>
        <v>2092</v>
      </c>
      <c r="F24" s="126">
        <f t="shared" si="2"/>
        <v>105093141.17000002</v>
      </c>
      <c r="G24" s="19"/>
      <c r="H24" s="20">
        <f t="shared" ref="H24:J25" si="3">SUM(H28,H32,H36,H40,H44,H48,H52,H56,H60,H64,H68,H72,H76,H80)</f>
        <v>2092</v>
      </c>
      <c r="I24" s="20">
        <f t="shared" si="3"/>
        <v>988</v>
      </c>
      <c r="J24" s="20">
        <f t="shared" si="3"/>
        <v>1104</v>
      </c>
    </row>
    <row r="25" spans="1:14" ht="15" customHeight="1" x14ac:dyDescent="0.25">
      <c r="B25" s="21"/>
      <c r="C25" s="21"/>
      <c r="D25" s="19">
        <v>2024</v>
      </c>
      <c r="E25" s="20">
        <f t="shared" ref="E25:F25" si="4">SUM(E29,E33,E37,E41,E45,E49,E53,E57,E61,E65,E69,E73,E77,E81)</f>
        <v>1812</v>
      </c>
      <c r="F25" s="126">
        <f t="shared" si="4"/>
        <v>65509466.799999997</v>
      </c>
      <c r="G25" s="19"/>
      <c r="H25" s="20">
        <f t="shared" si="3"/>
        <v>1812</v>
      </c>
      <c r="I25" s="20">
        <f t="shared" si="3"/>
        <v>804</v>
      </c>
      <c r="J25" s="20">
        <f t="shared" si="3"/>
        <v>1008</v>
      </c>
      <c r="L25" s="22"/>
    </row>
    <row r="26" spans="1:14" ht="8.1" customHeight="1" x14ac:dyDescent="0.25">
      <c r="D26" s="19"/>
      <c r="E26" s="19"/>
      <c r="F26" s="19"/>
      <c r="G26" s="19"/>
      <c r="H26" s="23"/>
      <c r="I26" s="23"/>
      <c r="J26" s="23"/>
      <c r="L26" s="22"/>
    </row>
    <row r="27" spans="1:14" ht="15" customHeight="1" x14ac:dyDescent="0.25">
      <c r="B27" s="2" t="s">
        <v>6</v>
      </c>
      <c r="D27" s="3">
        <v>2022</v>
      </c>
      <c r="E27" s="107">
        <v>128</v>
      </c>
      <c r="F27" s="124">
        <v>4916561.5</v>
      </c>
      <c r="H27" s="24">
        <f t="shared" ref="H27:H29" si="5">SUM(I27:J27)</f>
        <v>128</v>
      </c>
      <c r="I27" s="25">
        <v>56</v>
      </c>
      <c r="J27" s="25">
        <v>72</v>
      </c>
      <c r="L27" s="22"/>
    </row>
    <row r="28" spans="1:14" ht="15" customHeight="1" x14ac:dyDescent="0.25">
      <c r="D28" s="3">
        <v>2023</v>
      </c>
      <c r="E28" s="107">
        <v>348</v>
      </c>
      <c r="F28" s="124">
        <v>17306664.149999999</v>
      </c>
      <c r="H28" s="24">
        <f t="shared" si="5"/>
        <v>348</v>
      </c>
      <c r="I28" s="25">
        <v>169</v>
      </c>
      <c r="J28" s="25">
        <v>179</v>
      </c>
      <c r="L28" s="22"/>
    </row>
    <row r="29" spans="1:14" ht="15" customHeight="1" x14ac:dyDescent="0.25">
      <c r="D29" s="3">
        <v>2024</v>
      </c>
      <c r="E29" s="107">
        <v>248</v>
      </c>
      <c r="F29" s="124">
        <v>5093150.3099999996</v>
      </c>
      <c r="H29" s="24">
        <f t="shared" si="5"/>
        <v>248</v>
      </c>
      <c r="I29" s="25">
        <v>110</v>
      </c>
      <c r="J29" s="25">
        <v>138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17</v>
      </c>
      <c r="D31" s="3">
        <v>2022</v>
      </c>
      <c r="E31" s="107">
        <v>56</v>
      </c>
      <c r="F31" s="124">
        <v>6076062.4100000001</v>
      </c>
      <c r="H31" s="24">
        <f t="shared" ref="H31:H81" si="6">SUM(I31:J31)</f>
        <v>56</v>
      </c>
      <c r="I31" s="25">
        <v>23</v>
      </c>
      <c r="J31" s="25">
        <v>33</v>
      </c>
      <c r="L31" s="22"/>
    </row>
    <row r="32" spans="1:14" ht="15" customHeight="1" x14ac:dyDescent="0.25">
      <c r="D32" s="3">
        <v>2023</v>
      </c>
      <c r="E32" s="107">
        <v>105</v>
      </c>
      <c r="F32" s="124">
        <v>3010117.6</v>
      </c>
      <c r="H32" s="24">
        <f t="shared" si="6"/>
        <v>105</v>
      </c>
      <c r="I32" s="25">
        <v>61</v>
      </c>
      <c r="J32" s="25">
        <v>44</v>
      </c>
      <c r="L32" s="22"/>
    </row>
    <row r="33" spans="1:12" ht="15" customHeight="1" x14ac:dyDescent="0.25">
      <c r="D33" s="3">
        <v>2024</v>
      </c>
      <c r="E33" s="107">
        <v>126</v>
      </c>
      <c r="F33" s="124">
        <v>2059220.53</v>
      </c>
      <c r="H33" s="24">
        <f t="shared" si="6"/>
        <v>126</v>
      </c>
      <c r="I33" s="25">
        <v>59</v>
      </c>
      <c r="J33" s="25">
        <v>67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7</v>
      </c>
      <c r="D35" s="3">
        <v>2022</v>
      </c>
      <c r="E35" s="107">
        <v>48</v>
      </c>
      <c r="F35" s="124">
        <v>1097218.32</v>
      </c>
      <c r="H35" s="24">
        <f t="shared" si="6"/>
        <v>48</v>
      </c>
      <c r="I35" s="25">
        <v>23</v>
      </c>
      <c r="J35" s="25">
        <v>25</v>
      </c>
      <c r="L35" s="22"/>
    </row>
    <row r="36" spans="1:12" ht="15" customHeight="1" x14ac:dyDescent="0.25">
      <c r="D36" s="3">
        <v>2023</v>
      </c>
      <c r="E36" s="107">
        <v>45</v>
      </c>
      <c r="F36" s="124">
        <v>925969.85</v>
      </c>
      <c r="H36" s="24">
        <f t="shared" si="6"/>
        <v>45</v>
      </c>
      <c r="I36" s="25">
        <v>23</v>
      </c>
      <c r="J36" s="25">
        <v>22</v>
      </c>
      <c r="L36" s="22"/>
    </row>
    <row r="37" spans="1:12" ht="15" customHeight="1" x14ac:dyDescent="0.25">
      <c r="D37" s="3">
        <v>2024</v>
      </c>
      <c r="E37" s="107">
        <v>33</v>
      </c>
      <c r="F37" s="124">
        <v>723294.64</v>
      </c>
      <c r="H37" s="24">
        <f t="shared" si="6"/>
        <v>33</v>
      </c>
      <c r="I37" s="25">
        <v>14</v>
      </c>
      <c r="J37" s="25">
        <v>19</v>
      </c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B39" s="2" t="s">
        <v>18</v>
      </c>
      <c r="D39" s="3">
        <v>2022</v>
      </c>
      <c r="E39" s="107">
        <v>52</v>
      </c>
      <c r="F39" s="124">
        <v>2498003.08</v>
      </c>
      <c r="H39" s="24">
        <f t="shared" si="6"/>
        <v>52</v>
      </c>
      <c r="I39" s="25">
        <v>15</v>
      </c>
      <c r="J39" s="25">
        <v>37</v>
      </c>
      <c r="L39" s="22"/>
    </row>
    <row r="40" spans="1:12" ht="15" customHeight="1" x14ac:dyDescent="0.25">
      <c r="D40" s="3">
        <v>2023</v>
      </c>
      <c r="E40" s="107">
        <v>77</v>
      </c>
      <c r="F40" s="124">
        <v>1070434.8500000001</v>
      </c>
      <c r="H40" s="24">
        <f t="shared" si="6"/>
        <v>77</v>
      </c>
      <c r="I40" s="25">
        <v>34</v>
      </c>
      <c r="J40" s="25">
        <v>43</v>
      </c>
      <c r="L40" s="22"/>
    </row>
    <row r="41" spans="1:12" s="2" customFormat="1" ht="15" customHeight="1" x14ac:dyDescent="0.25">
      <c r="A41" s="1"/>
      <c r="D41" s="3">
        <v>2024</v>
      </c>
      <c r="E41" s="107">
        <v>99</v>
      </c>
      <c r="F41" s="124">
        <v>1883924</v>
      </c>
      <c r="G41" s="3"/>
      <c r="H41" s="24">
        <f t="shared" si="6"/>
        <v>99</v>
      </c>
      <c r="I41" s="25">
        <v>55</v>
      </c>
      <c r="J41" s="25">
        <v>44</v>
      </c>
      <c r="K41" s="1"/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A43" s="2"/>
      <c r="B43" s="2" t="s">
        <v>9</v>
      </c>
      <c r="D43" s="3">
        <v>2022</v>
      </c>
      <c r="E43" s="107">
        <v>133</v>
      </c>
      <c r="F43" s="124">
        <v>5624101.9100000001</v>
      </c>
      <c r="H43" s="24">
        <f t="shared" si="6"/>
        <v>133</v>
      </c>
      <c r="I43" s="25">
        <v>54</v>
      </c>
      <c r="J43" s="25">
        <v>79</v>
      </c>
      <c r="L43" s="22"/>
    </row>
    <row r="44" spans="1:12" ht="15" customHeight="1" x14ac:dyDescent="0.25">
      <c r="D44" s="3">
        <v>2023</v>
      </c>
      <c r="E44" s="107">
        <v>156</v>
      </c>
      <c r="F44" s="124">
        <v>1898518.3</v>
      </c>
      <c r="H44" s="24">
        <f t="shared" si="6"/>
        <v>156</v>
      </c>
      <c r="I44" s="25">
        <v>75</v>
      </c>
      <c r="J44" s="25">
        <v>81</v>
      </c>
      <c r="L44" s="22"/>
    </row>
    <row r="45" spans="1:12" ht="15" customHeight="1" x14ac:dyDescent="0.25">
      <c r="D45" s="3">
        <v>2024</v>
      </c>
      <c r="E45" s="107">
        <v>99</v>
      </c>
      <c r="F45" s="124">
        <v>1277258.83</v>
      </c>
      <c r="H45" s="24">
        <f t="shared" si="6"/>
        <v>99</v>
      </c>
      <c r="I45" s="25">
        <v>53</v>
      </c>
      <c r="J45" s="25">
        <v>46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10</v>
      </c>
      <c r="D47" s="3">
        <v>2022</v>
      </c>
      <c r="E47" s="107">
        <v>48</v>
      </c>
      <c r="F47" s="124">
        <v>1127519.98</v>
      </c>
      <c r="H47" s="24">
        <f t="shared" si="6"/>
        <v>48</v>
      </c>
      <c r="I47" s="25">
        <v>20</v>
      </c>
      <c r="J47" s="25">
        <v>28</v>
      </c>
      <c r="L47" s="22"/>
    </row>
    <row r="48" spans="1:12" ht="15" customHeight="1" x14ac:dyDescent="0.25">
      <c r="D48" s="3">
        <v>2023</v>
      </c>
      <c r="E48" s="107">
        <v>87</v>
      </c>
      <c r="F48" s="124">
        <v>1036714.5</v>
      </c>
      <c r="H48" s="24">
        <f t="shared" si="6"/>
        <v>87</v>
      </c>
      <c r="I48" s="25">
        <v>41</v>
      </c>
      <c r="J48" s="25">
        <v>46</v>
      </c>
      <c r="L48" s="22"/>
    </row>
    <row r="49" spans="2:15" ht="15" customHeight="1" x14ac:dyDescent="0.25">
      <c r="D49" s="3">
        <v>2024</v>
      </c>
      <c r="E49" s="107">
        <v>95</v>
      </c>
      <c r="F49" s="124">
        <v>3497636.49</v>
      </c>
      <c r="H49" s="24">
        <f t="shared" si="6"/>
        <v>95</v>
      </c>
      <c r="I49" s="25">
        <v>49</v>
      </c>
      <c r="J49" s="25">
        <v>46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11</v>
      </c>
      <c r="D51" s="3">
        <v>2022</v>
      </c>
      <c r="E51" s="107">
        <v>62</v>
      </c>
      <c r="F51" s="124">
        <v>2016408.32</v>
      </c>
      <c r="H51" s="24">
        <f t="shared" si="6"/>
        <v>62</v>
      </c>
      <c r="I51" s="25">
        <v>30</v>
      </c>
      <c r="J51" s="25">
        <v>32</v>
      </c>
      <c r="L51" s="22"/>
    </row>
    <row r="52" spans="2:15" ht="15" customHeight="1" x14ac:dyDescent="0.25">
      <c r="D52" s="3">
        <v>2023</v>
      </c>
      <c r="E52" s="107">
        <v>144</v>
      </c>
      <c r="F52" s="124">
        <v>3865921.56</v>
      </c>
      <c r="H52" s="24">
        <f t="shared" si="6"/>
        <v>144</v>
      </c>
      <c r="I52" s="25">
        <v>64</v>
      </c>
      <c r="J52" s="25">
        <v>80</v>
      </c>
      <c r="L52" s="22"/>
    </row>
    <row r="53" spans="2:15" ht="15" customHeight="1" x14ac:dyDescent="0.25">
      <c r="D53" s="3">
        <v>2024</v>
      </c>
      <c r="E53" s="107">
        <v>176</v>
      </c>
      <c r="F53" s="124">
        <v>2764720.25</v>
      </c>
      <c r="H53" s="24">
        <f t="shared" si="6"/>
        <v>176</v>
      </c>
      <c r="I53" s="25">
        <v>83</v>
      </c>
      <c r="J53" s="25">
        <v>93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12</v>
      </c>
      <c r="D55" s="3">
        <v>2022</v>
      </c>
      <c r="E55" s="107">
        <v>29</v>
      </c>
      <c r="F55" s="124">
        <v>283856.99</v>
      </c>
      <c r="H55" s="24">
        <f t="shared" si="6"/>
        <v>29</v>
      </c>
      <c r="I55" s="25">
        <v>13</v>
      </c>
      <c r="J55" s="25">
        <v>16</v>
      </c>
      <c r="L55" s="22"/>
    </row>
    <row r="56" spans="2:15" ht="15" customHeight="1" x14ac:dyDescent="0.25">
      <c r="D56" s="3">
        <v>2023</v>
      </c>
      <c r="E56" s="107">
        <v>17</v>
      </c>
      <c r="F56" s="124">
        <v>191044.26</v>
      </c>
      <c r="H56" s="24">
        <f t="shared" si="6"/>
        <v>17</v>
      </c>
      <c r="I56" s="25">
        <v>9</v>
      </c>
      <c r="J56" s="25">
        <v>8</v>
      </c>
      <c r="L56" s="22"/>
    </row>
    <row r="57" spans="2:15" ht="15" customHeight="1" x14ac:dyDescent="0.25">
      <c r="D57" s="3">
        <v>2024</v>
      </c>
      <c r="E57" s="107">
        <v>21</v>
      </c>
      <c r="F57" s="124">
        <v>209119.49</v>
      </c>
      <c r="H57" s="24">
        <f t="shared" si="6"/>
        <v>21</v>
      </c>
      <c r="I57" s="25">
        <v>8</v>
      </c>
      <c r="J57" s="25">
        <v>13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13</v>
      </c>
      <c r="D59" s="3">
        <v>2022</v>
      </c>
      <c r="E59" s="107">
        <v>93</v>
      </c>
      <c r="F59" s="124">
        <v>19671657.140000001</v>
      </c>
      <c r="H59" s="24">
        <f t="shared" si="6"/>
        <v>93</v>
      </c>
      <c r="I59" s="25">
        <v>32</v>
      </c>
      <c r="J59" s="25">
        <v>61</v>
      </c>
      <c r="L59" s="22"/>
    </row>
    <row r="60" spans="2:15" ht="15" customHeight="1" x14ac:dyDescent="0.25">
      <c r="D60" s="3">
        <v>2023</v>
      </c>
      <c r="E60" s="107">
        <v>134</v>
      </c>
      <c r="F60" s="124">
        <v>2466463.9</v>
      </c>
      <c r="H60" s="24">
        <f t="shared" si="6"/>
        <v>134</v>
      </c>
      <c r="I60" s="25">
        <v>58</v>
      </c>
      <c r="J60" s="25">
        <v>76</v>
      </c>
      <c r="L60" s="22"/>
    </row>
    <row r="61" spans="2:15" ht="15" customHeight="1" x14ac:dyDescent="0.25">
      <c r="D61" s="3">
        <v>2024</v>
      </c>
      <c r="E61" s="107">
        <v>77</v>
      </c>
      <c r="F61" s="124">
        <v>2045944.35</v>
      </c>
      <c r="H61" s="24">
        <f t="shared" si="6"/>
        <v>77</v>
      </c>
      <c r="I61" s="25">
        <v>27</v>
      </c>
      <c r="J61" s="25">
        <v>50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214</v>
      </c>
      <c r="D63" s="3">
        <v>2022</v>
      </c>
      <c r="E63" s="107">
        <v>48</v>
      </c>
      <c r="F63" s="124">
        <v>869807.19</v>
      </c>
      <c r="H63" s="24">
        <f t="shared" si="6"/>
        <v>48</v>
      </c>
      <c r="I63" s="25">
        <v>25</v>
      </c>
      <c r="J63" s="25">
        <v>23</v>
      </c>
      <c r="L63" s="22"/>
      <c r="M63" s="27"/>
      <c r="N63" s="28"/>
      <c r="O63" s="29"/>
    </row>
    <row r="64" spans="2:15" ht="15" customHeight="1" x14ac:dyDescent="0.25">
      <c r="D64" s="3">
        <v>2023</v>
      </c>
      <c r="E64" s="107">
        <v>100</v>
      </c>
      <c r="F64" s="124">
        <v>2053325.79</v>
      </c>
      <c r="H64" s="24">
        <f t="shared" si="6"/>
        <v>100</v>
      </c>
      <c r="I64" s="25">
        <v>47</v>
      </c>
      <c r="J64" s="25">
        <v>53</v>
      </c>
      <c r="L64" s="22"/>
      <c r="M64" s="27"/>
      <c r="N64" s="28"/>
      <c r="O64" s="28"/>
    </row>
    <row r="65" spans="2:12" ht="15" customHeight="1" x14ac:dyDescent="0.25">
      <c r="D65" s="3">
        <v>2024</v>
      </c>
      <c r="E65" s="107">
        <v>86</v>
      </c>
      <c r="F65" s="124">
        <v>2710632.02</v>
      </c>
      <c r="H65" s="24">
        <f t="shared" si="6"/>
        <v>86</v>
      </c>
      <c r="I65" s="25">
        <v>32</v>
      </c>
      <c r="J65" s="25">
        <v>54</v>
      </c>
      <c r="L65" s="22"/>
    </row>
    <row r="66" spans="2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2:12" ht="15" customHeight="1" x14ac:dyDescent="0.25">
      <c r="B67" s="2" t="s">
        <v>14</v>
      </c>
      <c r="D67" s="3">
        <v>2022</v>
      </c>
      <c r="E67" s="107">
        <v>192</v>
      </c>
      <c r="F67" s="124">
        <v>2796302.27</v>
      </c>
      <c r="H67" s="24">
        <f t="shared" si="6"/>
        <v>192</v>
      </c>
      <c r="I67" s="25">
        <v>96</v>
      </c>
      <c r="J67" s="25">
        <v>96</v>
      </c>
      <c r="L67" s="22"/>
    </row>
    <row r="68" spans="2:12" ht="15" customHeight="1" x14ac:dyDescent="0.25">
      <c r="D68" s="3">
        <v>2023</v>
      </c>
      <c r="E68" s="107">
        <v>204</v>
      </c>
      <c r="F68" s="124">
        <v>11546497.09</v>
      </c>
      <c r="H68" s="24">
        <f t="shared" si="6"/>
        <v>204</v>
      </c>
      <c r="I68" s="25">
        <v>84</v>
      </c>
      <c r="J68" s="25">
        <v>120</v>
      </c>
      <c r="L68" s="22"/>
    </row>
    <row r="69" spans="2:12" ht="15" customHeight="1" x14ac:dyDescent="0.25">
      <c r="D69" s="3">
        <v>2024</v>
      </c>
      <c r="E69" s="107">
        <v>168</v>
      </c>
      <c r="F69" s="124">
        <v>4898528.3499999996</v>
      </c>
      <c r="H69" s="24">
        <f t="shared" si="6"/>
        <v>168</v>
      </c>
      <c r="I69" s="25">
        <v>69</v>
      </c>
      <c r="J69" s="25">
        <v>99</v>
      </c>
      <c r="L69" s="22"/>
    </row>
    <row r="70" spans="2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2:12" ht="15" customHeight="1" x14ac:dyDescent="0.25">
      <c r="B71" s="2" t="s">
        <v>15</v>
      </c>
      <c r="D71" s="3">
        <v>2022</v>
      </c>
      <c r="E71" s="107">
        <v>127</v>
      </c>
      <c r="F71" s="124">
        <v>13030961.630000001</v>
      </c>
      <c r="H71" s="24">
        <f t="shared" si="6"/>
        <v>127</v>
      </c>
      <c r="I71" s="25">
        <v>51</v>
      </c>
      <c r="J71" s="25">
        <v>76</v>
      </c>
      <c r="L71" s="22"/>
    </row>
    <row r="72" spans="2:12" ht="15" customHeight="1" x14ac:dyDescent="0.25">
      <c r="D72" s="3">
        <v>2023</v>
      </c>
      <c r="E72" s="107">
        <v>359</v>
      </c>
      <c r="F72" s="124">
        <v>16500397.42</v>
      </c>
      <c r="H72" s="24">
        <f t="shared" si="6"/>
        <v>359</v>
      </c>
      <c r="I72" s="25">
        <v>167</v>
      </c>
      <c r="J72" s="25">
        <v>192</v>
      </c>
      <c r="L72" s="22"/>
    </row>
    <row r="73" spans="2:12" ht="15" customHeight="1" x14ac:dyDescent="0.25">
      <c r="D73" s="3">
        <v>2024</v>
      </c>
      <c r="E73" s="107">
        <v>294</v>
      </c>
      <c r="F73" s="124">
        <v>7831650.2800000003</v>
      </c>
      <c r="H73" s="24">
        <f t="shared" si="6"/>
        <v>294</v>
      </c>
      <c r="I73" s="25">
        <v>135</v>
      </c>
      <c r="J73" s="25">
        <v>159</v>
      </c>
      <c r="L73" s="22"/>
    </row>
    <row r="74" spans="2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2:12" ht="15" customHeight="1" x14ac:dyDescent="0.25">
      <c r="B75" s="2" t="s">
        <v>16</v>
      </c>
      <c r="D75" s="3">
        <v>2022</v>
      </c>
      <c r="E75" s="107">
        <v>89</v>
      </c>
      <c r="F75" s="124">
        <v>1638309.36</v>
      </c>
      <c r="H75" s="24">
        <f t="shared" si="6"/>
        <v>89</v>
      </c>
      <c r="I75" s="25">
        <v>42</v>
      </c>
      <c r="J75" s="25">
        <v>47</v>
      </c>
      <c r="L75" s="22"/>
    </row>
    <row r="76" spans="2:12" ht="15" customHeight="1" x14ac:dyDescent="0.25">
      <c r="D76" s="3">
        <v>2023</v>
      </c>
      <c r="E76" s="107">
        <v>92</v>
      </c>
      <c r="F76" s="124">
        <v>1394507.73</v>
      </c>
      <c r="H76" s="24">
        <f t="shared" si="6"/>
        <v>92</v>
      </c>
      <c r="I76" s="25">
        <v>52</v>
      </c>
      <c r="J76" s="25">
        <v>40</v>
      </c>
      <c r="L76" s="22"/>
    </row>
    <row r="77" spans="2:12" ht="15" customHeight="1" x14ac:dyDescent="0.25">
      <c r="D77" s="3">
        <v>2024</v>
      </c>
      <c r="E77" s="107">
        <v>58</v>
      </c>
      <c r="F77" s="124">
        <v>612699.79</v>
      </c>
      <c r="H77" s="24">
        <f t="shared" si="6"/>
        <v>58</v>
      </c>
      <c r="I77" s="25">
        <v>20</v>
      </c>
      <c r="J77" s="25">
        <v>38</v>
      </c>
      <c r="L77" s="22"/>
    </row>
    <row r="78" spans="2:12" ht="8.1" customHeight="1" x14ac:dyDescent="0.25">
      <c r="D78" s="26"/>
      <c r="E78" s="121"/>
      <c r="F78" s="125"/>
      <c r="G78" s="26"/>
      <c r="H78" s="27"/>
      <c r="I78" s="27"/>
      <c r="J78" s="27"/>
      <c r="L78" s="22"/>
    </row>
    <row r="79" spans="2:12" ht="15" customHeight="1" x14ac:dyDescent="0.25">
      <c r="B79" s="2" t="s">
        <v>215</v>
      </c>
      <c r="D79" s="3">
        <v>2022</v>
      </c>
      <c r="E79" s="107">
        <v>152</v>
      </c>
      <c r="F79" s="124">
        <v>14570189.85</v>
      </c>
      <c r="H79" s="24">
        <f t="shared" si="6"/>
        <v>152</v>
      </c>
      <c r="I79" s="25">
        <v>61</v>
      </c>
      <c r="J79" s="25">
        <v>91</v>
      </c>
      <c r="L79" s="22"/>
    </row>
    <row r="80" spans="2:12" ht="15" customHeight="1" x14ac:dyDescent="0.25">
      <c r="D80" s="3">
        <v>2023</v>
      </c>
      <c r="E80" s="107">
        <v>224</v>
      </c>
      <c r="F80" s="124">
        <v>41826564.170000002</v>
      </c>
      <c r="H80" s="24">
        <f t="shared" si="6"/>
        <v>224</v>
      </c>
      <c r="I80" s="25">
        <v>104</v>
      </c>
      <c r="J80" s="25">
        <v>120</v>
      </c>
    </row>
    <row r="81" spans="1:15" ht="15" customHeight="1" x14ac:dyDescent="0.25">
      <c r="A81" s="14"/>
      <c r="B81" s="99"/>
      <c r="C81" s="99"/>
      <c r="D81" s="3">
        <v>2024</v>
      </c>
      <c r="E81" s="107">
        <v>232</v>
      </c>
      <c r="F81" s="124">
        <v>29901687.469999999</v>
      </c>
      <c r="H81" s="24">
        <f t="shared" si="6"/>
        <v>232</v>
      </c>
      <c r="I81" s="25">
        <v>90</v>
      </c>
      <c r="J81" s="25">
        <v>142</v>
      </c>
      <c r="K81" s="14"/>
    </row>
    <row r="82" spans="1:15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0"/>
    </row>
    <row r="83" spans="1:15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6" t="s">
        <v>216</v>
      </c>
    </row>
    <row r="84" spans="1:15" s="33" customFormat="1" x14ac:dyDescent="0.25">
      <c r="A84" s="34" t="s">
        <v>217</v>
      </c>
      <c r="C84" s="34"/>
      <c r="D84" s="35"/>
      <c r="E84" s="35"/>
      <c r="F84" s="35"/>
      <c r="G84" s="35"/>
      <c r="H84" s="35"/>
      <c r="I84" s="35"/>
      <c r="J84" s="35"/>
      <c r="K84" s="39" t="s">
        <v>218</v>
      </c>
    </row>
    <row r="85" spans="1:15" x14ac:dyDescent="0.25">
      <c r="A85" s="34" t="s">
        <v>219</v>
      </c>
      <c r="B85" s="1"/>
    </row>
    <row r="86" spans="1:15" s="2" customFormat="1" x14ac:dyDescent="0.25">
      <c r="A86" s="34" t="s">
        <v>220</v>
      </c>
      <c r="B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</sheetData>
  <mergeCells count="2">
    <mergeCell ref="H17:J17"/>
    <mergeCell ref="H18:J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169EB-840D-4D60-94AE-447B8C0434EE}">
  <sheetPr codeName="Sheet46"/>
  <dimension ref="A1:T89"/>
  <sheetViews>
    <sheetView showGridLines="0" view="pageBreakPreview" topLeftCell="A4" zoomScaleNormal="90" zoomScaleSheetLayoutView="100" workbookViewId="0">
      <selection activeCell="B11" sqref="B11"/>
    </sheetView>
  </sheetViews>
  <sheetFormatPr defaultColWidth="9.140625" defaultRowHeight="13.5" x14ac:dyDescent="0.25"/>
  <cols>
    <col min="1" max="1" width="1.7109375" style="1" customWidth="1"/>
    <col min="2" max="2" width="13.42578125" style="2" customWidth="1"/>
    <col min="3" max="3" width="5.42578125" style="2" customWidth="1"/>
    <col min="4" max="4" width="8.140625" style="3" customWidth="1"/>
    <col min="5" max="5" width="8.7109375" style="3" customWidth="1"/>
    <col min="6" max="6" width="8.5703125" style="3" customWidth="1"/>
    <col min="7" max="7" width="12" style="3" customWidth="1"/>
    <col min="8" max="8" width="2.140625" style="3" customWidth="1"/>
    <col min="9" max="9" width="8.7109375" style="3" customWidth="1"/>
    <col min="10" max="10" width="8.5703125" style="3" customWidth="1"/>
    <col min="11" max="11" width="12" style="3" customWidth="1"/>
    <col min="12" max="12" width="2.140625" style="3" customWidth="1"/>
    <col min="13" max="13" width="8.7109375" style="3" customWidth="1"/>
    <col min="14" max="14" width="8.5703125" style="3" customWidth="1"/>
    <col min="15" max="15" width="12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2.75" customHeight="1" x14ac:dyDescent="0.25"/>
    <row r="6" spans="1:19" ht="12" customHeight="1" x14ac:dyDescent="0.25"/>
    <row r="7" spans="1:19" ht="11.25" customHeight="1" x14ac:dyDescent="0.25"/>
    <row r="8" spans="1:19" ht="15" customHeight="1" x14ac:dyDescent="0.25"/>
    <row r="9" spans="1:19" ht="11.25" customHeight="1" x14ac:dyDescent="0.25"/>
    <row r="10" spans="1:19" s="6" customFormat="1" ht="15" customHeight="1" x14ac:dyDescent="0.25">
      <c r="B10" s="7" t="s">
        <v>400</v>
      </c>
      <c r="C10" s="8" t="s">
        <v>160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8"/>
    </row>
    <row r="11" spans="1:19" s="10" customFormat="1" ht="16.5" customHeight="1" x14ac:dyDescent="0.25">
      <c r="B11" s="11" t="s">
        <v>401</v>
      </c>
      <c r="C11" s="12" t="s">
        <v>114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9" ht="8.1" customHeight="1" thickBot="1" x14ac:dyDescent="0.3"/>
    <row r="13" spans="1:19" ht="4.5" customHeight="1" thickTop="1" x14ac:dyDescent="0.25">
      <c r="A13" s="40"/>
      <c r="B13" s="41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0"/>
    </row>
    <row r="14" spans="1:19" ht="15" customHeight="1" x14ac:dyDescent="0.25">
      <c r="A14" s="43"/>
      <c r="B14" s="44" t="s">
        <v>0</v>
      </c>
      <c r="C14" s="45"/>
      <c r="D14" s="46" t="s">
        <v>1</v>
      </c>
      <c r="E14" s="183" t="s">
        <v>107</v>
      </c>
      <c r="F14" s="183"/>
      <c r="G14" s="183"/>
      <c r="H14" s="100"/>
      <c r="I14" s="183" t="s">
        <v>2</v>
      </c>
      <c r="J14" s="183"/>
      <c r="K14" s="183"/>
      <c r="L14" s="100"/>
      <c r="M14" s="183" t="s">
        <v>141</v>
      </c>
      <c r="N14" s="183"/>
      <c r="O14" s="183"/>
      <c r="P14" s="43"/>
    </row>
    <row r="15" spans="1:19" ht="15" customHeight="1" x14ac:dyDescent="0.25">
      <c r="A15" s="43"/>
      <c r="B15" s="48" t="s">
        <v>3</v>
      </c>
      <c r="C15" s="45"/>
      <c r="D15" s="49" t="s">
        <v>4</v>
      </c>
      <c r="E15" s="184" t="s">
        <v>108</v>
      </c>
      <c r="F15" s="184"/>
      <c r="G15" s="184"/>
      <c r="H15" s="96"/>
      <c r="I15" s="184" t="s">
        <v>176</v>
      </c>
      <c r="J15" s="184"/>
      <c r="K15" s="184"/>
      <c r="L15" s="96"/>
      <c r="M15" s="184" t="s">
        <v>177</v>
      </c>
      <c r="N15" s="184"/>
      <c r="O15" s="184"/>
      <c r="P15" s="43"/>
    </row>
    <row r="16" spans="1:19" ht="15" customHeight="1" x14ac:dyDescent="0.25">
      <c r="A16" s="43"/>
      <c r="B16" s="48"/>
      <c r="C16" s="45"/>
      <c r="D16" s="49"/>
      <c r="E16" s="47" t="s">
        <v>36</v>
      </c>
      <c r="F16" s="47" t="s">
        <v>83</v>
      </c>
      <c r="G16" s="47" t="s">
        <v>84</v>
      </c>
      <c r="H16" s="47"/>
      <c r="I16" s="47" t="s">
        <v>36</v>
      </c>
      <c r="J16" s="47" t="s">
        <v>83</v>
      </c>
      <c r="K16" s="47" t="s">
        <v>84</v>
      </c>
      <c r="L16" s="47"/>
      <c r="M16" s="47" t="s">
        <v>36</v>
      </c>
      <c r="N16" s="47" t="s">
        <v>83</v>
      </c>
      <c r="O16" s="47" t="s">
        <v>84</v>
      </c>
      <c r="P16" s="43"/>
    </row>
    <row r="17" spans="1:19" ht="15" customHeight="1" x14ac:dyDescent="0.25">
      <c r="A17" s="43"/>
      <c r="B17" s="48"/>
      <c r="C17" s="45"/>
      <c r="D17" s="49"/>
      <c r="E17" s="50" t="s">
        <v>37</v>
      </c>
      <c r="F17" s="50" t="s">
        <v>85</v>
      </c>
      <c r="G17" s="50" t="s">
        <v>86</v>
      </c>
      <c r="H17" s="47"/>
      <c r="I17" s="50" t="s">
        <v>37</v>
      </c>
      <c r="J17" s="50" t="s">
        <v>85</v>
      </c>
      <c r="K17" s="50" t="s">
        <v>86</v>
      </c>
      <c r="L17" s="47"/>
      <c r="M17" s="50" t="s">
        <v>37</v>
      </c>
      <c r="N17" s="50" t="s">
        <v>85</v>
      </c>
      <c r="O17" s="50" t="s">
        <v>86</v>
      </c>
      <c r="P17" s="43"/>
    </row>
    <row r="18" spans="1:19" s="14" customFormat="1" ht="8.1" customHeight="1" x14ac:dyDescent="0.25">
      <c r="A18" s="51"/>
      <c r="B18" s="52"/>
      <c r="C18" s="51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1"/>
    </row>
    <row r="19" spans="1:19" ht="8.1" customHeight="1" x14ac:dyDescent="0.25">
      <c r="A19" s="14"/>
      <c r="B19" s="15"/>
      <c r="C19" s="15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4"/>
      <c r="Q19" s="17"/>
      <c r="R19" s="17"/>
      <c r="S19" s="17"/>
    </row>
    <row r="20" spans="1:19" ht="15" customHeight="1" x14ac:dyDescent="0.25">
      <c r="A20" s="14"/>
      <c r="B20" s="15" t="s">
        <v>5</v>
      </c>
      <c r="C20" s="18"/>
      <c r="D20" s="19">
        <v>2022</v>
      </c>
      <c r="E20" s="20">
        <f>SUM(E24,E28,E32,E36,E40,E44,E48,E52,E56,E60,E64,E68,E72,E76,E80,E84)</f>
        <v>293</v>
      </c>
      <c r="F20" s="20">
        <f>SUM(F24,F28,F32,F36,F40,F44,F48,F52,F56,F60,F64,F68,F72,F76,F80,F84)</f>
        <v>259</v>
      </c>
      <c r="G20" s="20">
        <f>SUM(G24,G28,G32,G36,G40,G44,G48,G52,G56,G60,G64,G68,G72,G76,G80,G84)</f>
        <v>34</v>
      </c>
      <c r="H20" s="23"/>
      <c r="I20" s="20">
        <f>SUM(I24,I28,I32,I36,I40,I44,I48,I52,I56,I60,I64,I68,I72,I76,I80,I84)</f>
        <v>354</v>
      </c>
      <c r="J20" s="20">
        <f>SUM(J24,J28,J32,J36,J40,J44,J48,J52,J56,J60,J64,J68,J72,J76,J80,J84)</f>
        <v>314</v>
      </c>
      <c r="K20" s="20">
        <f>SUM(K24,K28,K32,K36,K40,K44,K48,K52,K56,K60,K64,K68,K72,K76,K80,K84)</f>
        <v>40</v>
      </c>
      <c r="L20" s="23"/>
      <c r="M20" s="20">
        <f>SUM(M24,M28,M32,M36,M40,M44,M48,M52,M56,M60,M64,M68,M72,M76,M80,M84)</f>
        <v>94</v>
      </c>
      <c r="N20" s="20">
        <f>SUM(N24,N28,N32,N36,N40,N44,N48,N52,N56,N60,N64,N68,N72,N76,N80,N84)</f>
        <v>85</v>
      </c>
      <c r="O20" s="20">
        <f>SUM(O24,O28,O32,O36,O40,O44,O48,O52,O56,O60,O64,O68,O72,O76,O80,O84)</f>
        <v>9</v>
      </c>
      <c r="P20" s="14"/>
    </row>
    <row r="21" spans="1:19" ht="15" customHeight="1" x14ac:dyDescent="0.25">
      <c r="B21" s="21"/>
      <c r="C21" s="21"/>
      <c r="D21" s="19">
        <v>2023</v>
      </c>
      <c r="E21" s="20">
        <f t="shared" ref="E21:G22" si="0">SUM(E25,E29,E33,E37,E41,E45,E49,E53,E57,E61,E65,E69,E73,E77,E81,E85)</f>
        <v>344</v>
      </c>
      <c r="F21" s="20">
        <f t="shared" si="0"/>
        <v>315</v>
      </c>
      <c r="G21" s="20">
        <f t="shared" si="0"/>
        <v>29</v>
      </c>
      <c r="H21" s="23"/>
      <c r="I21" s="20">
        <f t="shared" ref="I21:K22" si="1">SUM(I25,I29,I33,I37,I41,I45,I49,I53,I57,I61,I65,I69,I73,I77,I81,I85)</f>
        <v>527</v>
      </c>
      <c r="J21" s="20">
        <f t="shared" si="1"/>
        <v>456</v>
      </c>
      <c r="K21" s="20">
        <f t="shared" si="1"/>
        <v>71</v>
      </c>
      <c r="L21" s="23"/>
      <c r="M21" s="20">
        <f t="shared" ref="M21:O21" si="2">SUM(M25,M29,M33,M37,M41,M45,M49,M53,M57,M61,M65,M69,M73,M77,M81,M85)</f>
        <v>86</v>
      </c>
      <c r="N21" s="20">
        <f t="shared" si="2"/>
        <v>83</v>
      </c>
      <c r="O21" s="20">
        <f t="shared" si="2"/>
        <v>3</v>
      </c>
    </row>
    <row r="22" spans="1:19" ht="15" customHeight="1" x14ac:dyDescent="0.25">
      <c r="B22" s="21"/>
      <c r="C22" s="21"/>
      <c r="D22" s="19">
        <v>2024</v>
      </c>
      <c r="E22" s="20">
        <f t="shared" si="0"/>
        <v>433</v>
      </c>
      <c r="F22" s="20">
        <f t="shared" si="0"/>
        <v>390</v>
      </c>
      <c r="G22" s="20">
        <f t="shared" si="0"/>
        <v>43</v>
      </c>
      <c r="H22" s="23"/>
      <c r="I22" s="20">
        <f t="shared" si="1"/>
        <v>634</v>
      </c>
      <c r="J22" s="20">
        <f t="shared" si="1"/>
        <v>557</v>
      </c>
      <c r="K22" s="20">
        <f t="shared" si="1"/>
        <v>77</v>
      </c>
      <c r="L22" s="23"/>
      <c r="M22" s="20">
        <f t="shared" ref="M22:O22" si="3">SUM(M26,M30,M34,M38,M42,M46,M50,M54,M58,M62,M66,M70,M74,M78,M82,M86)</f>
        <v>102</v>
      </c>
      <c r="N22" s="20">
        <f t="shared" si="3"/>
        <v>93</v>
      </c>
      <c r="O22" s="20">
        <f t="shared" si="3"/>
        <v>9</v>
      </c>
      <c r="Q22" s="22"/>
    </row>
    <row r="23" spans="1:19" ht="8.1" customHeight="1" x14ac:dyDescent="0.25">
      <c r="D23" s="1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Q23" s="22"/>
    </row>
    <row r="24" spans="1:19" ht="15" customHeight="1" x14ac:dyDescent="0.25">
      <c r="B24" s="2" t="s">
        <v>6</v>
      </c>
      <c r="D24" s="3">
        <v>2022</v>
      </c>
      <c r="E24" s="24">
        <f t="shared" ref="E24:E26" si="4">SUM(F24:G24)</f>
        <v>10</v>
      </c>
      <c r="F24" s="25">
        <v>9</v>
      </c>
      <c r="G24" s="25">
        <v>1</v>
      </c>
      <c r="H24" s="25"/>
      <c r="I24" s="24">
        <f t="shared" ref="I24:I26" si="5">SUM(J24:K24)</f>
        <v>23</v>
      </c>
      <c r="J24" s="25">
        <v>19</v>
      </c>
      <c r="K24" s="25">
        <v>4</v>
      </c>
      <c r="L24" s="25"/>
      <c r="M24" s="24">
        <f t="shared" ref="M24:M26" si="6">SUM(N24:O24)</f>
        <v>8</v>
      </c>
      <c r="N24" s="25">
        <v>8</v>
      </c>
      <c r="O24" s="25" t="s">
        <v>8</v>
      </c>
      <c r="Q24" s="22"/>
    </row>
    <row r="25" spans="1:19" ht="15" customHeight="1" x14ac:dyDescent="0.25">
      <c r="D25" s="3">
        <v>2023</v>
      </c>
      <c r="E25" s="24">
        <f t="shared" si="4"/>
        <v>18</v>
      </c>
      <c r="F25" s="25">
        <v>16</v>
      </c>
      <c r="G25" s="25">
        <v>2</v>
      </c>
      <c r="H25" s="25"/>
      <c r="I25" s="24">
        <f t="shared" si="5"/>
        <v>74</v>
      </c>
      <c r="J25" s="25">
        <v>58</v>
      </c>
      <c r="K25" s="25">
        <v>16</v>
      </c>
      <c r="L25" s="25"/>
      <c r="M25" s="24">
        <f t="shared" si="6"/>
        <v>8</v>
      </c>
      <c r="N25" s="25">
        <v>8</v>
      </c>
      <c r="O25" s="25" t="s">
        <v>8</v>
      </c>
      <c r="Q25" s="22"/>
    </row>
    <row r="26" spans="1:19" ht="15" customHeight="1" x14ac:dyDescent="0.25">
      <c r="D26" s="3">
        <v>2024</v>
      </c>
      <c r="E26" s="24">
        <f t="shared" si="4"/>
        <v>20</v>
      </c>
      <c r="F26" s="25">
        <v>18</v>
      </c>
      <c r="G26" s="25">
        <v>2</v>
      </c>
      <c r="H26" s="25"/>
      <c r="I26" s="24">
        <f t="shared" si="5"/>
        <v>48</v>
      </c>
      <c r="J26" s="25">
        <v>44</v>
      </c>
      <c r="K26" s="25">
        <v>4</v>
      </c>
      <c r="L26" s="25"/>
      <c r="M26" s="24">
        <f t="shared" si="6"/>
        <v>7</v>
      </c>
      <c r="N26" s="25">
        <v>6</v>
      </c>
      <c r="O26" s="25">
        <v>1</v>
      </c>
      <c r="Q26" s="22"/>
    </row>
    <row r="27" spans="1:19" ht="8.1" customHeight="1" x14ac:dyDescent="0.25"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Q27" s="22"/>
    </row>
    <row r="28" spans="1:19" ht="15" customHeight="1" x14ac:dyDescent="0.25">
      <c r="B28" s="2" t="s">
        <v>17</v>
      </c>
      <c r="D28" s="3">
        <v>2022</v>
      </c>
      <c r="E28" s="24">
        <f t="shared" ref="E28:E30" si="7">SUM(F28:G28)</f>
        <v>9</v>
      </c>
      <c r="F28" s="25">
        <v>8</v>
      </c>
      <c r="G28" s="25">
        <v>1</v>
      </c>
      <c r="H28" s="25"/>
      <c r="I28" s="24">
        <f t="shared" ref="I28:I78" si="8">SUM(J28:K28)</f>
        <v>14</v>
      </c>
      <c r="J28" s="25">
        <v>13</v>
      </c>
      <c r="K28" s="25">
        <v>1</v>
      </c>
      <c r="L28" s="25"/>
      <c r="M28" s="24">
        <f t="shared" ref="M28:M30" si="9">SUM(N28:O28)</f>
        <v>5</v>
      </c>
      <c r="N28" s="25">
        <v>5</v>
      </c>
      <c r="O28" s="25" t="s">
        <v>8</v>
      </c>
      <c r="Q28" s="22"/>
    </row>
    <row r="29" spans="1:19" ht="15" customHeight="1" x14ac:dyDescent="0.25">
      <c r="D29" s="3">
        <v>2023</v>
      </c>
      <c r="E29" s="24">
        <f t="shared" si="7"/>
        <v>44</v>
      </c>
      <c r="F29" s="25">
        <v>41</v>
      </c>
      <c r="G29" s="25">
        <v>3</v>
      </c>
      <c r="H29" s="25"/>
      <c r="I29" s="24">
        <f t="shared" si="8"/>
        <v>51</v>
      </c>
      <c r="J29" s="25">
        <v>48</v>
      </c>
      <c r="K29" s="25">
        <v>3</v>
      </c>
      <c r="L29" s="25"/>
      <c r="M29" s="24">
        <f t="shared" si="9"/>
        <v>5</v>
      </c>
      <c r="N29" s="25">
        <v>5</v>
      </c>
      <c r="O29" s="25" t="s">
        <v>8</v>
      </c>
      <c r="Q29" s="22"/>
    </row>
    <row r="30" spans="1:19" ht="15" customHeight="1" x14ac:dyDescent="0.25">
      <c r="D30" s="3">
        <v>2024</v>
      </c>
      <c r="E30" s="24">
        <f t="shared" si="7"/>
        <v>25</v>
      </c>
      <c r="F30" s="25">
        <v>25</v>
      </c>
      <c r="G30" s="25" t="s">
        <v>8</v>
      </c>
      <c r="H30" s="25"/>
      <c r="I30" s="24">
        <f t="shared" si="8"/>
        <v>39</v>
      </c>
      <c r="J30" s="25">
        <v>38</v>
      </c>
      <c r="K30" s="25">
        <v>1</v>
      </c>
      <c r="L30" s="25"/>
      <c r="M30" s="24">
        <f t="shared" si="9"/>
        <v>3</v>
      </c>
      <c r="N30" s="25">
        <v>3</v>
      </c>
      <c r="O30" s="25" t="s">
        <v>8</v>
      </c>
      <c r="Q30" s="22"/>
    </row>
    <row r="31" spans="1:19" ht="8.1" customHeight="1" x14ac:dyDescent="0.25">
      <c r="D31" s="26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Q31" s="22"/>
    </row>
    <row r="32" spans="1:19" ht="15" customHeight="1" x14ac:dyDescent="0.25">
      <c r="B32" s="2" t="s">
        <v>7</v>
      </c>
      <c r="D32" s="3">
        <v>2022</v>
      </c>
      <c r="E32" s="24">
        <f t="shared" ref="E32:E34" si="10">SUM(F32:G32)</f>
        <v>7</v>
      </c>
      <c r="F32" s="25">
        <v>7</v>
      </c>
      <c r="G32" s="25" t="s">
        <v>8</v>
      </c>
      <c r="H32" s="25"/>
      <c r="I32" s="24">
        <f t="shared" si="8"/>
        <v>7</v>
      </c>
      <c r="J32" s="25">
        <v>7</v>
      </c>
      <c r="K32" s="25" t="s">
        <v>8</v>
      </c>
      <c r="L32" s="25"/>
      <c r="M32" s="24">
        <f t="shared" ref="M32:M33" si="11">SUM(N32:O32)</f>
        <v>7</v>
      </c>
      <c r="N32" s="25">
        <v>6</v>
      </c>
      <c r="O32" s="25">
        <v>1</v>
      </c>
      <c r="Q32" s="22"/>
    </row>
    <row r="33" spans="1:17" ht="15" customHeight="1" x14ac:dyDescent="0.25">
      <c r="D33" s="3">
        <v>2023</v>
      </c>
      <c r="E33" s="24">
        <f t="shared" si="10"/>
        <v>5</v>
      </c>
      <c r="F33" s="25">
        <v>5</v>
      </c>
      <c r="G33" s="25" t="s">
        <v>8</v>
      </c>
      <c r="H33" s="25"/>
      <c r="I33" s="24">
        <f t="shared" si="8"/>
        <v>4</v>
      </c>
      <c r="J33" s="25">
        <v>3</v>
      </c>
      <c r="K33" s="25">
        <v>1</v>
      </c>
      <c r="L33" s="25"/>
      <c r="M33" s="24">
        <f t="shared" si="11"/>
        <v>2</v>
      </c>
      <c r="N33" s="25">
        <v>2</v>
      </c>
      <c r="O33" s="25" t="s">
        <v>8</v>
      </c>
      <c r="Q33" s="22"/>
    </row>
    <row r="34" spans="1:17" ht="15" customHeight="1" x14ac:dyDescent="0.25">
      <c r="D34" s="3">
        <v>2024</v>
      </c>
      <c r="E34" s="24">
        <f t="shared" si="10"/>
        <v>18</v>
      </c>
      <c r="F34" s="25">
        <v>18</v>
      </c>
      <c r="G34" s="25" t="s">
        <v>8</v>
      </c>
      <c r="H34" s="25"/>
      <c r="I34" s="24">
        <f t="shared" si="8"/>
        <v>23</v>
      </c>
      <c r="J34" s="25">
        <v>23</v>
      </c>
      <c r="K34" s="25" t="s">
        <v>8</v>
      </c>
      <c r="L34" s="25"/>
      <c r="M34" s="25" t="s">
        <v>8</v>
      </c>
      <c r="N34" s="25" t="s">
        <v>8</v>
      </c>
      <c r="O34" s="25" t="s">
        <v>8</v>
      </c>
      <c r="Q34" s="22"/>
    </row>
    <row r="35" spans="1:17" ht="8.1" customHeight="1" x14ac:dyDescent="0.25">
      <c r="D35" s="26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Q35" s="22"/>
    </row>
    <row r="36" spans="1:17" ht="15" customHeight="1" x14ac:dyDescent="0.25">
      <c r="B36" s="2" t="s">
        <v>18</v>
      </c>
      <c r="D36" s="3">
        <v>2022</v>
      </c>
      <c r="E36" s="24">
        <f t="shared" ref="E36:E38" si="12">SUM(F36:G36)</f>
        <v>5</v>
      </c>
      <c r="F36" s="25">
        <v>5</v>
      </c>
      <c r="G36" s="25" t="s">
        <v>8</v>
      </c>
      <c r="H36" s="25"/>
      <c r="I36" s="24">
        <f t="shared" si="8"/>
        <v>8</v>
      </c>
      <c r="J36" s="25">
        <v>8</v>
      </c>
      <c r="K36" s="25" t="s">
        <v>8</v>
      </c>
      <c r="L36" s="25"/>
      <c r="M36" s="24">
        <f t="shared" ref="M36:M38" si="13">SUM(N36:O36)</f>
        <v>4</v>
      </c>
      <c r="N36" s="25">
        <v>4</v>
      </c>
      <c r="O36" s="25" t="s">
        <v>8</v>
      </c>
      <c r="Q36" s="22"/>
    </row>
    <row r="37" spans="1:17" ht="15" customHeight="1" x14ac:dyDescent="0.25">
      <c r="D37" s="3">
        <v>2023</v>
      </c>
      <c r="E37" s="24">
        <f t="shared" si="12"/>
        <v>6</v>
      </c>
      <c r="F37" s="25">
        <v>5</v>
      </c>
      <c r="G37" s="25">
        <v>1</v>
      </c>
      <c r="H37" s="25"/>
      <c r="I37" s="24">
        <f t="shared" si="8"/>
        <v>10</v>
      </c>
      <c r="J37" s="25">
        <v>10</v>
      </c>
      <c r="K37" s="25" t="s">
        <v>8</v>
      </c>
      <c r="L37" s="25"/>
      <c r="M37" s="24">
        <f t="shared" si="13"/>
        <v>7</v>
      </c>
      <c r="N37" s="25">
        <v>7</v>
      </c>
      <c r="O37" s="25" t="s">
        <v>8</v>
      </c>
      <c r="Q37" s="22"/>
    </row>
    <row r="38" spans="1:17" s="2" customFormat="1" ht="15" customHeight="1" x14ac:dyDescent="0.25">
      <c r="A38" s="1"/>
      <c r="D38" s="3">
        <v>2024</v>
      </c>
      <c r="E38" s="24">
        <f t="shared" si="12"/>
        <v>7</v>
      </c>
      <c r="F38" s="25">
        <v>6</v>
      </c>
      <c r="G38" s="25">
        <v>1</v>
      </c>
      <c r="H38" s="25"/>
      <c r="I38" s="24">
        <f t="shared" si="8"/>
        <v>14</v>
      </c>
      <c r="J38" s="25">
        <v>11</v>
      </c>
      <c r="K38" s="25">
        <v>3</v>
      </c>
      <c r="L38" s="25"/>
      <c r="M38" s="24">
        <f t="shared" si="13"/>
        <v>5</v>
      </c>
      <c r="N38" s="25">
        <v>5</v>
      </c>
      <c r="O38" s="25" t="s">
        <v>8</v>
      </c>
      <c r="P38" s="1"/>
      <c r="Q38" s="22"/>
    </row>
    <row r="39" spans="1:17" ht="8.1" customHeight="1" x14ac:dyDescent="0.25">
      <c r="D39" s="26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Q39" s="22"/>
    </row>
    <row r="40" spans="1:17" ht="15" customHeight="1" x14ac:dyDescent="0.25">
      <c r="A40" s="2"/>
      <c r="B40" s="2" t="s">
        <v>9</v>
      </c>
      <c r="D40" s="3">
        <v>2022</v>
      </c>
      <c r="E40" s="24">
        <f t="shared" ref="E40:E42" si="14">SUM(F40:G40)</f>
        <v>8</v>
      </c>
      <c r="F40" s="25">
        <v>8</v>
      </c>
      <c r="G40" s="25" t="s">
        <v>8</v>
      </c>
      <c r="H40" s="25"/>
      <c r="I40" s="24">
        <f t="shared" si="8"/>
        <v>17</v>
      </c>
      <c r="J40" s="25">
        <v>16</v>
      </c>
      <c r="K40" s="25">
        <v>1</v>
      </c>
      <c r="L40" s="25"/>
      <c r="M40" s="24">
        <f t="shared" ref="M40:M42" si="15">SUM(N40:O40)</f>
        <v>7</v>
      </c>
      <c r="N40" s="25">
        <v>7</v>
      </c>
      <c r="O40" s="25" t="s">
        <v>8</v>
      </c>
      <c r="Q40" s="22"/>
    </row>
    <row r="41" spans="1:17" ht="15" customHeight="1" x14ac:dyDescent="0.25">
      <c r="D41" s="3">
        <v>2023</v>
      </c>
      <c r="E41" s="24">
        <f t="shared" si="14"/>
        <v>8</v>
      </c>
      <c r="F41" s="25">
        <v>7</v>
      </c>
      <c r="G41" s="25">
        <v>1</v>
      </c>
      <c r="H41" s="25"/>
      <c r="I41" s="24">
        <f t="shared" si="8"/>
        <v>9</v>
      </c>
      <c r="J41" s="25">
        <v>8</v>
      </c>
      <c r="K41" s="25">
        <v>1</v>
      </c>
      <c r="L41" s="25"/>
      <c r="M41" s="24">
        <f t="shared" si="15"/>
        <v>7</v>
      </c>
      <c r="N41" s="25">
        <v>6</v>
      </c>
      <c r="O41" s="25">
        <v>1</v>
      </c>
      <c r="Q41" s="22"/>
    </row>
    <row r="42" spans="1:17" ht="15" customHeight="1" x14ac:dyDescent="0.25">
      <c r="D42" s="3">
        <v>2024</v>
      </c>
      <c r="E42" s="24">
        <f t="shared" si="14"/>
        <v>11</v>
      </c>
      <c r="F42" s="25">
        <v>11</v>
      </c>
      <c r="G42" s="25" t="s">
        <v>8</v>
      </c>
      <c r="H42" s="25"/>
      <c r="I42" s="24">
        <f t="shared" si="8"/>
        <v>27</v>
      </c>
      <c r="J42" s="25">
        <v>24</v>
      </c>
      <c r="K42" s="25">
        <v>3</v>
      </c>
      <c r="L42" s="25"/>
      <c r="M42" s="24">
        <f t="shared" si="15"/>
        <v>7</v>
      </c>
      <c r="N42" s="25">
        <v>5</v>
      </c>
      <c r="O42" s="25">
        <v>2</v>
      </c>
      <c r="Q42" s="22"/>
    </row>
    <row r="43" spans="1:17" ht="8.1" customHeight="1" x14ac:dyDescent="0.25">
      <c r="D43" s="26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Q43" s="22"/>
    </row>
    <row r="44" spans="1:17" ht="15" customHeight="1" x14ac:dyDescent="0.25">
      <c r="B44" s="2" t="s">
        <v>10</v>
      </c>
      <c r="D44" s="3">
        <v>2022</v>
      </c>
      <c r="E44" s="24">
        <f t="shared" ref="E44:E46" si="16">SUM(F44:G44)</f>
        <v>67</v>
      </c>
      <c r="F44" s="25">
        <v>49</v>
      </c>
      <c r="G44" s="25">
        <v>18</v>
      </c>
      <c r="H44" s="25"/>
      <c r="I44" s="24">
        <f t="shared" si="8"/>
        <v>53</v>
      </c>
      <c r="J44" s="25">
        <v>47</v>
      </c>
      <c r="K44" s="25">
        <v>6</v>
      </c>
      <c r="L44" s="25"/>
      <c r="M44" s="24">
        <f t="shared" ref="M44:M46" si="17">SUM(N44:O44)</f>
        <v>2</v>
      </c>
      <c r="N44" s="25">
        <v>2</v>
      </c>
      <c r="O44" s="25" t="s">
        <v>8</v>
      </c>
      <c r="Q44" s="22"/>
    </row>
    <row r="45" spans="1:17" ht="15" customHeight="1" x14ac:dyDescent="0.25">
      <c r="D45" s="3">
        <v>2023</v>
      </c>
      <c r="E45" s="24">
        <f t="shared" si="16"/>
        <v>31</v>
      </c>
      <c r="F45" s="25">
        <v>30</v>
      </c>
      <c r="G45" s="25">
        <v>1</v>
      </c>
      <c r="H45" s="25"/>
      <c r="I45" s="24">
        <f t="shared" si="8"/>
        <v>42</v>
      </c>
      <c r="J45" s="25">
        <v>40</v>
      </c>
      <c r="K45" s="25">
        <v>2</v>
      </c>
      <c r="L45" s="25"/>
      <c r="M45" s="25" t="s">
        <v>8</v>
      </c>
      <c r="N45" s="25" t="s">
        <v>8</v>
      </c>
      <c r="O45" s="25" t="s">
        <v>8</v>
      </c>
      <c r="Q45" s="22"/>
    </row>
    <row r="46" spans="1:17" ht="15" customHeight="1" x14ac:dyDescent="0.25">
      <c r="D46" s="3">
        <v>2024</v>
      </c>
      <c r="E46" s="24">
        <f t="shared" si="16"/>
        <v>19</v>
      </c>
      <c r="F46" s="25">
        <v>19</v>
      </c>
      <c r="G46" s="25" t="s">
        <v>8</v>
      </c>
      <c r="H46" s="25"/>
      <c r="I46" s="24">
        <f t="shared" si="8"/>
        <v>22</v>
      </c>
      <c r="J46" s="25">
        <v>21</v>
      </c>
      <c r="K46" s="25">
        <v>1</v>
      </c>
      <c r="L46" s="25"/>
      <c r="M46" s="24">
        <f t="shared" si="17"/>
        <v>1</v>
      </c>
      <c r="N46" s="25">
        <v>1</v>
      </c>
      <c r="O46" s="25" t="s">
        <v>8</v>
      </c>
      <c r="Q46" s="22"/>
    </row>
    <row r="47" spans="1:17" ht="8.1" customHeight="1" x14ac:dyDescent="0.25">
      <c r="D47" s="2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Q47" s="22"/>
    </row>
    <row r="48" spans="1:17" ht="15" customHeight="1" x14ac:dyDescent="0.25">
      <c r="B48" s="2" t="s">
        <v>11</v>
      </c>
      <c r="D48" s="3">
        <v>2022</v>
      </c>
      <c r="E48" s="24">
        <f t="shared" ref="E48:E50" si="18">SUM(F48:G48)</f>
        <v>5</v>
      </c>
      <c r="F48" s="25">
        <v>3</v>
      </c>
      <c r="G48" s="25">
        <v>2</v>
      </c>
      <c r="H48" s="25"/>
      <c r="I48" s="24">
        <f t="shared" si="8"/>
        <v>8</v>
      </c>
      <c r="J48" s="25">
        <v>6</v>
      </c>
      <c r="K48" s="25">
        <v>2</v>
      </c>
      <c r="L48" s="25"/>
      <c r="M48" s="24">
        <f t="shared" ref="M48:M50" si="19">SUM(N48:O48)</f>
        <v>3</v>
      </c>
      <c r="N48" s="25">
        <v>3</v>
      </c>
      <c r="O48" s="25" t="s">
        <v>8</v>
      </c>
      <c r="Q48" s="22"/>
    </row>
    <row r="49" spans="2:20" ht="15" customHeight="1" x14ac:dyDescent="0.25">
      <c r="D49" s="3">
        <v>2023</v>
      </c>
      <c r="E49" s="24">
        <f t="shared" si="18"/>
        <v>13</v>
      </c>
      <c r="F49" s="25">
        <v>13</v>
      </c>
      <c r="G49" s="25" t="s">
        <v>8</v>
      </c>
      <c r="H49" s="25"/>
      <c r="I49" s="24">
        <f t="shared" si="8"/>
        <v>20</v>
      </c>
      <c r="J49" s="25">
        <v>19</v>
      </c>
      <c r="K49" s="25">
        <v>1</v>
      </c>
      <c r="L49" s="25"/>
      <c r="M49" s="24">
        <f t="shared" si="19"/>
        <v>4</v>
      </c>
      <c r="N49" s="25">
        <v>3</v>
      </c>
      <c r="O49" s="25">
        <v>1</v>
      </c>
      <c r="Q49" s="22"/>
    </row>
    <row r="50" spans="2:20" ht="15" customHeight="1" x14ac:dyDescent="0.25">
      <c r="D50" s="3">
        <v>2024</v>
      </c>
      <c r="E50" s="24">
        <f t="shared" si="18"/>
        <v>19</v>
      </c>
      <c r="F50" s="25">
        <v>17</v>
      </c>
      <c r="G50" s="25">
        <v>2</v>
      </c>
      <c r="H50" s="25"/>
      <c r="I50" s="24">
        <f t="shared" si="8"/>
        <v>32</v>
      </c>
      <c r="J50" s="25">
        <v>26</v>
      </c>
      <c r="K50" s="25">
        <v>6</v>
      </c>
      <c r="L50" s="25"/>
      <c r="M50" s="24">
        <f t="shared" si="19"/>
        <v>2</v>
      </c>
      <c r="N50" s="25">
        <v>2</v>
      </c>
      <c r="O50" s="25" t="s">
        <v>8</v>
      </c>
      <c r="Q50" s="22"/>
    </row>
    <row r="51" spans="2:20" ht="8.1" customHeight="1" x14ac:dyDescent="0.25">
      <c r="D51" s="2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Q51" s="22"/>
    </row>
    <row r="52" spans="2:20" ht="15" customHeight="1" x14ac:dyDescent="0.25">
      <c r="B52" s="2" t="s">
        <v>12</v>
      </c>
      <c r="D52" s="3">
        <v>2022</v>
      </c>
      <c r="E52" s="25" t="s">
        <v>8</v>
      </c>
      <c r="F52" s="25" t="s">
        <v>8</v>
      </c>
      <c r="G52" s="25" t="s">
        <v>8</v>
      </c>
      <c r="H52" s="25"/>
      <c r="I52" s="25" t="s">
        <v>8</v>
      </c>
      <c r="J52" s="25" t="s">
        <v>8</v>
      </c>
      <c r="K52" s="25" t="s">
        <v>8</v>
      </c>
      <c r="L52" s="25"/>
      <c r="M52" s="24">
        <f t="shared" ref="M52" si="20">SUM(N52:O52)</f>
        <v>1</v>
      </c>
      <c r="N52" s="25">
        <v>1</v>
      </c>
      <c r="O52" s="25" t="s">
        <v>8</v>
      </c>
      <c r="Q52" s="22"/>
    </row>
    <row r="53" spans="2:20" ht="15" customHeight="1" x14ac:dyDescent="0.25">
      <c r="D53" s="3">
        <v>2023</v>
      </c>
      <c r="E53" s="24">
        <f t="shared" ref="E53:E54" si="21">SUM(F53:G53)</f>
        <v>3</v>
      </c>
      <c r="F53" s="25">
        <v>3</v>
      </c>
      <c r="G53" s="25" t="s">
        <v>8</v>
      </c>
      <c r="H53" s="25"/>
      <c r="I53" s="24">
        <f t="shared" si="8"/>
        <v>5</v>
      </c>
      <c r="J53" s="25">
        <v>5</v>
      </c>
      <c r="K53" s="25" t="s">
        <v>8</v>
      </c>
      <c r="L53" s="25"/>
      <c r="M53" s="25" t="s">
        <v>8</v>
      </c>
      <c r="N53" s="25" t="s">
        <v>8</v>
      </c>
      <c r="O53" s="25" t="s">
        <v>8</v>
      </c>
      <c r="Q53" s="22"/>
    </row>
    <row r="54" spans="2:20" ht="15" customHeight="1" x14ac:dyDescent="0.25">
      <c r="D54" s="3">
        <v>2024</v>
      </c>
      <c r="E54" s="24">
        <f t="shared" si="21"/>
        <v>9</v>
      </c>
      <c r="F54" s="25">
        <v>6</v>
      </c>
      <c r="G54" s="25">
        <v>3</v>
      </c>
      <c r="H54" s="25"/>
      <c r="I54" s="24">
        <f t="shared" si="8"/>
        <v>12</v>
      </c>
      <c r="J54" s="25">
        <v>10</v>
      </c>
      <c r="K54" s="25">
        <v>2</v>
      </c>
      <c r="L54" s="25"/>
      <c r="M54" s="25" t="s">
        <v>8</v>
      </c>
      <c r="N54" s="25" t="s">
        <v>8</v>
      </c>
      <c r="O54" s="25" t="s">
        <v>8</v>
      </c>
      <c r="Q54" s="22"/>
    </row>
    <row r="55" spans="2:20" ht="8.1" customHeight="1" x14ac:dyDescent="0.25">
      <c r="D55" s="26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Q55" s="22"/>
    </row>
    <row r="56" spans="2:20" ht="15" customHeight="1" x14ac:dyDescent="0.25">
      <c r="B56" s="2" t="s">
        <v>13</v>
      </c>
      <c r="D56" s="3">
        <v>2022</v>
      </c>
      <c r="E56" s="24">
        <f t="shared" ref="E56:E58" si="22">SUM(F56:G56)</f>
        <v>7</v>
      </c>
      <c r="F56" s="25">
        <v>7</v>
      </c>
      <c r="G56" s="25" t="s">
        <v>8</v>
      </c>
      <c r="H56" s="25"/>
      <c r="I56" s="24">
        <f t="shared" si="8"/>
        <v>8</v>
      </c>
      <c r="J56" s="25">
        <v>8</v>
      </c>
      <c r="K56" s="25" t="s">
        <v>8</v>
      </c>
      <c r="L56" s="25"/>
      <c r="M56" s="24">
        <f t="shared" ref="M56:M58" si="23">SUM(N56:O56)</f>
        <v>1</v>
      </c>
      <c r="N56" s="25">
        <v>1</v>
      </c>
      <c r="O56" s="25" t="s">
        <v>8</v>
      </c>
      <c r="Q56" s="22"/>
    </row>
    <row r="57" spans="2:20" ht="15" customHeight="1" x14ac:dyDescent="0.25">
      <c r="D57" s="3">
        <v>2023</v>
      </c>
      <c r="E57" s="24">
        <f t="shared" si="22"/>
        <v>19</v>
      </c>
      <c r="F57" s="25">
        <v>19</v>
      </c>
      <c r="G57" s="25" t="s">
        <v>8</v>
      </c>
      <c r="H57" s="25"/>
      <c r="I57" s="24">
        <f t="shared" si="8"/>
        <v>34</v>
      </c>
      <c r="J57" s="25">
        <v>28</v>
      </c>
      <c r="K57" s="25">
        <v>6</v>
      </c>
      <c r="L57" s="25"/>
      <c r="M57" s="25" t="s">
        <v>8</v>
      </c>
      <c r="N57" s="25" t="s">
        <v>8</v>
      </c>
      <c r="O57" s="25" t="s">
        <v>8</v>
      </c>
      <c r="Q57" s="22"/>
    </row>
    <row r="58" spans="2:20" ht="15" customHeight="1" x14ac:dyDescent="0.25">
      <c r="D58" s="3">
        <v>2024</v>
      </c>
      <c r="E58" s="24">
        <f t="shared" si="22"/>
        <v>15</v>
      </c>
      <c r="F58" s="25">
        <v>15</v>
      </c>
      <c r="G58" s="25" t="s">
        <v>8</v>
      </c>
      <c r="H58" s="25"/>
      <c r="I58" s="24">
        <f t="shared" si="8"/>
        <v>26</v>
      </c>
      <c r="J58" s="25">
        <v>22</v>
      </c>
      <c r="K58" s="25">
        <v>4</v>
      </c>
      <c r="L58" s="25"/>
      <c r="M58" s="24">
        <f t="shared" si="23"/>
        <v>2</v>
      </c>
      <c r="N58" s="25">
        <v>2</v>
      </c>
      <c r="O58" s="25" t="s">
        <v>8</v>
      </c>
      <c r="Q58" s="22"/>
    </row>
    <row r="59" spans="2:20" ht="8.1" customHeight="1" x14ac:dyDescent="0.25">
      <c r="D59" s="26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Q59" s="22"/>
    </row>
    <row r="60" spans="2:20" ht="15" customHeight="1" x14ac:dyDescent="0.25">
      <c r="B60" s="2" t="s">
        <v>19</v>
      </c>
      <c r="D60" s="3">
        <v>2022</v>
      </c>
      <c r="E60" s="24">
        <f t="shared" ref="E60:E62" si="24">SUM(F60:G60)</f>
        <v>39</v>
      </c>
      <c r="F60" s="25">
        <v>37</v>
      </c>
      <c r="G60" s="25">
        <v>2</v>
      </c>
      <c r="H60" s="25"/>
      <c r="I60" s="24">
        <f t="shared" si="8"/>
        <v>52</v>
      </c>
      <c r="J60" s="25">
        <v>48</v>
      </c>
      <c r="K60" s="25">
        <v>4</v>
      </c>
      <c r="L60" s="25"/>
      <c r="M60" s="24">
        <f t="shared" ref="M60:M62" si="25">SUM(N60:O60)</f>
        <v>15</v>
      </c>
      <c r="N60" s="25">
        <v>15</v>
      </c>
      <c r="O60" s="25" t="s">
        <v>8</v>
      </c>
      <c r="Q60" s="22"/>
      <c r="R60" s="27"/>
      <c r="S60" s="28"/>
      <c r="T60" s="29"/>
    </row>
    <row r="61" spans="2:20" ht="15" customHeight="1" x14ac:dyDescent="0.25">
      <c r="D61" s="3">
        <v>2023</v>
      </c>
      <c r="E61" s="24">
        <f t="shared" si="24"/>
        <v>45</v>
      </c>
      <c r="F61" s="25">
        <v>39</v>
      </c>
      <c r="G61" s="25">
        <v>6</v>
      </c>
      <c r="H61" s="25"/>
      <c r="I61" s="24">
        <f t="shared" si="8"/>
        <v>41</v>
      </c>
      <c r="J61" s="25">
        <v>32</v>
      </c>
      <c r="K61" s="25">
        <v>9</v>
      </c>
      <c r="L61" s="25"/>
      <c r="M61" s="24">
        <f t="shared" si="25"/>
        <v>14</v>
      </c>
      <c r="N61" s="25">
        <v>14</v>
      </c>
      <c r="O61" s="25" t="s">
        <v>8</v>
      </c>
      <c r="Q61" s="22"/>
      <c r="R61" s="27"/>
      <c r="S61" s="28"/>
      <c r="T61" s="28"/>
    </row>
    <row r="62" spans="2:20" ht="15" customHeight="1" x14ac:dyDescent="0.25">
      <c r="D62" s="3">
        <v>2024</v>
      </c>
      <c r="E62" s="24">
        <f t="shared" si="24"/>
        <v>119</v>
      </c>
      <c r="F62" s="25">
        <v>105</v>
      </c>
      <c r="G62" s="25">
        <v>14</v>
      </c>
      <c r="H62" s="25"/>
      <c r="I62" s="24">
        <f t="shared" si="8"/>
        <v>161</v>
      </c>
      <c r="J62" s="25">
        <v>136</v>
      </c>
      <c r="K62" s="25">
        <v>25</v>
      </c>
      <c r="L62" s="25"/>
      <c r="M62" s="24">
        <f t="shared" si="25"/>
        <v>36</v>
      </c>
      <c r="N62" s="25">
        <v>32</v>
      </c>
      <c r="O62" s="25">
        <v>4</v>
      </c>
      <c r="Q62" s="22"/>
    </row>
    <row r="63" spans="2:20" ht="8.1" customHeight="1" x14ac:dyDescent="0.25">
      <c r="D63" s="26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Q63" s="22"/>
    </row>
    <row r="64" spans="2:20" ht="15" customHeight="1" x14ac:dyDescent="0.25">
      <c r="B64" s="2" t="s">
        <v>14</v>
      </c>
      <c r="D64" s="3">
        <v>2022</v>
      </c>
      <c r="E64" s="24">
        <f t="shared" ref="E64:E66" si="26">SUM(F64:G64)</f>
        <v>6</v>
      </c>
      <c r="F64" s="25">
        <v>6</v>
      </c>
      <c r="G64" s="25" t="s">
        <v>8</v>
      </c>
      <c r="H64" s="25"/>
      <c r="I64" s="24">
        <f t="shared" si="8"/>
        <v>5</v>
      </c>
      <c r="J64" s="25">
        <v>5</v>
      </c>
      <c r="K64" s="25" t="s">
        <v>8</v>
      </c>
      <c r="L64" s="25"/>
      <c r="M64" s="24">
        <f t="shared" ref="M64:M66" si="27">SUM(N64:O64)</f>
        <v>1</v>
      </c>
      <c r="N64" s="25">
        <v>1</v>
      </c>
      <c r="O64" s="25" t="s">
        <v>8</v>
      </c>
      <c r="Q64" s="22"/>
    </row>
    <row r="65" spans="1:17" ht="15" customHeight="1" x14ac:dyDescent="0.25">
      <c r="D65" s="3">
        <v>2023</v>
      </c>
      <c r="E65" s="24">
        <f t="shared" si="26"/>
        <v>6</v>
      </c>
      <c r="F65" s="25">
        <v>6</v>
      </c>
      <c r="G65" s="25" t="s">
        <v>8</v>
      </c>
      <c r="H65" s="25"/>
      <c r="I65" s="24">
        <f t="shared" si="8"/>
        <v>5</v>
      </c>
      <c r="J65" s="25">
        <v>5</v>
      </c>
      <c r="K65" s="25" t="s">
        <v>8</v>
      </c>
      <c r="L65" s="25"/>
      <c r="M65" s="24">
        <f t="shared" si="27"/>
        <v>2</v>
      </c>
      <c r="N65" s="25">
        <v>2</v>
      </c>
      <c r="O65" s="25" t="s">
        <v>8</v>
      </c>
      <c r="Q65" s="22"/>
    </row>
    <row r="66" spans="1:17" ht="15" customHeight="1" x14ac:dyDescent="0.25">
      <c r="D66" s="3">
        <v>2024</v>
      </c>
      <c r="E66" s="24">
        <f t="shared" si="26"/>
        <v>10</v>
      </c>
      <c r="F66" s="25">
        <v>10</v>
      </c>
      <c r="G66" s="25" t="s">
        <v>8</v>
      </c>
      <c r="H66" s="25"/>
      <c r="I66" s="24">
        <f t="shared" si="8"/>
        <v>22</v>
      </c>
      <c r="J66" s="25">
        <v>21</v>
      </c>
      <c r="K66" s="25">
        <v>1</v>
      </c>
      <c r="L66" s="25"/>
      <c r="M66" s="24">
        <f t="shared" si="27"/>
        <v>4</v>
      </c>
      <c r="N66" s="25">
        <v>4</v>
      </c>
      <c r="O66" s="25" t="s">
        <v>8</v>
      </c>
      <c r="Q66" s="22"/>
    </row>
    <row r="67" spans="1:17" ht="8.1" customHeight="1" x14ac:dyDescent="0.25"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Q67" s="22"/>
    </row>
    <row r="68" spans="1:17" ht="15" customHeight="1" x14ac:dyDescent="0.25">
      <c r="B68" s="2" t="s">
        <v>15</v>
      </c>
      <c r="D68" s="3">
        <v>2022</v>
      </c>
      <c r="E68" s="24">
        <f t="shared" ref="E68:E70" si="28">SUM(F68:G68)</f>
        <v>13</v>
      </c>
      <c r="F68" s="25">
        <v>11</v>
      </c>
      <c r="G68" s="25">
        <v>2</v>
      </c>
      <c r="H68" s="25"/>
      <c r="I68" s="24">
        <f t="shared" si="8"/>
        <v>24</v>
      </c>
      <c r="J68" s="25">
        <v>22</v>
      </c>
      <c r="K68" s="25">
        <v>2</v>
      </c>
      <c r="L68" s="25"/>
      <c r="M68" s="24">
        <f t="shared" ref="M68:M70" si="29">SUM(N68:O68)</f>
        <v>17</v>
      </c>
      <c r="N68" s="25">
        <v>11</v>
      </c>
      <c r="O68" s="25">
        <v>6</v>
      </c>
      <c r="Q68" s="22"/>
    </row>
    <row r="69" spans="1:17" ht="15" customHeight="1" x14ac:dyDescent="0.25">
      <c r="D69" s="3">
        <v>2023</v>
      </c>
      <c r="E69" s="24">
        <f t="shared" si="28"/>
        <v>22</v>
      </c>
      <c r="F69" s="25">
        <v>17</v>
      </c>
      <c r="G69" s="25">
        <v>5</v>
      </c>
      <c r="H69" s="25"/>
      <c r="I69" s="24">
        <f t="shared" si="8"/>
        <v>41</v>
      </c>
      <c r="J69" s="25">
        <v>32</v>
      </c>
      <c r="K69" s="25">
        <v>9</v>
      </c>
      <c r="L69" s="25"/>
      <c r="M69" s="24">
        <f t="shared" si="29"/>
        <v>4</v>
      </c>
      <c r="N69" s="25">
        <v>4</v>
      </c>
      <c r="O69" s="25" t="s">
        <v>8</v>
      </c>
      <c r="Q69" s="22"/>
    </row>
    <row r="70" spans="1:17" ht="15" customHeight="1" x14ac:dyDescent="0.25">
      <c r="D70" s="3">
        <v>2024</v>
      </c>
      <c r="E70" s="24">
        <f t="shared" si="28"/>
        <v>19</v>
      </c>
      <c r="F70" s="25">
        <v>16</v>
      </c>
      <c r="G70" s="25">
        <v>3</v>
      </c>
      <c r="H70" s="25"/>
      <c r="I70" s="24">
        <f t="shared" si="8"/>
        <v>24</v>
      </c>
      <c r="J70" s="25">
        <v>21</v>
      </c>
      <c r="K70" s="25">
        <v>3</v>
      </c>
      <c r="L70" s="25"/>
      <c r="M70" s="24">
        <f t="shared" si="29"/>
        <v>3</v>
      </c>
      <c r="N70" s="25">
        <v>3</v>
      </c>
      <c r="O70" s="25" t="s">
        <v>8</v>
      </c>
      <c r="Q70" s="22"/>
    </row>
    <row r="71" spans="1:17" ht="8.1" customHeight="1" x14ac:dyDescent="0.25">
      <c r="D71" s="26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Q71" s="22"/>
    </row>
    <row r="72" spans="1:17" ht="15" customHeight="1" x14ac:dyDescent="0.25">
      <c r="B72" s="2" t="s">
        <v>16</v>
      </c>
      <c r="D72" s="3">
        <v>2022</v>
      </c>
      <c r="E72" s="24">
        <f t="shared" ref="E72:E74" si="30">SUM(F72:G72)</f>
        <v>34</v>
      </c>
      <c r="F72" s="25">
        <v>30</v>
      </c>
      <c r="G72" s="25">
        <v>4</v>
      </c>
      <c r="H72" s="25"/>
      <c r="I72" s="24">
        <f t="shared" si="8"/>
        <v>44</v>
      </c>
      <c r="J72" s="25">
        <v>39</v>
      </c>
      <c r="K72" s="25">
        <v>5</v>
      </c>
      <c r="L72" s="25"/>
      <c r="M72" s="24">
        <f t="shared" ref="M72:M74" si="31">SUM(N72:O72)</f>
        <v>4</v>
      </c>
      <c r="N72" s="25">
        <v>4</v>
      </c>
      <c r="O72" s="25" t="s">
        <v>8</v>
      </c>
      <c r="Q72" s="22"/>
    </row>
    <row r="73" spans="1:17" ht="15" customHeight="1" x14ac:dyDescent="0.25">
      <c r="D73" s="3">
        <v>2023</v>
      </c>
      <c r="E73" s="24">
        <f t="shared" si="30"/>
        <v>30</v>
      </c>
      <c r="F73" s="25">
        <v>27</v>
      </c>
      <c r="G73" s="25">
        <v>3</v>
      </c>
      <c r="H73" s="25"/>
      <c r="I73" s="24">
        <f t="shared" si="8"/>
        <v>41</v>
      </c>
      <c r="J73" s="25">
        <v>37</v>
      </c>
      <c r="K73" s="25">
        <v>4</v>
      </c>
      <c r="L73" s="25"/>
      <c r="M73" s="24">
        <f t="shared" si="31"/>
        <v>9</v>
      </c>
      <c r="N73" s="25">
        <v>9</v>
      </c>
      <c r="O73" s="25" t="s">
        <v>8</v>
      </c>
      <c r="Q73" s="22"/>
    </row>
    <row r="74" spans="1:17" ht="15" customHeight="1" x14ac:dyDescent="0.25">
      <c r="D74" s="3">
        <v>2024</v>
      </c>
      <c r="E74" s="24">
        <f t="shared" si="30"/>
        <v>34</v>
      </c>
      <c r="F74" s="25">
        <v>32</v>
      </c>
      <c r="G74" s="25">
        <v>2</v>
      </c>
      <c r="H74" s="25"/>
      <c r="I74" s="24">
        <f t="shared" si="8"/>
        <v>32</v>
      </c>
      <c r="J74" s="25">
        <v>26</v>
      </c>
      <c r="K74" s="25">
        <v>6</v>
      </c>
      <c r="L74" s="25"/>
      <c r="M74" s="24">
        <f t="shared" si="31"/>
        <v>3</v>
      </c>
      <c r="N74" s="25">
        <v>3</v>
      </c>
      <c r="O74" s="25" t="s">
        <v>8</v>
      </c>
      <c r="Q74" s="22"/>
    </row>
    <row r="75" spans="1:17" ht="8.1" customHeight="1" x14ac:dyDescent="0.25">
      <c r="D75" s="26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Q75" s="22"/>
    </row>
    <row r="76" spans="1:17" ht="15" customHeight="1" x14ac:dyDescent="0.25">
      <c r="B76" s="2" t="s">
        <v>20</v>
      </c>
      <c r="D76" s="3">
        <v>2022</v>
      </c>
      <c r="E76" s="24">
        <f t="shared" ref="E76:E78" si="32">SUM(F76:G76)</f>
        <v>65</v>
      </c>
      <c r="F76" s="25">
        <v>61</v>
      </c>
      <c r="G76" s="25">
        <v>4</v>
      </c>
      <c r="H76" s="25"/>
      <c r="I76" s="24">
        <f t="shared" si="8"/>
        <v>84</v>
      </c>
      <c r="J76" s="25">
        <v>69</v>
      </c>
      <c r="K76" s="25">
        <v>15</v>
      </c>
      <c r="L76" s="25"/>
      <c r="M76" s="24">
        <f t="shared" ref="M76:M78" si="33">SUM(N76:O76)</f>
        <v>16</v>
      </c>
      <c r="N76" s="25">
        <v>15</v>
      </c>
      <c r="O76" s="25">
        <v>1</v>
      </c>
      <c r="Q76" s="22"/>
    </row>
    <row r="77" spans="1:17" ht="15" customHeight="1" x14ac:dyDescent="0.25">
      <c r="D77" s="3">
        <v>2023</v>
      </c>
      <c r="E77" s="24">
        <f t="shared" si="32"/>
        <v>61</v>
      </c>
      <c r="F77" s="25">
        <v>56</v>
      </c>
      <c r="G77" s="25">
        <v>5</v>
      </c>
      <c r="H77" s="25"/>
      <c r="I77" s="24">
        <f t="shared" si="8"/>
        <v>114</v>
      </c>
      <c r="J77" s="25">
        <v>99</v>
      </c>
      <c r="K77" s="25">
        <v>15</v>
      </c>
      <c r="L77" s="25"/>
      <c r="M77" s="24">
        <f t="shared" si="33"/>
        <v>20</v>
      </c>
      <c r="N77" s="25">
        <v>20</v>
      </c>
      <c r="O77" s="25" t="s">
        <v>8</v>
      </c>
    </row>
    <row r="78" spans="1:17" ht="15" customHeight="1" x14ac:dyDescent="0.25">
      <c r="A78" s="14"/>
      <c r="B78" s="99"/>
      <c r="C78" s="99"/>
      <c r="D78" s="3">
        <v>2024</v>
      </c>
      <c r="E78" s="24">
        <f t="shared" si="32"/>
        <v>81</v>
      </c>
      <c r="F78" s="25">
        <v>67</v>
      </c>
      <c r="G78" s="25">
        <v>14</v>
      </c>
      <c r="H78" s="25"/>
      <c r="I78" s="24">
        <f t="shared" si="8"/>
        <v>119</v>
      </c>
      <c r="J78" s="25">
        <v>108</v>
      </c>
      <c r="K78" s="25">
        <v>11</v>
      </c>
      <c r="L78" s="25"/>
      <c r="M78" s="24">
        <f t="shared" si="33"/>
        <v>24</v>
      </c>
      <c r="N78" s="25">
        <v>22</v>
      </c>
      <c r="O78" s="25">
        <v>2</v>
      </c>
      <c r="P78" s="14"/>
    </row>
    <row r="79" spans="1:17" ht="8.1" customHeight="1" x14ac:dyDescent="0.25">
      <c r="D79" s="26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Q79" s="22"/>
    </row>
    <row r="80" spans="1:17" ht="15" customHeight="1" x14ac:dyDescent="0.25">
      <c r="B80" s="2" t="s">
        <v>21</v>
      </c>
      <c r="D80" s="3">
        <v>2022</v>
      </c>
      <c r="E80" s="24">
        <f t="shared" ref="E80:E82" si="34">SUM(F80:G80)</f>
        <v>6</v>
      </c>
      <c r="F80" s="25">
        <v>6</v>
      </c>
      <c r="G80" s="25" t="s">
        <v>8</v>
      </c>
      <c r="H80" s="25"/>
      <c r="I80" s="24">
        <f t="shared" ref="I80:I82" si="35">SUM(J80:K80)</f>
        <v>2</v>
      </c>
      <c r="J80" s="25">
        <v>2</v>
      </c>
      <c r="K80" s="25" t="s">
        <v>8</v>
      </c>
      <c r="L80" s="25"/>
      <c r="M80" s="25" t="s">
        <v>8</v>
      </c>
      <c r="N80" s="25" t="s">
        <v>8</v>
      </c>
      <c r="O80" s="25" t="s">
        <v>8</v>
      </c>
      <c r="Q80" s="22"/>
    </row>
    <row r="81" spans="1:17" ht="15" customHeight="1" x14ac:dyDescent="0.25">
      <c r="D81" s="3">
        <v>2023</v>
      </c>
      <c r="E81" s="24">
        <f t="shared" si="34"/>
        <v>5</v>
      </c>
      <c r="F81" s="25">
        <v>5</v>
      </c>
      <c r="G81" s="25" t="s">
        <v>8</v>
      </c>
      <c r="H81" s="25"/>
      <c r="I81" s="24">
        <f t="shared" si="35"/>
        <v>7</v>
      </c>
      <c r="J81" s="25">
        <v>6</v>
      </c>
      <c r="K81" s="25">
        <v>1</v>
      </c>
      <c r="L81" s="25"/>
      <c r="M81" s="24">
        <f t="shared" ref="M81:M82" si="36">SUM(N81:O81)</f>
        <v>1</v>
      </c>
      <c r="N81" s="25" t="s">
        <v>8</v>
      </c>
      <c r="O81" s="25">
        <v>1</v>
      </c>
    </row>
    <row r="82" spans="1:17" ht="15" customHeight="1" x14ac:dyDescent="0.25">
      <c r="A82" s="14"/>
      <c r="B82" s="99"/>
      <c r="C82" s="99"/>
      <c r="D82" s="3">
        <v>2024</v>
      </c>
      <c r="E82" s="24">
        <f t="shared" si="34"/>
        <v>8</v>
      </c>
      <c r="F82" s="25">
        <v>7</v>
      </c>
      <c r="G82" s="25">
        <v>1</v>
      </c>
      <c r="H82" s="25"/>
      <c r="I82" s="24">
        <f t="shared" si="35"/>
        <v>6</v>
      </c>
      <c r="J82" s="25">
        <v>5</v>
      </c>
      <c r="K82" s="25">
        <v>1</v>
      </c>
      <c r="L82" s="25"/>
      <c r="M82" s="24">
        <f t="shared" si="36"/>
        <v>3</v>
      </c>
      <c r="N82" s="25">
        <v>3</v>
      </c>
      <c r="O82" s="25" t="s">
        <v>8</v>
      </c>
      <c r="P82" s="14"/>
    </row>
    <row r="83" spans="1:17" ht="8.1" customHeight="1" x14ac:dyDescent="0.25">
      <c r="D83" s="26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Q83" s="22"/>
    </row>
    <row r="84" spans="1:17" ht="15" customHeight="1" x14ac:dyDescent="0.25">
      <c r="B84" s="2" t="s">
        <v>22</v>
      </c>
      <c r="D84" s="3">
        <v>2022</v>
      </c>
      <c r="E84" s="24">
        <f t="shared" ref="E84:E86" si="37">SUM(F84:G84)</f>
        <v>12</v>
      </c>
      <c r="F84" s="25">
        <v>12</v>
      </c>
      <c r="G84" s="25" t="s">
        <v>8</v>
      </c>
      <c r="H84" s="25"/>
      <c r="I84" s="24">
        <f t="shared" ref="I84:I86" si="38">SUM(J84:K84)</f>
        <v>5</v>
      </c>
      <c r="J84" s="25">
        <v>5</v>
      </c>
      <c r="K84" s="25" t="s">
        <v>8</v>
      </c>
      <c r="L84" s="25"/>
      <c r="M84" s="24">
        <f t="shared" ref="M84:M86" si="39">SUM(N84:O84)</f>
        <v>3</v>
      </c>
      <c r="N84" s="25">
        <v>2</v>
      </c>
      <c r="O84" s="25">
        <v>1</v>
      </c>
      <c r="Q84" s="22"/>
    </row>
    <row r="85" spans="1:17" ht="15" customHeight="1" x14ac:dyDescent="0.25">
      <c r="D85" s="3">
        <v>2023</v>
      </c>
      <c r="E85" s="24">
        <f t="shared" si="37"/>
        <v>28</v>
      </c>
      <c r="F85" s="25">
        <v>26</v>
      </c>
      <c r="G85" s="25">
        <v>2</v>
      </c>
      <c r="H85" s="25"/>
      <c r="I85" s="24">
        <f t="shared" si="38"/>
        <v>29</v>
      </c>
      <c r="J85" s="25">
        <v>26</v>
      </c>
      <c r="K85" s="25">
        <v>3</v>
      </c>
      <c r="L85" s="25"/>
      <c r="M85" s="24">
        <f t="shared" si="39"/>
        <v>3</v>
      </c>
      <c r="N85" s="25">
        <v>3</v>
      </c>
      <c r="O85" s="25" t="s">
        <v>8</v>
      </c>
    </row>
    <row r="86" spans="1:17" ht="15" customHeight="1" x14ac:dyDescent="0.25">
      <c r="A86" s="14"/>
      <c r="B86" s="99"/>
      <c r="C86" s="99"/>
      <c r="D86" s="3">
        <v>2024</v>
      </c>
      <c r="E86" s="24">
        <f t="shared" si="37"/>
        <v>19</v>
      </c>
      <c r="F86" s="25">
        <v>18</v>
      </c>
      <c r="G86" s="25">
        <v>1</v>
      </c>
      <c r="H86" s="25"/>
      <c r="I86" s="24">
        <f t="shared" si="38"/>
        <v>27</v>
      </c>
      <c r="J86" s="25">
        <v>21</v>
      </c>
      <c r="K86" s="25">
        <v>6</v>
      </c>
      <c r="L86" s="25"/>
      <c r="M86" s="24">
        <f t="shared" si="39"/>
        <v>2</v>
      </c>
      <c r="N86" s="25">
        <v>2</v>
      </c>
      <c r="O86" s="25" t="s">
        <v>8</v>
      </c>
      <c r="P86" s="14"/>
    </row>
    <row r="87" spans="1:17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0"/>
    </row>
    <row r="88" spans="1:17" s="37" customForma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6" t="s">
        <v>110</v>
      </c>
    </row>
    <row r="89" spans="1:17" s="33" customFormat="1" x14ac:dyDescent="0.25">
      <c r="A89" s="38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9" t="s">
        <v>111</v>
      </c>
    </row>
  </sheetData>
  <mergeCells count="6">
    <mergeCell ref="E14:G14"/>
    <mergeCell ref="I14:K14"/>
    <mergeCell ref="E15:G15"/>
    <mergeCell ref="I15:K15"/>
    <mergeCell ref="M14:O14"/>
    <mergeCell ref="M15:O15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FDE92-4C37-46C3-958F-79E714A7621D}">
  <sheetPr codeName="Sheet47"/>
  <dimension ref="A1:P91"/>
  <sheetViews>
    <sheetView showGridLines="0" view="pageBreakPreview" topLeftCell="A31" zoomScaleNormal="90" zoomScaleSheetLayoutView="100" workbookViewId="0">
      <selection activeCell="B53" sqref="B53"/>
    </sheetView>
  </sheetViews>
  <sheetFormatPr defaultColWidth="9.140625" defaultRowHeight="13.5" x14ac:dyDescent="0.25"/>
  <cols>
    <col min="1" max="1" width="1.7109375" style="1" customWidth="1"/>
    <col min="2" max="2" width="14.7109375" style="2" customWidth="1"/>
    <col min="3" max="3" width="6" style="2" customWidth="1"/>
    <col min="4" max="4" width="13.42578125" style="3" customWidth="1"/>
    <col min="5" max="7" width="14.42578125" style="3" customWidth="1"/>
    <col min="8" max="8" width="2.140625" style="3" customWidth="1"/>
    <col min="9" max="11" width="14.4257812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1.25" customHeight="1" x14ac:dyDescent="0.25"/>
    <row r="8" spans="1:15" ht="11.25" customHeight="1" x14ac:dyDescent="0.25"/>
    <row r="9" spans="1:15" ht="11.25" customHeight="1" x14ac:dyDescent="0.25"/>
    <row r="10" spans="1:15" s="6" customFormat="1" ht="15" customHeight="1" x14ac:dyDescent="0.25">
      <c r="D10" s="9"/>
      <c r="E10" s="9"/>
      <c r="F10" s="9"/>
      <c r="G10" s="9"/>
      <c r="H10" s="9"/>
      <c r="I10" s="9"/>
      <c r="J10" s="9"/>
      <c r="K10" s="9"/>
      <c r="L10" s="8"/>
    </row>
    <row r="11" spans="1:15" s="6" customFormat="1" ht="15" customHeight="1" x14ac:dyDescent="0.25">
      <c r="B11" s="7" t="s">
        <v>464</v>
      </c>
      <c r="C11" s="8" t="s">
        <v>155</v>
      </c>
      <c r="D11" s="9"/>
      <c r="E11" s="9"/>
      <c r="F11" s="9"/>
      <c r="G11" s="9"/>
      <c r="H11" s="9"/>
      <c r="I11" s="9"/>
      <c r="J11" s="9"/>
      <c r="K11" s="9"/>
      <c r="L11" s="8"/>
    </row>
    <row r="12" spans="1:15" s="10" customFormat="1" ht="16.5" customHeight="1" x14ac:dyDescent="0.25">
      <c r="B12" s="11" t="s">
        <v>465</v>
      </c>
      <c r="C12" s="12" t="s">
        <v>115</v>
      </c>
      <c r="D12" s="13"/>
      <c r="E12" s="13"/>
      <c r="F12" s="13"/>
      <c r="G12" s="13"/>
      <c r="H12" s="13"/>
      <c r="I12" s="13"/>
      <c r="J12" s="13"/>
      <c r="K12" s="13"/>
    </row>
    <row r="13" spans="1:15" ht="8.1" customHeight="1" thickBot="1" x14ac:dyDescent="0.3"/>
    <row r="14" spans="1:15" ht="4.5" customHeight="1" thickTop="1" x14ac:dyDescent="0.25">
      <c r="A14" s="40"/>
      <c r="B14" s="41"/>
      <c r="C14" s="41"/>
      <c r="D14" s="42"/>
      <c r="E14" s="42"/>
      <c r="F14" s="42"/>
      <c r="G14" s="42"/>
      <c r="H14" s="42"/>
      <c r="I14" s="42"/>
      <c r="J14" s="42"/>
      <c r="K14" s="42"/>
      <c r="L14" s="40"/>
    </row>
    <row r="15" spans="1:15" ht="15" customHeight="1" x14ac:dyDescent="0.25">
      <c r="A15" s="43"/>
      <c r="B15" s="44" t="s">
        <v>81</v>
      </c>
      <c r="C15" s="45"/>
      <c r="D15" s="46" t="s">
        <v>1</v>
      </c>
      <c r="E15" s="183" t="s">
        <v>2</v>
      </c>
      <c r="F15" s="183"/>
      <c r="G15" s="183"/>
      <c r="H15" s="100"/>
      <c r="I15" s="183" t="s">
        <v>141</v>
      </c>
      <c r="J15" s="183"/>
      <c r="K15" s="183"/>
      <c r="L15" s="43"/>
    </row>
    <row r="16" spans="1:15" ht="15" customHeight="1" x14ac:dyDescent="0.25">
      <c r="A16" s="43"/>
      <c r="B16" s="48" t="s">
        <v>82</v>
      </c>
      <c r="C16" s="45"/>
      <c r="D16" s="49" t="s">
        <v>4</v>
      </c>
      <c r="E16" s="184" t="s">
        <v>176</v>
      </c>
      <c r="F16" s="184"/>
      <c r="G16" s="184"/>
      <c r="H16" s="96"/>
      <c r="I16" s="184" t="s">
        <v>177</v>
      </c>
      <c r="J16" s="184"/>
      <c r="K16" s="184"/>
      <c r="L16" s="43"/>
    </row>
    <row r="17" spans="1:15" ht="15" customHeight="1" x14ac:dyDescent="0.25">
      <c r="A17" s="43"/>
      <c r="B17" s="48"/>
      <c r="C17" s="45"/>
      <c r="D17" s="49"/>
      <c r="E17" s="47" t="s">
        <v>36</v>
      </c>
      <c r="F17" s="47" t="s">
        <v>83</v>
      </c>
      <c r="G17" s="47" t="s">
        <v>84</v>
      </c>
      <c r="H17" s="47"/>
      <c r="I17" s="47" t="s">
        <v>36</v>
      </c>
      <c r="J17" s="47" t="s">
        <v>83</v>
      </c>
      <c r="K17" s="47" t="s">
        <v>84</v>
      </c>
      <c r="L17" s="43"/>
    </row>
    <row r="18" spans="1:15" ht="15" customHeight="1" x14ac:dyDescent="0.25">
      <c r="A18" s="43"/>
      <c r="B18" s="48"/>
      <c r="C18" s="45"/>
      <c r="D18" s="49"/>
      <c r="E18" s="50" t="s">
        <v>37</v>
      </c>
      <c r="F18" s="50" t="s">
        <v>85</v>
      </c>
      <c r="G18" s="50" t="s">
        <v>86</v>
      </c>
      <c r="H18" s="47"/>
      <c r="I18" s="50" t="s">
        <v>37</v>
      </c>
      <c r="J18" s="50" t="s">
        <v>85</v>
      </c>
      <c r="K18" s="50" t="s">
        <v>86</v>
      </c>
      <c r="L18" s="43"/>
    </row>
    <row r="19" spans="1:15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3"/>
      <c r="L19" s="51"/>
    </row>
    <row r="20" spans="1:15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6"/>
      <c r="L20" s="14"/>
      <c r="M20" s="17"/>
      <c r="N20" s="17"/>
      <c r="O20" s="17"/>
    </row>
    <row r="21" spans="1:15" ht="15" customHeight="1" x14ac:dyDescent="0.25">
      <c r="A21" s="14"/>
      <c r="B21" s="15" t="s">
        <v>36</v>
      </c>
      <c r="C21" s="18"/>
      <c r="D21" s="19">
        <v>2022</v>
      </c>
      <c r="E21" s="20">
        <f>SUM(F21:G21)</f>
        <v>40</v>
      </c>
      <c r="F21" s="20">
        <f>SUM(F25,F45)</f>
        <v>31</v>
      </c>
      <c r="G21" s="20">
        <f>SUM(G25,G45)</f>
        <v>9</v>
      </c>
      <c r="H21" s="23"/>
      <c r="I21" s="20">
        <f>SUM(J21:K21)</f>
        <v>10</v>
      </c>
      <c r="J21" s="20">
        <f>SUM(J25,J45)</f>
        <v>8</v>
      </c>
      <c r="K21" s="20">
        <f>SUM(K25,K45)</f>
        <v>2</v>
      </c>
      <c r="L21" s="14"/>
    </row>
    <row r="22" spans="1:15" ht="15" customHeight="1" x14ac:dyDescent="0.25">
      <c r="B22" s="101" t="s">
        <v>37</v>
      </c>
      <c r="C22" s="21"/>
      <c r="D22" s="19">
        <v>2023</v>
      </c>
      <c r="E22" s="20">
        <f t="shared" ref="E22:E23" si="0">SUM(F22:G22)</f>
        <v>68</v>
      </c>
      <c r="F22" s="20">
        <f t="shared" ref="F22:G23" si="1">SUM(F26,F46)</f>
        <v>59</v>
      </c>
      <c r="G22" s="20">
        <f t="shared" si="1"/>
        <v>9</v>
      </c>
      <c r="H22" s="23"/>
      <c r="I22" s="20">
        <f t="shared" ref="I22:I23" si="2">SUM(J22:K22)</f>
        <v>13</v>
      </c>
      <c r="J22" s="20">
        <f t="shared" ref="J22:J23" si="3">SUM(J26,J46)</f>
        <v>13</v>
      </c>
      <c r="K22" s="110" t="s">
        <v>8</v>
      </c>
    </row>
    <row r="23" spans="1:15" ht="15" customHeight="1" x14ac:dyDescent="0.25">
      <c r="B23" s="21"/>
      <c r="C23" s="21"/>
      <c r="D23" s="19">
        <v>2024</v>
      </c>
      <c r="E23" s="20">
        <f t="shared" si="0"/>
        <v>52</v>
      </c>
      <c r="F23" s="20">
        <f t="shared" si="1"/>
        <v>43</v>
      </c>
      <c r="G23" s="20">
        <f t="shared" si="1"/>
        <v>9</v>
      </c>
      <c r="H23" s="23"/>
      <c r="I23" s="20">
        <f t="shared" si="2"/>
        <v>6</v>
      </c>
      <c r="J23" s="20">
        <f t="shared" si="3"/>
        <v>6</v>
      </c>
      <c r="K23" s="110" t="s">
        <v>8</v>
      </c>
      <c r="M23" s="22"/>
    </row>
    <row r="24" spans="1:15" ht="8.1" customHeight="1" x14ac:dyDescent="0.25">
      <c r="D24" s="26"/>
      <c r="E24" s="27"/>
      <c r="F24" s="27"/>
      <c r="G24" s="27"/>
      <c r="H24" s="27"/>
      <c r="I24" s="27"/>
      <c r="J24" s="27"/>
      <c r="K24" s="27"/>
      <c r="M24" s="22"/>
    </row>
    <row r="25" spans="1:15" ht="15" customHeight="1" x14ac:dyDescent="0.25">
      <c r="B25" s="21" t="s">
        <v>87</v>
      </c>
      <c r="D25" s="3">
        <v>2022</v>
      </c>
      <c r="E25" s="24">
        <f t="shared" ref="E25:E47" si="4">SUM(F25:G25)</f>
        <v>26</v>
      </c>
      <c r="F25" s="25">
        <v>17</v>
      </c>
      <c r="G25" s="25">
        <v>9</v>
      </c>
      <c r="H25" s="25"/>
      <c r="I25" s="24">
        <f t="shared" ref="I25:I27" si="5">SUM(J25:K25)</f>
        <v>9</v>
      </c>
      <c r="J25" s="25">
        <v>7</v>
      </c>
      <c r="K25" s="25">
        <v>2</v>
      </c>
      <c r="M25" s="22"/>
    </row>
    <row r="26" spans="1:15" ht="15" customHeight="1" x14ac:dyDescent="0.25">
      <c r="B26" s="101" t="s">
        <v>88</v>
      </c>
      <c r="D26" s="3">
        <v>2023</v>
      </c>
      <c r="E26" s="24">
        <f t="shared" si="4"/>
        <v>54</v>
      </c>
      <c r="F26" s="25">
        <v>45</v>
      </c>
      <c r="G26" s="25">
        <v>9</v>
      </c>
      <c r="H26" s="25"/>
      <c r="I26" s="24">
        <f t="shared" si="5"/>
        <v>11</v>
      </c>
      <c r="J26" s="25">
        <v>11</v>
      </c>
      <c r="K26" s="25" t="s">
        <v>8</v>
      </c>
      <c r="M26" s="22"/>
    </row>
    <row r="27" spans="1:15" ht="15" customHeight="1" x14ac:dyDescent="0.25">
      <c r="D27" s="3">
        <v>2024</v>
      </c>
      <c r="E27" s="24">
        <f t="shared" si="4"/>
        <v>38</v>
      </c>
      <c r="F27" s="25">
        <v>31</v>
      </c>
      <c r="G27" s="25">
        <v>7</v>
      </c>
      <c r="H27" s="25"/>
      <c r="I27" s="24">
        <f t="shared" si="5"/>
        <v>6</v>
      </c>
      <c r="J27" s="25">
        <v>6</v>
      </c>
      <c r="K27" s="25" t="s">
        <v>8</v>
      </c>
      <c r="M27" s="22"/>
    </row>
    <row r="28" spans="1:15" ht="8.1" customHeight="1" x14ac:dyDescent="0.25">
      <c r="D28" s="26"/>
      <c r="E28" s="27"/>
      <c r="F28" s="27"/>
      <c r="G28" s="27"/>
      <c r="H28" s="27"/>
      <c r="I28" s="27"/>
      <c r="J28" s="27"/>
      <c r="K28" s="27"/>
      <c r="M28" s="22"/>
    </row>
    <row r="29" spans="1:15" ht="15" customHeight="1" x14ac:dyDescent="0.25">
      <c r="B29" s="21" t="s">
        <v>89</v>
      </c>
      <c r="D29" s="3">
        <v>2022</v>
      </c>
      <c r="E29" s="24">
        <f t="shared" si="4"/>
        <v>140</v>
      </c>
      <c r="F29" s="25">
        <v>127</v>
      </c>
      <c r="G29" s="25">
        <v>13</v>
      </c>
      <c r="H29" s="25"/>
      <c r="I29" s="24">
        <f t="shared" ref="I29:I31" si="6">SUM(J29:K29)</f>
        <v>37</v>
      </c>
      <c r="J29" s="25">
        <v>36</v>
      </c>
      <c r="K29" s="25">
        <v>1</v>
      </c>
      <c r="M29" s="22"/>
    </row>
    <row r="30" spans="1:15" ht="15" customHeight="1" x14ac:dyDescent="0.25">
      <c r="B30" s="101" t="s">
        <v>90</v>
      </c>
      <c r="D30" s="3">
        <v>2023</v>
      </c>
      <c r="E30" s="24">
        <f t="shared" si="4"/>
        <v>190</v>
      </c>
      <c r="F30" s="25">
        <v>166</v>
      </c>
      <c r="G30" s="25">
        <v>24</v>
      </c>
      <c r="H30" s="25"/>
      <c r="I30" s="24">
        <f t="shared" si="6"/>
        <v>34</v>
      </c>
      <c r="J30" s="25">
        <v>33</v>
      </c>
      <c r="K30" s="25">
        <v>1</v>
      </c>
      <c r="M30" s="22"/>
    </row>
    <row r="31" spans="1:15" ht="15" customHeight="1" x14ac:dyDescent="0.25">
      <c r="D31" s="3">
        <v>2024</v>
      </c>
      <c r="E31" s="24">
        <f t="shared" si="4"/>
        <v>238</v>
      </c>
      <c r="F31" s="25">
        <v>204</v>
      </c>
      <c r="G31" s="25">
        <v>34</v>
      </c>
      <c r="H31" s="25"/>
      <c r="I31" s="24">
        <f t="shared" si="6"/>
        <v>52</v>
      </c>
      <c r="J31" s="25">
        <v>46</v>
      </c>
      <c r="K31" s="25">
        <v>6</v>
      </c>
      <c r="M31" s="22"/>
    </row>
    <row r="32" spans="1:15" ht="8.1" customHeight="1" x14ac:dyDescent="0.25">
      <c r="D32" s="26"/>
      <c r="E32" s="27"/>
      <c r="F32" s="27"/>
      <c r="G32" s="27"/>
      <c r="H32" s="27"/>
      <c r="I32" s="27"/>
      <c r="J32" s="27"/>
      <c r="K32" s="27"/>
      <c r="M32" s="22"/>
    </row>
    <row r="33" spans="1:16" ht="15" customHeight="1" x14ac:dyDescent="0.25">
      <c r="B33" s="21" t="s">
        <v>91</v>
      </c>
      <c r="D33" s="3">
        <v>2022</v>
      </c>
      <c r="E33" s="24">
        <f t="shared" si="4"/>
        <v>111</v>
      </c>
      <c r="F33" s="25">
        <v>97</v>
      </c>
      <c r="G33" s="25">
        <v>14</v>
      </c>
      <c r="H33" s="25"/>
      <c r="I33" s="24">
        <f t="shared" ref="I33:I35" si="7">SUM(J33:K33)</f>
        <v>29</v>
      </c>
      <c r="J33" s="25">
        <v>23</v>
      </c>
      <c r="K33" s="25">
        <v>6</v>
      </c>
      <c r="M33" s="22"/>
    </row>
    <row r="34" spans="1:16" ht="15" customHeight="1" x14ac:dyDescent="0.25">
      <c r="B34" s="101" t="s">
        <v>92</v>
      </c>
      <c r="D34" s="3">
        <v>2023</v>
      </c>
      <c r="E34" s="24">
        <f t="shared" si="4"/>
        <v>158</v>
      </c>
      <c r="F34" s="25">
        <v>135</v>
      </c>
      <c r="G34" s="25">
        <v>23</v>
      </c>
      <c r="H34" s="25"/>
      <c r="I34" s="24">
        <f t="shared" si="7"/>
        <v>25</v>
      </c>
      <c r="J34" s="25">
        <v>23</v>
      </c>
      <c r="K34" s="25">
        <v>2</v>
      </c>
      <c r="M34" s="22"/>
    </row>
    <row r="35" spans="1:16" ht="15" customHeight="1" x14ac:dyDescent="0.25">
      <c r="D35" s="3">
        <v>2024</v>
      </c>
      <c r="E35" s="24">
        <f t="shared" si="4"/>
        <v>227</v>
      </c>
      <c r="F35" s="25">
        <v>201</v>
      </c>
      <c r="G35" s="25">
        <v>26</v>
      </c>
      <c r="H35" s="25"/>
      <c r="I35" s="24">
        <f t="shared" si="7"/>
        <v>31</v>
      </c>
      <c r="J35" s="25">
        <v>30</v>
      </c>
      <c r="K35" s="25">
        <v>1</v>
      </c>
      <c r="M35" s="22"/>
    </row>
    <row r="36" spans="1:16" ht="8.1" customHeight="1" x14ac:dyDescent="0.25">
      <c r="D36" s="26"/>
      <c r="E36" s="27"/>
      <c r="F36" s="27"/>
      <c r="G36" s="27"/>
      <c r="H36" s="27"/>
      <c r="I36" s="27"/>
      <c r="J36" s="27"/>
      <c r="K36" s="27"/>
      <c r="M36" s="22"/>
    </row>
    <row r="37" spans="1:16" ht="15" customHeight="1" x14ac:dyDescent="0.25">
      <c r="B37" s="21" t="s">
        <v>93</v>
      </c>
      <c r="D37" s="3">
        <v>2022</v>
      </c>
      <c r="E37" s="24">
        <f t="shared" si="4"/>
        <v>49</v>
      </c>
      <c r="F37" s="25">
        <v>46</v>
      </c>
      <c r="G37" s="25">
        <v>3</v>
      </c>
      <c r="H37" s="25"/>
      <c r="I37" s="24">
        <f t="shared" ref="I37:I39" si="8">SUM(J37:K37)</f>
        <v>17</v>
      </c>
      <c r="J37" s="25">
        <v>17</v>
      </c>
      <c r="K37" s="25" t="s">
        <v>8</v>
      </c>
      <c r="M37" s="22"/>
    </row>
    <row r="38" spans="1:16" ht="15" customHeight="1" x14ac:dyDescent="0.25">
      <c r="B38" s="101" t="s">
        <v>94</v>
      </c>
      <c r="D38" s="3">
        <v>2023</v>
      </c>
      <c r="E38" s="24">
        <f t="shared" si="4"/>
        <v>96</v>
      </c>
      <c r="F38" s="25">
        <v>82</v>
      </c>
      <c r="G38" s="25">
        <v>14</v>
      </c>
      <c r="H38" s="25"/>
      <c r="I38" s="24">
        <f t="shared" si="8"/>
        <v>13</v>
      </c>
      <c r="J38" s="25">
        <v>13</v>
      </c>
      <c r="K38" s="25" t="s">
        <v>8</v>
      </c>
      <c r="M38" s="22"/>
    </row>
    <row r="39" spans="1:16" ht="15" customHeight="1" x14ac:dyDescent="0.25">
      <c r="D39" s="3">
        <v>2024</v>
      </c>
      <c r="E39" s="24">
        <f t="shared" si="4"/>
        <v>96</v>
      </c>
      <c r="F39" s="25">
        <v>88</v>
      </c>
      <c r="G39" s="25">
        <v>8</v>
      </c>
      <c r="H39" s="25"/>
      <c r="I39" s="24">
        <f t="shared" si="8"/>
        <v>10</v>
      </c>
      <c r="J39" s="25">
        <v>8</v>
      </c>
      <c r="K39" s="25">
        <v>2</v>
      </c>
      <c r="M39" s="22"/>
    </row>
    <row r="40" spans="1:16" ht="8.1" customHeight="1" x14ac:dyDescent="0.25">
      <c r="D40" s="26"/>
      <c r="E40" s="27"/>
      <c r="F40" s="27"/>
      <c r="G40" s="27"/>
      <c r="H40" s="27"/>
      <c r="I40" s="27"/>
      <c r="J40" s="27"/>
      <c r="K40" s="27"/>
      <c r="M40" s="22"/>
    </row>
    <row r="41" spans="1:16" ht="15" customHeight="1" x14ac:dyDescent="0.25">
      <c r="B41" s="21" t="s">
        <v>95</v>
      </c>
      <c r="D41" s="3">
        <v>2022</v>
      </c>
      <c r="E41" s="24">
        <f t="shared" si="4"/>
        <v>14</v>
      </c>
      <c r="F41" s="25">
        <v>13</v>
      </c>
      <c r="G41" s="25">
        <v>1</v>
      </c>
      <c r="H41" s="25"/>
      <c r="I41" s="24">
        <f t="shared" ref="I41:I43" si="9">SUM(J41:K41)</f>
        <v>1</v>
      </c>
      <c r="J41" s="25">
        <v>1</v>
      </c>
      <c r="K41" s="25" t="s">
        <v>8</v>
      </c>
      <c r="M41" s="22"/>
      <c r="N41" s="27"/>
      <c r="O41" s="28"/>
      <c r="P41" s="29"/>
    </row>
    <row r="42" spans="1:16" ht="15" customHeight="1" x14ac:dyDescent="0.25">
      <c r="B42" s="101" t="s">
        <v>96</v>
      </c>
      <c r="D42" s="3">
        <v>2023</v>
      </c>
      <c r="E42" s="24">
        <f t="shared" si="4"/>
        <v>15</v>
      </c>
      <c r="F42" s="25">
        <v>14</v>
      </c>
      <c r="G42" s="25">
        <v>1</v>
      </c>
      <c r="H42" s="25"/>
      <c r="I42" s="24">
        <f t="shared" si="9"/>
        <v>2</v>
      </c>
      <c r="J42" s="25">
        <v>2</v>
      </c>
      <c r="K42" s="25" t="s">
        <v>8</v>
      </c>
      <c r="M42" s="22"/>
      <c r="N42" s="27"/>
      <c r="O42" s="28"/>
      <c r="P42" s="28"/>
    </row>
    <row r="43" spans="1:16" ht="15" customHeight="1" x14ac:dyDescent="0.25">
      <c r="D43" s="3">
        <v>2024</v>
      </c>
      <c r="E43" s="24">
        <f t="shared" si="4"/>
        <v>21</v>
      </c>
      <c r="F43" s="25">
        <v>21</v>
      </c>
      <c r="G43" s="25" t="s">
        <v>8</v>
      </c>
      <c r="H43" s="25"/>
      <c r="I43" s="24">
        <f t="shared" si="9"/>
        <v>3</v>
      </c>
      <c r="J43" s="25">
        <v>3</v>
      </c>
      <c r="K43" s="25" t="s">
        <v>8</v>
      </c>
      <c r="M43" s="22"/>
    </row>
    <row r="44" spans="1:16" ht="8.1" customHeight="1" x14ac:dyDescent="0.25">
      <c r="D44" s="26"/>
      <c r="E44" s="27"/>
      <c r="F44" s="27"/>
      <c r="G44" s="27"/>
      <c r="H44" s="27"/>
      <c r="I44" s="27"/>
      <c r="J44" s="27"/>
      <c r="K44" s="27"/>
      <c r="M44" s="22"/>
    </row>
    <row r="45" spans="1:16" ht="15" customHeight="1" x14ac:dyDescent="0.2">
      <c r="B45" s="102" t="s">
        <v>140</v>
      </c>
      <c r="D45" s="3">
        <v>2022</v>
      </c>
      <c r="E45" s="24">
        <f t="shared" si="4"/>
        <v>14</v>
      </c>
      <c r="F45" s="25">
        <v>14</v>
      </c>
      <c r="G45" s="25" t="s">
        <v>8</v>
      </c>
      <c r="H45" s="25"/>
      <c r="I45" s="24">
        <f t="shared" ref="I45:I46" si="10">SUM(J45:K45)</f>
        <v>1</v>
      </c>
      <c r="J45" s="25">
        <v>1</v>
      </c>
      <c r="K45" s="25" t="s">
        <v>8</v>
      </c>
      <c r="M45" s="22"/>
    </row>
    <row r="46" spans="1:16" ht="15" customHeight="1" x14ac:dyDescent="0.25">
      <c r="B46" s="101" t="s">
        <v>213</v>
      </c>
      <c r="D46" s="3">
        <v>2023</v>
      </c>
      <c r="E46" s="24">
        <f t="shared" si="4"/>
        <v>14</v>
      </c>
      <c r="F46" s="25">
        <v>14</v>
      </c>
      <c r="G46" s="25" t="s">
        <v>8</v>
      </c>
      <c r="H46" s="25"/>
      <c r="I46" s="24">
        <f t="shared" si="10"/>
        <v>2</v>
      </c>
      <c r="J46" s="25">
        <v>2</v>
      </c>
      <c r="K46" s="25" t="s">
        <v>8</v>
      </c>
      <c r="M46" s="22"/>
    </row>
    <row r="47" spans="1:16" ht="15" customHeight="1" x14ac:dyDescent="0.25">
      <c r="D47" s="3">
        <v>2024</v>
      </c>
      <c r="E47" s="24">
        <f t="shared" si="4"/>
        <v>14</v>
      </c>
      <c r="F47" s="25">
        <v>12</v>
      </c>
      <c r="G47" s="25">
        <v>2</v>
      </c>
      <c r="H47" s="25"/>
      <c r="I47" s="25" t="s">
        <v>8</v>
      </c>
      <c r="J47" s="25" t="s">
        <v>8</v>
      </c>
      <c r="K47" s="25" t="s">
        <v>8</v>
      </c>
      <c r="M47" s="22"/>
    </row>
    <row r="48" spans="1:16" ht="8.1" customHeight="1" thickBot="1" x14ac:dyDescent="0.3">
      <c r="A48" s="30"/>
      <c r="B48" s="31"/>
      <c r="C48" s="31"/>
      <c r="D48" s="32"/>
      <c r="E48" s="32"/>
      <c r="F48" s="32"/>
      <c r="G48" s="32"/>
      <c r="H48" s="32"/>
      <c r="I48" s="32"/>
      <c r="J48" s="32"/>
      <c r="K48" s="32"/>
      <c r="L48" s="30"/>
    </row>
    <row r="49" spans="1:15" s="37" customFormat="1" x14ac:dyDescent="0.25">
      <c r="A49" s="33"/>
      <c r="B49" s="34"/>
      <c r="C49" s="34"/>
      <c r="D49" s="35"/>
      <c r="E49" s="35"/>
      <c r="F49" s="35"/>
      <c r="G49" s="35"/>
      <c r="H49" s="35"/>
      <c r="I49" s="35"/>
      <c r="J49" s="35"/>
      <c r="K49" s="35"/>
      <c r="L49" s="36" t="s">
        <v>110</v>
      </c>
    </row>
    <row r="50" spans="1:15" s="33" customFormat="1" x14ac:dyDescent="0.25">
      <c r="A50" s="38"/>
      <c r="B50" s="34"/>
      <c r="C50" s="34"/>
      <c r="D50" s="35"/>
      <c r="E50" s="35"/>
      <c r="F50" s="35"/>
      <c r="G50" s="35"/>
      <c r="H50" s="35"/>
      <c r="I50" s="35"/>
      <c r="J50" s="35"/>
      <c r="K50" s="35"/>
      <c r="L50" s="39" t="s">
        <v>111</v>
      </c>
    </row>
    <row r="52" spans="1:15" s="6" customFormat="1" ht="15" customHeight="1" x14ac:dyDescent="0.25">
      <c r="B52" s="7" t="s">
        <v>466</v>
      </c>
      <c r="C52" s="8" t="s">
        <v>156</v>
      </c>
      <c r="D52" s="9"/>
      <c r="E52" s="9"/>
      <c r="F52" s="9"/>
      <c r="G52" s="9"/>
      <c r="H52" s="9"/>
      <c r="I52" s="9"/>
      <c r="J52" s="9"/>
      <c r="K52" s="9"/>
      <c r="L52" s="8"/>
    </row>
    <row r="53" spans="1:15" s="10" customFormat="1" ht="16.5" customHeight="1" x14ac:dyDescent="0.25">
      <c r="B53" s="11" t="s">
        <v>467</v>
      </c>
      <c r="C53" s="12" t="s">
        <v>116</v>
      </c>
      <c r="D53" s="13"/>
      <c r="E53" s="13"/>
      <c r="F53" s="13"/>
      <c r="G53" s="13"/>
      <c r="H53" s="13"/>
      <c r="I53" s="13"/>
      <c r="J53" s="13"/>
      <c r="K53" s="13"/>
    </row>
    <row r="54" spans="1:15" ht="8.1" customHeight="1" thickBot="1" x14ac:dyDescent="0.3"/>
    <row r="55" spans="1:15" ht="4.5" customHeight="1" thickTop="1" x14ac:dyDescent="0.25">
      <c r="A55" s="40"/>
      <c r="B55" s="41"/>
      <c r="C55" s="41"/>
      <c r="D55" s="42"/>
      <c r="E55" s="42"/>
      <c r="F55" s="42"/>
      <c r="G55" s="42"/>
      <c r="H55" s="42"/>
      <c r="I55" s="42"/>
      <c r="J55" s="42"/>
      <c r="K55" s="42"/>
      <c r="L55" s="40"/>
    </row>
    <row r="56" spans="1:15" ht="15" customHeight="1" x14ac:dyDescent="0.25">
      <c r="A56" s="43"/>
      <c r="B56" s="44" t="s">
        <v>97</v>
      </c>
      <c r="C56" s="45"/>
      <c r="D56" s="106" t="s">
        <v>1</v>
      </c>
      <c r="E56" s="183" t="s">
        <v>2</v>
      </c>
      <c r="F56" s="183"/>
      <c r="G56" s="183"/>
      <c r="H56" s="100"/>
      <c r="I56" s="183" t="s">
        <v>141</v>
      </c>
      <c r="J56" s="183"/>
      <c r="K56" s="183"/>
      <c r="L56" s="43"/>
    </row>
    <row r="57" spans="1:15" ht="15" customHeight="1" x14ac:dyDescent="0.25">
      <c r="A57" s="43"/>
      <c r="B57" s="48" t="s">
        <v>98</v>
      </c>
      <c r="C57" s="45"/>
      <c r="D57" s="49" t="s">
        <v>4</v>
      </c>
      <c r="E57" s="184" t="s">
        <v>176</v>
      </c>
      <c r="F57" s="184"/>
      <c r="G57" s="184"/>
      <c r="H57" s="96"/>
      <c r="I57" s="184" t="s">
        <v>177</v>
      </c>
      <c r="J57" s="184"/>
      <c r="K57" s="184"/>
      <c r="L57" s="43"/>
    </row>
    <row r="58" spans="1:15" ht="15" customHeight="1" x14ac:dyDescent="0.25">
      <c r="A58" s="43"/>
      <c r="B58" s="48"/>
      <c r="C58" s="45"/>
      <c r="D58" s="49"/>
      <c r="E58" s="47" t="s">
        <v>36</v>
      </c>
      <c r="F58" s="47" t="s">
        <v>83</v>
      </c>
      <c r="G58" s="47" t="s">
        <v>84</v>
      </c>
      <c r="H58" s="47"/>
      <c r="I58" s="47" t="s">
        <v>36</v>
      </c>
      <c r="J58" s="47" t="s">
        <v>83</v>
      </c>
      <c r="K58" s="47" t="s">
        <v>84</v>
      </c>
      <c r="L58" s="43"/>
    </row>
    <row r="59" spans="1:15" ht="15" customHeight="1" x14ac:dyDescent="0.25">
      <c r="A59" s="43"/>
      <c r="B59" s="48"/>
      <c r="C59" s="45"/>
      <c r="D59" s="49"/>
      <c r="E59" s="50" t="s">
        <v>37</v>
      </c>
      <c r="F59" s="50" t="s">
        <v>85</v>
      </c>
      <c r="G59" s="50" t="s">
        <v>86</v>
      </c>
      <c r="H59" s="47"/>
      <c r="I59" s="50" t="s">
        <v>37</v>
      </c>
      <c r="J59" s="50" t="s">
        <v>85</v>
      </c>
      <c r="K59" s="50" t="s">
        <v>86</v>
      </c>
      <c r="L59" s="43"/>
    </row>
    <row r="60" spans="1:15" s="14" customFormat="1" ht="8.1" customHeight="1" x14ac:dyDescent="0.25">
      <c r="A60" s="51"/>
      <c r="B60" s="52"/>
      <c r="C60" s="51"/>
      <c r="D60" s="53"/>
      <c r="E60" s="53"/>
      <c r="F60" s="53"/>
      <c r="G60" s="53"/>
      <c r="H60" s="53"/>
      <c r="I60" s="53"/>
      <c r="J60" s="53"/>
      <c r="K60" s="53"/>
      <c r="L60" s="51"/>
    </row>
    <row r="61" spans="1:15" ht="8.1" customHeight="1" x14ac:dyDescent="0.25">
      <c r="A61" s="14"/>
      <c r="B61" s="15"/>
      <c r="C61" s="15"/>
      <c r="D61" s="16"/>
      <c r="E61" s="16"/>
      <c r="F61" s="16"/>
      <c r="G61" s="16"/>
      <c r="H61" s="16"/>
      <c r="I61" s="16"/>
      <c r="J61" s="16"/>
      <c r="K61" s="16"/>
      <c r="L61" s="14"/>
      <c r="M61" s="17"/>
      <c r="N61" s="17"/>
      <c r="O61" s="17"/>
    </row>
    <row r="62" spans="1:15" ht="15" customHeight="1" x14ac:dyDescent="0.25">
      <c r="A62" s="14"/>
      <c r="B62" s="15" t="s">
        <v>36</v>
      </c>
      <c r="C62" s="18"/>
      <c r="D62" s="19">
        <v>2022</v>
      </c>
      <c r="E62" s="20">
        <f>SUM(F62:G62)</f>
        <v>354</v>
      </c>
      <c r="F62" s="20">
        <f>SUM(F66,F86)</f>
        <v>314</v>
      </c>
      <c r="G62" s="20">
        <f>SUM(G66,G86)</f>
        <v>40</v>
      </c>
      <c r="H62" s="23"/>
      <c r="I62" s="20">
        <f>SUM(J62:K62)</f>
        <v>94</v>
      </c>
      <c r="J62" s="20">
        <f>SUM(J66,J86)</f>
        <v>85</v>
      </c>
      <c r="K62" s="20">
        <f>SUM(K66,K86)</f>
        <v>9</v>
      </c>
      <c r="L62" s="14"/>
    </row>
    <row r="63" spans="1:15" ht="15" customHeight="1" x14ac:dyDescent="0.25">
      <c r="B63" s="101" t="s">
        <v>37</v>
      </c>
      <c r="C63" s="21"/>
      <c r="D63" s="19">
        <v>2023</v>
      </c>
      <c r="E63" s="20">
        <f t="shared" ref="E63:E64" si="11">SUM(F63:G63)</f>
        <v>527</v>
      </c>
      <c r="F63" s="20">
        <f t="shared" ref="F63:G64" si="12">SUM(F67,F87)</f>
        <v>456</v>
      </c>
      <c r="G63" s="20">
        <f t="shared" si="12"/>
        <v>71</v>
      </c>
      <c r="H63" s="23"/>
      <c r="I63" s="20">
        <f t="shared" ref="I63:I64" si="13">SUM(J63:K63)</f>
        <v>87</v>
      </c>
      <c r="J63" s="20">
        <f t="shared" ref="J63:K64" si="14">SUM(J67,J87)</f>
        <v>84</v>
      </c>
      <c r="K63" s="20">
        <f t="shared" si="14"/>
        <v>3</v>
      </c>
    </row>
    <row r="64" spans="1:15" ht="15" customHeight="1" x14ac:dyDescent="0.25">
      <c r="B64" s="21"/>
      <c r="C64" s="21"/>
      <c r="D64" s="19">
        <v>2024</v>
      </c>
      <c r="E64" s="20">
        <f t="shared" si="11"/>
        <v>634</v>
      </c>
      <c r="F64" s="20">
        <f t="shared" si="12"/>
        <v>557</v>
      </c>
      <c r="G64" s="20">
        <f t="shared" si="12"/>
        <v>77</v>
      </c>
      <c r="H64" s="23"/>
      <c r="I64" s="20">
        <f t="shared" si="13"/>
        <v>102</v>
      </c>
      <c r="J64" s="20">
        <f t="shared" si="14"/>
        <v>93</v>
      </c>
      <c r="K64" s="20">
        <f t="shared" si="14"/>
        <v>9</v>
      </c>
      <c r="M64" s="22"/>
    </row>
    <row r="65" spans="1:13" ht="8.1" customHeight="1" x14ac:dyDescent="0.25">
      <c r="D65" s="19"/>
      <c r="E65" s="23"/>
      <c r="F65" s="23"/>
      <c r="G65" s="23"/>
      <c r="H65" s="23"/>
      <c r="I65" s="23"/>
      <c r="J65" s="23"/>
      <c r="K65" s="23"/>
      <c r="M65" s="22"/>
    </row>
    <row r="66" spans="1:13" ht="15" customHeight="1" x14ac:dyDescent="0.2">
      <c r="B66" s="102" t="s">
        <v>99</v>
      </c>
      <c r="D66" s="3">
        <v>2022</v>
      </c>
      <c r="E66" s="24">
        <f>SUM(F66:G66)</f>
        <v>350</v>
      </c>
      <c r="F66" s="25">
        <f>SUM(F70,F74,F78,F82)</f>
        <v>311</v>
      </c>
      <c r="G66" s="25">
        <f>SUM(G70,G74,G78,G82)</f>
        <v>39</v>
      </c>
      <c r="H66" s="25"/>
      <c r="I66" s="24">
        <f>SUM(J66:K66)</f>
        <v>94</v>
      </c>
      <c r="J66" s="25">
        <f>SUM(J70,J74,J78,J82)</f>
        <v>85</v>
      </c>
      <c r="K66" s="25">
        <f>SUM(K70,K74,K78,K82)</f>
        <v>9</v>
      </c>
      <c r="M66" s="22"/>
    </row>
    <row r="67" spans="1:13" ht="15" customHeight="1" x14ac:dyDescent="0.25">
      <c r="B67" s="101" t="s">
        <v>100</v>
      </c>
      <c r="D67" s="3">
        <v>2023</v>
      </c>
      <c r="E67" s="24">
        <f t="shared" ref="E67:E68" si="15">SUM(F67:G67)</f>
        <v>512</v>
      </c>
      <c r="F67" s="25">
        <f t="shared" ref="F67:G68" si="16">SUM(F71,F75,F79,F83)</f>
        <v>443</v>
      </c>
      <c r="G67" s="25">
        <f t="shared" si="16"/>
        <v>69</v>
      </c>
      <c r="H67" s="25"/>
      <c r="I67" s="24">
        <f t="shared" ref="I67:I68" si="17">SUM(J67:K67)</f>
        <v>87</v>
      </c>
      <c r="J67" s="25">
        <f t="shared" ref="J67:K68" si="18">SUM(J71,J75,J79,J83)</f>
        <v>84</v>
      </c>
      <c r="K67" s="25">
        <f t="shared" si="18"/>
        <v>3</v>
      </c>
      <c r="M67" s="22"/>
    </row>
    <row r="68" spans="1:13" ht="15" customHeight="1" x14ac:dyDescent="0.25">
      <c r="D68" s="3">
        <v>2024</v>
      </c>
      <c r="E68" s="24">
        <f t="shared" si="15"/>
        <v>615</v>
      </c>
      <c r="F68" s="25">
        <f t="shared" si="16"/>
        <v>544</v>
      </c>
      <c r="G68" s="25">
        <f t="shared" si="16"/>
        <v>71</v>
      </c>
      <c r="H68" s="25"/>
      <c r="I68" s="24">
        <f t="shared" si="17"/>
        <v>101</v>
      </c>
      <c r="J68" s="25">
        <f t="shared" si="18"/>
        <v>92</v>
      </c>
      <c r="K68" s="25">
        <f t="shared" si="18"/>
        <v>9</v>
      </c>
      <c r="M68" s="22"/>
    </row>
    <row r="69" spans="1:13" ht="8.1" customHeight="1" x14ac:dyDescent="0.25">
      <c r="D69" s="26"/>
      <c r="E69" s="27"/>
      <c r="F69" s="27"/>
      <c r="G69" s="27"/>
      <c r="H69" s="27"/>
      <c r="I69" s="27"/>
      <c r="J69" s="27"/>
      <c r="K69" s="27"/>
      <c r="M69" s="22"/>
    </row>
    <row r="70" spans="1:13" ht="15" customHeight="1" x14ac:dyDescent="0.25">
      <c r="B70" s="103" t="s">
        <v>101</v>
      </c>
      <c r="D70" s="3">
        <v>2022</v>
      </c>
      <c r="E70" s="24">
        <f t="shared" ref="E70:E88" si="19">SUM(F70:G70)</f>
        <v>271</v>
      </c>
      <c r="F70" s="25">
        <v>238</v>
      </c>
      <c r="G70" s="25">
        <v>33</v>
      </c>
      <c r="H70" s="25"/>
      <c r="I70" s="24">
        <f t="shared" ref="I70:I72" si="20">SUM(J70:K70)</f>
        <v>81</v>
      </c>
      <c r="J70" s="25">
        <v>72</v>
      </c>
      <c r="K70" s="25">
        <v>9</v>
      </c>
      <c r="M70" s="22"/>
    </row>
    <row r="71" spans="1:13" ht="15" customHeight="1" x14ac:dyDescent="0.25">
      <c r="B71" s="103"/>
      <c r="D71" s="3">
        <v>2023</v>
      </c>
      <c r="E71" s="24">
        <f t="shared" si="19"/>
        <v>392</v>
      </c>
      <c r="F71" s="25">
        <v>343</v>
      </c>
      <c r="G71" s="25">
        <v>49</v>
      </c>
      <c r="H71" s="25"/>
      <c r="I71" s="24">
        <f t="shared" si="20"/>
        <v>79</v>
      </c>
      <c r="J71" s="25">
        <v>76</v>
      </c>
      <c r="K71" s="25">
        <v>3</v>
      </c>
      <c r="M71" s="22"/>
    </row>
    <row r="72" spans="1:13" ht="15" customHeight="1" x14ac:dyDescent="0.25">
      <c r="D72" s="3">
        <v>2024</v>
      </c>
      <c r="E72" s="24">
        <f t="shared" si="19"/>
        <v>507</v>
      </c>
      <c r="F72" s="25">
        <v>454</v>
      </c>
      <c r="G72" s="25">
        <v>53</v>
      </c>
      <c r="H72" s="25"/>
      <c r="I72" s="24">
        <f t="shared" si="20"/>
        <v>89</v>
      </c>
      <c r="J72" s="25">
        <v>84</v>
      </c>
      <c r="K72" s="25">
        <v>5</v>
      </c>
      <c r="M72" s="22"/>
    </row>
    <row r="73" spans="1:13" ht="8.1" customHeight="1" x14ac:dyDescent="0.25">
      <c r="D73" s="26"/>
      <c r="E73" s="27"/>
      <c r="F73" s="27"/>
      <c r="G73" s="27"/>
      <c r="H73" s="27"/>
      <c r="I73" s="27"/>
      <c r="J73" s="27"/>
      <c r="K73" s="27"/>
      <c r="M73" s="22"/>
    </row>
    <row r="74" spans="1:13" ht="15" customHeight="1" x14ac:dyDescent="0.2">
      <c r="B74" s="104" t="s">
        <v>102</v>
      </c>
      <c r="D74" s="3">
        <v>2022</v>
      </c>
      <c r="E74" s="24">
        <f t="shared" si="19"/>
        <v>33</v>
      </c>
      <c r="F74" s="25">
        <v>32</v>
      </c>
      <c r="G74" s="25">
        <v>1</v>
      </c>
      <c r="H74" s="25"/>
      <c r="I74" s="24">
        <f t="shared" ref="I74:I76" si="21">SUM(J74:K74)</f>
        <v>5</v>
      </c>
      <c r="J74" s="25">
        <v>5</v>
      </c>
      <c r="K74" s="25" t="s">
        <v>8</v>
      </c>
      <c r="M74" s="22"/>
    </row>
    <row r="75" spans="1:13" ht="15" customHeight="1" x14ac:dyDescent="0.25">
      <c r="B75" s="105" t="s">
        <v>103</v>
      </c>
      <c r="D75" s="3">
        <v>2023</v>
      </c>
      <c r="E75" s="24">
        <f t="shared" si="19"/>
        <v>70</v>
      </c>
      <c r="F75" s="25">
        <v>60</v>
      </c>
      <c r="G75" s="25">
        <v>10</v>
      </c>
      <c r="H75" s="25"/>
      <c r="I75" s="24">
        <f t="shared" si="21"/>
        <v>3</v>
      </c>
      <c r="J75" s="25">
        <v>3</v>
      </c>
      <c r="K75" s="25" t="s">
        <v>8</v>
      </c>
      <c r="M75" s="22"/>
    </row>
    <row r="76" spans="1:13" ht="15" customHeight="1" x14ac:dyDescent="0.25">
      <c r="D76" s="3">
        <v>2024</v>
      </c>
      <c r="E76" s="24">
        <f t="shared" si="19"/>
        <v>79</v>
      </c>
      <c r="F76" s="25">
        <v>66</v>
      </c>
      <c r="G76" s="25">
        <v>13</v>
      </c>
      <c r="H76" s="25"/>
      <c r="I76" s="24">
        <f t="shared" si="21"/>
        <v>6</v>
      </c>
      <c r="J76" s="25">
        <v>5</v>
      </c>
      <c r="K76" s="25">
        <v>1</v>
      </c>
      <c r="M76" s="22"/>
    </row>
    <row r="77" spans="1:13" ht="8.1" customHeight="1" x14ac:dyDescent="0.25">
      <c r="D77" s="26"/>
      <c r="E77" s="27"/>
      <c r="F77" s="27"/>
      <c r="G77" s="27"/>
      <c r="H77" s="27"/>
      <c r="I77" s="27"/>
      <c r="J77" s="27"/>
      <c r="K77" s="27"/>
      <c r="M77" s="22"/>
    </row>
    <row r="78" spans="1:13" ht="15" customHeight="1" x14ac:dyDescent="0.2">
      <c r="B78" s="104" t="s">
        <v>104</v>
      </c>
      <c r="D78" s="3">
        <v>2022</v>
      </c>
      <c r="E78" s="24">
        <f t="shared" si="19"/>
        <v>34</v>
      </c>
      <c r="F78" s="25">
        <v>30</v>
      </c>
      <c r="G78" s="25">
        <v>4</v>
      </c>
      <c r="H78" s="25"/>
      <c r="I78" s="24">
        <f t="shared" ref="I78:I80" si="22">SUM(J78:K78)</f>
        <v>4</v>
      </c>
      <c r="J78" s="25">
        <v>4</v>
      </c>
      <c r="K78" s="25" t="s">
        <v>8</v>
      </c>
      <c r="M78" s="22"/>
    </row>
    <row r="79" spans="1:13" ht="15" customHeight="1" x14ac:dyDescent="0.25">
      <c r="B79" s="105" t="s">
        <v>142</v>
      </c>
      <c r="D79" s="3">
        <v>2023</v>
      </c>
      <c r="E79" s="24">
        <f t="shared" si="19"/>
        <v>33</v>
      </c>
      <c r="F79" s="25">
        <v>26</v>
      </c>
      <c r="G79" s="25">
        <v>7</v>
      </c>
      <c r="H79" s="25"/>
      <c r="I79" s="24">
        <f t="shared" si="22"/>
        <v>5</v>
      </c>
      <c r="J79" s="25">
        <v>5</v>
      </c>
      <c r="K79" s="25" t="s">
        <v>8</v>
      </c>
      <c r="M79" s="22"/>
    </row>
    <row r="80" spans="1:13" s="2" customFormat="1" ht="15" customHeight="1" x14ac:dyDescent="0.25">
      <c r="A80" s="1"/>
      <c r="D80" s="3">
        <v>2024</v>
      </c>
      <c r="E80" s="24">
        <f t="shared" si="19"/>
        <v>24</v>
      </c>
      <c r="F80" s="25">
        <v>19</v>
      </c>
      <c r="G80" s="25">
        <v>5</v>
      </c>
      <c r="H80" s="25"/>
      <c r="I80" s="24">
        <f t="shared" si="22"/>
        <v>5</v>
      </c>
      <c r="J80" s="25">
        <v>2</v>
      </c>
      <c r="K80" s="25">
        <v>3</v>
      </c>
      <c r="L80" s="1"/>
      <c r="M80" s="22"/>
    </row>
    <row r="81" spans="1:13" ht="8.1" customHeight="1" x14ac:dyDescent="0.25">
      <c r="D81" s="26"/>
      <c r="E81" s="27"/>
      <c r="F81" s="27"/>
      <c r="G81" s="27"/>
      <c r="H81" s="27"/>
      <c r="I81" s="27"/>
      <c r="J81" s="27"/>
      <c r="K81" s="27"/>
      <c r="M81" s="22"/>
    </row>
    <row r="82" spans="1:13" ht="15" customHeight="1" x14ac:dyDescent="0.2">
      <c r="A82" s="2"/>
      <c r="B82" s="104" t="s">
        <v>66</v>
      </c>
      <c r="D82" s="3">
        <v>2022</v>
      </c>
      <c r="E82" s="24">
        <f t="shared" si="19"/>
        <v>12</v>
      </c>
      <c r="F82" s="25">
        <v>11</v>
      </c>
      <c r="G82" s="25">
        <v>1</v>
      </c>
      <c r="H82" s="25"/>
      <c r="I82" s="24">
        <f t="shared" ref="I82:I84" si="23">SUM(J82:K82)</f>
        <v>4</v>
      </c>
      <c r="J82" s="25">
        <v>4</v>
      </c>
      <c r="K82" s="25" t="s">
        <v>8</v>
      </c>
      <c r="M82" s="22"/>
    </row>
    <row r="83" spans="1:13" ht="15" customHeight="1" x14ac:dyDescent="0.25">
      <c r="B83" s="105" t="s">
        <v>67</v>
      </c>
      <c r="D83" s="3">
        <v>2023</v>
      </c>
      <c r="E83" s="24">
        <f t="shared" si="19"/>
        <v>17</v>
      </c>
      <c r="F83" s="25">
        <v>14</v>
      </c>
      <c r="G83" s="25">
        <v>3</v>
      </c>
      <c r="H83" s="25"/>
      <c r="I83" s="25" t="s">
        <v>8</v>
      </c>
      <c r="J83" s="25" t="s">
        <v>8</v>
      </c>
      <c r="K83" s="25" t="s">
        <v>8</v>
      </c>
      <c r="M83" s="22"/>
    </row>
    <row r="84" spans="1:13" ht="15" customHeight="1" x14ac:dyDescent="0.25">
      <c r="D84" s="3">
        <v>2024</v>
      </c>
      <c r="E84" s="24">
        <f t="shared" si="19"/>
        <v>5</v>
      </c>
      <c r="F84" s="25">
        <v>5</v>
      </c>
      <c r="G84" s="25" t="s">
        <v>8</v>
      </c>
      <c r="H84" s="25"/>
      <c r="I84" s="24">
        <f t="shared" si="23"/>
        <v>1</v>
      </c>
      <c r="J84" s="25">
        <v>1</v>
      </c>
      <c r="K84" s="25" t="s">
        <v>8</v>
      </c>
      <c r="M84" s="22"/>
    </row>
    <row r="85" spans="1:13" ht="8.1" customHeight="1" x14ac:dyDescent="0.25">
      <c r="D85" s="26"/>
      <c r="E85" s="27"/>
      <c r="F85" s="27"/>
      <c r="G85" s="27"/>
      <c r="H85" s="27"/>
      <c r="I85" s="27"/>
      <c r="J85" s="27"/>
      <c r="K85" s="27"/>
      <c r="M85" s="22"/>
    </row>
    <row r="86" spans="1:13" ht="15" customHeight="1" x14ac:dyDescent="0.2">
      <c r="B86" s="102" t="s">
        <v>105</v>
      </c>
      <c r="D86" s="3">
        <v>2022</v>
      </c>
      <c r="E86" s="24">
        <f t="shared" si="19"/>
        <v>4</v>
      </c>
      <c r="F86" s="25">
        <v>3</v>
      </c>
      <c r="G86" s="25">
        <v>1</v>
      </c>
      <c r="H86" s="25"/>
      <c r="I86" s="25" t="s">
        <v>8</v>
      </c>
      <c r="J86" s="25" t="s">
        <v>8</v>
      </c>
      <c r="K86" s="25" t="s">
        <v>8</v>
      </c>
      <c r="M86" s="22"/>
    </row>
    <row r="87" spans="1:13" ht="15" customHeight="1" x14ac:dyDescent="0.25">
      <c r="B87" s="101" t="s">
        <v>106</v>
      </c>
      <c r="D87" s="3">
        <v>2023</v>
      </c>
      <c r="E87" s="24">
        <f t="shared" si="19"/>
        <v>15</v>
      </c>
      <c r="F87" s="25">
        <v>13</v>
      </c>
      <c r="G87" s="25">
        <v>2</v>
      </c>
      <c r="H87" s="25"/>
      <c r="I87" s="25" t="s">
        <v>8</v>
      </c>
      <c r="J87" s="25" t="s">
        <v>8</v>
      </c>
      <c r="K87" s="25" t="s">
        <v>8</v>
      </c>
      <c r="M87" s="22"/>
    </row>
    <row r="88" spans="1:13" ht="15" customHeight="1" x14ac:dyDescent="0.25">
      <c r="D88" s="3">
        <v>2024</v>
      </c>
      <c r="E88" s="24">
        <f t="shared" si="19"/>
        <v>19</v>
      </c>
      <c r="F88" s="25">
        <v>13</v>
      </c>
      <c r="G88" s="25">
        <v>6</v>
      </c>
      <c r="H88" s="25"/>
      <c r="I88" s="24">
        <f t="shared" ref="I88" si="24">SUM(J88:K88)</f>
        <v>1</v>
      </c>
      <c r="J88" s="25">
        <v>1</v>
      </c>
      <c r="K88" s="25" t="s">
        <v>8</v>
      </c>
      <c r="M88" s="22"/>
    </row>
    <row r="89" spans="1:13" ht="8.1" customHeight="1" thickBot="1" x14ac:dyDescent="0.3">
      <c r="A89" s="30"/>
      <c r="B89" s="31"/>
      <c r="C89" s="31"/>
      <c r="D89" s="32"/>
      <c r="E89" s="32"/>
      <c r="F89" s="32"/>
      <c r="G89" s="32"/>
      <c r="H89" s="32"/>
      <c r="I89" s="32"/>
      <c r="J89" s="32"/>
      <c r="K89" s="32"/>
      <c r="L89" s="30"/>
    </row>
    <row r="90" spans="1:13" s="37" customFormat="1" x14ac:dyDescent="0.25">
      <c r="A90" s="33"/>
      <c r="B90" s="34"/>
      <c r="C90" s="34"/>
      <c r="D90" s="35"/>
      <c r="E90" s="35"/>
      <c r="F90" s="35"/>
      <c r="G90" s="35"/>
      <c r="H90" s="35"/>
      <c r="I90" s="35"/>
      <c r="J90" s="35"/>
      <c r="K90" s="35"/>
      <c r="L90" s="36" t="s">
        <v>110</v>
      </c>
    </row>
    <row r="91" spans="1:13" s="33" customFormat="1" x14ac:dyDescent="0.25">
      <c r="A91" s="38"/>
      <c r="B91" s="34"/>
      <c r="C91" s="34"/>
      <c r="D91" s="35"/>
      <c r="E91" s="35"/>
      <c r="F91" s="35"/>
      <c r="G91" s="35"/>
      <c r="H91" s="35"/>
      <c r="I91" s="35"/>
      <c r="J91" s="35"/>
      <c r="K91" s="35"/>
      <c r="L91" s="39" t="s">
        <v>111</v>
      </c>
    </row>
  </sheetData>
  <mergeCells count="8">
    <mergeCell ref="E56:G56"/>
    <mergeCell ref="I56:K56"/>
    <mergeCell ref="E57:G57"/>
    <mergeCell ref="I57:K57"/>
    <mergeCell ref="E15:G15"/>
    <mergeCell ref="E16:G16"/>
    <mergeCell ref="I15:K15"/>
    <mergeCell ref="I16:K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8" fitToWidth="0" orientation="portrait" r:id="rId1"/>
  <headerFooter>
    <oddHeader xml:space="preserve">&amp;R&amp;"-,Bold"
</oddHead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2699A-E2C8-456B-87A2-19C0AA037B96}">
  <sheetPr codeName="Sheet64"/>
  <dimension ref="A1:K81"/>
  <sheetViews>
    <sheetView showGridLines="0" view="pageBreakPreview" zoomScale="90" zoomScaleNormal="90" zoomScaleSheetLayoutView="90" workbookViewId="0">
      <selection activeCell="C11" sqref="C11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10.28515625" style="2" customWidth="1"/>
    <col min="4" max="4" width="18.42578125" style="3" customWidth="1"/>
    <col min="5" max="6" width="33.42578125" style="3" customWidth="1"/>
    <col min="7" max="7" width="2.140625" style="1" customWidth="1"/>
    <col min="8" max="16384" width="9.140625" style="1"/>
  </cols>
  <sheetData>
    <row r="1" spans="1:7" ht="12" customHeight="1" x14ac:dyDescent="0.25"/>
    <row r="2" spans="1:7" ht="12" customHeight="1" x14ac:dyDescent="0.25"/>
    <row r="3" spans="1:7" ht="12" customHeight="1" x14ac:dyDescent="0.25"/>
    <row r="4" spans="1:7" ht="12" customHeight="1" x14ac:dyDescent="0.25"/>
    <row r="5" spans="1:7" ht="12" customHeight="1" x14ac:dyDescent="0.25"/>
    <row r="6" spans="1:7" ht="12" customHeight="1" x14ac:dyDescent="0.25"/>
    <row r="7" spans="1:7" ht="12" customHeight="1" x14ac:dyDescent="0.25"/>
    <row r="8" spans="1:7" ht="12" customHeight="1" x14ac:dyDescent="0.25"/>
    <row r="9" spans="1:7" ht="12" customHeight="1" x14ac:dyDescent="0.25"/>
    <row r="10" spans="1:7" s="6" customFormat="1" ht="15" customHeight="1" x14ac:dyDescent="0.25">
      <c r="B10" s="7" t="s">
        <v>402</v>
      </c>
      <c r="C10" s="8" t="s">
        <v>392</v>
      </c>
      <c r="D10" s="9"/>
      <c r="E10" s="9"/>
      <c r="F10" s="9"/>
      <c r="G10" s="8"/>
    </row>
    <row r="11" spans="1:7" s="10" customFormat="1" ht="16.5" customHeight="1" x14ac:dyDescent="0.25">
      <c r="B11" s="11" t="s">
        <v>403</v>
      </c>
      <c r="C11" s="12" t="s">
        <v>393</v>
      </c>
      <c r="D11" s="13"/>
      <c r="E11" s="13"/>
      <c r="F11" s="13"/>
    </row>
    <row r="12" spans="1:7" ht="8.1" customHeight="1" thickBot="1" x14ac:dyDescent="0.3"/>
    <row r="13" spans="1:7" ht="4.5" customHeight="1" thickTop="1" x14ac:dyDescent="0.25">
      <c r="A13" s="40"/>
      <c r="B13" s="41"/>
      <c r="C13" s="41"/>
      <c r="D13" s="42"/>
      <c r="E13" s="42"/>
      <c r="F13" s="42"/>
      <c r="G13" s="40"/>
    </row>
    <row r="14" spans="1:7" ht="15" customHeight="1" x14ac:dyDescent="0.25">
      <c r="A14" s="43"/>
      <c r="B14" s="44" t="s">
        <v>0</v>
      </c>
      <c r="C14" s="45"/>
      <c r="D14" s="117" t="s">
        <v>1</v>
      </c>
      <c r="E14" s="47" t="s">
        <v>394</v>
      </c>
      <c r="F14" s="47" t="s">
        <v>396</v>
      </c>
      <c r="G14" s="43"/>
    </row>
    <row r="15" spans="1:7" ht="15" customHeight="1" x14ac:dyDescent="0.25">
      <c r="A15" s="43"/>
      <c r="B15" s="48" t="s">
        <v>3</v>
      </c>
      <c r="C15" s="45"/>
      <c r="D15" s="49" t="s">
        <v>4</v>
      </c>
      <c r="E15" s="50" t="s">
        <v>395</v>
      </c>
      <c r="F15" s="50" t="s">
        <v>397</v>
      </c>
      <c r="G15" s="43"/>
    </row>
    <row r="16" spans="1:7" s="14" customFormat="1" ht="8.1" customHeight="1" x14ac:dyDescent="0.25">
      <c r="A16" s="51"/>
      <c r="B16" s="52"/>
      <c r="C16" s="51"/>
      <c r="D16" s="53"/>
      <c r="E16" s="53"/>
      <c r="F16" s="53"/>
      <c r="G16" s="51"/>
    </row>
    <row r="17" spans="1:10" ht="8.1" customHeight="1" x14ac:dyDescent="0.25">
      <c r="A17" s="14"/>
      <c r="B17" s="15"/>
      <c r="C17" s="15"/>
      <c r="D17" s="16"/>
      <c r="E17" s="16"/>
      <c r="F17" s="16"/>
      <c r="G17" s="14"/>
      <c r="H17" s="17"/>
      <c r="I17" s="17"/>
      <c r="J17" s="17"/>
    </row>
    <row r="18" spans="1:10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SUM(E22,E26,E30,E34,E38,E42,E46,E50,E54,E58,E62,E66,E70,E74)</f>
        <v>2</v>
      </c>
      <c r="F18" s="20">
        <f>SUM(F22,F26,F30,F34,F38,F42,F46,F50,F54,F58,F62,F66,F70,F74)</f>
        <v>335</v>
      </c>
      <c r="G18" s="14"/>
    </row>
    <row r="19" spans="1:10" ht="15" customHeight="1" x14ac:dyDescent="0.25">
      <c r="B19" s="21"/>
      <c r="C19" s="21"/>
      <c r="D19" s="19">
        <v>2023</v>
      </c>
      <c r="E19" s="20">
        <f t="shared" ref="E19:F20" si="0">SUM(E23,E27,E31,E35,E39,E43,E47,E51,E55,E59,E63,E67,E71,E75)</f>
        <v>1</v>
      </c>
      <c r="F19" s="20">
        <f t="shared" si="0"/>
        <v>437</v>
      </c>
    </row>
    <row r="20" spans="1:10" ht="15" customHeight="1" x14ac:dyDescent="0.25">
      <c r="B20" s="21"/>
      <c r="C20" s="21"/>
      <c r="D20" s="19">
        <v>2024</v>
      </c>
      <c r="E20" s="20">
        <f t="shared" si="0"/>
        <v>7</v>
      </c>
      <c r="F20" s="20">
        <f t="shared" si="0"/>
        <v>475</v>
      </c>
      <c r="H20" s="22"/>
    </row>
    <row r="21" spans="1:10" ht="8.1" customHeight="1" x14ac:dyDescent="0.25">
      <c r="D21" s="19"/>
      <c r="E21" s="19"/>
      <c r="F21" s="19"/>
      <c r="H21" s="22"/>
    </row>
    <row r="22" spans="1:10" ht="15" customHeight="1" x14ac:dyDescent="0.25">
      <c r="B22" s="2" t="s">
        <v>6</v>
      </c>
      <c r="D22" s="3">
        <v>2022</v>
      </c>
      <c r="E22" s="25" t="s">
        <v>8</v>
      </c>
      <c r="F22" s="25">
        <v>27</v>
      </c>
      <c r="H22" s="22"/>
    </row>
    <row r="23" spans="1:10" ht="15" customHeight="1" x14ac:dyDescent="0.25">
      <c r="D23" s="3">
        <v>2023</v>
      </c>
      <c r="E23" s="25" t="s">
        <v>8</v>
      </c>
      <c r="F23" s="25">
        <v>70</v>
      </c>
      <c r="H23" s="22"/>
    </row>
    <row r="24" spans="1:10" ht="15" customHeight="1" x14ac:dyDescent="0.25">
      <c r="D24" s="3">
        <v>2024</v>
      </c>
      <c r="E24" s="25" t="s">
        <v>8</v>
      </c>
      <c r="F24" s="25">
        <v>105</v>
      </c>
      <c r="H24" s="22"/>
    </row>
    <row r="25" spans="1:10" ht="8.1" customHeight="1" x14ac:dyDescent="0.25">
      <c r="D25" s="26"/>
      <c r="E25" s="27"/>
      <c r="F25" s="27"/>
      <c r="H25" s="22"/>
    </row>
    <row r="26" spans="1:10" ht="15" customHeight="1" x14ac:dyDescent="0.25">
      <c r="B26" s="2" t="s">
        <v>17</v>
      </c>
      <c r="D26" s="3">
        <v>2022</v>
      </c>
      <c r="E26" s="25" t="s">
        <v>8</v>
      </c>
      <c r="F26" s="25">
        <v>8</v>
      </c>
      <c r="H26" s="22"/>
    </row>
    <row r="27" spans="1:10" ht="15" customHeight="1" x14ac:dyDescent="0.25">
      <c r="D27" s="3">
        <v>2023</v>
      </c>
      <c r="E27" s="25" t="s">
        <v>8</v>
      </c>
      <c r="F27" s="25">
        <v>10</v>
      </c>
      <c r="H27" s="22"/>
    </row>
    <row r="28" spans="1:10" ht="15" customHeight="1" x14ac:dyDescent="0.25">
      <c r="D28" s="3">
        <v>2024</v>
      </c>
      <c r="E28" s="25" t="s">
        <v>8</v>
      </c>
      <c r="F28" s="25">
        <v>11</v>
      </c>
      <c r="H28" s="22"/>
    </row>
    <row r="29" spans="1:10" ht="8.1" customHeight="1" x14ac:dyDescent="0.25">
      <c r="D29" s="26"/>
      <c r="E29" s="27"/>
      <c r="F29" s="27"/>
      <c r="H29" s="22"/>
    </row>
    <row r="30" spans="1:10" ht="15" customHeight="1" x14ac:dyDescent="0.25">
      <c r="B30" s="2" t="s">
        <v>7</v>
      </c>
      <c r="D30" s="3">
        <v>2022</v>
      </c>
      <c r="E30" s="25" t="s">
        <v>8</v>
      </c>
      <c r="F30" s="25">
        <v>7</v>
      </c>
      <c r="H30" s="22"/>
    </row>
    <row r="31" spans="1:10" ht="15" customHeight="1" x14ac:dyDescent="0.25">
      <c r="D31" s="3">
        <v>2023</v>
      </c>
      <c r="E31" s="25" t="s">
        <v>8</v>
      </c>
      <c r="F31" s="25">
        <v>12</v>
      </c>
      <c r="H31" s="22"/>
    </row>
    <row r="32" spans="1:10" ht="15" customHeight="1" x14ac:dyDescent="0.25">
      <c r="D32" s="3">
        <v>2024</v>
      </c>
      <c r="E32" s="25" t="s">
        <v>8</v>
      </c>
      <c r="F32" s="25">
        <v>5</v>
      </c>
      <c r="H32" s="22"/>
    </row>
    <row r="33" spans="1:8" ht="8.1" customHeight="1" x14ac:dyDescent="0.25">
      <c r="D33" s="26"/>
      <c r="E33" s="27"/>
      <c r="F33" s="27"/>
      <c r="H33" s="22"/>
    </row>
    <row r="34" spans="1:8" ht="15" customHeight="1" x14ac:dyDescent="0.25">
      <c r="B34" s="2" t="s">
        <v>18</v>
      </c>
      <c r="D34" s="3">
        <v>2022</v>
      </c>
      <c r="E34" s="25" t="s">
        <v>8</v>
      </c>
      <c r="F34" s="25">
        <v>15</v>
      </c>
      <c r="H34" s="22"/>
    </row>
    <row r="35" spans="1:8" ht="15" customHeight="1" x14ac:dyDescent="0.25">
      <c r="D35" s="3">
        <v>2023</v>
      </c>
      <c r="E35" s="25">
        <v>1</v>
      </c>
      <c r="F35" s="25">
        <v>18</v>
      </c>
      <c r="H35" s="22"/>
    </row>
    <row r="36" spans="1:8" s="2" customFormat="1" ht="15" customHeight="1" x14ac:dyDescent="0.25">
      <c r="A36" s="1"/>
      <c r="D36" s="3">
        <v>2024</v>
      </c>
      <c r="E36" s="25" t="s">
        <v>8</v>
      </c>
      <c r="F36" s="25">
        <v>24</v>
      </c>
      <c r="G36" s="1"/>
      <c r="H36" s="22"/>
    </row>
    <row r="37" spans="1:8" ht="8.1" customHeight="1" x14ac:dyDescent="0.25">
      <c r="D37" s="26"/>
      <c r="E37" s="27"/>
      <c r="F37" s="27"/>
      <c r="H37" s="22"/>
    </row>
    <row r="38" spans="1:8" ht="15" customHeight="1" x14ac:dyDescent="0.25">
      <c r="A38" s="2"/>
      <c r="B38" s="2" t="s">
        <v>9</v>
      </c>
      <c r="D38" s="3">
        <v>2022</v>
      </c>
      <c r="E38" s="25" t="s">
        <v>8</v>
      </c>
      <c r="F38" s="25">
        <v>14</v>
      </c>
      <c r="H38" s="22"/>
    </row>
    <row r="39" spans="1:8" ht="15" customHeight="1" x14ac:dyDescent="0.25">
      <c r="D39" s="3">
        <v>2023</v>
      </c>
      <c r="E39" s="25" t="s">
        <v>8</v>
      </c>
      <c r="F39" s="25">
        <v>14</v>
      </c>
      <c r="H39" s="22"/>
    </row>
    <row r="40" spans="1:8" ht="15" customHeight="1" x14ac:dyDescent="0.25">
      <c r="D40" s="3">
        <v>2024</v>
      </c>
      <c r="E40" s="25" t="s">
        <v>8</v>
      </c>
      <c r="F40" s="25">
        <v>14</v>
      </c>
      <c r="H40" s="22"/>
    </row>
    <row r="41" spans="1:8" ht="8.1" customHeight="1" x14ac:dyDescent="0.25">
      <c r="D41" s="26"/>
      <c r="E41" s="27"/>
      <c r="F41" s="27"/>
      <c r="H41" s="22"/>
    </row>
    <row r="42" spans="1:8" ht="15" customHeight="1" x14ac:dyDescent="0.25">
      <c r="B42" s="2" t="s">
        <v>10</v>
      </c>
      <c r="D42" s="3">
        <v>2022</v>
      </c>
      <c r="E42" s="25">
        <v>1</v>
      </c>
      <c r="F42" s="25">
        <v>27</v>
      </c>
      <c r="H42" s="22"/>
    </row>
    <row r="43" spans="1:8" ht="15" customHeight="1" x14ac:dyDescent="0.25">
      <c r="D43" s="3">
        <v>2023</v>
      </c>
      <c r="E43" s="25" t="s">
        <v>8</v>
      </c>
      <c r="F43" s="25">
        <v>32</v>
      </c>
      <c r="H43" s="22"/>
    </row>
    <row r="44" spans="1:8" ht="15" customHeight="1" x14ac:dyDescent="0.25">
      <c r="D44" s="3">
        <v>2024</v>
      </c>
      <c r="E44" s="25" t="s">
        <v>8</v>
      </c>
      <c r="F44" s="25">
        <v>30</v>
      </c>
      <c r="H44" s="22"/>
    </row>
    <row r="45" spans="1:8" ht="8.1" customHeight="1" x14ac:dyDescent="0.25">
      <c r="D45" s="26"/>
      <c r="E45" s="27"/>
      <c r="F45" s="27"/>
      <c r="H45" s="22"/>
    </row>
    <row r="46" spans="1:8" ht="15" customHeight="1" x14ac:dyDescent="0.25">
      <c r="B46" s="2" t="s">
        <v>11</v>
      </c>
      <c r="D46" s="3">
        <v>2022</v>
      </c>
      <c r="E46" s="25">
        <v>1</v>
      </c>
      <c r="F46" s="25">
        <v>11</v>
      </c>
      <c r="H46" s="22"/>
    </row>
    <row r="47" spans="1:8" ht="15" customHeight="1" x14ac:dyDescent="0.25">
      <c r="D47" s="3">
        <v>2023</v>
      </c>
      <c r="E47" s="25" t="s">
        <v>8</v>
      </c>
      <c r="F47" s="25">
        <v>20</v>
      </c>
      <c r="H47" s="22"/>
    </row>
    <row r="48" spans="1:8" ht="15" customHeight="1" x14ac:dyDescent="0.25">
      <c r="D48" s="3">
        <v>2024</v>
      </c>
      <c r="E48" s="25">
        <v>7</v>
      </c>
      <c r="F48" s="25">
        <v>16</v>
      </c>
      <c r="H48" s="22"/>
    </row>
    <row r="49" spans="2:11" ht="8.1" customHeight="1" x14ac:dyDescent="0.25">
      <c r="D49" s="26"/>
      <c r="E49" s="27"/>
      <c r="F49" s="27"/>
      <c r="H49" s="22"/>
    </row>
    <row r="50" spans="2:11" ht="15" customHeight="1" x14ac:dyDescent="0.25">
      <c r="B50" s="2" t="s">
        <v>12</v>
      </c>
      <c r="D50" s="3">
        <v>2022</v>
      </c>
      <c r="E50" s="25" t="s">
        <v>8</v>
      </c>
      <c r="F50" s="25">
        <v>2</v>
      </c>
      <c r="H50" s="22"/>
    </row>
    <row r="51" spans="2:11" ht="15" customHeight="1" x14ac:dyDescent="0.25">
      <c r="D51" s="3">
        <v>2023</v>
      </c>
      <c r="E51" s="25" t="s">
        <v>8</v>
      </c>
      <c r="F51" s="25">
        <v>3</v>
      </c>
      <c r="H51" s="22"/>
    </row>
    <row r="52" spans="2:11" ht="15" customHeight="1" x14ac:dyDescent="0.25">
      <c r="D52" s="3">
        <v>2024</v>
      </c>
      <c r="E52" s="25" t="s">
        <v>8</v>
      </c>
      <c r="F52" s="25" t="s">
        <v>8</v>
      </c>
      <c r="H52" s="22"/>
    </row>
    <row r="53" spans="2:11" ht="8.1" customHeight="1" x14ac:dyDescent="0.25">
      <c r="D53" s="26"/>
      <c r="E53" s="27"/>
      <c r="F53" s="27"/>
      <c r="H53" s="22"/>
    </row>
    <row r="54" spans="2:11" ht="15" customHeight="1" x14ac:dyDescent="0.25">
      <c r="B54" s="2" t="s">
        <v>13</v>
      </c>
      <c r="D54" s="3">
        <v>2022</v>
      </c>
      <c r="E54" s="25" t="s">
        <v>8</v>
      </c>
      <c r="F54" s="25">
        <v>18</v>
      </c>
      <c r="H54" s="22"/>
    </row>
    <row r="55" spans="2:11" ht="15" customHeight="1" x14ac:dyDescent="0.25">
      <c r="D55" s="3">
        <v>2023</v>
      </c>
      <c r="E55" s="25" t="s">
        <v>8</v>
      </c>
      <c r="F55" s="25">
        <v>32</v>
      </c>
      <c r="H55" s="22"/>
    </row>
    <row r="56" spans="2:11" ht="15" customHeight="1" x14ac:dyDescent="0.25">
      <c r="D56" s="3">
        <v>2024</v>
      </c>
      <c r="E56" s="25" t="s">
        <v>8</v>
      </c>
      <c r="F56" s="25">
        <v>29</v>
      </c>
      <c r="H56" s="22"/>
    </row>
    <row r="57" spans="2:11" ht="8.1" customHeight="1" x14ac:dyDescent="0.25">
      <c r="D57" s="26"/>
      <c r="E57" s="27"/>
      <c r="F57" s="27"/>
      <c r="H57" s="22"/>
    </row>
    <row r="58" spans="2:11" ht="15" customHeight="1" x14ac:dyDescent="0.25">
      <c r="B58" s="2" t="s">
        <v>214</v>
      </c>
      <c r="D58" s="3">
        <v>2022</v>
      </c>
      <c r="E58" s="25" t="s">
        <v>8</v>
      </c>
      <c r="F58" s="25">
        <v>20</v>
      </c>
      <c r="H58" s="22"/>
      <c r="I58" s="27"/>
      <c r="J58" s="28"/>
      <c r="K58" s="29"/>
    </row>
    <row r="59" spans="2:11" ht="15" customHeight="1" x14ac:dyDescent="0.25">
      <c r="D59" s="3">
        <v>2023</v>
      </c>
      <c r="E59" s="25" t="s">
        <v>8</v>
      </c>
      <c r="F59" s="25">
        <v>9</v>
      </c>
      <c r="H59" s="22"/>
      <c r="I59" s="27"/>
      <c r="J59" s="28"/>
      <c r="K59" s="28"/>
    </row>
    <row r="60" spans="2:11" ht="15" customHeight="1" x14ac:dyDescent="0.25">
      <c r="D60" s="3">
        <v>2024</v>
      </c>
      <c r="E60" s="25" t="s">
        <v>8</v>
      </c>
      <c r="F60" s="25">
        <v>44</v>
      </c>
      <c r="H60" s="22"/>
    </row>
    <row r="61" spans="2:11" ht="8.1" customHeight="1" x14ac:dyDescent="0.25">
      <c r="D61" s="26"/>
      <c r="E61" s="27"/>
      <c r="F61" s="27"/>
      <c r="H61" s="22"/>
    </row>
    <row r="62" spans="2:11" ht="15" customHeight="1" x14ac:dyDescent="0.25">
      <c r="B62" s="2" t="s">
        <v>14</v>
      </c>
      <c r="D62" s="3">
        <v>2022</v>
      </c>
      <c r="E62" s="25" t="s">
        <v>8</v>
      </c>
      <c r="F62" s="25">
        <v>17</v>
      </c>
      <c r="H62" s="22"/>
    </row>
    <row r="63" spans="2:11" ht="15" customHeight="1" x14ac:dyDescent="0.25">
      <c r="D63" s="3">
        <v>2023</v>
      </c>
      <c r="E63" s="25" t="s">
        <v>8</v>
      </c>
      <c r="F63" s="25">
        <v>26</v>
      </c>
      <c r="H63" s="22"/>
    </row>
    <row r="64" spans="2:11" ht="15" customHeight="1" x14ac:dyDescent="0.25">
      <c r="D64" s="3">
        <v>2024</v>
      </c>
      <c r="E64" s="25" t="s">
        <v>8</v>
      </c>
      <c r="F64" s="25">
        <v>25</v>
      </c>
      <c r="H64" s="22"/>
    </row>
    <row r="65" spans="1:8" ht="8.1" customHeight="1" x14ac:dyDescent="0.25">
      <c r="D65" s="26"/>
      <c r="E65" s="27"/>
      <c r="F65" s="27"/>
      <c r="H65" s="22"/>
    </row>
    <row r="66" spans="1:8" ht="15" customHeight="1" x14ac:dyDescent="0.25">
      <c r="B66" s="2" t="s">
        <v>15</v>
      </c>
      <c r="D66" s="3">
        <v>2022</v>
      </c>
      <c r="E66" s="25" t="s">
        <v>8</v>
      </c>
      <c r="F66" s="25">
        <v>124</v>
      </c>
      <c r="H66" s="22"/>
    </row>
    <row r="67" spans="1:8" ht="15" customHeight="1" x14ac:dyDescent="0.25">
      <c r="D67" s="3">
        <v>2023</v>
      </c>
      <c r="E67" s="25" t="s">
        <v>8</v>
      </c>
      <c r="F67" s="25">
        <v>128</v>
      </c>
      <c r="H67" s="22"/>
    </row>
    <row r="68" spans="1:8" ht="15" customHeight="1" x14ac:dyDescent="0.25">
      <c r="D68" s="3">
        <v>2024</v>
      </c>
      <c r="E68" s="25" t="s">
        <v>8</v>
      </c>
      <c r="F68" s="25">
        <v>125</v>
      </c>
      <c r="H68" s="22"/>
    </row>
    <row r="69" spans="1:8" ht="8.1" customHeight="1" x14ac:dyDescent="0.25">
      <c r="D69" s="26"/>
      <c r="E69" s="27"/>
      <c r="F69" s="27"/>
      <c r="H69" s="22"/>
    </row>
    <row r="70" spans="1:8" ht="15" customHeight="1" x14ac:dyDescent="0.25">
      <c r="B70" s="2" t="s">
        <v>16</v>
      </c>
      <c r="D70" s="3">
        <v>2022</v>
      </c>
      <c r="E70" s="25" t="s">
        <v>8</v>
      </c>
      <c r="F70" s="25" t="s">
        <v>8</v>
      </c>
      <c r="H70" s="22"/>
    </row>
    <row r="71" spans="1:8" ht="15" customHeight="1" x14ac:dyDescent="0.25">
      <c r="D71" s="3">
        <v>2023</v>
      </c>
      <c r="E71" s="25" t="s">
        <v>8</v>
      </c>
      <c r="F71" s="25">
        <v>3</v>
      </c>
      <c r="H71" s="22"/>
    </row>
    <row r="72" spans="1:8" ht="15" customHeight="1" x14ac:dyDescent="0.25">
      <c r="D72" s="3">
        <v>2024</v>
      </c>
      <c r="E72" s="25" t="s">
        <v>8</v>
      </c>
      <c r="F72" s="25">
        <v>1</v>
      </c>
      <c r="H72" s="22"/>
    </row>
    <row r="73" spans="1:8" ht="8.1" customHeight="1" x14ac:dyDescent="0.25">
      <c r="D73" s="26"/>
      <c r="E73" s="27"/>
      <c r="F73" s="27"/>
      <c r="H73" s="22"/>
    </row>
    <row r="74" spans="1:8" ht="15" customHeight="1" x14ac:dyDescent="0.25">
      <c r="B74" s="2" t="s">
        <v>215</v>
      </c>
      <c r="D74" s="3">
        <v>2022</v>
      </c>
      <c r="E74" s="25" t="s">
        <v>8</v>
      </c>
      <c r="F74" s="25">
        <v>45</v>
      </c>
      <c r="H74" s="22"/>
    </row>
    <row r="75" spans="1:8" ht="15" customHeight="1" x14ac:dyDescent="0.25">
      <c r="D75" s="3">
        <v>2023</v>
      </c>
      <c r="E75" s="25" t="s">
        <v>8</v>
      </c>
      <c r="F75" s="25">
        <v>60</v>
      </c>
    </row>
    <row r="76" spans="1:8" ht="15" customHeight="1" x14ac:dyDescent="0.25">
      <c r="A76" s="14"/>
      <c r="B76" s="99"/>
      <c r="C76" s="99"/>
      <c r="D76" s="3">
        <v>2024</v>
      </c>
      <c r="E76" s="25" t="s">
        <v>8</v>
      </c>
      <c r="F76" s="25">
        <v>46</v>
      </c>
      <c r="G76" s="14"/>
    </row>
    <row r="77" spans="1:8" ht="8.1" customHeight="1" thickBot="1" x14ac:dyDescent="0.3">
      <c r="A77" s="30"/>
      <c r="B77" s="31"/>
      <c r="C77" s="31"/>
      <c r="D77" s="32"/>
      <c r="E77" s="32"/>
      <c r="F77" s="32"/>
      <c r="G77" s="30"/>
    </row>
    <row r="78" spans="1:8" s="37" customFormat="1" x14ac:dyDescent="0.25">
      <c r="A78" s="33"/>
      <c r="B78" s="34"/>
      <c r="C78" s="34"/>
      <c r="D78" s="35"/>
      <c r="E78" s="35"/>
      <c r="F78" s="35"/>
      <c r="G78" s="36" t="s">
        <v>216</v>
      </c>
    </row>
    <row r="79" spans="1:8" s="33" customFormat="1" x14ac:dyDescent="0.25">
      <c r="A79" s="34" t="s">
        <v>217</v>
      </c>
      <c r="C79" s="34"/>
      <c r="D79" s="35"/>
      <c r="E79" s="35"/>
      <c r="F79" s="35"/>
      <c r="G79" s="39" t="s">
        <v>218</v>
      </c>
    </row>
    <row r="80" spans="1:8" x14ac:dyDescent="0.25">
      <c r="A80" s="34" t="s">
        <v>219</v>
      </c>
      <c r="B80" s="1"/>
    </row>
    <row r="81" spans="1:11" s="2" customFormat="1" x14ac:dyDescent="0.25">
      <c r="A81" s="34" t="s">
        <v>220</v>
      </c>
      <c r="B81" s="1"/>
      <c r="D81" s="3"/>
      <c r="E81" s="3"/>
      <c r="F81" s="3"/>
      <c r="G81" s="1"/>
      <c r="H81" s="1"/>
      <c r="I81" s="1"/>
      <c r="J81" s="1"/>
      <c r="K81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DF13F-7103-44B3-B57A-0F1D01EE03D2}">
  <sheetPr codeName="Sheet48"/>
  <dimension ref="A1:T87"/>
  <sheetViews>
    <sheetView showGridLines="0" view="pageBreakPreview" zoomScaleNormal="90" zoomScaleSheetLayoutView="100" workbookViewId="0">
      <selection activeCell="B9" sqref="B9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6" style="2" customWidth="1"/>
    <col min="4" max="4" width="9" style="3" customWidth="1"/>
    <col min="5" max="6" width="8.7109375" style="3" customWidth="1"/>
    <col min="7" max="7" width="11.85546875" style="3" customWidth="1"/>
    <col min="8" max="8" width="2.140625" style="3" customWidth="1"/>
    <col min="9" max="10" width="8.7109375" style="3" customWidth="1"/>
    <col min="11" max="11" width="11.85546875" style="3" customWidth="1"/>
    <col min="12" max="12" width="2.140625" style="3" customWidth="1"/>
    <col min="13" max="14" width="8.7109375" style="3" customWidth="1"/>
    <col min="15" max="15" width="11.8554687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2" customHeight="1" x14ac:dyDescent="0.25"/>
    <row r="6" spans="1:19" ht="12" customHeight="1" x14ac:dyDescent="0.25"/>
    <row r="7" spans="1:19" ht="4.5" customHeight="1" x14ac:dyDescent="0.25"/>
    <row r="8" spans="1:19" s="6" customFormat="1" ht="15" customHeight="1" x14ac:dyDescent="0.25">
      <c r="B8" s="7" t="s">
        <v>404</v>
      </c>
      <c r="C8" s="8" t="s">
        <v>154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8"/>
    </row>
    <row r="9" spans="1:19" s="10" customFormat="1" ht="16.5" customHeight="1" x14ac:dyDescent="0.25">
      <c r="B9" s="11" t="s">
        <v>405</v>
      </c>
      <c r="C9" s="12" t="s">
        <v>119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9" ht="8.1" customHeight="1" thickBot="1" x14ac:dyDescent="0.3"/>
    <row r="11" spans="1:19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0"/>
    </row>
    <row r="12" spans="1:19" ht="15" customHeight="1" x14ac:dyDescent="0.25">
      <c r="A12" s="43"/>
      <c r="B12" s="44" t="s">
        <v>0</v>
      </c>
      <c r="C12" s="45"/>
      <c r="D12" s="46" t="s">
        <v>1</v>
      </c>
      <c r="E12" s="183" t="s">
        <v>107</v>
      </c>
      <c r="F12" s="183"/>
      <c r="G12" s="183"/>
      <c r="H12" s="100"/>
      <c r="I12" s="183" t="s">
        <v>2</v>
      </c>
      <c r="J12" s="183"/>
      <c r="K12" s="183"/>
      <c r="L12" s="100"/>
      <c r="M12" s="183" t="s">
        <v>141</v>
      </c>
      <c r="N12" s="183"/>
      <c r="O12" s="183"/>
      <c r="P12" s="43"/>
    </row>
    <row r="13" spans="1:19" ht="15" customHeight="1" x14ac:dyDescent="0.25">
      <c r="A13" s="43"/>
      <c r="B13" s="48" t="s">
        <v>3</v>
      </c>
      <c r="C13" s="45"/>
      <c r="D13" s="49" t="s">
        <v>4</v>
      </c>
      <c r="E13" s="184" t="s">
        <v>108</v>
      </c>
      <c r="F13" s="184"/>
      <c r="G13" s="184"/>
      <c r="H13" s="96"/>
      <c r="I13" s="184" t="s">
        <v>176</v>
      </c>
      <c r="J13" s="184"/>
      <c r="K13" s="184"/>
      <c r="L13" s="96"/>
      <c r="M13" s="184" t="s">
        <v>177</v>
      </c>
      <c r="N13" s="184"/>
      <c r="O13" s="184"/>
      <c r="P13" s="43"/>
    </row>
    <row r="14" spans="1:19" ht="15" customHeight="1" x14ac:dyDescent="0.25">
      <c r="A14" s="43"/>
      <c r="B14" s="48"/>
      <c r="C14" s="45"/>
      <c r="D14" s="49"/>
      <c r="E14" s="47" t="s">
        <v>36</v>
      </c>
      <c r="F14" s="47" t="s">
        <v>83</v>
      </c>
      <c r="G14" s="47" t="s">
        <v>84</v>
      </c>
      <c r="H14" s="47"/>
      <c r="I14" s="47" t="s">
        <v>36</v>
      </c>
      <c r="J14" s="47" t="s">
        <v>83</v>
      </c>
      <c r="K14" s="47" t="s">
        <v>84</v>
      </c>
      <c r="L14" s="47"/>
      <c r="M14" s="47" t="s">
        <v>36</v>
      </c>
      <c r="N14" s="47" t="s">
        <v>83</v>
      </c>
      <c r="O14" s="47" t="s">
        <v>84</v>
      </c>
      <c r="P14" s="43"/>
    </row>
    <row r="15" spans="1:19" ht="15" customHeight="1" x14ac:dyDescent="0.25">
      <c r="A15" s="43"/>
      <c r="B15" s="48"/>
      <c r="C15" s="45"/>
      <c r="D15" s="49"/>
      <c r="E15" s="50" t="s">
        <v>37</v>
      </c>
      <c r="F15" s="50" t="s">
        <v>85</v>
      </c>
      <c r="G15" s="50" t="s">
        <v>86</v>
      </c>
      <c r="H15" s="47"/>
      <c r="I15" s="50" t="s">
        <v>37</v>
      </c>
      <c r="J15" s="50" t="s">
        <v>85</v>
      </c>
      <c r="K15" s="50" t="s">
        <v>86</v>
      </c>
      <c r="L15" s="47"/>
      <c r="M15" s="50" t="s">
        <v>37</v>
      </c>
      <c r="N15" s="50" t="s">
        <v>85</v>
      </c>
      <c r="O15" s="50" t="s">
        <v>86</v>
      </c>
      <c r="P15" s="43"/>
    </row>
    <row r="16" spans="1:19" s="14" customFormat="1" ht="8.1" customHeight="1" x14ac:dyDescent="0.25">
      <c r="A16" s="51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1"/>
    </row>
    <row r="17" spans="1:19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4"/>
      <c r="Q17" s="17"/>
      <c r="R17" s="17"/>
      <c r="S17" s="17"/>
    </row>
    <row r="18" spans="1:19" ht="15" customHeight="1" x14ac:dyDescent="0.25">
      <c r="A18" s="14"/>
      <c r="B18" s="15" t="s">
        <v>5</v>
      </c>
      <c r="C18" s="18"/>
      <c r="D18" s="19">
        <v>2022</v>
      </c>
      <c r="E18" s="20">
        <f>SUM(E22,E26,E30,E34,E38,E42,E46,E50,E54,E58,E62,E66,E70,E74,E78,E82)</f>
        <v>94</v>
      </c>
      <c r="F18" s="20">
        <f>SUM(F22,F26,F30,F34,F38,F42,F46,F50,F54,F58,F62,F66,F70,F74,F78,F82)</f>
        <v>74</v>
      </c>
      <c r="G18" s="20">
        <f>SUM(G22,G26,G30,G34,G38,G42,G46,G50,G54,G58,G62,G66,G70,G74,G78,G82)</f>
        <v>20</v>
      </c>
      <c r="H18" s="23"/>
      <c r="I18" s="20">
        <f>SUM(I22,I26,I30,I34,I38,I42,I46,I50,I54,I58,I62,I66,I70,I74,I78,I82)</f>
        <v>79</v>
      </c>
      <c r="J18" s="20">
        <f>SUM(J22,J26,J30,J34,J38,J42,J46,J50,J54,J58,J62,J66,J70,J74,J78,J82)</f>
        <v>64</v>
      </c>
      <c r="K18" s="20">
        <f>SUM(K22,K26,K30,K34,K38,K42,K46,K50,K54,K58,K62,K66,K70,K74,K78,K82)</f>
        <v>15</v>
      </c>
      <c r="L18" s="23"/>
      <c r="M18" s="20">
        <f>SUM(M22,M26,M30,M34,M38,M42,M46,M50,M54,M58,M62,M66,M70,M74,M78,M82)</f>
        <v>33</v>
      </c>
      <c r="N18" s="20">
        <f>SUM(N22,N26,N30,N34,N38,N42,N46,N50,N54,N58,N62,N66,N70,N74,N78,N82)</f>
        <v>23</v>
      </c>
      <c r="O18" s="20">
        <f>SUM(O22,O26,O30,O34,O38,O42,O46,O50,O54,O58,O62,O66,O70,O74,O78,O82)</f>
        <v>10</v>
      </c>
      <c r="P18" s="14"/>
    </row>
    <row r="19" spans="1:19" ht="15" customHeight="1" x14ac:dyDescent="0.25">
      <c r="B19" s="21"/>
      <c r="C19" s="21"/>
      <c r="D19" s="19">
        <v>2023</v>
      </c>
      <c r="E19" s="20">
        <f t="shared" ref="E19:G20" si="0">SUM(E23,E27,E31,E35,E39,E43,E47,E51,E55,E59,E63,E67,E71,E75,E79,E83)</f>
        <v>110</v>
      </c>
      <c r="F19" s="20">
        <f t="shared" si="0"/>
        <v>90</v>
      </c>
      <c r="G19" s="20">
        <f t="shared" si="0"/>
        <v>20</v>
      </c>
      <c r="H19" s="23"/>
      <c r="I19" s="20">
        <f t="shared" ref="I19:K20" si="1">SUM(I23,I27,I31,I35,I39,I43,I47,I51,I55,I59,I63,I67,I71,I75,I79,I83)</f>
        <v>94</v>
      </c>
      <c r="J19" s="20">
        <f t="shared" si="1"/>
        <v>69</v>
      </c>
      <c r="K19" s="20">
        <f t="shared" si="1"/>
        <v>25</v>
      </c>
      <c r="L19" s="23"/>
      <c r="M19" s="20">
        <f t="shared" ref="M19:O19" si="2">SUM(M23,M27,M31,M35,M39,M43,M47,M51,M55,M59,M63,M67,M71,M75,M79,M83)</f>
        <v>34</v>
      </c>
      <c r="N19" s="20">
        <f t="shared" si="2"/>
        <v>20</v>
      </c>
      <c r="O19" s="20">
        <f t="shared" si="2"/>
        <v>14</v>
      </c>
    </row>
    <row r="20" spans="1:19" ht="15" customHeight="1" x14ac:dyDescent="0.25">
      <c r="B20" s="21"/>
      <c r="C20" s="21"/>
      <c r="D20" s="19">
        <v>2024</v>
      </c>
      <c r="E20" s="20">
        <f t="shared" si="0"/>
        <v>138</v>
      </c>
      <c r="F20" s="20">
        <f t="shared" si="0"/>
        <v>123</v>
      </c>
      <c r="G20" s="20">
        <f t="shared" si="0"/>
        <v>15</v>
      </c>
      <c r="H20" s="23"/>
      <c r="I20" s="20">
        <f t="shared" si="1"/>
        <v>79</v>
      </c>
      <c r="J20" s="20">
        <f t="shared" si="1"/>
        <v>65</v>
      </c>
      <c r="K20" s="20">
        <f t="shared" si="1"/>
        <v>14</v>
      </c>
      <c r="L20" s="23"/>
      <c r="M20" s="20">
        <f t="shared" ref="M20:O20" si="3">SUM(M24,M28,M32,M36,M40,M44,M48,M52,M56,M60,M64,M68,M72,M76,M80,M84)</f>
        <v>18</v>
      </c>
      <c r="N20" s="20">
        <f t="shared" si="3"/>
        <v>10</v>
      </c>
      <c r="O20" s="20">
        <f t="shared" si="3"/>
        <v>8</v>
      </c>
      <c r="Q20" s="22"/>
    </row>
    <row r="21" spans="1:19" ht="8.1" customHeight="1" x14ac:dyDescent="0.25">
      <c r="D21" s="1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22"/>
    </row>
    <row r="22" spans="1:19" ht="15" customHeight="1" x14ac:dyDescent="0.25">
      <c r="B22" s="2" t="s">
        <v>6</v>
      </c>
      <c r="D22" s="3">
        <v>2022</v>
      </c>
      <c r="E22" s="24">
        <f t="shared" ref="E22:E24" si="4">SUM(F22:G22)</f>
        <v>10</v>
      </c>
      <c r="F22" s="25">
        <v>9</v>
      </c>
      <c r="G22" s="25">
        <v>1</v>
      </c>
      <c r="H22" s="25"/>
      <c r="I22" s="24">
        <f t="shared" ref="I22:I23" si="5">SUM(J22:K22)</f>
        <v>23</v>
      </c>
      <c r="J22" s="25">
        <v>22</v>
      </c>
      <c r="K22" s="25">
        <v>1</v>
      </c>
      <c r="L22" s="25"/>
      <c r="M22" s="25" t="s">
        <v>8</v>
      </c>
      <c r="N22" s="25" t="s">
        <v>8</v>
      </c>
      <c r="O22" s="25" t="s">
        <v>8</v>
      </c>
      <c r="Q22" s="22"/>
    </row>
    <row r="23" spans="1:19" ht="15" customHeight="1" x14ac:dyDescent="0.25">
      <c r="D23" s="3">
        <v>2023</v>
      </c>
      <c r="E23" s="24">
        <f t="shared" si="4"/>
        <v>10</v>
      </c>
      <c r="F23" s="25">
        <v>9</v>
      </c>
      <c r="G23" s="25">
        <v>1</v>
      </c>
      <c r="H23" s="25"/>
      <c r="I23" s="24">
        <f t="shared" si="5"/>
        <v>9</v>
      </c>
      <c r="J23" s="25">
        <v>8</v>
      </c>
      <c r="K23" s="25">
        <v>1</v>
      </c>
      <c r="L23" s="25"/>
      <c r="M23" s="24">
        <f t="shared" ref="M23" si="6">SUM(N23:O23)</f>
        <v>9</v>
      </c>
      <c r="N23" s="25">
        <v>8</v>
      </c>
      <c r="O23" s="25">
        <v>1</v>
      </c>
      <c r="Q23" s="22"/>
    </row>
    <row r="24" spans="1:19" ht="15" customHeight="1" x14ac:dyDescent="0.25">
      <c r="D24" s="3">
        <v>2024</v>
      </c>
      <c r="E24" s="24">
        <f t="shared" si="4"/>
        <v>4</v>
      </c>
      <c r="F24" s="25">
        <v>4</v>
      </c>
      <c r="G24" s="25" t="s">
        <v>8</v>
      </c>
      <c r="H24" s="25"/>
      <c r="I24" s="25" t="s">
        <v>8</v>
      </c>
      <c r="J24" s="25" t="s">
        <v>8</v>
      </c>
      <c r="K24" s="25" t="s">
        <v>8</v>
      </c>
      <c r="L24" s="25"/>
      <c r="M24" s="25" t="s">
        <v>8</v>
      </c>
      <c r="N24" s="25" t="s">
        <v>8</v>
      </c>
      <c r="O24" s="25" t="s">
        <v>8</v>
      </c>
      <c r="Q24" s="22"/>
    </row>
    <row r="25" spans="1:19" ht="8.1" customHeight="1" x14ac:dyDescent="0.25">
      <c r="D25" s="2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Q25" s="22"/>
    </row>
    <row r="26" spans="1:19" ht="15" customHeight="1" x14ac:dyDescent="0.25">
      <c r="B26" s="2" t="s">
        <v>17</v>
      </c>
      <c r="D26" s="3">
        <v>2022</v>
      </c>
      <c r="E26" s="24">
        <f t="shared" ref="E26:E28" si="7">SUM(F26:G26)</f>
        <v>4</v>
      </c>
      <c r="F26" s="25">
        <v>1</v>
      </c>
      <c r="G26" s="25">
        <v>3</v>
      </c>
      <c r="H26" s="25"/>
      <c r="I26" s="24">
        <f t="shared" ref="I26:I76" si="8">SUM(J26:K26)</f>
        <v>3</v>
      </c>
      <c r="J26" s="25">
        <v>2</v>
      </c>
      <c r="K26" s="25">
        <v>1</v>
      </c>
      <c r="L26" s="25"/>
      <c r="M26" s="24">
        <f t="shared" ref="M26:M27" si="9">SUM(N26:O26)</f>
        <v>1</v>
      </c>
      <c r="N26" s="25">
        <v>1</v>
      </c>
      <c r="O26" s="25" t="s">
        <v>8</v>
      </c>
      <c r="Q26" s="22"/>
    </row>
    <row r="27" spans="1:19" ht="15" customHeight="1" x14ac:dyDescent="0.25">
      <c r="D27" s="3">
        <v>2023</v>
      </c>
      <c r="E27" s="24">
        <f t="shared" si="7"/>
        <v>2</v>
      </c>
      <c r="F27" s="25">
        <v>2</v>
      </c>
      <c r="G27" s="25" t="s">
        <v>8</v>
      </c>
      <c r="H27" s="25"/>
      <c r="I27" s="24">
        <f t="shared" si="8"/>
        <v>2</v>
      </c>
      <c r="J27" s="25">
        <v>2</v>
      </c>
      <c r="K27" s="25" t="s">
        <v>8</v>
      </c>
      <c r="L27" s="25"/>
      <c r="M27" s="24">
        <f t="shared" si="9"/>
        <v>1</v>
      </c>
      <c r="N27" s="25">
        <v>1</v>
      </c>
      <c r="O27" s="25" t="s">
        <v>8</v>
      </c>
      <c r="Q27" s="22"/>
    </row>
    <row r="28" spans="1:19" ht="15" customHeight="1" x14ac:dyDescent="0.25">
      <c r="D28" s="3">
        <v>2024</v>
      </c>
      <c r="E28" s="24">
        <f t="shared" si="7"/>
        <v>2</v>
      </c>
      <c r="F28" s="25">
        <v>2</v>
      </c>
      <c r="G28" s="25" t="s">
        <v>8</v>
      </c>
      <c r="H28" s="25"/>
      <c r="I28" s="24">
        <f t="shared" si="8"/>
        <v>1</v>
      </c>
      <c r="J28" s="25">
        <v>1</v>
      </c>
      <c r="K28" s="25" t="s">
        <v>8</v>
      </c>
      <c r="L28" s="25"/>
      <c r="M28" s="25" t="s">
        <v>8</v>
      </c>
      <c r="N28" s="25" t="s">
        <v>8</v>
      </c>
      <c r="O28" s="25" t="s">
        <v>8</v>
      </c>
      <c r="Q28" s="22"/>
    </row>
    <row r="29" spans="1:19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Q29" s="22"/>
    </row>
    <row r="30" spans="1:19" ht="15" customHeight="1" x14ac:dyDescent="0.25">
      <c r="B30" s="2" t="s">
        <v>7</v>
      </c>
      <c r="D30" s="3">
        <v>2022</v>
      </c>
      <c r="E30" s="25" t="s">
        <v>8</v>
      </c>
      <c r="F30" s="25" t="s">
        <v>8</v>
      </c>
      <c r="G30" s="25" t="s">
        <v>8</v>
      </c>
      <c r="H30" s="25"/>
      <c r="I30" s="25" t="s">
        <v>8</v>
      </c>
      <c r="J30" s="25" t="s">
        <v>8</v>
      </c>
      <c r="K30" s="25" t="s">
        <v>8</v>
      </c>
      <c r="L30" s="25"/>
      <c r="M30" s="24">
        <f t="shared" ref="M30:M31" si="10">SUM(N30:O30)</f>
        <v>5</v>
      </c>
      <c r="N30" s="25">
        <v>5</v>
      </c>
      <c r="O30" s="25" t="s">
        <v>8</v>
      </c>
      <c r="Q30" s="22"/>
    </row>
    <row r="31" spans="1:19" ht="15" customHeight="1" x14ac:dyDescent="0.25">
      <c r="D31" s="3">
        <v>2023</v>
      </c>
      <c r="E31" s="24">
        <f t="shared" ref="E31:E32" si="11">SUM(F31:G31)</f>
        <v>5</v>
      </c>
      <c r="F31" s="25">
        <v>4</v>
      </c>
      <c r="G31" s="25">
        <v>1</v>
      </c>
      <c r="H31" s="25"/>
      <c r="I31" s="24">
        <f t="shared" si="8"/>
        <v>1</v>
      </c>
      <c r="J31" s="25">
        <v>1</v>
      </c>
      <c r="K31" s="25" t="s">
        <v>8</v>
      </c>
      <c r="L31" s="25"/>
      <c r="M31" s="24">
        <f t="shared" si="10"/>
        <v>1</v>
      </c>
      <c r="N31" s="25">
        <v>1</v>
      </c>
      <c r="O31" s="25" t="s">
        <v>8</v>
      </c>
      <c r="Q31" s="22"/>
    </row>
    <row r="32" spans="1:19" ht="15" customHeight="1" x14ac:dyDescent="0.25">
      <c r="D32" s="3">
        <v>2024</v>
      </c>
      <c r="E32" s="24">
        <f t="shared" si="11"/>
        <v>1</v>
      </c>
      <c r="F32" s="25">
        <v>1</v>
      </c>
      <c r="G32" s="25" t="s">
        <v>8</v>
      </c>
      <c r="H32" s="25"/>
      <c r="I32" s="25" t="s">
        <v>8</v>
      </c>
      <c r="J32" s="25" t="s">
        <v>8</v>
      </c>
      <c r="K32" s="25" t="s">
        <v>8</v>
      </c>
      <c r="L32" s="25"/>
      <c r="M32" s="25" t="s">
        <v>8</v>
      </c>
      <c r="N32" s="25" t="s">
        <v>8</v>
      </c>
      <c r="O32" s="25" t="s">
        <v>8</v>
      </c>
      <c r="Q32" s="22"/>
    </row>
    <row r="33" spans="1:17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Q33" s="22"/>
    </row>
    <row r="34" spans="1:17" ht="15" customHeight="1" x14ac:dyDescent="0.25">
      <c r="B34" s="2" t="s">
        <v>18</v>
      </c>
      <c r="D34" s="3">
        <v>2022</v>
      </c>
      <c r="E34" s="24">
        <f t="shared" ref="E34:E36" si="12">SUM(F34:G34)</f>
        <v>1</v>
      </c>
      <c r="F34" s="25">
        <v>1</v>
      </c>
      <c r="G34" s="25" t="s">
        <v>8</v>
      </c>
      <c r="H34" s="25"/>
      <c r="I34" s="25" t="s">
        <v>8</v>
      </c>
      <c r="J34" s="25" t="s">
        <v>8</v>
      </c>
      <c r="K34" s="25" t="s">
        <v>8</v>
      </c>
      <c r="L34" s="25"/>
      <c r="M34" s="24">
        <f t="shared" ref="M34:M36" si="13">SUM(N34:O34)</f>
        <v>1</v>
      </c>
      <c r="N34" s="25">
        <v>1</v>
      </c>
      <c r="O34" s="25" t="s">
        <v>8</v>
      </c>
      <c r="Q34" s="22"/>
    </row>
    <row r="35" spans="1:17" ht="15" customHeight="1" x14ac:dyDescent="0.25">
      <c r="D35" s="3">
        <v>2023</v>
      </c>
      <c r="E35" s="24">
        <f t="shared" si="12"/>
        <v>4</v>
      </c>
      <c r="F35" s="25">
        <v>3</v>
      </c>
      <c r="G35" s="25">
        <v>1</v>
      </c>
      <c r="H35" s="25"/>
      <c r="I35" s="24">
        <f t="shared" si="8"/>
        <v>6</v>
      </c>
      <c r="J35" s="25">
        <v>3</v>
      </c>
      <c r="K35" s="25">
        <v>3</v>
      </c>
      <c r="L35" s="25"/>
      <c r="M35" s="24">
        <f t="shared" si="13"/>
        <v>2</v>
      </c>
      <c r="N35" s="25">
        <v>1</v>
      </c>
      <c r="O35" s="25">
        <v>1</v>
      </c>
      <c r="Q35" s="22"/>
    </row>
    <row r="36" spans="1:17" s="2" customFormat="1" ht="15" customHeight="1" x14ac:dyDescent="0.25">
      <c r="A36" s="1"/>
      <c r="D36" s="3">
        <v>2024</v>
      </c>
      <c r="E36" s="24">
        <f t="shared" si="12"/>
        <v>5</v>
      </c>
      <c r="F36" s="25">
        <v>4</v>
      </c>
      <c r="G36" s="25">
        <v>1</v>
      </c>
      <c r="H36" s="25"/>
      <c r="I36" s="24">
        <f t="shared" si="8"/>
        <v>2</v>
      </c>
      <c r="J36" s="25">
        <v>1</v>
      </c>
      <c r="K36" s="25">
        <v>1</v>
      </c>
      <c r="L36" s="25"/>
      <c r="M36" s="24">
        <f t="shared" si="13"/>
        <v>1</v>
      </c>
      <c r="N36" s="25">
        <v>1</v>
      </c>
      <c r="O36" s="25" t="s">
        <v>8</v>
      </c>
      <c r="P36" s="1"/>
      <c r="Q36" s="22"/>
    </row>
    <row r="37" spans="1:17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Q37" s="22"/>
    </row>
    <row r="38" spans="1:17" ht="15" customHeight="1" x14ac:dyDescent="0.25">
      <c r="A38" s="2"/>
      <c r="B38" s="2" t="s">
        <v>9</v>
      </c>
      <c r="D38" s="3">
        <v>2022</v>
      </c>
      <c r="E38" s="24">
        <f t="shared" ref="E38:E40" si="14">SUM(F38:G38)</f>
        <v>4</v>
      </c>
      <c r="F38" s="25">
        <v>2</v>
      </c>
      <c r="G38" s="25">
        <v>2</v>
      </c>
      <c r="H38" s="25"/>
      <c r="I38" s="24">
        <f t="shared" si="8"/>
        <v>3</v>
      </c>
      <c r="J38" s="25">
        <v>2</v>
      </c>
      <c r="K38" s="25">
        <v>1</v>
      </c>
      <c r="L38" s="25"/>
      <c r="M38" s="24">
        <f t="shared" ref="M38:M39" si="15">SUM(N38:O38)</f>
        <v>2</v>
      </c>
      <c r="N38" s="25">
        <v>1</v>
      </c>
      <c r="O38" s="25">
        <v>1</v>
      </c>
      <c r="Q38" s="22"/>
    </row>
    <row r="39" spans="1:17" ht="15" customHeight="1" x14ac:dyDescent="0.25">
      <c r="D39" s="3">
        <v>2023</v>
      </c>
      <c r="E39" s="24">
        <f t="shared" si="14"/>
        <v>7</v>
      </c>
      <c r="F39" s="25">
        <v>4</v>
      </c>
      <c r="G39" s="25">
        <v>3</v>
      </c>
      <c r="H39" s="25"/>
      <c r="I39" s="24">
        <f t="shared" si="8"/>
        <v>6</v>
      </c>
      <c r="J39" s="25">
        <v>4</v>
      </c>
      <c r="K39" s="25">
        <v>2</v>
      </c>
      <c r="L39" s="25"/>
      <c r="M39" s="24">
        <f t="shared" si="15"/>
        <v>2</v>
      </c>
      <c r="N39" s="25">
        <v>1</v>
      </c>
      <c r="O39" s="25">
        <v>1</v>
      </c>
      <c r="Q39" s="22"/>
    </row>
    <row r="40" spans="1:17" ht="15" customHeight="1" x14ac:dyDescent="0.25">
      <c r="D40" s="3">
        <v>2024</v>
      </c>
      <c r="E40" s="24">
        <f t="shared" si="14"/>
        <v>11</v>
      </c>
      <c r="F40" s="25">
        <v>11</v>
      </c>
      <c r="G40" s="25" t="s">
        <v>8</v>
      </c>
      <c r="H40" s="25"/>
      <c r="I40" s="24">
        <f t="shared" si="8"/>
        <v>6</v>
      </c>
      <c r="J40" s="25">
        <v>6</v>
      </c>
      <c r="K40" s="25" t="s">
        <v>8</v>
      </c>
      <c r="L40" s="25"/>
      <c r="M40" s="25" t="s">
        <v>8</v>
      </c>
      <c r="N40" s="25" t="s">
        <v>8</v>
      </c>
      <c r="O40" s="25" t="s">
        <v>8</v>
      </c>
      <c r="Q40" s="22"/>
    </row>
    <row r="41" spans="1:17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Q41" s="22"/>
    </row>
    <row r="42" spans="1:17" ht="15" customHeight="1" x14ac:dyDescent="0.25">
      <c r="B42" s="2" t="s">
        <v>10</v>
      </c>
      <c r="D42" s="3">
        <v>2022</v>
      </c>
      <c r="E42" s="24">
        <f t="shared" ref="E42:E44" si="16">SUM(F42:G42)</f>
        <v>3</v>
      </c>
      <c r="F42" s="25">
        <v>3</v>
      </c>
      <c r="G42" s="25" t="s">
        <v>8</v>
      </c>
      <c r="H42" s="25"/>
      <c r="I42" s="24">
        <f t="shared" si="8"/>
        <v>5</v>
      </c>
      <c r="J42" s="25">
        <v>4</v>
      </c>
      <c r="K42" s="25">
        <v>1</v>
      </c>
      <c r="L42" s="25"/>
      <c r="M42" s="24">
        <f t="shared" ref="M42" si="17">SUM(N42:O42)</f>
        <v>2</v>
      </c>
      <c r="N42" s="25">
        <v>1</v>
      </c>
      <c r="O42" s="25">
        <v>1</v>
      </c>
      <c r="Q42" s="22"/>
    </row>
    <row r="43" spans="1:17" ht="15" customHeight="1" x14ac:dyDescent="0.25">
      <c r="D43" s="3">
        <v>2023</v>
      </c>
      <c r="E43" s="24">
        <f t="shared" si="16"/>
        <v>20</v>
      </c>
      <c r="F43" s="25">
        <v>20</v>
      </c>
      <c r="G43" s="25" t="s">
        <v>8</v>
      </c>
      <c r="H43" s="25"/>
      <c r="I43" s="24">
        <f t="shared" si="8"/>
        <v>22</v>
      </c>
      <c r="J43" s="25">
        <v>18</v>
      </c>
      <c r="K43" s="25">
        <v>4</v>
      </c>
      <c r="L43" s="25"/>
      <c r="M43" s="25" t="s">
        <v>8</v>
      </c>
      <c r="N43" s="25" t="s">
        <v>8</v>
      </c>
      <c r="O43" s="25" t="s">
        <v>8</v>
      </c>
      <c r="Q43" s="22"/>
    </row>
    <row r="44" spans="1:17" ht="15" customHeight="1" x14ac:dyDescent="0.25">
      <c r="D44" s="3">
        <v>2024</v>
      </c>
      <c r="E44" s="24">
        <f t="shared" si="16"/>
        <v>18</v>
      </c>
      <c r="F44" s="25">
        <v>18</v>
      </c>
      <c r="G44" s="25" t="s">
        <v>8</v>
      </c>
      <c r="H44" s="25"/>
      <c r="I44" s="24">
        <f t="shared" si="8"/>
        <v>5</v>
      </c>
      <c r="J44" s="25">
        <v>5</v>
      </c>
      <c r="K44" s="25" t="s">
        <v>8</v>
      </c>
      <c r="L44" s="25"/>
      <c r="M44" s="25" t="s">
        <v>8</v>
      </c>
      <c r="N44" s="25" t="s">
        <v>8</v>
      </c>
      <c r="O44" s="25" t="s">
        <v>8</v>
      </c>
      <c r="Q44" s="22"/>
    </row>
    <row r="45" spans="1:17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Q45" s="22"/>
    </row>
    <row r="46" spans="1:17" ht="15" customHeight="1" x14ac:dyDescent="0.25">
      <c r="B46" s="2" t="s">
        <v>11</v>
      </c>
      <c r="D46" s="3">
        <v>2022</v>
      </c>
      <c r="E46" s="24">
        <f t="shared" ref="E46:E48" si="18">SUM(F46:G46)</f>
        <v>5</v>
      </c>
      <c r="F46" s="25">
        <v>5</v>
      </c>
      <c r="G46" s="25" t="s">
        <v>8</v>
      </c>
      <c r="H46" s="25"/>
      <c r="I46" s="24">
        <f t="shared" si="8"/>
        <v>4</v>
      </c>
      <c r="J46" s="25">
        <v>4</v>
      </c>
      <c r="K46" s="25" t="s">
        <v>8</v>
      </c>
      <c r="L46" s="25"/>
      <c r="M46" s="25" t="s">
        <v>8</v>
      </c>
      <c r="N46" s="25" t="s">
        <v>8</v>
      </c>
      <c r="O46" s="25" t="s">
        <v>8</v>
      </c>
      <c r="Q46" s="22"/>
    </row>
    <row r="47" spans="1:17" ht="15" customHeight="1" x14ac:dyDescent="0.25">
      <c r="D47" s="3">
        <v>2023</v>
      </c>
      <c r="E47" s="24">
        <f t="shared" si="18"/>
        <v>11</v>
      </c>
      <c r="F47" s="25">
        <v>8</v>
      </c>
      <c r="G47" s="25">
        <v>3</v>
      </c>
      <c r="H47" s="25"/>
      <c r="I47" s="24">
        <f t="shared" si="8"/>
        <v>12</v>
      </c>
      <c r="J47" s="25">
        <v>6</v>
      </c>
      <c r="K47" s="25">
        <v>6</v>
      </c>
      <c r="L47" s="25"/>
      <c r="M47" s="25" t="s">
        <v>8</v>
      </c>
      <c r="N47" s="25" t="s">
        <v>8</v>
      </c>
      <c r="O47" s="25" t="s">
        <v>8</v>
      </c>
      <c r="Q47" s="22"/>
    </row>
    <row r="48" spans="1:17" ht="15" customHeight="1" x14ac:dyDescent="0.25">
      <c r="D48" s="3">
        <v>2024</v>
      </c>
      <c r="E48" s="24">
        <f t="shared" si="18"/>
        <v>6</v>
      </c>
      <c r="F48" s="25">
        <v>6</v>
      </c>
      <c r="G48" s="25" t="s">
        <v>8</v>
      </c>
      <c r="H48" s="25"/>
      <c r="I48" s="24">
        <f t="shared" si="8"/>
        <v>4</v>
      </c>
      <c r="J48" s="25">
        <v>4</v>
      </c>
      <c r="K48" s="25" t="s">
        <v>8</v>
      </c>
      <c r="L48" s="25"/>
      <c r="M48" s="24">
        <f t="shared" ref="M48" si="19">SUM(N48:O48)</f>
        <v>2</v>
      </c>
      <c r="N48" s="25">
        <v>1</v>
      </c>
      <c r="O48" s="25">
        <v>1</v>
      </c>
      <c r="Q48" s="22"/>
    </row>
    <row r="49" spans="2:20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Q49" s="22"/>
    </row>
    <row r="50" spans="2:20" ht="15" customHeight="1" x14ac:dyDescent="0.25">
      <c r="B50" s="2" t="s">
        <v>12</v>
      </c>
      <c r="D50" s="3">
        <v>2022</v>
      </c>
      <c r="E50" s="24">
        <f t="shared" ref="E50:E52" si="20">SUM(F50:G50)</f>
        <v>3</v>
      </c>
      <c r="F50" s="25">
        <v>2</v>
      </c>
      <c r="G50" s="25">
        <v>1</v>
      </c>
      <c r="H50" s="25"/>
      <c r="I50" s="24">
        <f t="shared" si="8"/>
        <v>4</v>
      </c>
      <c r="J50" s="25">
        <v>2</v>
      </c>
      <c r="K50" s="25">
        <v>2</v>
      </c>
      <c r="L50" s="25"/>
      <c r="M50" s="25" t="s">
        <v>8</v>
      </c>
      <c r="N50" s="25" t="s">
        <v>8</v>
      </c>
      <c r="O50" s="25" t="s">
        <v>8</v>
      </c>
      <c r="Q50" s="22"/>
    </row>
    <row r="51" spans="2:20" ht="15" customHeight="1" x14ac:dyDescent="0.25">
      <c r="D51" s="3">
        <v>2023</v>
      </c>
      <c r="E51" s="24">
        <f t="shared" si="20"/>
        <v>3</v>
      </c>
      <c r="F51" s="25">
        <v>3</v>
      </c>
      <c r="G51" s="25" t="s">
        <v>8</v>
      </c>
      <c r="H51" s="25"/>
      <c r="I51" s="24">
        <f t="shared" si="8"/>
        <v>4</v>
      </c>
      <c r="J51" s="25">
        <v>3</v>
      </c>
      <c r="K51" s="25">
        <v>1</v>
      </c>
      <c r="L51" s="25"/>
      <c r="M51" s="25" t="s">
        <v>8</v>
      </c>
      <c r="N51" s="25" t="s">
        <v>8</v>
      </c>
      <c r="O51" s="25" t="s">
        <v>8</v>
      </c>
      <c r="Q51" s="22"/>
    </row>
    <row r="52" spans="2:20" ht="15" customHeight="1" x14ac:dyDescent="0.25">
      <c r="D52" s="3">
        <v>2024</v>
      </c>
      <c r="E52" s="24">
        <f t="shared" si="20"/>
        <v>4</v>
      </c>
      <c r="F52" s="25">
        <v>4</v>
      </c>
      <c r="G52" s="25" t="s">
        <v>8</v>
      </c>
      <c r="H52" s="25"/>
      <c r="I52" s="24">
        <f t="shared" si="8"/>
        <v>4</v>
      </c>
      <c r="J52" s="25">
        <v>4</v>
      </c>
      <c r="K52" s="25" t="s">
        <v>8</v>
      </c>
      <c r="L52" s="25"/>
      <c r="M52" s="24">
        <f t="shared" ref="M52" si="21">SUM(N52:O52)</f>
        <v>1</v>
      </c>
      <c r="N52" s="25">
        <v>1</v>
      </c>
      <c r="O52" s="25" t="s">
        <v>8</v>
      </c>
      <c r="Q52" s="22"/>
    </row>
    <row r="53" spans="2:20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Q53" s="22"/>
    </row>
    <row r="54" spans="2:20" ht="15" customHeight="1" x14ac:dyDescent="0.25">
      <c r="B54" s="2" t="s">
        <v>13</v>
      </c>
      <c r="D54" s="3">
        <v>2022</v>
      </c>
      <c r="E54" s="24">
        <f t="shared" ref="E54:E56" si="22">SUM(F54:G54)</f>
        <v>4</v>
      </c>
      <c r="F54" s="25">
        <v>3</v>
      </c>
      <c r="G54" s="25">
        <v>1</v>
      </c>
      <c r="H54" s="25"/>
      <c r="I54" s="24">
        <f t="shared" si="8"/>
        <v>4</v>
      </c>
      <c r="J54" s="25">
        <v>3</v>
      </c>
      <c r="K54" s="25">
        <v>1</v>
      </c>
      <c r="L54" s="25"/>
      <c r="M54" s="24">
        <f t="shared" ref="M54:M56" si="23">SUM(N54:O54)</f>
        <v>2</v>
      </c>
      <c r="N54" s="25">
        <v>1</v>
      </c>
      <c r="O54" s="25">
        <v>1</v>
      </c>
      <c r="Q54" s="22"/>
    </row>
    <row r="55" spans="2:20" ht="15" customHeight="1" x14ac:dyDescent="0.25">
      <c r="D55" s="3">
        <v>2023</v>
      </c>
      <c r="E55" s="24">
        <f t="shared" si="22"/>
        <v>3</v>
      </c>
      <c r="F55" s="25">
        <v>2</v>
      </c>
      <c r="G55" s="25">
        <v>1</v>
      </c>
      <c r="H55" s="25"/>
      <c r="I55" s="24">
        <f t="shared" si="8"/>
        <v>5</v>
      </c>
      <c r="J55" s="25">
        <v>5</v>
      </c>
      <c r="K55" s="25" t="s">
        <v>8</v>
      </c>
      <c r="L55" s="25"/>
      <c r="M55" s="24">
        <f t="shared" si="23"/>
        <v>1</v>
      </c>
      <c r="N55" s="25">
        <v>1</v>
      </c>
      <c r="O55" s="25" t="s">
        <v>8</v>
      </c>
      <c r="Q55" s="22"/>
    </row>
    <row r="56" spans="2:20" ht="15" customHeight="1" x14ac:dyDescent="0.25">
      <c r="D56" s="3">
        <v>2024</v>
      </c>
      <c r="E56" s="24">
        <f t="shared" si="22"/>
        <v>5</v>
      </c>
      <c r="F56" s="25">
        <v>4</v>
      </c>
      <c r="G56" s="25">
        <v>1</v>
      </c>
      <c r="H56" s="25"/>
      <c r="I56" s="24">
        <f t="shared" si="8"/>
        <v>11</v>
      </c>
      <c r="J56" s="25">
        <v>9</v>
      </c>
      <c r="K56" s="25">
        <v>2</v>
      </c>
      <c r="L56" s="25"/>
      <c r="M56" s="24">
        <f t="shared" si="23"/>
        <v>1</v>
      </c>
      <c r="N56" s="25" t="s">
        <v>8</v>
      </c>
      <c r="O56" s="25">
        <v>1</v>
      </c>
      <c r="Q56" s="22"/>
    </row>
    <row r="57" spans="2:20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Q57" s="22"/>
    </row>
    <row r="58" spans="2:20" ht="15" customHeight="1" x14ac:dyDescent="0.25">
      <c r="B58" s="2" t="s">
        <v>19</v>
      </c>
      <c r="D58" s="3">
        <v>2022</v>
      </c>
      <c r="E58" s="24">
        <f t="shared" ref="E58:E60" si="24">SUM(F58:G58)</f>
        <v>9</v>
      </c>
      <c r="F58" s="25">
        <v>5</v>
      </c>
      <c r="G58" s="25">
        <v>4</v>
      </c>
      <c r="H58" s="25"/>
      <c r="I58" s="24">
        <f t="shared" si="8"/>
        <v>8</v>
      </c>
      <c r="J58" s="25">
        <v>5</v>
      </c>
      <c r="K58" s="25">
        <v>3</v>
      </c>
      <c r="L58" s="25"/>
      <c r="M58" s="24">
        <f t="shared" ref="M58:M60" si="25">SUM(N58:O58)</f>
        <v>4</v>
      </c>
      <c r="N58" s="25">
        <v>2</v>
      </c>
      <c r="O58" s="25">
        <v>2</v>
      </c>
      <c r="Q58" s="22"/>
      <c r="R58" s="27"/>
      <c r="S58" s="28"/>
      <c r="T58" s="29"/>
    </row>
    <row r="59" spans="2:20" ht="15" customHeight="1" x14ac:dyDescent="0.25">
      <c r="D59" s="3">
        <v>2023</v>
      </c>
      <c r="E59" s="24">
        <f t="shared" si="24"/>
        <v>11</v>
      </c>
      <c r="F59" s="25">
        <v>9</v>
      </c>
      <c r="G59" s="25">
        <v>2</v>
      </c>
      <c r="H59" s="25"/>
      <c r="I59" s="24">
        <f t="shared" si="8"/>
        <v>2</v>
      </c>
      <c r="J59" s="25">
        <v>2</v>
      </c>
      <c r="K59" s="25" t="s">
        <v>8</v>
      </c>
      <c r="L59" s="25"/>
      <c r="M59" s="24">
        <f t="shared" si="25"/>
        <v>1</v>
      </c>
      <c r="N59" s="25">
        <v>1</v>
      </c>
      <c r="O59" s="25" t="s">
        <v>8</v>
      </c>
      <c r="Q59" s="22"/>
      <c r="R59" s="27"/>
      <c r="S59" s="28"/>
      <c r="T59" s="28"/>
    </row>
    <row r="60" spans="2:20" ht="15" customHeight="1" x14ac:dyDescent="0.25">
      <c r="D60" s="3">
        <v>2024</v>
      </c>
      <c r="E60" s="24">
        <f t="shared" si="24"/>
        <v>14</v>
      </c>
      <c r="F60" s="25">
        <v>10</v>
      </c>
      <c r="G60" s="25">
        <v>4</v>
      </c>
      <c r="H60" s="25"/>
      <c r="I60" s="24">
        <f t="shared" si="8"/>
        <v>5</v>
      </c>
      <c r="J60" s="25">
        <v>1</v>
      </c>
      <c r="K60" s="25">
        <v>4</v>
      </c>
      <c r="L60" s="25"/>
      <c r="M60" s="24">
        <f t="shared" si="25"/>
        <v>4</v>
      </c>
      <c r="N60" s="25">
        <v>1</v>
      </c>
      <c r="O60" s="25">
        <v>3</v>
      </c>
      <c r="Q60" s="22"/>
    </row>
    <row r="61" spans="2:20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Q61" s="22"/>
    </row>
    <row r="62" spans="2:20" ht="15" customHeight="1" x14ac:dyDescent="0.25">
      <c r="B62" s="2" t="s">
        <v>14</v>
      </c>
      <c r="D62" s="3">
        <v>2022</v>
      </c>
      <c r="E62" s="24">
        <f t="shared" ref="E62:E64" si="26">SUM(F62:G62)</f>
        <v>5</v>
      </c>
      <c r="F62" s="25">
        <v>4</v>
      </c>
      <c r="G62" s="25">
        <v>1</v>
      </c>
      <c r="H62" s="25"/>
      <c r="I62" s="24">
        <f t="shared" si="8"/>
        <v>4</v>
      </c>
      <c r="J62" s="25">
        <v>3</v>
      </c>
      <c r="K62" s="25">
        <v>1</v>
      </c>
      <c r="L62" s="25"/>
      <c r="M62" s="24">
        <f t="shared" ref="M62:M64" si="27">SUM(N62:O62)</f>
        <v>2</v>
      </c>
      <c r="N62" s="25" t="s">
        <v>8</v>
      </c>
      <c r="O62" s="25">
        <v>2</v>
      </c>
      <c r="Q62" s="22"/>
    </row>
    <row r="63" spans="2:20" ht="15" customHeight="1" x14ac:dyDescent="0.25">
      <c r="D63" s="3">
        <v>2023</v>
      </c>
      <c r="E63" s="24">
        <f t="shared" si="26"/>
        <v>12</v>
      </c>
      <c r="F63" s="25">
        <v>10</v>
      </c>
      <c r="G63" s="25">
        <v>2</v>
      </c>
      <c r="H63" s="25"/>
      <c r="I63" s="24">
        <f t="shared" si="8"/>
        <v>16</v>
      </c>
      <c r="J63" s="25">
        <v>9</v>
      </c>
      <c r="K63" s="25">
        <v>7</v>
      </c>
      <c r="L63" s="25"/>
      <c r="M63" s="24">
        <f t="shared" si="27"/>
        <v>3</v>
      </c>
      <c r="N63" s="25">
        <v>1</v>
      </c>
      <c r="O63" s="25">
        <v>2</v>
      </c>
      <c r="Q63" s="22"/>
    </row>
    <row r="64" spans="2:20" ht="15" customHeight="1" x14ac:dyDescent="0.25">
      <c r="D64" s="3">
        <v>2024</v>
      </c>
      <c r="E64" s="24">
        <f t="shared" si="26"/>
        <v>5</v>
      </c>
      <c r="F64" s="25">
        <v>4</v>
      </c>
      <c r="G64" s="25">
        <v>1</v>
      </c>
      <c r="H64" s="25"/>
      <c r="I64" s="24">
        <f t="shared" si="8"/>
        <v>5</v>
      </c>
      <c r="J64" s="25">
        <v>3</v>
      </c>
      <c r="K64" s="25">
        <v>2</v>
      </c>
      <c r="L64" s="25"/>
      <c r="M64" s="24">
        <f t="shared" si="27"/>
        <v>2</v>
      </c>
      <c r="N64" s="25">
        <v>2</v>
      </c>
      <c r="O64" s="25" t="s">
        <v>8</v>
      </c>
      <c r="Q64" s="22"/>
    </row>
    <row r="65" spans="1:17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Q65" s="22"/>
    </row>
    <row r="66" spans="1:17" ht="15" customHeight="1" x14ac:dyDescent="0.25">
      <c r="B66" s="2" t="s">
        <v>15</v>
      </c>
      <c r="D66" s="3">
        <v>2022</v>
      </c>
      <c r="E66" s="24">
        <f t="shared" ref="E66:E68" si="28">SUM(F66:G66)</f>
        <v>3</v>
      </c>
      <c r="F66" s="25" t="s">
        <v>8</v>
      </c>
      <c r="G66" s="25">
        <v>3</v>
      </c>
      <c r="H66" s="25"/>
      <c r="I66" s="24">
        <f t="shared" si="8"/>
        <v>11</v>
      </c>
      <c r="J66" s="25">
        <v>10</v>
      </c>
      <c r="K66" s="25">
        <v>1</v>
      </c>
      <c r="L66" s="25"/>
      <c r="M66" s="24">
        <f t="shared" ref="M66:M68" si="29">SUM(N66:O66)</f>
        <v>9</v>
      </c>
      <c r="N66" s="25">
        <v>8</v>
      </c>
      <c r="O66" s="25">
        <v>1</v>
      </c>
      <c r="Q66" s="22"/>
    </row>
    <row r="67" spans="1:17" ht="15" customHeight="1" x14ac:dyDescent="0.25">
      <c r="D67" s="3">
        <v>2023</v>
      </c>
      <c r="E67" s="24">
        <f t="shared" si="28"/>
        <v>3</v>
      </c>
      <c r="F67" s="25">
        <v>2</v>
      </c>
      <c r="G67" s="25">
        <v>1</v>
      </c>
      <c r="H67" s="25"/>
      <c r="I67" s="25" t="s">
        <v>8</v>
      </c>
      <c r="J67" s="25" t="s">
        <v>8</v>
      </c>
      <c r="K67" s="25" t="s">
        <v>8</v>
      </c>
      <c r="L67" s="25"/>
      <c r="M67" s="24">
        <f t="shared" si="29"/>
        <v>1</v>
      </c>
      <c r="N67" s="25" t="s">
        <v>8</v>
      </c>
      <c r="O67" s="25">
        <v>1</v>
      </c>
      <c r="Q67" s="22"/>
    </row>
    <row r="68" spans="1:17" ht="15" customHeight="1" x14ac:dyDescent="0.25">
      <c r="D68" s="3">
        <v>2024</v>
      </c>
      <c r="E68" s="24">
        <f t="shared" si="28"/>
        <v>5</v>
      </c>
      <c r="F68" s="25">
        <v>4</v>
      </c>
      <c r="G68" s="25">
        <v>1</v>
      </c>
      <c r="H68" s="25"/>
      <c r="I68" s="24">
        <f t="shared" si="8"/>
        <v>2</v>
      </c>
      <c r="J68" s="25" t="s">
        <v>8</v>
      </c>
      <c r="K68" s="25">
        <v>2</v>
      </c>
      <c r="L68" s="25"/>
      <c r="M68" s="24">
        <f t="shared" si="29"/>
        <v>2</v>
      </c>
      <c r="N68" s="25" t="s">
        <v>8</v>
      </c>
      <c r="O68" s="25">
        <v>2</v>
      </c>
      <c r="Q68" s="22"/>
    </row>
    <row r="69" spans="1:17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Q69" s="22"/>
    </row>
    <row r="70" spans="1:17" ht="15" customHeight="1" x14ac:dyDescent="0.25">
      <c r="B70" s="2" t="s">
        <v>16</v>
      </c>
      <c r="D70" s="3">
        <v>2022</v>
      </c>
      <c r="E70" s="24">
        <f t="shared" ref="E70:E72" si="30">SUM(F70:G70)</f>
        <v>12</v>
      </c>
      <c r="F70" s="25">
        <v>10</v>
      </c>
      <c r="G70" s="25">
        <v>2</v>
      </c>
      <c r="H70" s="25"/>
      <c r="I70" s="24">
        <f t="shared" si="8"/>
        <v>3</v>
      </c>
      <c r="J70" s="25">
        <v>2</v>
      </c>
      <c r="K70" s="25">
        <v>1</v>
      </c>
      <c r="L70" s="25"/>
      <c r="M70" s="25" t="s">
        <v>8</v>
      </c>
      <c r="N70" s="25" t="s">
        <v>8</v>
      </c>
      <c r="O70" s="25" t="s">
        <v>8</v>
      </c>
      <c r="Q70" s="22"/>
    </row>
    <row r="71" spans="1:17" ht="15" customHeight="1" x14ac:dyDescent="0.25">
      <c r="D71" s="3">
        <v>2023</v>
      </c>
      <c r="E71" s="24">
        <f t="shared" si="30"/>
        <v>10</v>
      </c>
      <c r="F71" s="25">
        <v>7</v>
      </c>
      <c r="G71" s="25">
        <v>3</v>
      </c>
      <c r="H71" s="25"/>
      <c r="I71" s="24">
        <f t="shared" si="8"/>
        <v>3</v>
      </c>
      <c r="J71" s="25">
        <v>2</v>
      </c>
      <c r="K71" s="25">
        <v>1</v>
      </c>
      <c r="L71" s="25"/>
      <c r="M71" s="24">
        <f t="shared" ref="M71:M72" si="31">SUM(N71:O71)</f>
        <v>8</v>
      </c>
      <c r="N71" s="25" t="s">
        <v>8</v>
      </c>
      <c r="O71" s="25">
        <v>8</v>
      </c>
      <c r="Q71" s="22"/>
    </row>
    <row r="72" spans="1:17" ht="15" customHeight="1" x14ac:dyDescent="0.25">
      <c r="D72" s="3">
        <v>2024</v>
      </c>
      <c r="E72" s="24">
        <f t="shared" si="30"/>
        <v>17</v>
      </c>
      <c r="F72" s="25">
        <v>12</v>
      </c>
      <c r="G72" s="25">
        <v>5</v>
      </c>
      <c r="H72" s="25"/>
      <c r="I72" s="24">
        <f t="shared" si="8"/>
        <v>15</v>
      </c>
      <c r="J72" s="25">
        <v>14</v>
      </c>
      <c r="K72" s="25">
        <v>1</v>
      </c>
      <c r="L72" s="25"/>
      <c r="M72" s="24">
        <f t="shared" si="31"/>
        <v>5</v>
      </c>
      <c r="N72" s="25">
        <v>4</v>
      </c>
      <c r="O72" s="25">
        <v>1</v>
      </c>
      <c r="Q72" s="22"/>
    </row>
    <row r="73" spans="1:17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Q73" s="22"/>
    </row>
    <row r="74" spans="1:17" ht="15" customHeight="1" x14ac:dyDescent="0.25">
      <c r="B74" s="2" t="s">
        <v>20</v>
      </c>
      <c r="D74" s="3">
        <v>2022</v>
      </c>
      <c r="E74" s="24">
        <f t="shared" ref="E74:E76" si="32">SUM(F74:G74)</f>
        <v>14</v>
      </c>
      <c r="F74" s="25">
        <v>13</v>
      </c>
      <c r="G74" s="25">
        <v>1</v>
      </c>
      <c r="H74" s="25"/>
      <c r="I74" s="24">
        <f t="shared" si="8"/>
        <v>4</v>
      </c>
      <c r="J74" s="25">
        <v>4</v>
      </c>
      <c r="K74" s="25" t="s">
        <v>8</v>
      </c>
      <c r="L74" s="25"/>
      <c r="M74" s="24">
        <f t="shared" ref="M74:M75" si="33">SUM(N74:O74)</f>
        <v>2</v>
      </c>
      <c r="N74" s="25">
        <v>2</v>
      </c>
      <c r="O74" s="25" t="s">
        <v>8</v>
      </c>
      <c r="Q74" s="22"/>
    </row>
    <row r="75" spans="1:17" ht="15" customHeight="1" x14ac:dyDescent="0.25">
      <c r="D75" s="3">
        <v>2023</v>
      </c>
      <c r="E75" s="24">
        <f t="shared" si="32"/>
        <v>6</v>
      </c>
      <c r="F75" s="25">
        <v>4</v>
      </c>
      <c r="G75" s="25">
        <v>2</v>
      </c>
      <c r="H75" s="25"/>
      <c r="I75" s="24">
        <f t="shared" si="8"/>
        <v>5</v>
      </c>
      <c r="J75" s="25">
        <v>5</v>
      </c>
      <c r="K75" s="25" t="s">
        <v>8</v>
      </c>
      <c r="L75" s="25"/>
      <c r="M75" s="24">
        <f t="shared" si="33"/>
        <v>4</v>
      </c>
      <c r="N75" s="25">
        <v>4</v>
      </c>
      <c r="O75" s="25" t="s">
        <v>8</v>
      </c>
    </row>
    <row r="76" spans="1:17" ht="15" customHeight="1" x14ac:dyDescent="0.25">
      <c r="A76" s="14"/>
      <c r="B76" s="99"/>
      <c r="C76" s="99"/>
      <c r="D76" s="3">
        <v>2024</v>
      </c>
      <c r="E76" s="24">
        <f t="shared" si="32"/>
        <v>23</v>
      </c>
      <c r="F76" s="25">
        <v>22</v>
      </c>
      <c r="G76" s="25">
        <v>1</v>
      </c>
      <c r="H76" s="25"/>
      <c r="I76" s="24">
        <f t="shared" si="8"/>
        <v>11</v>
      </c>
      <c r="J76" s="25">
        <v>9</v>
      </c>
      <c r="K76" s="25">
        <v>2</v>
      </c>
      <c r="L76" s="25"/>
      <c r="M76" s="25" t="s">
        <v>8</v>
      </c>
      <c r="N76" s="25" t="s">
        <v>8</v>
      </c>
      <c r="O76" s="25" t="s">
        <v>8</v>
      </c>
      <c r="P76" s="14"/>
    </row>
    <row r="77" spans="1:17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Q77" s="22"/>
    </row>
    <row r="78" spans="1:17" ht="15" customHeight="1" x14ac:dyDescent="0.25">
      <c r="B78" s="2" t="s">
        <v>21</v>
      </c>
      <c r="D78" s="3">
        <v>2022</v>
      </c>
      <c r="E78" s="24">
        <f t="shared" ref="E78:E80" si="34">SUM(F78:G78)</f>
        <v>3</v>
      </c>
      <c r="F78" s="25">
        <v>2</v>
      </c>
      <c r="G78" s="25">
        <v>1</v>
      </c>
      <c r="H78" s="25"/>
      <c r="I78" s="24">
        <f t="shared" ref="I78:I80" si="35">SUM(J78:K78)</f>
        <v>3</v>
      </c>
      <c r="J78" s="25">
        <v>1</v>
      </c>
      <c r="K78" s="25">
        <v>2</v>
      </c>
      <c r="L78" s="25"/>
      <c r="M78" s="24">
        <f t="shared" ref="M78:M79" si="36">SUM(N78:O78)</f>
        <v>3</v>
      </c>
      <c r="N78" s="25">
        <v>1</v>
      </c>
      <c r="O78" s="25">
        <v>2</v>
      </c>
      <c r="Q78" s="22"/>
    </row>
    <row r="79" spans="1:17" ht="15" customHeight="1" x14ac:dyDescent="0.25">
      <c r="D79" s="3">
        <v>2023</v>
      </c>
      <c r="E79" s="25" t="s">
        <v>8</v>
      </c>
      <c r="F79" s="25" t="s">
        <v>8</v>
      </c>
      <c r="G79" s="25" t="s">
        <v>8</v>
      </c>
      <c r="H79" s="25"/>
      <c r="I79" s="24">
        <f t="shared" si="35"/>
        <v>1</v>
      </c>
      <c r="J79" s="25">
        <v>1</v>
      </c>
      <c r="K79" s="25" t="s">
        <v>8</v>
      </c>
      <c r="L79" s="25"/>
      <c r="M79" s="24">
        <f t="shared" si="36"/>
        <v>1</v>
      </c>
      <c r="N79" s="25">
        <v>1</v>
      </c>
      <c r="O79" s="25" t="s">
        <v>8</v>
      </c>
    </row>
    <row r="80" spans="1:17" ht="15" customHeight="1" x14ac:dyDescent="0.25">
      <c r="A80" s="14"/>
      <c r="B80" s="99"/>
      <c r="C80" s="99"/>
      <c r="D80" s="3">
        <v>2024</v>
      </c>
      <c r="E80" s="24">
        <f t="shared" si="34"/>
        <v>4</v>
      </c>
      <c r="F80" s="25">
        <v>4</v>
      </c>
      <c r="G80" s="25" t="s">
        <v>8</v>
      </c>
      <c r="H80" s="25"/>
      <c r="I80" s="24">
        <f t="shared" si="35"/>
        <v>4</v>
      </c>
      <c r="J80" s="25">
        <v>4</v>
      </c>
      <c r="K80" s="25" t="s">
        <v>8</v>
      </c>
      <c r="L80" s="25"/>
      <c r="M80" s="25" t="s">
        <v>8</v>
      </c>
      <c r="N80" s="25" t="s">
        <v>8</v>
      </c>
      <c r="O80" s="25" t="s">
        <v>8</v>
      </c>
      <c r="P80" s="14"/>
    </row>
    <row r="81" spans="1:17" ht="8.1" customHeight="1" x14ac:dyDescent="0.25">
      <c r="D81" s="26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Q81" s="22"/>
    </row>
    <row r="82" spans="1:17" ht="15" customHeight="1" x14ac:dyDescent="0.25">
      <c r="B82" s="2" t="s">
        <v>22</v>
      </c>
      <c r="D82" s="3">
        <v>2022</v>
      </c>
      <c r="E82" s="24">
        <f t="shared" ref="E82:E84" si="37">SUM(F82:G82)</f>
        <v>14</v>
      </c>
      <c r="F82" s="25">
        <v>14</v>
      </c>
      <c r="G82" s="25" t="s">
        <v>8</v>
      </c>
      <c r="H82" s="25"/>
      <c r="I82" s="25" t="s">
        <v>8</v>
      </c>
      <c r="J82" s="25" t="s">
        <v>8</v>
      </c>
      <c r="K82" s="25" t="s">
        <v>8</v>
      </c>
      <c r="L82" s="25"/>
      <c r="M82" s="25" t="s">
        <v>8</v>
      </c>
      <c r="N82" s="25" t="s">
        <v>8</v>
      </c>
      <c r="O82" s="25" t="s">
        <v>8</v>
      </c>
      <c r="Q82" s="22"/>
    </row>
    <row r="83" spans="1:17" ht="15" customHeight="1" x14ac:dyDescent="0.25">
      <c r="D83" s="3">
        <v>2023</v>
      </c>
      <c r="E83" s="24">
        <f t="shared" si="37"/>
        <v>3</v>
      </c>
      <c r="F83" s="25">
        <v>3</v>
      </c>
      <c r="G83" s="25" t="s">
        <v>8</v>
      </c>
      <c r="H83" s="25"/>
      <c r="I83" s="25" t="s">
        <v>8</v>
      </c>
      <c r="J83" s="25" t="s">
        <v>8</v>
      </c>
      <c r="K83" s="25" t="s">
        <v>8</v>
      </c>
      <c r="L83" s="25"/>
      <c r="M83" s="25" t="s">
        <v>8</v>
      </c>
      <c r="N83" s="25" t="s">
        <v>8</v>
      </c>
      <c r="O83" s="25" t="s">
        <v>8</v>
      </c>
    </row>
    <row r="84" spans="1:17" ht="15" customHeight="1" x14ac:dyDescent="0.25">
      <c r="A84" s="14"/>
      <c r="B84" s="99"/>
      <c r="C84" s="99"/>
      <c r="D84" s="3">
        <v>2024</v>
      </c>
      <c r="E84" s="24">
        <f t="shared" si="37"/>
        <v>14</v>
      </c>
      <c r="F84" s="25">
        <v>13</v>
      </c>
      <c r="G84" s="25">
        <v>1</v>
      </c>
      <c r="H84" s="25"/>
      <c r="I84" s="24">
        <f t="shared" ref="I84" si="38">SUM(J84:K84)</f>
        <v>4</v>
      </c>
      <c r="J84" s="25">
        <v>4</v>
      </c>
      <c r="K84" s="25" t="s">
        <v>8</v>
      </c>
      <c r="L84" s="25"/>
      <c r="M84" s="25" t="s">
        <v>8</v>
      </c>
      <c r="N84" s="25" t="s">
        <v>8</v>
      </c>
      <c r="O84" s="25" t="s">
        <v>8</v>
      </c>
      <c r="P84" s="14"/>
    </row>
    <row r="85" spans="1:17" ht="8.1" customHeight="1" thickBot="1" x14ac:dyDescent="0.3">
      <c r="A85" s="30"/>
      <c r="B85" s="31"/>
      <c r="C85" s="31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0"/>
    </row>
    <row r="86" spans="1:17" s="37" customFormat="1" x14ac:dyDescent="0.25">
      <c r="A86" s="33"/>
      <c r="B86" s="34"/>
      <c r="C86" s="34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6" t="s">
        <v>110</v>
      </c>
    </row>
    <row r="87" spans="1:17" s="33" customFormat="1" x14ac:dyDescent="0.25">
      <c r="A87" s="38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9" t="s">
        <v>111</v>
      </c>
    </row>
  </sheetData>
  <mergeCells count="6">
    <mergeCell ref="E12:G12"/>
    <mergeCell ref="I12:K12"/>
    <mergeCell ref="E13:G13"/>
    <mergeCell ref="I13:K13"/>
    <mergeCell ref="M12:O12"/>
    <mergeCell ref="M13:O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40C7B-15DA-4F59-9B7E-D5825EE1AC30}">
  <sheetPr codeName="Sheet49"/>
  <dimension ref="A1:P89"/>
  <sheetViews>
    <sheetView showGridLines="0" view="pageBreakPreview" topLeftCell="A28" zoomScaleNormal="90" zoomScaleSheetLayoutView="100" workbookViewId="0">
      <selection activeCell="B50" sqref="B50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7.42578125" style="2" customWidth="1"/>
    <col min="4" max="4" width="10.5703125" style="3" customWidth="1"/>
    <col min="5" max="7" width="14.7109375" style="3" customWidth="1"/>
    <col min="8" max="8" width="1.5703125" style="3" customWidth="1"/>
    <col min="9" max="11" width="14.710937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6" customHeight="1" x14ac:dyDescent="0.25"/>
    <row r="8" spans="1:15" s="6" customFormat="1" ht="15" customHeight="1" x14ac:dyDescent="0.25">
      <c r="B8" s="7" t="s">
        <v>418</v>
      </c>
      <c r="C8" s="8" t="s">
        <v>152</v>
      </c>
      <c r="D8" s="9"/>
      <c r="E8" s="9"/>
      <c r="F8" s="9"/>
      <c r="G8" s="9"/>
      <c r="H8" s="9"/>
      <c r="I8" s="9"/>
      <c r="J8" s="9"/>
      <c r="K8" s="9"/>
      <c r="L8" s="8"/>
    </row>
    <row r="9" spans="1:15" s="10" customFormat="1" ht="16.5" customHeight="1" x14ac:dyDescent="0.25">
      <c r="B9" s="11" t="s">
        <v>419</v>
      </c>
      <c r="C9" s="12" t="s">
        <v>120</v>
      </c>
      <c r="D9" s="13"/>
      <c r="E9" s="13"/>
      <c r="F9" s="13"/>
      <c r="G9" s="13"/>
      <c r="H9" s="13"/>
      <c r="I9" s="13"/>
      <c r="J9" s="13"/>
      <c r="K9" s="13"/>
    </row>
    <row r="10" spans="1:15" ht="8.1" customHeight="1" thickBot="1" x14ac:dyDescent="0.3"/>
    <row r="11" spans="1:15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0"/>
    </row>
    <row r="12" spans="1:15" ht="15" customHeight="1" x14ac:dyDescent="0.25">
      <c r="A12" s="43"/>
      <c r="B12" s="44" t="s">
        <v>81</v>
      </c>
      <c r="C12" s="45"/>
      <c r="D12" s="46" t="s">
        <v>1</v>
      </c>
      <c r="E12" s="183" t="s">
        <v>2</v>
      </c>
      <c r="F12" s="183"/>
      <c r="G12" s="183"/>
      <c r="H12" s="100"/>
      <c r="I12" s="183" t="s">
        <v>141</v>
      </c>
      <c r="J12" s="183"/>
      <c r="K12" s="183"/>
      <c r="L12" s="43"/>
    </row>
    <row r="13" spans="1:15" ht="15" customHeight="1" x14ac:dyDescent="0.25">
      <c r="A13" s="43"/>
      <c r="B13" s="48" t="s">
        <v>82</v>
      </c>
      <c r="C13" s="45"/>
      <c r="D13" s="49" t="s">
        <v>4</v>
      </c>
      <c r="E13" s="184" t="s">
        <v>176</v>
      </c>
      <c r="F13" s="184"/>
      <c r="G13" s="184"/>
      <c r="H13" s="96"/>
      <c r="I13" s="184" t="s">
        <v>177</v>
      </c>
      <c r="J13" s="184"/>
      <c r="K13" s="184"/>
      <c r="L13" s="43"/>
    </row>
    <row r="14" spans="1:15" ht="15" customHeight="1" x14ac:dyDescent="0.25">
      <c r="A14" s="43"/>
      <c r="B14" s="48"/>
      <c r="C14" s="45"/>
      <c r="D14" s="49"/>
      <c r="E14" s="47" t="s">
        <v>36</v>
      </c>
      <c r="F14" s="47" t="s">
        <v>83</v>
      </c>
      <c r="G14" s="47" t="s">
        <v>84</v>
      </c>
      <c r="H14" s="47"/>
      <c r="I14" s="47" t="s">
        <v>36</v>
      </c>
      <c r="J14" s="47" t="s">
        <v>83</v>
      </c>
      <c r="K14" s="47" t="s">
        <v>84</v>
      </c>
      <c r="L14" s="43"/>
    </row>
    <row r="15" spans="1:15" ht="15" customHeight="1" x14ac:dyDescent="0.25">
      <c r="A15" s="43"/>
      <c r="B15" s="48"/>
      <c r="C15" s="45"/>
      <c r="D15" s="49"/>
      <c r="E15" s="50" t="s">
        <v>37</v>
      </c>
      <c r="F15" s="50" t="s">
        <v>85</v>
      </c>
      <c r="G15" s="50" t="s">
        <v>86</v>
      </c>
      <c r="H15" s="47"/>
      <c r="I15" s="50" t="s">
        <v>37</v>
      </c>
      <c r="J15" s="50" t="s">
        <v>85</v>
      </c>
      <c r="K15" s="50" t="s">
        <v>86</v>
      </c>
      <c r="L15" s="43"/>
    </row>
    <row r="16" spans="1:15" s="14" customFormat="1" ht="8.1" customHeight="1" x14ac:dyDescent="0.25">
      <c r="A16" s="51"/>
      <c r="B16" s="52"/>
      <c r="C16" s="51"/>
      <c r="D16" s="53"/>
      <c r="E16" s="53"/>
      <c r="F16" s="53"/>
      <c r="G16" s="53"/>
      <c r="H16" s="53"/>
      <c r="I16" s="53"/>
      <c r="J16" s="53"/>
      <c r="K16" s="53"/>
      <c r="L16" s="51"/>
    </row>
    <row r="17" spans="1:15" ht="8.1" customHeight="1" x14ac:dyDescent="0.25">
      <c r="A17" s="14"/>
      <c r="B17" s="15"/>
      <c r="C17" s="15"/>
      <c r="D17" s="16"/>
      <c r="E17" s="16"/>
      <c r="F17" s="16"/>
      <c r="G17" s="16"/>
      <c r="H17" s="16"/>
      <c r="I17" s="16"/>
      <c r="J17" s="16"/>
      <c r="K17" s="16"/>
      <c r="L17" s="14"/>
      <c r="M17" s="17"/>
      <c r="N17" s="17"/>
      <c r="O17" s="17"/>
    </row>
    <row r="18" spans="1:15" ht="15" customHeight="1" x14ac:dyDescent="0.25">
      <c r="A18" s="14"/>
      <c r="B18" s="15" t="s">
        <v>36</v>
      </c>
      <c r="C18" s="18"/>
      <c r="D18" s="19">
        <v>2022</v>
      </c>
      <c r="E18" s="20">
        <f>SUM(F18:G18)</f>
        <v>14</v>
      </c>
      <c r="F18" s="20">
        <f>SUM(F22,F42)</f>
        <v>13</v>
      </c>
      <c r="G18" s="20">
        <f>SUM(G22,G42)</f>
        <v>1</v>
      </c>
      <c r="H18" s="23"/>
      <c r="I18" s="20">
        <f>SUM(J18:K18)</f>
        <v>2</v>
      </c>
      <c r="J18" s="20">
        <f>SUM(J22,J42)</f>
        <v>2</v>
      </c>
      <c r="K18" s="20" t="s">
        <v>8</v>
      </c>
      <c r="L18" s="14"/>
    </row>
    <row r="19" spans="1:15" ht="15" customHeight="1" x14ac:dyDescent="0.25">
      <c r="B19" s="101" t="s">
        <v>37</v>
      </c>
      <c r="C19" s="21"/>
      <c r="D19" s="19">
        <v>2023</v>
      </c>
      <c r="E19" s="20">
        <f t="shared" ref="E19:E20" si="0">SUM(F19:G19)</f>
        <v>3</v>
      </c>
      <c r="F19" s="20">
        <f t="shared" ref="F19:G20" si="1">SUM(F23,F43)</f>
        <v>2</v>
      </c>
      <c r="G19" s="20">
        <f t="shared" si="1"/>
        <v>1</v>
      </c>
      <c r="H19" s="23"/>
      <c r="I19" s="20">
        <f t="shared" ref="I19" si="2">SUM(J19:K19)</f>
        <v>9</v>
      </c>
      <c r="J19" s="20">
        <f t="shared" ref="J19:K19" si="3">SUM(J23,J43)</f>
        <v>1</v>
      </c>
      <c r="K19" s="20">
        <f t="shared" si="3"/>
        <v>8</v>
      </c>
    </row>
    <row r="20" spans="1:15" ht="15" customHeight="1" x14ac:dyDescent="0.25">
      <c r="B20" s="21"/>
      <c r="C20" s="21"/>
      <c r="D20" s="19">
        <v>2024</v>
      </c>
      <c r="E20" s="20">
        <f t="shared" si="0"/>
        <v>7</v>
      </c>
      <c r="F20" s="20">
        <f t="shared" si="1"/>
        <v>6</v>
      </c>
      <c r="G20" s="20">
        <f t="shared" si="1"/>
        <v>1</v>
      </c>
      <c r="H20" s="23"/>
      <c r="I20" s="20" t="s">
        <v>8</v>
      </c>
      <c r="J20" s="20" t="s">
        <v>8</v>
      </c>
      <c r="K20" s="20" t="s">
        <v>8</v>
      </c>
      <c r="M20" s="22"/>
    </row>
    <row r="21" spans="1:15" ht="8.1" customHeight="1" x14ac:dyDescent="0.25">
      <c r="D21" s="26"/>
      <c r="E21" s="27"/>
      <c r="F21" s="27"/>
      <c r="G21" s="27"/>
      <c r="H21" s="27"/>
      <c r="I21" s="27"/>
      <c r="J21" s="27"/>
      <c r="K21" s="27"/>
      <c r="M21" s="22"/>
    </row>
    <row r="22" spans="1:15" ht="15" customHeight="1" x14ac:dyDescent="0.25">
      <c r="B22" s="21" t="s">
        <v>87</v>
      </c>
      <c r="D22" s="3">
        <v>2022</v>
      </c>
      <c r="E22" s="24">
        <f t="shared" ref="E22:E44" si="4">SUM(F22:G22)</f>
        <v>8</v>
      </c>
      <c r="F22" s="25">
        <v>7</v>
      </c>
      <c r="G22" s="25">
        <v>1</v>
      </c>
      <c r="H22" s="25"/>
      <c r="I22" s="24" t="s">
        <v>8</v>
      </c>
      <c r="J22" s="25" t="s">
        <v>8</v>
      </c>
      <c r="K22" s="25" t="s">
        <v>8</v>
      </c>
      <c r="M22" s="22"/>
    </row>
    <row r="23" spans="1:15" ht="15" customHeight="1" x14ac:dyDescent="0.25">
      <c r="B23" s="101" t="s">
        <v>88</v>
      </c>
      <c r="D23" s="3">
        <v>2023</v>
      </c>
      <c r="E23" s="24">
        <f t="shared" si="4"/>
        <v>2</v>
      </c>
      <c r="F23" s="25">
        <v>1</v>
      </c>
      <c r="G23" s="25">
        <v>1</v>
      </c>
      <c r="H23" s="25"/>
      <c r="I23" s="24">
        <f t="shared" ref="I23" si="5">SUM(J23:K23)</f>
        <v>8</v>
      </c>
      <c r="J23" s="25" t="s">
        <v>8</v>
      </c>
      <c r="K23" s="25">
        <v>8</v>
      </c>
      <c r="M23" s="22"/>
    </row>
    <row r="24" spans="1:15" ht="15" customHeight="1" x14ac:dyDescent="0.25">
      <c r="D24" s="3">
        <v>2024</v>
      </c>
      <c r="E24" s="24">
        <f t="shared" si="4"/>
        <v>3</v>
      </c>
      <c r="F24" s="25">
        <v>2</v>
      </c>
      <c r="G24" s="25">
        <v>1</v>
      </c>
      <c r="H24" s="25"/>
      <c r="I24" s="24" t="s">
        <v>8</v>
      </c>
      <c r="J24" s="25" t="s">
        <v>8</v>
      </c>
      <c r="K24" s="25" t="s">
        <v>8</v>
      </c>
      <c r="M24" s="22"/>
    </row>
    <row r="25" spans="1:15" ht="8.1" customHeight="1" x14ac:dyDescent="0.25">
      <c r="D25" s="26"/>
      <c r="E25" s="27"/>
      <c r="F25" s="27"/>
      <c r="G25" s="27"/>
      <c r="H25" s="27"/>
      <c r="I25" s="27"/>
      <c r="J25" s="27"/>
      <c r="K25" s="27"/>
      <c r="M25" s="22"/>
    </row>
    <row r="26" spans="1:15" ht="15" customHeight="1" x14ac:dyDescent="0.25">
      <c r="B26" s="21" t="s">
        <v>89</v>
      </c>
      <c r="D26" s="3">
        <v>2022</v>
      </c>
      <c r="E26" s="24">
        <f t="shared" si="4"/>
        <v>21</v>
      </c>
      <c r="F26" s="25">
        <v>19</v>
      </c>
      <c r="G26" s="25">
        <v>2</v>
      </c>
      <c r="H26" s="25"/>
      <c r="I26" s="24">
        <f t="shared" ref="I26:I28" si="6">SUM(J26:K26)</f>
        <v>6</v>
      </c>
      <c r="J26" s="25">
        <v>3</v>
      </c>
      <c r="K26" s="25">
        <v>3</v>
      </c>
      <c r="M26" s="22"/>
    </row>
    <row r="27" spans="1:15" ht="15" customHeight="1" x14ac:dyDescent="0.25">
      <c r="B27" s="101" t="s">
        <v>90</v>
      </c>
      <c r="D27" s="3">
        <v>2023</v>
      </c>
      <c r="E27" s="24">
        <f t="shared" si="4"/>
        <v>26</v>
      </c>
      <c r="F27" s="25">
        <v>18</v>
      </c>
      <c r="G27" s="25">
        <v>8</v>
      </c>
      <c r="H27" s="25"/>
      <c r="I27" s="24">
        <f t="shared" si="6"/>
        <v>4</v>
      </c>
      <c r="J27" s="25">
        <v>4</v>
      </c>
      <c r="K27" s="25" t="s">
        <v>8</v>
      </c>
      <c r="M27" s="22"/>
    </row>
    <row r="28" spans="1:15" ht="15" customHeight="1" x14ac:dyDescent="0.25">
      <c r="D28" s="3">
        <v>2024</v>
      </c>
      <c r="E28" s="24">
        <f t="shared" si="4"/>
        <v>20</v>
      </c>
      <c r="F28" s="25">
        <v>19</v>
      </c>
      <c r="G28" s="25">
        <v>1</v>
      </c>
      <c r="H28" s="25"/>
      <c r="I28" s="24">
        <f t="shared" si="6"/>
        <v>1</v>
      </c>
      <c r="J28" s="25">
        <v>1</v>
      </c>
      <c r="K28" s="25" t="s">
        <v>8</v>
      </c>
      <c r="M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M29" s="22"/>
    </row>
    <row r="30" spans="1:15" ht="15" customHeight="1" x14ac:dyDescent="0.25">
      <c r="B30" s="21" t="s">
        <v>91</v>
      </c>
      <c r="D30" s="3">
        <v>2022</v>
      </c>
      <c r="E30" s="24">
        <f t="shared" si="4"/>
        <v>22</v>
      </c>
      <c r="F30" s="25">
        <v>14</v>
      </c>
      <c r="G30" s="25">
        <v>8</v>
      </c>
      <c r="H30" s="25"/>
      <c r="I30" s="24">
        <f t="shared" ref="I30:I32" si="7">SUM(J30:K30)</f>
        <v>16</v>
      </c>
      <c r="J30" s="25">
        <v>10</v>
      </c>
      <c r="K30" s="25">
        <v>6</v>
      </c>
      <c r="M30" s="22"/>
    </row>
    <row r="31" spans="1:15" ht="15" customHeight="1" x14ac:dyDescent="0.25">
      <c r="B31" s="101" t="s">
        <v>92</v>
      </c>
      <c r="D31" s="3">
        <v>2023</v>
      </c>
      <c r="E31" s="24">
        <f t="shared" si="4"/>
        <v>35</v>
      </c>
      <c r="F31" s="25">
        <v>25</v>
      </c>
      <c r="G31" s="25">
        <v>10</v>
      </c>
      <c r="H31" s="25"/>
      <c r="I31" s="24">
        <f t="shared" si="7"/>
        <v>8</v>
      </c>
      <c r="J31" s="25">
        <v>3</v>
      </c>
      <c r="K31" s="25">
        <v>5</v>
      </c>
      <c r="M31" s="22"/>
    </row>
    <row r="32" spans="1:15" ht="15" customHeight="1" x14ac:dyDescent="0.25">
      <c r="D32" s="3">
        <v>2024</v>
      </c>
      <c r="E32" s="24">
        <f t="shared" si="4"/>
        <v>28</v>
      </c>
      <c r="F32" s="25">
        <v>18</v>
      </c>
      <c r="G32" s="25">
        <v>10</v>
      </c>
      <c r="H32" s="25"/>
      <c r="I32" s="24">
        <f t="shared" si="7"/>
        <v>7</v>
      </c>
      <c r="J32" s="25">
        <v>1</v>
      </c>
      <c r="K32" s="25">
        <v>6</v>
      </c>
      <c r="M32" s="22"/>
    </row>
    <row r="33" spans="1:16" ht="8.1" customHeight="1" x14ac:dyDescent="0.25">
      <c r="D33" s="26"/>
      <c r="E33" s="27"/>
      <c r="F33" s="27"/>
      <c r="G33" s="27"/>
      <c r="H33" s="27"/>
      <c r="I33" s="27"/>
      <c r="J33" s="27"/>
      <c r="K33" s="27"/>
      <c r="M33" s="22"/>
    </row>
    <row r="34" spans="1:16" ht="15" customHeight="1" x14ac:dyDescent="0.25">
      <c r="B34" s="21" t="s">
        <v>93</v>
      </c>
      <c r="D34" s="3">
        <v>2022</v>
      </c>
      <c r="E34" s="24">
        <f t="shared" si="4"/>
        <v>14</v>
      </c>
      <c r="F34" s="25">
        <v>10</v>
      </c>
      <c r="G34" s="25">
        <v>4</v>
      </c>
      <c r="H34" s="25"/>
      <c r="I34" s="24">
        <f t="shared" ref="I34:I36" si="8">SUM(J34:K34)</f>
        <v>9</v>
      </c>
      <c r="J34" s="25">
        <v>8</v>
      </c>
      <c r="K34" s="25">
        <v>1</v>
      </c>
      <c r="M34" s="22"/>
    </row>
    <row r="35" spans="1:16" ht="15" customHeight="1" x14ac:dyDescent="0.25">
      <c r="B35" s="101" t="s">
        <v>94</v>
      </c>
      <c r="D35" s="3">
        <v>2023</v>
      </c>
      <c r="E35" s="24">
        <f t="shared" si="4"/>
        <v>25</v>
      </c>
      <c r="F35" s="25">
        <v>19</v>
      </c>
      <c r="G35" s="25">
        <v>6</v>
      </c>
      <c r="H35" s="25"/>
      <c r="I35" s="24">
        <f t="shared" si="8"/>
        <v>4</v>
      </c>
      <c r="J35" s="25">
        <v>3</v>
      </c>
      <c r="K35" s="25">
        <v>1</v>
      </c>
      <c r="M35" s="22"/>
    </row>
    <row r="36" spans="1:16" ht="15" customHeight="1" x14ac:dyDescent="0.25">
      <c r="D36" s="3">
        <v>2024</v>
      </c>
      <c r="E36" s="24">
        <f t="shared" si="4"/>
        <v>18</v>
      </c>
      <c r="F36" s="25">
        <v>17</v>
      </c>
      <c r="G36" s="25">
        <v>1</v>
      </c>
      <c r="H36" s="25"/>
      <c r="I36" s="24">
        <f t="shared" si="8"/>
        <v>8</v>
      </c>
      <c r="J36" s="25">
        <v>6</v>
      </c>
      <c r="K36" s="25">
        <v>2</v>
      </c>
      <c r="M36" s="22"/>
    </row>
    <row r="37" spans="1:16" ht="8.1" customHeight="1" x14ac:dyDescent="0.25">
      <c r="D37" s="26"/>
      <c r="E37" s="27"/>
      <c r="F37" s="27"/>
      <c r="G37" s="27"/>
      <c r="H37" s="27"/>
      <c r="I37" s="27"/>
      <c r="J37" s="27"/>
      <c r="K37" s="27"/>
      <c r="M37" s="22"/>
    </row>
    <row r="38" spans="1:16" ht="15" customHeight="1" x14ac:dyDescent="0.25">
      <c r="B38" s="21" t="s">
        <v>95</v>
      </c>
      <c r="D38" s="3">
        <v>2022</v>
      </c>
      <c r="E38" s="24">
        <f t="shared" si="4"/>
        <v>8</v>
      </c>
      <c r="F38" s="25">
        <v>8</v>
      </c>
      <c r="G38" s="25" t="s">
        <v>8</v>
      </c>
      <c r="H38" s="25"/>
      <c r="I38" s="24" t="s">
        <v>8</v>
      </c>
      <c r="J38" s="25" t="s">
        <v>8</v>
      </c>
      <c r="K38" s="25" t="s">
        <v>8</v>
      </c>
      <c r="M38" s="22"/>
      <c r="N38" s="27"/>
      <c r="O38" s="28"/>
      <c r="P38" s="29"/>
    </row>
    <row r="39" spans="1:16" ht="15" customHeight="1" x14ac:dyDescent="0.25">
      <c r="B39" s="101" t="s">
        <v>96</v>
      </c>
      <c r="D39" s="3">
        <v>2023</v>
      </c>
      <c r="E39" s="24">
        <f t="shared" si="4"/>
        <v>5</v>
      </c>
      <c r="F39" s="25">
        <v>5</v>
      </c>
      <c r="G39" s="25" t="s">
        <v>8</v>
      </c>
      <c r="H39" s="25"/>
      <c r="I39" s="24">
        <f t="shared" ref="I39:I40" si="9">SUM(J39:K39)</f>
        <v>9</v>
      </c>
      <c r="J39" s="25">
        <v>9</v>
      </c>
      <c r="K39" s="25" t="s">
        <v>8</v>
      </c>
      <c r="M39" s="22"/>
      <c r="N39" s="27"/>
      <c r="O39" s="28"/>
      <c r="P39" s="28"/>
    </row>
    <row r="40" spans="1:16" ht="15" customHeight="1" x14ac:dyDescent="0.25">
      <c r="D40" s="3">
        <v>2024</v>
      </c>
      <c r="E40" s="24">
        <f t="shared" si="4"/>
        <v>6</v>
      </c>
      <c r="F40" s="25">
        <v>5</v>
      </c>
      <c r="G40" s="25">
        <v>1</v>
      </c>
      <c r="H40" s="25"/>
      <c r="I40" s="24">
        <f t="shared" si="9"/>
        <v>2</v>
      </c>
      <c r="J40" s="25">
        <v>2</v>
      </c>
      <c r="K40" s="25" t="s">
        <v>8</v>
      </c>
      <c r="M40" s="22"/>
    </row>
    <row r="41" spans="1:16" ht="8.1" customHeight="1" x14ac:dyDescent="0.25">
      <c r="D41" s="26"/>
      <c r="E41" s="27"/>
      <c r="F41" s="27"/>
      <c r="G41" s="27"/>
      <c r="H41" s="27"/>
      <c r="I41" s="27"/>
      <c r="J41" s="27"/>
      <c r="K41" s="27"/>
      <c r="M41" s="22"/>
    </row>
    <row r="42" spans="1:16" ht="15" customHeight="1" x14ac:dyDescent="0.2">
      <c r="B42" s="102" t="s">
        <v>140</v>
      </c>
      <c r="D42" s="3">
        <v>2022</v>
      </c>
      <c r="E42" s="24">
        <f t="shared" si="4"/>
        <v>6</v>
      </c>
      <c r="F42" s="25">
        <v>6</v>
      </c>
      <c r="G42" s="25" t="s">
        <v>8</v>
      </c>
      <c r="H42" s="25"/>
      <c r="I42" s="24">
        <f t="shared" ref="I42:I43" si="10">SUM(J42:K42)</f>
        <v>2</v>
      </c>
      <c r="J42" s="25">
        <v>2</v>
      </c>
      <c r="K42" s="25" t="s">
        <v>8</v>
      </c>
      <c r="M42" s="22"/>
    </row>
    <row r="43" spans="1:16" ht="15" customHeight="1" x14ac:dyDescent="0.25">
      <c r="B43" s="101" t="s">
        <v>213</v>
      </c>
      <c r="D43" s="3">
        <v>2023</v>
      </c>
      <c r="E43" s="24">
        <f t="shared" si="4"/>
        <v>1</v>
      </c>
      <c r="F43" s="25">
        <v>1</v>
      </c>
      <c r="G43" s="25" t="s">
        <v>8</v>
      </c>
      <c r="H43" s="25"/>
      <c r="I43" s="24">
        <f t="shared" si="10"/>
        <v>1</v>
      </c>
      <c r="J43" s="25">
        <v>1</v>
      </c>
      <c r="K43" s="25" t="s">
        <v>8</v>
      </c>
      <c r="M43" s="22"/>
    </row>
    <row r="44" spans="1:16" ht="15" customHeight="1" x14ac:dyDescent="0.25">
      <c r="D44" s="3">
        <v>2024</v>
      </c>
      <c r="E44" s="24">
        <f t="shared" si="4"/>
        <v>4</v>
      </c>
      <c r="F44" s="25">
        <v>4</v>
      </c>
      <c r="G44" s="25" t="s">
        <v>8</v>
      </c>
      <c r="H44" s="25"/>
      <c r="I44" s="24" t="s">
        <v>8</v>
      </c>
      <c r="J44" s="25" t="s">
        <v>8</v>
      </c>
      <c r="K44" s="25" t="s">
        <v>8</v>
      </c>
      <c r="M44" s="22"/>
    </row>
    <row r="45" spans="1:16" ht="8.1" customHeight="1" thickBot="1" x14ac:dyDescent="0.3">
      <c r="A45" s="30"/>
      <c r="B45" s="31"/>
      <c r="C45" s="31"/>
      <c r="D45" s="32"/>
      <c r="E45" s="32"/>
      <c r="F45" s="32"/>
      <c r="G45" s="32"/>
      <c r="H45" s="32"/>
      <c r="I45" s="32"/>
      <c r="J45" s="32"/>
      <c r="K45" s="32"/>
      <c r="L45" s="30"/>
    </row>
    <row r="46" spans="1:16" s="37" customFormat="1" x14ac:dyDescent="0.25">
      <c r="A46" s="33"/>
      <c r="B46" s="34"/>
      <c r="C46" s="34"/>
      <c r="D46" s="35"/>
      <c r="E46" s="35"/>
      <c r="F46" s="35"/>
      <c r="G46" s="35"/>
      <c r="H46" s="35"/>
      <c r="I46" s="35"/>
      <c r="J46" s="35"/>
      <c r="K46" s="35"/>
      <c r="L46" s="36" t="s">
        <v>110</v>
      </c>
    </row>
    <row r="47" spans="1:16" s="33" customFormat="1" x14ac:dyDescent="0.25">
      <c r="A47" s="38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9" t="s">
        <v>111</v>
      </c>
    </row>
    <row r="49" spans="1:15" s="6" customFormat="1" ht="15" customHeight="1" x14ac:dyDescent="0.25">
      <c r="B49" s="7" t="s">
        <v>420</v>
      </c>
      <c r="C49" s="8" t="s">
        <v>153</v>
      </c>
      <c r="D49" s="9"/>
      <c r="E49" s="9"/>
      <c r="F49" s="9"/>
      <c r="G49" s="9"/>
      <c r="H49" s="9"/>
      <c r="I49" s="9"/>
      <c r="J49" s="9"/>
      <c r="K49" s="9"/>
      <c r="L49" s="8"/>
    </row>
    <row r="50" spans="1:15" s="10" customFormat="1" ht="16.5" customHeight="1" x14ac:dyDescent="0.25">
      <c r="B50" s="11" t="s">
        <v>421</v>
      </c>
      <c r="C50" s="12" t="s">
        <v>121</v>
      </c>
      <c r="D50" s="13"/>
      <c r="E50" s="13"/>
      <c r="F50" s="13"/>
      <c r="G50" s="13"/>
      <c r="H50" s="13"/>
      <c r="I50" s="13"/>
      <c r="J50" s="13"/>
      <c r="K50" s="13"/>
    </row>
    <row r="51" spans="1:15" ht="8.1" customHeight="1" thickBot="1" x14ac:dyDescent="0.3"/>
    <row r="52" spans="1:15" ht="4.5" customHeight="1" thickTop="1" x14ac:dyDescent="0.25">
      <c r="A52" s="40"/>
      <c r="B52" s="41"/>
      <c r="C52" s="41"/>
      <c r="D52" s="42"/>
      <c r="E52" s="42"/>
      <c r="F52" s="42"/>
      <c r="G52" s="42"/>
      <c r="H52" s="42"/>
      <c r="I52" s="42"/>
      <c r="J52" s="42"/>
      <c r="K52" s="42"/>
      <c r="L52" s="40"/>
    </row>
    <row r="53" spans="1:15" ht="15" customHeight="1" x14ac:dyDescent="0.25">
      <c r="A53" s="43"/>
      <c r="B53" s="44" t="s">
        <v>97</v>
      </c>
      <c r="C53" s="45"/>
      <c r="D53" s="106" t="s">
        <v>1</v>
      </c>
      <c r="E53" s="183" t="s">
        <v>2</v>
      </c>
      <c r="F53" s="183"/>
      <c r="G53" s="183"/>
      <c r="H53" s="100"/>
      <c r="I53" s="183" t="s">
        <v>141</v>
      </c>
      <c r="J53" s="183"/>
      <c r="K53" s="183"/>
      <c r="L53" s="43"/>
    </row>
    <row r="54" spans="1:15" ht="15" customHeight="1" x14ac:dyDescent="0.25">
      <c r="A54" s="43"/>
      <c r="B54" s="48" t="s">
        <v>98</v>
      </c>
      <c r="C54" s="45"/>
      <c r="D54" s="49" t="s">
        <v>4</v>
      </c>
      <c r="E54" s="184" t="s">
        <v>176</v>
      </c>
      <c r="F54" s="184"/>
      <c r="G54" s="184"/>
      <c r="H54" s="96"/>
      <c r="I54" s="184" t="s">
        <v>177</v>
      </c>
      <c r="J54" s="184"/>
      <c r="K54" s="184"/>
      <c r="L54" s="43"/>
    </row>
    <row r="55" spans="1:15" ht="15" customHeight="1" x14ac:dyDescent="0.25">
      <c r="A55" s="43"/>
      <c r="B55" s="48"/>
      <c r="C55" s="45"/>
      <c r="D55" s="49"/>
      <c r="E55" s="47" t="s">
        <v>36</v>
      </c>
      <c r="F55" s="47" t="s">
        <v>83</v>
      </c>
      <c r="G55" s="47" t="s">
        <v>84</v>
      </c>
      <c r="H55" s="47"/>
      <c r="I55" s="47" t="s">
        <v>36</v>
      </c>
      <c r="J55" s="47" t="s">
        <v>83</v>
      </c>
      <c r="K55" s="47" t="s">
        <v>84</v>
      </c>
      <c r="L55" s="43"/>
    </row>
    <row r="56" spans="1:15" ht="15" customHeight="1" x14ac:dyDescent="0.25">
      <c r="A56" s="43"/>
      <c r="B56" s="48"/>
      <c r="C56" s="45"/>
      <c r="D56" s="49"/>
      <c r="E56" s="50" t="s">
        <v>37</v>
      </c>
      <c r="F56" s="50" t="s">
        <v>85</v>
      </c>
      <c r="G56" s="50" t="s">
        <v>86</v>
      </c>
      <c r="H56" s="47"/>
      <c r="I56" s="50" t="s">
        <v>37</v>
      </c>
      <c r="J56" s="50" t="s">
        <v>85</v>
      </c>
      <c r="K56" s="50" t="s">
        <v>86</v>
      </c>
      <c r="L56" s="43"/>
    </row>
    <row r="57" spans="1:15" s="14" customFormat="1" ht="8.1" customHeight="1" x14ac:dyDescent="0.25">
      <c r="A57" s="51"/>
      <c r="B57" s="52"/>
      <c r="C57" s="51"/>
      <c r="D57" s="53"/>
      <c r="E57" s="53"/>
      <c r="F57" s="53"/>
      <c r="G57" s="53"/>
      <c r="H57" s="53"/>
      <c r="I57" s="53"/>
      <c r="J57" s="53"/>
      <c r="K57" s="53"/>
      <c r="L57" s="51"/>
    </row>
    <row r="58" spans="1:15" ht="8.1" customHeight="1" x14ac:dyDescent="0.25">
      <c r="A58" s="14"/>
      <c r="B58" s="15"/>
      <c r="C58" s="15"/>
      <c r="D58" s="16"/>
      <c r="E58" s="16"/>
      <c r="F58" s="16"/>
      <c r="G58" s="16"/>
      <c r="H58" s="16"/>
      <c r="I58" s="16"/>
      <c r="J58" s="16"/>
      <c r="K58" s="16"/>
      <c r="L58" s="14"/>
      <c r="M58" s="17"/>
      <c r="N58" s="17"/>
      <c r="O58" s="17"/>
    </row>
    <row r="59" spans="1:15" ht="15" customHeight="1" x14ac:dyDescent="0.25">
      <c r="A59" s="14"/>
      <c r="B59" s="15" t="s">
        <v>36</v>
      </c>
      <c r="C59" s="18"/>
      <c r="D59" s="19">
        <v>2022</v>
      </c>
      <c r="E59" s="20">
        <f>SUM(F59:G59)</f>
        <v>79</v>
      </c>
      <c r="F59" s="20">
        <f>SUM(F63,F83)</f>
        <v>64</v>
      </c>
      <c r="G59" s="20">
        <f>SUM(G63,G83)</f>
        <v>15</v>
      </c>
      <c r="H59" s="23"/>
      <c r="I59" s="20">
        <f>SUM(J59:K59)</f>
        <v>33</v>
      </c>
      <c r="J59" s="20">
        <f>SUM(J63,J83)</f>
        <v>23</v>
      </c>
      <c r="K59" s="20">
        <f>SUM(K63,K83)</f>
        <v>10</v>
      </c>
      <c r="L59" s="14"/>
    </row>
    <row r="60" spans="1:15" ht="15" customHeight="1" x14ac:dyDescent="0.25">
      <c r="B60" s="101" t="s">
        <v>37</v>
      </c>
      <c r="C60" s="21"/>
      <c r="D60" s="19">
        <v>2023</v>
      </c>
      <c r="E60" s="20">
        <f t="shared" ref="E60:E61" si="11">SUM(F60:G60)</f>
        <v>94</v>
      </c>
      <c r="F60" s="20">
        <f t="shared" ref="F60:G61" si="12">SUM(F64,F84)</f>
        <v>69</v>
      </c>
      <c r="G60" s="20">
        <f t="shared" si="12"/>
        <v>25</v>
      </c>
      <c r="H60" s="23"/>
      <c r="I60" s="20">
        <f t="shared" ref="I60:I61" si="13">SUM(J60:K60)</f>
        <v>34</v>
      </c>
      <c r="J60" s="20">
        <f t="shared" ref="J60:K61" si="14">SUM(J64,J84)</f>
        <v>20</v>
      </c>
      <c r="K60" s="20">
        <f t="shared" si="14"/>
        <v>14</v>
      </c>
    </row>
    <row r="61" spans="1:15" ht="15" customHeight="1" x14ac:dyDescent="0.25">
      <c r="B61" s="21"/>
      <c r="C61" s="21"/>
      <c r="D61" s="19">
        <v>2024</v>
      </c>
      <c r="E61" s="20">
        <f t="shared" si="11"/>
        <v>79</v>
      </c>
      <c r="F61" s="20">
        <f t="shared" si="12"/>
        <v>65</v>
      </c>
      <c r="G61" s="20">
        <f t="shared" si="12"/>
        <v>14</v>
      </c>
      <c r="H61" s="23"/>
      <c r="I61" s="20">
        <f t="shared" si="13"/>
        <v>18</v>
      </c>
      <c r="J61" s="20">
        <f t="shared" si="14"/>
        <v>10</v>
      </c>
      <c r="K61" s="20">
        <f t="shared" si="14"/>
        <v>8</v>
      </c>
      <c r="M61" s="22"/>
    </row>
    <row r="62" spans="1:15" ht="8.1" customHeight="1" x14ac:dyDescent="0.25">
      <c r="D62" s="19"/>
      <c r="E62" s="23"/>
      <c r="F62" s="23"/>
      <c r="G62" s="23"/>
      <c r="H62" s="23"/>
      <c r="I62" s="23"/>
      <c r="J62" s="23"/>
      <c r="K62" s="23"/>
      <c r="M62" s="22"/>
    </row>
    <row r="63" spans="1:15" ht="15" customHeight="1" x14ac:dyDescent="0.2">
      <c r="B63" s="102" t="s">
        <v>99</v>
      </c>
      <c r="D63" s="3">
        <v>2022</v>
      </c>
      <c r="E63" s="24">
        <f>SUM(F63:G63)</f>
        <v>79</v>
      </c>
      <c r="F63" s="25">
        <f t="shared" ref="F63:G65" si="15">SUM(F67,F71,F75,F79)</f>
        <v>64</v>
      </c>
      <c r="G63" s="25">
        <f>SUM(G67,G71,G75,G79)</f>
        <v>15</v>
      </c>
      <c r="H63" s="25"/>
      <c r="I63" s="24">
        <f>SUM(J63:K63)</f>
        <v>33</v>
      </c>
      <c r="J63" s="25">
        <f t="shared" ref="J63:K65" si="16">SUM(J67,J71,J75,J79)</f>
        <v>23</v>
      </c>
      <c r="K63" s="25">
        <f>SUM(K67,K71,K75,K79)</f>
        <v>10</v>
      </c>
      <c r="M63" s="22"/>
    </row>
    <row r="64" spans="1:15" ht="15" customHeight="1" x14ac:dyDescent="0.25">
      <c r="B64" s="101" t="s">
        <v>100</v>
      </c>
      <c r="D64" s="3">
        <v>2023</v>
      </c>
      <c r="E64" s="24">
        <f t="shared" ref="E64:E65" si="17">SUM(F64:G64)</f>
        <v>93</v>
      </c>
      <c r="F64" s="25">
        <f t="shared" si="15"/>
        <v>69</v>
      </c>
      <c r="G64" s="25">
        <f t="shared" si="15"/>
        <v>24</v>
      </c>
      <c r="H64" s="25"/>
      <c r="I64" s="24">
        <f t="shared" ref="I64:I65" si="18">SUM(J64:K64)</f>
        <v>34</v>
      </c>
      <c r="J64" s="25">
        <f t="shared" si="16"/>
        <v>20</v>
      </c>
      <c r="K64" s="25">
        <f t="shared" si="16"/>
        <v>14</v>
      </c>
      <c r="M64" s="22"/>
    </row>
    <row r="65" spans="1:13" ht="15" customHeight="1" x14ac:dyDescent="0.25">
      <c r="D65" s="3">
        <v>2024</v>
      </c>
      <c r="E65" s="24">
        <f t="shared" si="17"/>
        <v>79</v>
      </c>
      <c r="F65" s="25">
        <f t="shared" si="15"/>
        <v>65</v>
      </c>
      <c r="G65" s="25">
        <f t="shared" si="15"/>
        <v>14</v>
      </c>
      <c r="H65" s="25"/>
      <c r="I65" s="24">
        <f t="shared" si="18"/>
        <v>18</v>
      </c>
      <c r="J65" s="25">
        <f t="shared" si="16"/>
        <v>10</v>
      </c>
      <c r="K65" s="25">
        <f t="shared" si="16"/>
        <v>8</v>
      </c>
      <c r="M65" s="22"/>
    </row>
    <row r="66" spans="1:13" ht="8.1" customHeight="1" x14ac:dyDescent="0.25">
      <c r="D66" s="26"/>
      <c r="E66" s="27"/>
      <c r="F66" s="27"/>
      <c r="G66" s="27"/>
      <c r="H66" s="27"/>
      <c r="I66" s="27"/>
      <c r="J66" s="27"/>
      <c r="K66" s="27"/>
      <c r="M66" s="22"/>
    </row>
    <row r="67" spans="1:13" ht="15" customHeight="1" x14ac:dyDescent="0.25">
      <c r="B67" s="103" t="s">
        <v>101</v>
      </c>
      <c r="D67" s="3">
        <v>2022</v>
      </c>
      <c r="E67" s="24">
        <f t="shared" ref="E67:E84" si="19">SUM(F67:G67)</f>
        <v>75</v>
      </c>
      <c r="F67" s="25">
        <v>62</v>
      </c>
      <c r="G67" s="25">
        <v>13</v>
      </c>
      <c r="H67" s="25"/>
      <c r="I67" s="25" t="s">
        <v>8</v>
      </c>
      <c r="J67" s="25">
        <v>21</v>
      </c>
      <c r="K67" s="25">
        <v>8</v>
      </c>
      <c r="M67" s="22"/>
    </row>
    <row r="68" spans="1:13" ht="15" customHeight="1" x14ac:dyDescent="0.25">
      <c r="B68" s="103"/>
      <c r="D68" s="3">
        <v>2023</v>
      </c>
      <c r="E68" s="24">
        <f t="shared" si="19"/>
        <v>87</v>
      </c>
      <c r="F68" s="25">
        <v>63</v>
      </c>
      <c r="G68" s="25">
        <v>24</v>
      </c>
      <c r="H68" s="25"/>
      <c r="I68" s="24">
        <f t="shared" ref="I68" si="20">SUM(J68:K68)</f>
        <v>25</v>
      </c>
      <c r="J68" s="25">
        <v>19</v>
      </c>
      <c r="K68" s="25">
        <v>6</v>
      </c>
      <c r="M68" s="22"/>
    </row>
    <row r="69" spans="1:13" ht="15" customHeight="1" x14ac:dyDescent="0.25">
      <c r="D69" s="3">
        <v>2024</v>
      </c>
      <c r="E69" s="24">
        <f t="shared" si="19"/>
        <v>70</v>
      </c>
      <c r="F69" s="25">
        <v>60</v>
      </c>
      <c r="G69" s="25">
        <v>10</v>
      </c>
      <c r="H69" s="25"/>
      <c r="I69" s="25" t="s">
        <v>8</v>
      </c>
      <c r="J69" s="25">
        <v>6</v>
      </c>
      <c r="K69" s="25">
        <v>7</v>
      </c>
      <c r="M69" s="22"/>
    </row>
    <row r="70" spans="1:13" ht="8.1" customHeight="1" x14ac:dyDescent="0.25">
      <c r="D70" s="26"/>
      <c r="E70" s="27"/>
      <c r="F70" s="27"/>
      <c r="G70" s="27"/>
      <c r="H70" s="27"/>
      <c r="I70" s="27"/>
      <c r="J70" s="27"/>
      <c r="K70" s="27"/>
      <c r="M70" s="22"/>
    </row>
    <row r="71" spans="1:13" ht="15" customHeight="1" x14ac:dyDescent="0.2">
      <c r="B71" s="104" t="s">
        <v>102</v>
      </c>
      <c r="D71" s="3">
        <v>2022</v>
      </c>
      <c r="E71" s="25" t="s">
        <v>8</v>
      </c>
      <c r="F71" s="25" t="s">
        <v>8</v>
      </c>
      <c r="G71" s="25" t="s">
        <v>8</v>
      </c>
      <c r="H71" s="25"/>
      <c r="I71" s="25" t="s">
        <v>8</v>
      </c>
      <c r="J71" s="25" t="s">
        <v>8</v>
      </c>
      <c r="K71" s="25" t="s">
        <v>8</v>
      </c>
      <c r="M71" s="22"/>
    </row>
    <row r="72" spans="1:13" ht="15" customHeight="1" x14ac:dyDescent="0.25">
      <c r="B72" s="105" t="s">
        <v>103</v>
      </c>
      <c r="D72" s="3">
        <v>2023</v>
      </c>
      <c r="E72" s="24">
        <f t="shared" si="19"/>
        <v>4</v>
      </c>
      <c r="F72" s="25">
        <v>4</v>
      </c>
      <c r="G72" s="25" t="s">
        <v>8</v>
      </c>
      <c r="H72" s="25"/>
      <c r="I72" s="24">
        <f t="shared" ref="I72:I73" si="21">SUM(J72:K72)</f>
        <v>1</v>
      </c>
      <c r="J72" s="25">
        <v>1</v>
      </c>
      <c r="K72" s="25" t="s">
        <v>8</v>
      </c>
      <c r="M72" s="22"/>
    </row>
    <row r="73" spans="1:13" ht="15" customHeight="1" x14ac:dyDescent="0.25">
      <c r="D73" s="3">
        <v>2024</v>
      </c>
      <c r="E73" s="24">
        <f t="shared" si="19"/>
        <v>5</v>
      </c>
      <c r="F73" s="25">
        <v>4</v>
      </c>
      <c r="G73" s="25">
        <v>1</v>
      </c>
      <c r="H73" s="25"/>
      <c r="I73" s="24">
        <f t="shared" si="21"/>
        <v>5</v>
      </c>
      <c r="J73" s="25">
        <v>4</v>
      </c>
      <c r="K73" s="25">
        <v>1</v>
      </c>
      <c r="M73" s="22"/>
    </row>
    <row r="74" spans="1:13" ht="8.1" customHeight="1" x14ac:dyDescent="0.25">
      <c r="D74" s="26"/>
      <c r="E74" s="27"/>
      <c r="F74" s="27"/>
      <c r="G74" s="27"/>
      <c r="H74" s="27"/>
      <c r="I74" s="27"/>
      <c r="J74" s="27"/>
      <c r="K74" s="27"/>
      <c r="M74" s="22"/>
    </row>
    <row r="75" spans="1:13" ht="15" customHeight="1" x14ac:dyDescent="0.2">
      <c r="B75" s="104" t="s">
        <v>104</v>
      </c>
      <c r="D75" s="3">
        <v>2022</v>
      </c>
      <c r="E75" s="24">
        <f t="shared" si="19"/>
        <v>1</v>
      </c>
      <c r="F75" s="25" t="s">
        <v>8</v>
      </c>
      <c r="G75" s="25">
        <v>1</v>
      </c>
      <c r="H75" s="25"/>
      <c r="I75" s="24">
        <f t="shared" ref="I75" si="22">SUM(J75:K75)</f>
        <v>1</v>
      </c>
      <c r="J75" s="25" t="s">
        <v>8</v>
      </c>
      <c r="K75" s="25">
        <v>1</v>
      </c>
      <c r="M75" s="22"/>
    </row>
    <row r="76" spans="1:13" ht="15" customHeight="1" x14ac:dyDescent="0.25">
      <c r="B76" s="105" t="s">
        <v>142</v>
      </c>
      <c r="D76" s="3">
        <v>2023</v>
      </c>
      <c r="E76" s="24">
        <f t="shared" si="19"/>
        <v>2</v>
      </c>
      <c r="F76" s="25">
        <v>2</v>
      </c>
      <c r="G76" s="25" t="s">
        <v>8</v>
      </c>
      <c r="H76" s="25"/>
      <c r="I76" s="25" t="s">
        <v>8</v>
      </c>
      <c r="J76" s="25" t="s">
        <v>8</v>
      </c>
      <c r="K76" s="25" t="s">
        <v>8</v>
      </c>
      <c r="M76" s="22"/>
    </row>
    <row r="77" spans="1:13" s="2" customFormat="1" ht="15" customHeight="1" x14ac:dyDescent="0.25">
      <c r="A77" s="1"/>
      <c r="D77" s="3">
        <v>2024</v>
      </c>
      <c r="E77" s="24">
        <f t="shared" si="19"/>
        <v>2</v>
      </c>
      <c r="F77" s="25">
        <v>1</v>
      </c>
      <c r="G77" s="25">
        <v>1</v>
      </c>
      <c r="H77" s="25"/>
      <c r="I77" s="25" t="s">
        <v>8</v>
      </c>
      <c r="J77" s="25" t="s">
        <v>8</v>
      </c>
      <c r="K77" s="25" t="s">
        <v>8</v>
      </c>
      <c r="L77" s="1"/>
      <c r="M77" s="22"/>
    </row>
    <row r="78" spans="1:13" ht="8.1" customHeight="1" x14ac:dyDescent="0.25">
      <c r="D78" s="26"/>
      <c r="E78" s="27"/>
      <c r="F78" s="27"/>
      <c r="G78" s="27"/>
      <c r="H78" s="27"/>
      <c r="I78" s="27"/>
      <c r="J78" s="27"/>
      <c r="K78" s="27"/>
      <c r="M78" s="22"/>
    </row>
    <row r="79" spans="1:13" ht="15" customHeight="1" x14ac:dyDescent="0.2">
      <c r="A79" s="2"/>
      <c r="B79" s="104" t="s">
        <v>66</v>
      </c>
      <c r="D79" s="3">
        <v>2022</v>
      </c>
      <c r="E79" s="24">
        <f t="shared" si="19"/>
        <v>3</v>
      </c>
      <c r="F79" s="25">
        <v>2</v>
      </c>
      <c r="G79" s="25">
        <v>1</v>
      </c>
      <c r="H79" s="25"/>
      <c r="I79" s="24">
        <f t="shared" ref="I79:I80" si="23">SUM(J79:K79)</f>
        <v>3</v>
      </c>
      <c r="J79" s="25">
        <v>2</v>
      </c>
      <c r="K79" s="25">
        <v>1</v>
      </c>
      <c r="M79" s="22"/>
    </row>
    <row r="80" spans="1:13" ht="15" customHeight="1" x14ac:dyDescent="0.25">
      <c r="B80" s="105" t="s">
        <v>67</v>
      </c>
      <c r="D80" s="3">
        <v>2023</v>
      </c>
      <c r="E80" s="25" t="s">
        <v>8</v>
      </c>
      <c r="F80" s="25" t="s">
        <v>8</v>
      </c>
      <c r="G80" s="25" t="s">
        <v>8</v>
      </c>
      <c r="H80" s="25"/>
      <c r="I80" s="24">
        <f t="shared" si="23"/>
        <v>8</v>
      </c>
      <c r="J80" s="25" t="s">
        <v>8</v>
      </c>
      <c r="K80" s="25">
        <v>8</v>
      </c>
      <c r="M80" s="22"/>
    </row>
    <row r="81" spans="1:13" ht="15" customHeight="1" x14ac:dyDescent="0.25">
      <c r="D81" s="3">
        <v>2024</v>
      </c>
      <c r="E81" s="24">
        <f t="shared" si="19"/>
        <v>2</v>
      </c>
      <c r="F81" s="25" t="s">
        <v>8</v>
      </c>
      <c r="G81" s="25">
        <v>2</v>
      </c>
      <c r="H81" s="25"/>
      <c r="I81" s="25" t="s">
        <v>8</v>
      </c>
      <c r="J81" s="25" t="s">
        <v>8</v>
      </c>
      <c r="K81" s="25" t="s">
        <v>8</v>
      </c>
      <c r="M81" s="22"/>
    </row>
    <row r="82" spans="1:13" ht="8.1" customHeight="1" x14ac:dyDescent="0.25">
      <c r="D82" s="26"/>
      <c r="E82" s="27"/>
      <c r="F82" s="27"/>
      <c r="G82" s="27"/>
      <c r="H82" s="27"/>
      <c r="I82" s="27"/>
      <c r="J82" s="27"/>
      <c r="K82" s="27"/>
      <c r="M82" s="22"/>
    </row>
    <row r="83" spans="1:13" ht="15" customHeight="1" x14ac:dyDescent="0.2">
      <c r="B83" s="102" t="s">
        <v>105</v>
      </c>
      <c r="D83" s="3">
        <v>2022</v>
      </c>
      <c r="E83" s="25" t="s">
        <v>8</v>
      </c>
      <c r="F83" s="25" t="s">
        <v>8</v>
      </c>
      <c r="G83" s="25" t="s">
        <v>8</v>
      </c>
      <c r="H83" s="25"/>
      <c r="I83" s="25" t="s">
        <v>8</v>
      </c>
      <c r="J83" s="25" t="s">
        <v>8</v>
      </c>
      <c r="K83" s="25" t="s">
        <v>8</v>
      </c>
      <c r="M83" s="22"/>
    </row>
    <row r="84" spans="1:13" ht="15" customHeight="1" x14ac:dyDescent="0.25">
      <c r="B84" s="101" t="s">
        <v>106</v>
      </c>
      <c r="D84" s="3">
        <v>2023</v>
      </c>
      <c r="E84" s="24">
        <f t="shared" si="19"/>
        <v>1</v>
      </c>
      <c r="F84" s="25" t="s">
        <v>8</v>
      </c>
      <c r="G84" s="25">
        <v>1</v>
      </c>
      <c r="H84" s="25"/>
      <c r="I84" s="25" t="s">
        <v>8</v>
      </c>
      <c r="J84" s="25" t="s">
        <v>8</v>
      </c>
      <c r="K84" s="25" t="s">
        <v>8</v>
      </c>
      <c r="M84" s="22"/>
    </row>
    <row r="85" spans="1:13" ht="15" customHeight="1" x14ac:dyDescent="0.25">
      <c r="D85" s="3">
        <v>2024</v>
      </c>
      <c r="E85" s="25" t="s">
        <v>8</v>
      </c>
      <c r="F85" s="25" t="s">
        <v>8</v>
      </c>
      <c r="G85" s="25" t="s">
        <v>8</v>
      </c>
      <c r="H85" s="25"/>
      <c r="I85" s="25" t="s">
        <v>8</v>
      </c>
      <c r="J85" s="25" t="s">
        <v>8</v>
      </c>
      <c r="K85" s="25" t="s">
        <v>8</v>
      </c>
      <c r="M85" s="22"/>
    </row>
    <row r="86" spans="1:13" ht="8.1" customHeight="1" thickBot="1" x14ac:dyDescent="0.3">
      <c r="A86" s="30"/>
      <c r="B86" s="31"/>
      <c r="C86" s="31"/>
      <c r="D86" s="32"/>
      <c r="E86" s="32"/>
      <c r="F86" s="32"/>
      <c r="G86" s="32"/>
      <c r="H86" s="32"/>
      <c r="I86" s="32"/>
      <c r="J86" s="32"/>
      <c r="K86" s="32"/>
      <c r="L86" s="30"/>
    </row>
    <row r="87" spans="1:13" s="37" customFormat="1" x14ac:dyDescent="0.25">
      <c r="A87" s="33"/>
      <c r="B87" s="34"/>
      <c r="C87" s="34"/>
      <c r="D87" s="35"/>
      <c r="E87" s="35"/>
      <c r="F87" s="35"/>
      <c r="G87" s="35"/>
      <c r="H87" s="35"/>
      <c r="I87" s="35"/>
      <c r="J87" s="35"/>
      <c r="K87" s="111"/>
      <c r="L87" s="36" t="s">
        <v>110</v>
      </c>
    </row>
    <row r="88" spans="1:13" s="33" customFormat="1" x14ac:dyDescent="0.25">
      <c r="A88" s="38"/>
      <c r="B88" s="34"/>
      <c r="C88" s="34"/>
      <c r="D88" s="35"/>
      <c r="E88" s="35"/>
      <c r="F88" s="35"/>
      <c r="G88" s="35"/>
      <c r="H88" s="35"/>
      <c r="I88" s="35"/>
      <c r="J88" s="35"/>
      <c r="K88" s="111"/>
      <c r="L88" s="39" t="s">
        <v>111</v>
      </c>
    </row>
    <row r="89" spans="1:13" x14ac:dyDescent="0.25">
      <c r="J89" s="112"/>
      <c r="K89" s="112"/>
    </row>
  </sheetData>
  <mergeCells count="8">
    <mergeCell ref="E53:G53"/>
    <mergeCell ref="I53:K53"/>
    <mergeCell ref="E54:G54"/>
    <mergeCell ref="I54:K54"/>
    <mergeCell ref="E12:G12"/>
    <mergeCell ref="E13:G13"/>
    <mergeCell ref="I12:K12"/>
    <mergeCell ref="I13:K13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fitToWidth="0" orientation="portrait" r:id="rId1"/>
  <headerFooter>
    <oddHeader xml:space="preserve">&amp;R&amp;"-,Bold"
</oddHead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35A65-148C-41B2-B143-5637619B6EEC}">
  <sheetPr codeName="Sheet52"/>
  <dimension ref="A1:T88"/>
  <sheetViews>
    <sheetView showGridLines="0" view="pageBreakPreview" topLeftCell="A7" zoomScaleNormal="90" zoomScaleSheetLayoutView="10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6" style="2" customWidth="1"/>
    <col min="4" max="4" width="8.140625" style="3" customWidth="1"/>
    <col min="5" max="6" width="9.140625" style="3" customWidth="1"/>
    <col min="7" max="7" width="11.5703125" style="3" customWidth="1"/>
    <col min="8" max="8" width="2.140625" style="3" customWidth="1"/>
    <col min="9" max="10" width="9.140625" style="3" customWidth="1"/>
    <col min="11" max="11" width="11.5703125" style="3" customWidth="1"/>
    <col min="12" max="12" width="2.140625" style="3" customWidth="1"/>
    <col min="13" max="14" width="9.140625" style="3" customWidth="1"/>
    <col min="15" max="15" width="11.57031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>
      <c r="M3" s="19"/>
    </row>
    <row r="4" spans="1:19" ht="12" customHeight="1" x14ac:dyDescent="0.25"/>
    <row r="5" spans="1:19" ht="12" customHeight="1" x14ac:dyDescent="0.25"/>
    <row r="6" spans="1:19" ht="12" customHeight="1" x14ac:dyDescent="0.25"/>
    <row r="7" spans="1:19" ht="12" customHeight="1" x14ac:dyDescent="0.25"/>
    <row r="8" spans="1:19" ht="21" customHeight="1" x14ac:dyDescent="0.25"/>
    <row r="9" spans="1:19" s="6" customFormat="1" ht="15" customHeight="1" x14ac:dyDescent="0.25">
      <c r="B9" s="7" t="s">
        <v>422</v>
      </c>
      <c r="C9" s="8" t="s">
        <v>157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8"/>
    </row>
    <row r="10" spans="1:19" s="10" customFormat="1" ht="16.5" customHeight="1" x14ac:dyDescent="0.25">
      <c r="B10" s="11" t="s">
        <v>423</v>
      </c>
      <c r="C10" s="12" t="s">
        <v>133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ht="8.1" customHeight="1" thickBot="1" x14ac:dyDescent="0.3"/>
    <row r="12" spans="1:19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0"/>
    </row>
    <row r="13" spans="1:19" ht="15" customHeight="1" x14ac:dyDescent="0.25">
      <c r="A13" s="43"/>
      <c r="B13" s="44" t="s">
        <v>0</v>
      </c>
      <c r="C13" s="45"/>
      <c r="D13" s="54" t="s">
        <v>1</v>
      </c>
      <c r="E13" s="183" t="s">
        <v>107</v>
      </c>
      <c r="F13" s="183"/>
      <c r="G13" s="183"/>
      <c r="H13" s="100"/>
      <c r="I13" s="183" t="s">
        <v>2</v>
      </c>
      <c r="J13" s="183"/>
      <c r="K13" s="183"/>
      <c r="L13" s="100"/>
      <c r="M13" s="183" t="s">
        <v>141</v>
      </c>
      <c r="N13" s="183"/>
      <c r="O13" s="183"/>
      <c r="P13" s="43"/>
    </row>
    <row r="14" spans="1:19" ht="15" customHeight="1" x14ac:dyDescent="0.25">
      <c r="A14" s="43"/>
      <c r="B14" s="48" t="s">
        <v>3</v>
      </c>
      <c r="C14" s="45"/>
      <c r="D14" s="49" t="s">
        <v>4</v>
      </c>
      <c r="E14" s="184" t="s">
        <v>108</v>
      </c>
      <c r="F14" s="184"/>
      <c r="G14" s="184"/>
      <c r="H14" s="96"/>
      <c r="I14" s="184" t="s">
        <v>176</v>
      </c>
      <c r="J14" s="184"/>
      <c r="K14" s="184"/>
      <c r="L14" s="96"/>
      <c r="M14" s="184" t="s">
        <v>177</v>
      </c>
      <c r="N14" s="184"/>
      <c r="O14" s="184"/>
      <c r="P14" s="43"/>
    </row>
    <row r="15" spans="1:19" ht="15" customHeight="1" x14ac:dyDescent="0.25">
      <c r="A15" s="43"/>
      <c r="B15" s="48"/>
      <c r="C15" s="45"/>
      <c r="D15" s="49"/>
      <c r="E15" s="47" t="s">
        <v>36</v>
      </c>
      <c r="F15" s="47" t="s">
        <v>83</v>
      </c>
      <c r="G15" s="47" t="s">
        <v>84</v>
      </c>
      <c r="H15" s="47"/>
      <c r="I15" s="47" t="s">
        <v>36</v>
      </c>
      <c r="J15" s="47" t="s">
        <v>83</v>
      </c>
      <c r="K15" s="47" t="s">
        <v>84</v>
      </c>
      <c r="L15" s="47"/>
      <c r="M15" s="47" t="s">
        <v>36</v>
      </c>
      <c r="N15" s="47" t="s">
        <v>83</v>
      </c>
      <c r="O15" s="47" t="s">
        <v>84</v>
      </c>
      <c r="P15" s="43"/>
    </row>
    <row r="16" spans="1:19" ht="15" customHeight="1" x14ac:dyDescent="0.25">
      <c r="A16" s="43"/>
      <c r="B16" s="48"/>
      <c r="C16" s="45"/>
      <c r="D16" s="49"/>
      <c r="E16" s="50" t="s">
        <v>37</v>
      </c>
      <c r="F16" s="50" t="s">
        <v>85</v>
      </c>
      <c r="G16" s="50" t="s">
        <v>86</v>
      </c>
      <c r="H16" s="47"/>
      <c r="I16" s="50" t="s">
        <v>37</v>
      </c>
      <c r="J16" s="50" t="s">
        <v>85</v>
      </c>
      <c r="K16" s="50" t="s">
        <v>86</v>
      </c>
      <c r="L16" s="47"/>
      <c r="M16" s="50" t="s">
        <v>37</v>
      </c>
      <c r="N16" s="50" t="s">
        <v>85</v>
      </c>
      <c r="O16" s="50" t="s">
        <v>86</v>
      </c>
      <c r="P16" s="43"/>
    </row>
    <row r="17" spans="1:19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1"/>
    </row>
    <row r="18" spans="1:19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4"/>
      <c r="Q18" s="17"/>
      <c r="R18" s="17"/>
      <c r="S18" s="17"/>
    </row>
    <row r="19" spans="1:19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SUM(E23,E27,E31,E35,E39,E43,E47,E51,E55,E59,E63,E67,E71,E75,E79,E83)</f>
        <v>34</v>
      </c>
      <c r="F19" s="20">
        <f>SUM(F23,F27,F31,F35,F39,F43,F47,F51,F55,F59,F63,F67,F71,F75,F79,F83)</f>
        <v>32</v>
      </c>
      <c r="G19" s="20">
        <f>SUM(G23,G27,G31,G35,G39,G43,G47,G51,G55,G59,G63,G67,G71,G75,G79,G83)</f>
        <v>2</v>
      </c>
      <c r="H19" s="23"/>
      <c r="I19" s="20">
        <f>SUM(I23,I27,I31,I35,I39,I43,I47,I51,I55,I59,I63,I67,I71,I75,I79,I83)</f>
        <v>86</v>
      </c>
      <c r="J19" s="20">
        <f>SUM(J23,J27,J31,J35,J39,J43,J47,J51,J55,J59,J63,J67,J71,J75,J79,J83)</f>
        <v>42</v>
      </c>
      <c r="K19" s="20">
        <f>SUM(K23,K27,K31,K35,K39,K43,K47,K51,K55,K59,K63,K67,K71,K75,K79,K83)</f>
        <v>44</v>
      </c>
      <c r="L19" s="23"/>
      <c r="M19" s="20">
        <f>SUM(M23,M27,M31,M35,M39,M43,M47,M51,M55,M59,M63,M67,M71,M75,M79,M83)</f>
        <v>198</v>
      </c>
      <c r="N19" s="20">
        <f>SUM(N23,N27,N31,N35,N39,N43,N47,N51,N55,N59,N63,N67,N71,N75,N79,N83)</f>
        <v>137</v>
      </c>
      <c r="O19" s="20">
        <f>SUM(O23,O27,O31,O35,O39,O43,O47,O51,O55,O59,O63,O67,O71,O75,O79,O83)</f>
        <v>61</v>
      </c>
      <c r="P19" s="14"/>
    </row>
    <row r="20" spans="1:19" ht="15" customHeight="1" x14ac:dyDescent="0.25">
      <c r="B20" s="21"/>
      <c r="C20" s="21"/>
      <c r="D20" s="19">
        <v>2023</v>
      </c>
      <c r="E20" s="20">
        <f t="shared" ref="E20:G21" si="0">SUM(E24,E28,E32,E36,E40,E44,E48,E52,E56,E60,E64,E68,E72,E76,E80,E84)</f>
        <v>55</v>
      </c>
      <c r="F20" s="20">
        <f t="shared" si="0"/>
        <v>53</v>
      </c>
      <c r="G20" s="20">
        <f t="shared" si="0"/>
        <v>2</v>
      </c>
      <c r="H20" s="23"/>
      <c r="I20" s="20">
        <f t="shared" ref="I20:K21" si="1">SUM(I24,I28,I32,I36,I40,I44,I48,I52,I56,I60,I64,I68,I72,I76,I80,I84)</f>
        <v>100</v>
      </c>
      <c r="J20" s="20">
        <f t="shared" si="1"/>
        <v>79</v>
      </c>
      <c r="K20" s="20">
        <f t="shared" si="1"/>
        <v>21</v>
      </c>
      <c r="L20" s="23"/>
      <c r="M20" s="20">
        <f t="shared" ref="M20:O20" si="2">SUM(M24,M28,M32,M36,M40,M44,M48,M52,M56,M60,M64,M68,M72,M76,M80,M84)</f>
        <v>155</v>
      </c>
      <c r="N20" s="20">
        <f t="shared" si="2"/>
        <v>127</v>
      </c>
      <c r="O20" s="20">
        <f t="shared" si="2"/>
        <v>28</v>
      </c>
    </row>
    <row r="21" spans="1:19" ht="15" customHeight="1" x14ac:dyDescent="0.25">
      <c r="B21" s="21"/>
      <c r="C21" s="21"/>
      <c r="D21" s="19">
        <v>2024</v>
      </c>
      <c r="E21" s="20">
        <f t="shared" si="0"/>
        <v>109</v>
      </c>
      <c r="F21" s="20">
        <f t="shared" si="0"/>
        <v>92</v>
      </c>
      <c r="G21" s="20">
        <f t="shared" si="0"/>
        <v>17</v>
      </c>
      <c r="H21" s="23"/>
      <c r="I21" s="20">
        <f t="shared" si="1"/>
        <v>67</v>
      </c>
      <c r="J21" s="20">
        <f t="shared" si="1"/>
        <v>52</v>
      </c>
      <c r="K21" s="20">
        <f t="shared" si="1"/>
        <v>15</v>
      </c>
      <c r="L21" s="23"/>
      <c r="M21" s="20">
        <f t="shared" ref="M21:O21" si="3">SUM(M25,M29,M33,M37,M41,M45,M49,M53,M57,M61,M65,M69,M73,M77,M81,M85)</f>
        <v>224</v>
      </c>
      <c r="N21" s="20">
        <f t="shared" si="3"/>
        <v>189</v>
      </c>
      <c r="O21" s="20">
        <f t="shared" si="3"/>
        <v>35</v>
      </c>
      <c r="Q21" s="22"/>
    </row>
    <row r="22" spans="1:19" ht="8.1" customHeight="1" x14ac:dyDescent="0.25">
      <c r="D22" s="1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22"/>
    </row>
    <row r="23" spans="1:19" ht="15" customHeight="1" x14ac:dyDescent="0.25">
      <c r="B23" s="2" t="s">
        <v>6</v>
      </c>
      <c r="D23" s="3">
        <v>2022</v>
      </c>
      <c r="E23" s="25" t="s">
        <v>8</v>
      </c>
      <c r="F23" s="25" t="s">
        <v>8</v>
      </c>
      <c r="G23" s="25" t="s">
        <v>8</v>
      </c>
      <c r="H23" s="25"/>
      <c r="I23" s="24">
        <f t="shared" ref="I23:I24" si="4">SUM(J23:K23)</f>
        <v>4</v>
      </c>
      <c r="J23" s="25">
        <v>4</v>
      </c>
      <c r="K23" s="25" t="s">
        <v>8</v>
      </c>
      <c r="L23" s="25"/>
      <c r="M23" s="24">
        <f t="shared" ref="M23:M25" si="5">SUM(N23:O23)</f>
        <v>17</v>
      </c>
      <c r="N23" s="25">
        <v>10</v>
      </c>
      <c r="O23" s="25">
        <v>7</v>
      </c>
      <c r="Q23" s="22"/>
    </row>
    <row r="24" spans="1:19" ht="15" customHeight="1" x14ac:dyDescent="0.25">
      <c r="D24" s="3">
        <v>2023</v>
      </c>
      <c r="E24" s="24">
        <f t="shared" ref="E24:E25" si="6">SUM(F24:G24)</f>
        <v>1</v>
      </c>
      <c r="F24" s="25">
        <v>1</v>
      </c>
      <c r="G24" s="25" t="s">
        <v>8</v>
      </c>
      <c r="H24" s="25"/>
      <c r="I24" s="24">
        <f t="shared" si="4"/>
        <v>3</v>
      </c>
      <c r="J24" s="25">
        <v>2</v>
      </c>
      <c r="K24" s="25">
        <v>1</v>
      </c>
      <c r="L24" s="25"/>
      <c r="M24" s="24">
        <f t="shared" si="5"/>
        <v>8</v>
      </c>
      <c r="N24" s="25">
        <v>6</v>
      </c>
      <c r="O24" s="25">
        <v>2</v>
      </c>
      <c r="Q24" s="22"/>
    </row>
    <row r="25" spans="1:19" ht="15" customHeight="1" x14ac:dyDescent="0.25">
      <c r="D25" s="3">
        <v>2024</v>
      </c>
      <c r="E25" s="24">
        <f t="shared" si="6"/>
        <v>1</v>
      </c>
      <c r="F25" s="25">
        <v>1</v>
      </c>
      <c r="G25" s="25" t="s">
        <v>8</v>
      </c>
      <c r="H25" s="25"/>
      <c r="I25" s="25" t="s">
        <v>8</v>
      </c>
      <c r="J25" s="25" t="s">
        <v>8</v>
      </c>
      <c r="K25" s="25" t="s">
        <v>8</v>
      </c>
      <c r="L25" s="25"/>
      <c r="M25" s="24">
        <f t="shared" si="5"/>
        <v>12</v>
      </c>
      <c r="N25" s="25">
        <v>12</v>
      </c>
      <c r="O25" s="25" t="s">
        <v>8</v>
      </c>
      <c r="Q25" s="22"/>
    </row>
    <row r="26" spans="1:19" ht="8.1" customHeight="1" x14ac:dyDescent="0.25"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Q26" s="22"/>
    </row>
    <row r="27" spans="1:19" ht="15" customHeight="1" x14ac:dyDescent="0.25">
      <c r="B27" s="2" t="s">
        <v>17</v>
      </c>
      <c r="D27" s="3">
        <v>2022</v>
      </c>
      <c r="E27" s="24">
        <f t="shared" ref="E27:E29" si="7">SUM(F27:G27)</f>
        <v>2</v>
      </c>
      <c r="F27" s="25">
        <v>2</v>
      </c>
      <c r="G27" s="25" t="s">
        <v>8</v>
      </c>
      <c r="H27" s="25"/>
      <c r="I27" s="25" t="s">
        <v>8</v>
      </c>
      <c r="J27" s="25" t="s">
        <v>8</v>
      </c>
      <c r="K27" s="25" t="s">
        <v>8</v>
      </c>
      <c r="L27" s="25"/>
      <c r="M27" s="24">
        <f t="shared" ref="M27:M29" si="8">SUM(N27:O27)</f>
        <v>26</v>
      </c>
      <c r="N27" s="25">
        <v>24</v>
      </c>
      <c r="O27" s="25">
        <v>2</v>
      </c>
      <c r="Q27" s="22"/>
    </row>
    <row r="28" spans="1:19" ht="15" customHeight="1" x14ac:dyDescent="0.25">
      <c r="D28" s="3">
        <v>2023</v>
      </c>
      <c r="E28" s="25" t="s">
        <v>8</v>
      </c>
      <c r="F28" s="25" t="s">
        <v>8</v>
      </c>
      <c r="G28" s="25" t="s">
        <v>8</v>
      </c>
      <c r="H28" s="25"/>
      <c r="I28" s="24">
        <f t="shared" ref="I28:I77" si="9">SUM(J28:K28)</f>
        <v>4</v>
      </c>
      <c r="J28" s="25">
        <v>2</v>
      </c>
      <c r="K28" s="25">
        <v>2</v>
      </c>
      <c r="L28" s="25"/>
      <c r="M28" s="24">
        <f t="shared" si="8"/>
        <v>8</v>
      </c>
      <c r="N28" s="25">
        <v>8</v>
      </c>
      <c r="O28" s="25" t="s">
        <v>8</v>
      </c>
      <c r="Q28" s="22"/>
    </row>
    <row r="29" spans="1:19" ht="15" customHeight="1" x14ac:dyDescent="0.25">
      <c r="D29" s="3">
        <v>2024</v>
      </c>
      <c r="E29" s="24">
        <f t="shared" si="7"/>
        <v>1</v>
      </c>
      <c r="F29" s="25">
        <v>1</v>
      </c>
      <c r="G29" s="25" t="s">
        <v>8</v>
      </c>
      <c r="H29" s="25"/>
      <c r="I29" s="24">
        <f t="shared" si="9"/>
        <v>3</v>
      </c>
      <c r="J29" s="25">
        <v>2</v>
      </c>
      <c r="K29" s="25">
        <v>1</v>
      </c>
      <c r="L29" s="25"/>
      <c r="M29" s="24">
        <f t="shared" si="8"/>
        <v>49</v>
      </c>
      <c r="N29" s="25">
        <v>47</v>
      </c>
      <c r="O29" s="25">
        <v>2</v>
      </c>
      <c r="Q29" s="22"/>
    </row>
    <row r="30" spans="1:19" ht="8.1" customHeight="1" x14ac:dyDescent="0.25"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Q30" s="22"/>
    </row>
    <row r="31" spans="1:19" ht="15" customHeight="1" x14ac:dyDescent="0.25">
      <c r="B31" s="2" t="s">
        <v>7</v>
      </c>
      <c r="D31" s="3">
        <v>2022</v>
      </c>
      <c r="E31" s="25" t="s">
        <v>8</v>
      </c>
      <c r="F31" s="25" t="s">
        <v>8</v>
      </c>
      <c r="G31" s="25" t="s">
        <v>8</v>
      </c>
      <c r="H31" s="25"/>
      <c r="I31" s="24">
        <f t="shared" si="9"/>
        <v>1</v>
      </c>
      <c r="J31" s="25" t="s">
        <v>8</v>
      </c>
      <c r="K31" s="25">
        <v>1</v>
      </c>
      <c r="L31" s="25"/>
      <c r="M31" s="24">
        <f t="shared" ref="M31:M33" si="10">SUM(N31:O31)</f>
        <v>1</v>
      </c>
      <c r="N31" s="25">
        <v>1</v>
      </c>
      <c r="O31" s="25" t="s">
        <v>8</v>
      </c>
      <c r="Q31" s="22"/>
    </row>
    <row r="32" spans="1:19" ht="15" customHeight="1" x14ac:dyDescent="0.25">
      <c r="D32" s="3">
        <v>2023</v>
      </c>
      <c r="E32" s="24">
        <f t="shared" ref="E32" si="11">SUM(F32:G32)</f>
        <v>1</v>
      </c>
      <c r="F32" s="25">
        <v>1</v>
      </c>
      <c r="G32" s="25" t="s">
        <v>8</v>
      </c>
      <c r="H32" s="25"/>
      <c r="I32" s="24">
        <f t="shared" si="9"/>
        <v>1</v>
      </c>
      <c r="J32" s="25">
        <v>1</v>
      </c>
      <c r="K32" s="25" t="s">
        <v>8</v>
      </c>
      <c r="L32" s="25"/>
      <c r="M32" s="24">
        <f t="shared" si="10"/>
        <v>5</v>
      </c>
      <c r="N32" s="25">
        <v>5</v>
      </c>
      <c r="O32" s="25" t="s">
        <v>8</v>
      </c>
      <c r="Q32" s="22"/>
    </row>
    <row r="33" spans="1:17" ht="15" customHeight="1" x14ac:dyDescent="0.25">
      <c r="D33" s="3">
        <v>2024</v>
      </c>
      <c r="E33" s="25" t="s">
        <v>8</v>
      </c>
      <c r="F33" s="25" t="s">
        <v>8</v>
      </c>
      <c r="G33" s="25" t="s">
        <v>8</v>
      </c>
      <c r="H33" s="25"/>
      <c r="I33" s="25" t="s">
        <v>8</v>
      </c>
      <c r="J33" s="25" t="s">
        <v>8</v>
      </c>
      <c r="K33" s="25" t="s">
        <v>8</v>
      </c>
      <c r="L33" s="25"/>
      <c r="M33" s="24">
        <f t="shared" si="10"/>
        <v>7</v>
      </c>
      <c r="N33" s="25">
        <v>7</v>
      </c>
      <c r="O33" s="25" t="s">
        <v>8</v>
      </c>
      <c r="Q33" s="22"/>
    </row>
    <row r="34" spans="1:17" ht="8.1" customHeight="1" x14ac:dyDescent="0.25"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Q34" s="22"/>
    </row>
    <row r="35" spans="1:17" ht="15" customHeight="1" x14ac:dyDescent="0.25">
      <c r="B35" s="2" t="s">
        <v>18</v>
      </c>
      <c r="D35" s="3">
        <v>2022</v>
      </c>
      <c r="E35" s="25" t="s">
        <v>8</v>
      </c>
      <c r="F35" s="25" t="s">
        <v>8</v>
      </c>
      <c r="G35" s="25" t="s">
        <v>8</v>
      </c>
      <c r="H35" s="25"/>
      <c r="I35" s="24">
        <f t="shared" si="9"/>
        <v>1</v>
      </c>
      <c r="J35" s="25" t="s">
        <v>8</v>
      </c>
      <c r="K35" s="25">
        <v>1</v>
      </c>
      <c r="L35" s="25"/>
      <c r="M35" s="24">
        <f t="shared" ref="M35:M37" si="12">SUM(N35:O35)</f>
        <v>4</v>
      </c>
      <c r="N35" s="25">
        <v>4</v>
      </c>
      <c r="O35" s="25" t="s">
        <v>8</v>
      </c>
      <c r="Q35" s="22"/>
    </row>
    <row r="36" spans="1:17" ht="15" customHeight="1" x14ac:dyDescent="0.25">
      <c r="D36" s="3">
        <v>2023</v>
      </c>
      <c r="E36" s="24">
        <f t="shared" ref="E36" si="13">SUM(F36:G36)</f>
        <v>2</v>
      </c>
      <c r="F36" s="25">
        <v>2</v>
      </c>
      <c r="G36" s="25" t="s">
        <v>8</v>
      </c>
      <c r="H36" s="25"/>
      <c r="I36" s="24">
        <f t="shared" si="9"/>
        <v>3</v>
      </c>
      <c r="J36" s="25">
        <v>3</v>
      </c>
      <c r="K36" s="25" t="s">
        <v>8</v>
      </c>
      <c r="L36" s="25"/>
      <c r="M36" s="24">
        <f t="shared" si="12"/>
        <v>5</v>
      </c>
      <c r="N36" s="25">
        <v>5</v>
      </c>
      <c r="O36" s="25" t="s">
        <v>8</v>
      </c>
      <c r="Q36" s="22"/>
    </row>
    <row r="37" spans="1:17" s="2" customFormat="1" ht="15" customHeight="1" x14ac:dyDescent="0.25">
      <c r="A37" s="1"/>
      <c r="D37" s="3">
        <v>2024</v>
      </c>
      <c r="E37" s="25" t="s">
        <v>8</v>
      </c>
      <c r="F37" s="25" t="s">
        <v>8</v>
      </c>
      <c r="G37" s="25" t="s">
        <v>8</v>
      </c>
      <c r="H37" s="25"/>
      <c r="I37" s="24">
        <f t="shared" si="9"/>
        <v>7</v>
      </c>
      <c r="J37" s="25">
        <v>3</v>
      </c>
      <c r="K37" s="25">
        <v>4</v>
      </c>
      <c r="L37" s="25"/>
      <c r="M37" s="24">
        <f t="shared" si="12"/>
        <v>14</v>
      </c>
      <c r="N37" s="25">
        <v>8</v>
      </c>
      <c r="O37" s="25">
        <v>6</v>
      </c>
      <c r="P37" s="1"/>
      <c r="Q37" s="22"/>
    </row>
    <row r="38" spans="1:17" ht="8.1" customHeight="1" x14ac:dyDescent="0.25"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Q38" s="22"/>
    </row>
    <row r="39" spans="1:17" ht="15" customHeight="1" x14ac:dyDescent="0.25">
      <c r="A39" s="2"/>
      <c r="B39" s="2" t="s">
        <v>9</v>
      </c>
      <c r="D39" s="3">
        <v>2022</v>
      </c>
      <c r="E39" s="25" t="s">
        <v>8</v>
      </c>
      <c r="F39" s="25" t="s">
        <v>8</v>
      </c>
      <c r="G39" s="25" t="s">
        <v>8</v>
      </c>
      <c r="H39" s="25"/>
      <c r="I39" s="25" t="s">
        <v>8</v>
      </c>
      <c r="J39" s="25" t="s">
        <v>8</v>
      </c>
      <c r="K39" s="25" t="s">
        <v>8</v>
      </c>
      <c r="L39" s="25"/>
      <c r="M39" s="24">
        <f t="shared" ref="M39:M41" si="14">SUM(N39:O39)</f>
        <v>2</v>
      </c>
      <c r="N39" s="25">
        <v>2</v>
      </c>
      <c r="O39" s="25" t="s">
        <v>8</v>
      </c>
      <c r="Q39" s="22"/>
    </row>
    <row r="40" spans="1:17" ht="15" customHeight="1" x14ac:dyDescent="0.25">
      <c r="D40" s="3">
        <v>2023</v>
      </c>
      <c r="E40" s="25" t="s">
        <v>8</v>
      </c>
      <c r="F40" s="25" t="s">
        <v>8</v>
      </c>
      <c r="G40" s="25" t="s">
        <v>8</v>
      </c>
      <c r="H40" s="25"/>
      <c r="I40" s="24">
        <f t="shared" si="9"/>
        <v>5</v>
      </c>
      <c r="J40" s="25">
        <v>2</v>
      </c>
      <c r="K40" s="25">
        <v>3</v>
      </c>
      <c r="L40" s="25"/>
      <c r="M40" s="24">
        <f t="shared" si="14"/>
        <v>3</v>
      </c>
      <c r="N40" s="25">
        <v>2</v>
      </c>
      <c r="O40" s="25">
        <v>1</v>
      </c>
      <c r="Q40" s="22"/>
    </row>
    <row r="41" spans="1:17" ht="15" customHeight="1" x14ac:dyDescent="0.25">
      <c r="D41" s="3">
        <v>2024</v>
      </c>
      <c r="E41" s="25" t="s">
        <v>8</v>
      </c>
      <c r="F41" s="25" t="s">
        <v>8</v>
      </c>
      <c r="G41" s="25" t="s">
        <v>8</v>
      </c>
      <c r="H41" s="25"/>
      <c r="I41" s="24">
        <f t="shared" si="9"/>
        <v>1</v>
      </c>
      <c r="J41" s="25">
        <v>1</v>
      </c>
      <c r="K41" s="25" t="s">
        <v>8</v>
      </c>
      <c r="L41" s="25"/>
      <c r="M41" s="24">
        <f t="shared" si="14"/>
        <v>5</v>
      </c>
      <c r="N41" s="25">
        <v>3</v>
      </c>
      <c r="O41" s="25">
        <v>2</v>
      </c>
      <c r="Q41" s="22"/>
    </row>
    <row r="42" spans="1:17" ht="8.1" customHeight="1" x14ac:dyDescent="0.25"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 s="22"/>
    </row>
    <row r="43" spans="1:17" ht="15" customHeight="1" x14ac:dyDescent="0.25">
      <c r="B43" s="2" t="s">
        <v>10</v>
      </c>
      <c r="D43" s="3">
        <v>2022</v>
      </c>
      <c r="E43" s="24">
        <f t="shared" ref="E43:E45" si="15">SUM(F43:G43)</f>
        <v>4</v>
      </c>
      <c r="F43" s="25">
        <v>4</v>
      </c>
      <c r="G43" s="25" t="s">
        <v>8</v>
      </c>
      <c r="H43" s="25"/>
      <c r="I43" s="24">
        <f t="shared" si="9"/>
        <v>2</v>
      </c>
      <c r="J43" s="25" t="s">
        <v>8</v>
      </c>
      <c r="K43" s="25">
        <v>2</v>
      </c>
      <c r="L43" s="25"/>
      <c r="M43" s="24">
        <f t="shared" ref="M43:M45" si="16">SUM(N43:O43)</f>
        <v>13</v>
      </c>
      <c r="N43" s="25">
        <v>9</v>
      </c>
      <c r="O43" s="25">
        <v>4</v>
      </c>
      <c r="Q43" s="22"/>
    </row>
    <row r="44" spans="1:17" ht="15" customHeight="1" x14ac:dyDescent="0.25">
      <c r="D44" s="3">
        <v>2023</v>
      </c>
      <c r="E44" s="24">
        <f t="shared" si="15"/>
        <v>20</v>
      </c>
      <c r="F44" s="25">
        <v>18</v>
      </c>
      <c r="G44" s="25">
        <v>2</v>
      </c>
      <c r="H44" s="25"/>
      <c r="I44" s="25" t="s">
        <v>8</v>
      </c>
      <c r="J44" s="25" t="s">
        <v>8</v>
      </c>
      <c r="K44" s="25" t="s">
        <v>8</v>
      </c>
      <c r="L44" s="25"/>
      <c r="M44" s="24">
        <f t="shared" si="16"/>
        <v>6</v>
      </c>
      <c r="N44" s="25">
        <v>6</v>
      </c>
      <c r="O44" s="25" t="s">
        <v>8</v>
      </c>
      <c r="Q44" s="22"/>
    </row>
    <row r="45" spans="1:17" ht="15" customHeight="1" x14ac:dyDescent="0.25">
      <c r="D45" s="3">
        <v>2024</v>
      </c>
      <c r="E45" s="24">
        <f t="shared" si="15"/>
        <v>33</v>
      </c>
      <c r="F45" s="25">
        <v>29</v>
      </c>
      <c r="G45" s="25">
        <v>4</v>
      </c>
      <c r="H45" s="25"/>
      <c r="I45" s="24">
        <f t="shared" si="9"/>
        <v>1</v>
      </c>
      <c r="J45" s="25">
        <v>1</v>
      </c>
      <c r="K45" s="25" t="s">
        <v>8</v>
      </c>
      <c r="L45" s="25"/>
      <c r="M45" s="24">
        <f t="shared" si="16"/>
        <v>9</v>
      </c>
      <c r="N45" s="25">
        <v>9</v>
      </c>
      <c r="O45" s="25" t="s">
        <v>8</v>
      </c>
      <c r="Q45" s="22"/>
    </row>
    <row r="46" spans="1:17" ht="8.1" customHeight="1" x14ac:dyDescent="0.25"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Q46" s="22"/>
    </row>
    <row r="47" spans="1:17" ht="15" customHeight="1" x14ac:dyDescent="0.25">
      <c r="B47" s="2" t="s">
        <v>11</v>
      </c>
      <c r="D47" s="3">
        <v>2022</v>
      </c>
      <c r="E47" s="24">
        <f t="shared" ref="E47:E49" si="17">SUM(F47:G47)</f>
        <v>2</v>
      </c>
      <c r="F47" s="25">
        <v>2</v>
      </c>
      <c r="G47" s="25" t="s">
        <v>8</v>
      </c>
      <c r="H47" s="25"/>
      <c r="I47" s="25" t="s">
        <v>8</v>
      </c>
      <c r="J47" s="25" t="s">
        <v>8</v>
      </c>
      <c r="K47" s="25" t="s">
        <v>8</v>
      </c>
      <c r="L47" s="25"/>
      <c r="M47" s="24">
        <f t="shared" ref="M47:M49" si="18">SUM(N47:O47)</f>
        <v>5</v>
      </c>
      <c r="N47" s="25">
        <v>5</v>
      </c>
      <c r="O47" s="25" t="s">
        <v>8</v>
      </c>
      <c r="Q47" s="22"/>
    </row>
    <row r="48" spans="1:17" ht="15" customHeight="1" x14ac:dyDescent="0.25">
      <c r="D48" s="3">
        <v>2023</v>
      </c>
      <c r="E48" s="25" t="s">
        <v>8</v>
      </c>
      <c r="F48" s="25" t="s">
        <v>8</v>
      </c>
      <c r="G48" s="25" t="s">
        <v>8</v>
      </c>
      <c r="H48" s="25"/>
      <c r="I48" s="24">
        <f t="shared" si="9"/>
        <v>1</v>
      </c>
      <c r="J48" s="25">
        <v>1</v>
      </c>
      <c r="K48" s="25" t="s">
        <v>8</v>
      </c>
      <c r="L48" s="25"/>
      <c r="M48" s="24">
        <f t="shared" si="18"/>
        <v>3</v>
      </c>
      <c r="N48" s="25">
        <v>2</v>
      </c>
      <c r="O48" s="25">
        <v>1</v>
      </c>
      <c r="Q48" s="22"/>
    </row>
    <row r="49" spans="2:20" ht="15" customHeight="1" x14ac:dyDescent="0.25">
      <c r="D49" s="3">
        <v>2024</v>
      </c>
      <c r="E49" s="24">
        <f t="shared" si="17"/>
        <v>14</v>
      </c>
      <c r="F49" s="25">
        <v>12</v>
      </c>
      <c r="G49" s="25">
        <v>2</v>
      </c>
      <c r="H49" s="25"/>
      <c r="I49" s="24">
        <f t="shared" si="9"/>
        <v>2</v>
      </c>
      <c r="J49" s="25">
        <v>2</v>
      </c>
      <c r="K49" s="25" t="s">
        <v>8</v>
      </c>
      <c r="L49" s="25"/>
      <c r="M49" s="24">
        <f t="shared" si="18"/>
        <v>8</v>
      </c>
      <c r="N49" s="25">
        <v>7</v>
      </c>
      <c r="O49" s="25">
        <v>1</v>
      </c>
      <c r="Q49" s="22"/>
    </row>
    <row r="50" spans="2:20" ht="8.1" customHeight="1" x14ac:dyDescent="0.25"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Q50" s="22"/>
    </row>
    <row r="51" spans="2:20" ht="15" customHeight="1" x14ac:dyDescent="0.25">
      <c r="B51" s="2" t="s">
        <v>12</v>
      </c>
      <c r="D51" s="3">
        <v>2022</v>
      </c>
      <c r="E51" s="25" t="s">
        <v>8</v>
      </c>
      <c r="F51" s="25" t="s">
        <v>8</v>
      </c>
      <c r="G51" s="25" t="s">
        <v>8</v>
      </c>
      <c r="H51" s="25"/>
      <c r="I51" s="24">
        <f t="shared" si="9"/>
        <v>1</v>
      </c>
      <c r="J51" s="25" t="s">
        <v>8</v>
      </c>
      <c r="K51" s="25">
        <v>1</v>
      </c>
      <c r="L51" s="25"/>
      <c r="M51" s="24">
        <f t="shared" ref="M51:M53" si="19">SUM(N51:O51)</f>
        <v>1</v>
      </c>
      <c r="N51" s="25" t="s">
        <v>8</v>
      </c>
      <c r="O51" s="25">
        <v>1</v>
      </c>
      <c r="Q51" s="22"/>
    </row>
    <row r="52" spans="2:20" ht="15" customHeight="1" x14ac:dyDescent="0.25">
      <c r="D52" s="3">
        <v>2023</v>
      </c>
      <c r="E52" s="25" t="s">
        <v>8</v>
      </c>
      <c r="F52" s="25" t="s">
        <v>8</v>
      </c>
      <c r="G52" s="25" t="s">
        <v>8</v>
      </c>
      <c r="H52" s="25"/>
      <c r="I52" s="25" t="s">
        <v>8</v>
      </c>
      <c r="J52" s="25" t="s">
        <v>8</v>
      </c>
      <c r="K52" s="25" t="s">
        <v>8</v>
      </c>
      <c r="L52" s="25"/>
      <c r="M52" s="24">
        <f t="shared" si="19"/>
        <v>2</v>
      </c>
      <c r="N52" s="25">
        <v>1</v>
      </c>
      <c r="O52" s="25">
        <v>1</v>
      </c>
      <c r="Q52" s="22"/>
    </row>
    <row r="53" spans="2:20" ht="15" customHeight="1" x14ac:dyDescent="0.25">
      <c r="D53" s="3">
        <v>2024</v>
      </c>
      <c r="E53" s="24">
        <f t="shared" ref="E53" si="20">SUM(F53:G53)</f>
        <v>2</v>
      </c>
      <c r="F53" s="25">
        <v>2</v>
      </c>
      <c r="G53" s="25" t="s">
        <v>8</v>
      </c>
      <c r="H53" s="25"/>
      <c r="I53" s="24">
        <f t="shared" si="9"/>
        <v>3</v>
      </c>
      <c r="J53" s="25">
        <v>3</v>
      </c>
      <c r="K53" s="25" t="s">
        <v>8</v>
      </c>
      <c r="L53" s="25"/>
      <c r="M53" s="24">
        <f t="shared" si="19"/>
        <v>3</v>
      </c>
      <c r="N53" s="25">
        <v>3</v>
      </c>
      <c r="O53" s="25" t="s">
        <v>8</v>
      </c>
      <c r="Q53" s="22"/>
    </row>
    <row r="54" spans="2:20" ht="8.1" customHeight="1" x14ac:dyDescent="0.25"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Q54" s="22"/>
    </row>
    <row r="55" spans="2:20" ht="15" customHeight="1" x14ac:dyDescent="0.25">
      <c r="B55" s="2" t="s">
        <v>13</v>
      </c>
      <c r="D55" s="3">
        <v>2022</v>
      </c>
      <c r="E55" s="25" t="s">
        <v>8</v>
      </c>
      <c r="F55" s="25" t="s">
        <v>8</v>
      </c>
      <c r="G55" s="25" t="s">
        <v>8</v>
      </c>
      <c r="H55" s="25"/>
      <c r="I55" s="25" t="s">
        <v>8</v>
      </c>
      <c r="J55" s="25" t="s">
        <v>8</v>
      </c>
      <c r="K55" s="25" t="s">
        <v>8</v>
      </c>
      <c r="L55" s="25"/>
      <c r="M55" s="24">
        <f t="shared" ref="M55:M57" si="21">SUM(N55:O55)</f>
        <v>3</v>
      </c>
      <c r="N55" s="25">
        <v>3</v>
      </c>
      <c r="O55" s="25" t="s">
        <v>8</v>
      </c>
      <c r="Q55" s="22"/>
    </row>
    <row r="56" spans="2:20" ht="15" customHeight="1" x14ac:dyDescent="0.25">
      <c r="D56" s="3">
        <v>2023</v>
      </c>
      <c r="E56" s="24">
        <f t="shared" ref="E56" si="22">SUM(F56:G56)</f>
        <v>1</v>
      </c>
      <c r="F56" s="25">
        <v>1</v>
      </c>
      <c r="G56" s="25" t="s">
        <v>8</v>
      </c>
      <c r="H56" s="25"/>
      <c r="I56" s="24">
        <f t="shared" si="9"/>
        <v>3</v>
      </c>
      <c r="J56" s="25">
        <v>3</v>
      </c>
      <c r="K56" s="25" t="s">
        <v>8</v>
      </c>
      <c r="L56" s="25"/>
      <c r="M56" s="24">
        <f t="shared" si="21"/>
        <v>15</v>
      </c>
      <c r="N56" s="25">
        <v>15</v>
      </c>
      <c r="O56" s="25" t="s">
        <v>8</v>
      </c>
      <c r="Q56" s="22"/>
    </row>
    <row r="57" spans="2:20" ht="15" customHeight="1" x14ac:dyDescent="0.25">
      <c r="D57" s="3">
        <v>2024</v>
      </c>
      <c r="E57" s="25" t="s">
        <v>8</v>
      </c>
      <c r="F57" s="25" t="s">
        <v>8</v>
      </c>
      <c r="G57" s="25" t="s">
        <v>8</v>
      </c>
      <c r="H57" s="25"/>
      <c r="I57" s="24">
        <f t="shared" si="9"/>
        <v>6</v>
      </c>
      <c r="J57" s="25">
        <v>5</v>
      </c>
      <c r="K57" s="25">
        <v>1</v>
      </c>
      <c r="L57" s="25"/>
      <c r="M57" s="24">
        <f t="shared" si="21"/>
        <v>22</v>
      </c>
      <c r="N57" s="25">
        <v>20</v>
      </c>
      <c r="O57" s="25">
        <v>2</v>
      </c>
      <c r="Q57" s="22"/>
    </row>
    <row r="58" spans="2:20" ht="8.1" customHeight="1" x14ac:dyDescent="0.25"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Q58" s="22"/>
    </row>
    <row r="59" spans="2:20" ht="15" customHeight="1" x14ac:dyDescent="0.25">
      <c r="B59" s="2" t="s">
        <v>19</v>
      </c>
      <c r="D59" s="3">
        <v>2022</v>
      </c>
      <c r="E59" s="24">
        <f t="shared" ref="E59:E61" si="23">SUM(F59:G59)</f>
        <v>4</v>
      </c>
      <c r="F59" s="25">
        <v>3</v>
      </c>
      <c r="G59" s="25">
        <v>1</v>
      </c>
      <c r="H59" s="25"/>
      <c r="I59" s="24">
        <f t="shared" si="9"/>
        <v>1</v>
      </c>
      <c r="J59" s="25">
        <v>1</v>
      </c>
      <c r="K59" s="25" t="s">
        <v>8</v>
      </c>
      <c r="L59" s="25"/>
      <c r="M59" s="24">
        <f t="shared" ref="M59:M61" si="24">SUM(N59:O59)</f>
        <v>14</v>
      </c>
      <c r="N59" s="25">
        <v>13</v>
      </c>
      <c r="O59" s="25">
        <v>1</v>
      </c>
      <c r="Q59" s="22"/>
      <c r="R59" s="27"/>
      <c r="S59" s="28"/>
      <c r="T59" s="29"/>
    </row>
    <row r="60" spans="2:20" ht="15" customHeight="1" x14ac:dyDescent="0.25">
      <c r="D60" s="3">
        <v>2023</v>
      </c>
      <c r="E60" s="24">
        <f t="shared" si="23"/>
        <v>6</v>
      </c>
      <c r="F60" s="25">
        <v>6</v>
      </c>
      <c r="G60" s="25" t="s">
        <v>8</v>
      </c>
      <c r="H60" s="25"/>
      <c r="I60" s="24">
        <f t="shared" si="9"/>
        <v>15</v>
      </c>
      <c r="J60" s="25">
        <v>14</v>
      </c>
      <c r="K60" s="25">
        <v>1</v>
      </c>
      <c r="L60" s="25"/>
      <c r="M60" s="24">
        <f t="shared" si="24"/>
        <v>23</v>
      </c>
      <c r="N60" s="25">
        <v>19</v>
      </c>
      <c r="O60" s="25">
        <v>4</v>
      </c>
      <c r="Q60" s="22"/>
      <c r="R60" s="27"/>
      <c r="S60" s="28"/>
      <c r="T60" s="28"/>
    </row>
    <row r="61" spans="2:20" ht="15" customHeight="1" x14ac:dyDescent="0.25">
      <c r="D61" s="3">
        <v>2024</v>
      </c>
      <c r="E61" s="24">
        <f t="shared" si="23"/>
        <v>33</v>
      </c>
      <c r="F61" s="25">
        <v>25</v>
      </c>
      <c r="G61" s="25">
        <v>8</v>
      </c>
      <c r="H61" s="25"/>
      <c r="I61" s="24">
        <f t="shared" si="9"/>
        <v>4</v>
      </c>
      <c r="J61" s="25">
        <v>3</v>
      </c>
      <c r="K61" s="25">
        <v>1</v>
      </c>
      <c r="L61" s="25"/>
      <c r="M61" s="24">
        <f t="shared" si="24"/>
        <v>15</v>
      </c>
      <c r="N61" s="25">
        <v>10</v>
      </c>
      <c r="O61" s="25">
        <v>5</v>
      </c>
      <c r="Q61" s="22"/>
    </row>
    <row r="62" spans="2:20" ht="8.1" customHeight="1" x14ac:dyDescent="0.25"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Q62" s="22"/>
    </row>
    <row r="63" spans="2:20" ht="15" customHeight="1" x14ac:dyDescent="0.25">
      <c r="B63" s="2" t="s">
        <v>14</v>
      </c>
      <c r="D63" s="3">
        <v>2022</v>
      </c>
      <c r="E63" s="25" t="s">
        <v>8</v>
      </c>
      <c r="F63" s="25" t="s">
        <v>8</v>
      </c>
      <c r="G63" s="25" t="s">
        <v>8</v>
      </c>
      <c r="H63" s="25"/>
      <c r="I63" s="24">
        <f t="shared" si="9"/>
        <v>1</v>
      </c>
      <c r="J63" s="25">
        <v>1</v>
      </c>
      <c r="K63" s="25" t="s">
        <v>8</v>
      </c>
      <c r="L63" s="25"/>
      <c r="M63" s="24">
        <f t="shared" ref="M63:M65" si="25">SUM(N63:O63)</f>
        <v>8</v>
      </c>
      <c r="N63" s="25">
        <v>6</v>
      </c>
      <c r="O63" s="25">
        <v>2</v>
      </c>
      <c r="Q63" s="22"/>
    </row>
    <row r="64" spans="2:20" ht="15" customHeight="1" x14ac:dyDescent="0.25">
      <c r="D64" s="3">
        <v>2023</v>
      </c>
      <c r="E64" s="24">
        <f t="shared" ref="E64:E65" si="26">SUM(F64:G64)</f>
        <v>3</v>
      </c>
      <c r="F64" s="25">
        <v>3</v>
      </c>
      <c r="G64" s="25" t="s">
        <v>8</v>
      </c>
      <c r="H64" s="25"/>
      <c r="I64" s="25" t="s">
        <v>8</v>
      </c>
      <c r="J64" s="25" t="s">
        <v>8</v>
      </c>
      <c r="K64" s="25" t="s">
        <v>8</v>
      </c>
      <c r="L64" s="25"/>
      <c r="M64" s="24">
        <f t="shared" si="25"/>
        <v>2</v>
      </c>
      <c r="N64" s="25">
        <v>2</v>
      </c>
      <c r="O64" s="25" t="s">
        <v>8</v>
      </c>
      <c r="Q64" s="22"/>
    </row>
    <row r="65" spans="1:17" ht="15" customHeight="1" x14ac:dyDescent="0.25">
      <c r="D65" s="3">
        <v>2024</v>
      </c>
      <c r="E65" s="24">
        <f t="shared" si="26"/>
        <v>2</v>
      </c>
      <c r="F65" s="25">
        <v>2</v>
      </c>
      <c r="G65" s="25" t="s">
        <v>8</v>
      </c>
      <c r="H65" s="25"/>
      <c r="I65" s="24">
        <f t="shared" si="9"/>
        <v>2</v>
      </c>
      <c r="J65" s="25">
        <v>2</v>
      </c>
      <c r="K65" s="25" t="s">
        <v>8</v>
      </c>
      <c r="L65" s="25"/>
      <c r="M65" s="24">
        <f t="shared" si="25"/>
        <v>7</v>
      </c>
      <c r="N65" s="25">
        <v>2</v>
      </c>
      <c r="O65" s="25">
        <v>5</v>
      </c>
      <c r="Q65" s="22"/>
    </row>
    <row r="66" spans="1:17" ht="8.1" customHeight="1" x14ac:dyDescent="0.25"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Q66" s="22"/>
    </row>
    <row r="67" spans="1:17" ht="15" customHeight="1" x14ac:dyDescent="0.25">
      <c r="B67" s="2" t="s">
        <v>15</v>
      </c>
      <c r="D67" s="3">
        <v>2022</v>
      </c>
      <c r="E67" s="24">
        <f t="shared" ref="E67:E69" si="27">SUM(F67:G67)</f>
        <v>5</v>
      </c>
      <c r="F67" s="25">
        <v>5</v>
      </c>
      <c r="G67" s="25" t="s">
        <v>8</v>
      </c>
      <c r="H67" s="25"/>
      <c r="I67" s="24">
        <f t="shared" si="9"/>
        <v>65</v>
      </c>
      <c r="J67" s="25">
        <v>29</v>
      </c>
      <c r="K67" s="25">
        <v>36</v>
      </c>
      <c r="L67" s="25"/>
      <c r="M67" s="24">
        <f t="shared" ref="M67:M69" si="28">SUM(N67:O67)</f>
        <v>69</v>
      </c>
      <c r="N67" s="25">
        <v>31</v>
      </c>
      <c r="O67" s="25">
        <v>38</v>
      </c>
      <c r="Q67" s="22"/>
    </row>
    <row r="68" spans="1:17" ht="15" customHeight="1" x14ac:dyDescent="0.25">
      <c r="D68" s="3">
        <v>2023</v>
      </c>
      <c r="E68" s="24">
        <f t="shared" si="27"/>
        <v>1</v>
      </c>
      <c r="F68" s="25">
        <v>1</v>
      </c>
      <c r="G68" s="25" t="s">
        <v>8</v>
      </c>
      <c r="H68" s="25"/>
      <c r="I68" s="24">
        <f t="shared" si="9"/>
        <v>31</v>
      </c>
      <c r="J68" s="25">
        <v>26</v>
      </c>
      <c r="K68" s="25">
        <v>5</v>
      </c>
      <c r="L68" s="25"/>
      <c r="M68" s="24">
        <f t="shared" si="28"/>
        <v>23</v>
      </c>
      <c r="N68" s="25">
        <v>21</v>
      </c>
      <c r="O68" s="25">
        <v>2</v>
      </c>
      <c r="Q68" s="22"/>
    </row>
    <row r="69" spans="1:17" ht="15" customHeight="1" x14ac:dyDescent="0.25">
      <c r="D69" s="3">
        <v>2024</v>
      </c>
      <c r="E69" s="24">
        <f t="shared" si="27"/>
        <v>2</v>
      </c>
      <c r="F69" s="25">
        <v>1</v>
      </c>
      <c r="G69" s="25">
        <v>1</v>
      </c>
      <c r="H69" s="25"/>
      <c r="I69" s="24">
        <f t="shared" si="9"/>
        <v>13</v>
      </c>
      <c r="J69" s="25">
        <v>8</v>
      </c>
      <c r="K69" s="25">
        <v>5</v>
      </c>
      <c r="L69" s="25"/>
      <c r="M69" s="24">
        <f t="shared" si="28"/>
        <v>18</v>
      </c>
      <c r="N69" s="25">
        <v>12</v>
      </c>
      <c r="O69" s="25">
        <v>6</v>
      </c>
      <c r="Q69" s="22"/>
    </row>
    <row r="70" spans="1:17" ht="8.1" customHeight="1" x14ac:dyDescent="0.25">
      <c r="D70" s="26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Q70" s="22"/>
    </row>
    <row r="71" spans="1:17" ht="15" customHeight="1" x14ac:dyDescent="0.25">
      <c r="B71" s="2" t="s">
        <v>16</v>
      </c>
      <c r="D71" s="3">
        <v>2022</v>
      </c>
      <c r="E71" s="24">
        <f t="shared" ref="E71:E73" si="29">SUM(F71:G71)</f>
        <v>2</v>
      </c>
      <c r="F71" s="25">
        <v>2</v>
      </c>
      <c r="G71" s="25" t="s">
        <v>8</v>
      </c>
      <c r="H71" s="25"/>
      <c r="I71" s="24">
        <f t="shared" si="9"/>
        <v>2</v>
      </c>
      <c r="J71" s="25">
        <v>2</v>
      </c>
      <c r="K71" s="25" t="s">
        <v>8</v>
      </c>
      <c r="L71" s="25"/>
      <c r="M71" s="24">
        <f t="shared" ref="M71:M73" si="30">SUM(N71:O71)</f>
        <v>8</v>
      </c>
      <c r="N71" s="25">
        <v>6</v>
      </c>
      <c r="O71" s="25">
        <v>2</v>
      </c>
      <c r="Q71" s="22"/>
    </row>
    <row r="72" spans="1:17" ht="15" customHeight="1" x14ac:dyDescent="0.25">
      <c r="D72" s="3">
        <v>2023</v>
      </c>
      <c r="E72" s="24">
        <f t="shared" si="29"/>
        <v>1</v>
      </c>
      <c r="F72" s="25">
        <v>1</v>
      </c>
      <c r="G72" s="25" t="s">
        <v>8</v>
      </c>
      <c r="H72" s="25"/>
      <c r="I72" s="24">
        <f t="shared" si="9"/>
        <v>12</v>
      </c>
      <c r="J72" s="25">
        <v>8</v>
      </c>
      <c r="K72" s="25">
        <v>4</v>
      </c>
      <c r="L72" s="25"/>
      <c r="M72" s="24">
        <f t="shared" si="30"/>
        <v>17</v>
      </c>
      <c r="N72" s="25">
        <v>7</v>
      </c>
      <c r="O72" s="25">
        <v>10</v>
      </c>
      <c r="Q72" s="22"/>
    </row>
    <row r="73" spans="1:17" ht="15" customHeight="1" x14ac:dyDescent="0.25">
      <c r="D73" s="3">
        <v>2024</v>
      </c>
      <c r="E73" s="24">
        <f t="shared" si="29"/>
        <v>4</v>
      </c>
      <c r="F73" s="25">
        <v>4</v>
      </c>
      <c r="G73" s="25" t="s">
        <v>8</v>
      </c>
      <c r="H73" s="25"/>
      <c r="I73" s="24">
        <f t="shared" si="9"/>
        <v>10</v>
      </c>
      <c r="J73" s="25">
        <v>9</v>
      </c>
      <c r="K73" s="25">
        <v>1</v>
      </c>
      <c r="L73" s="25"/>
      <c r="M73" s="24">
        <f t="shared" si="30"/>
        <v>11</v>
      </c>
      <c r="N73" s="25">
        <v>9</v>
      </c>
      <c r="O73" s="25">
        <v>2</v>
      </c>
      <c r="Q73" s="22"/>
    </row>
    <row r="74" spans="1:17" ht="8.1" customHeight="1" x14ac:dyDescent="0.25">
      <c r="D74" s="26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Q74" s="22"/>
    </row>
    <row r="75" spans="1:17" ht="15" customHeight="1" x14ac:dyDescent="0.25">
      <c r="B75" s="2" t="s">
        <v>20</v>
      </c>
      <c r="D75" s="3">
        <v>2022</v>
      </c>
      <c r="E75" s="24">
        <f t="shared" ref="E75:E77" si="31">SUM(F75:G75)</f>
        <v>5</v>
      </c>
      <c r="F75" s="25">
        <v>4</v>
      </c>
      <c r="G75" s="25">
        <v>1</v>
      </c>
      <c r="H75" s="25"/>
      <c r="I75" s="24">
        <f t="shared" si="9"/>
        <v>8</v>
      </c>
      <c r="J75" s="25">
        <v>5</v>
      </c>
      <c r="K75" s="25">
        <v>3</v>
      </c>
      <c r="L75" s="25"/>
      <c r="M75" s="24">
        <f t="shared" ref="M75:M77" si="32">SUM(N75:O75)</f>
        <v>19</v>
      </c>
      <c r="N75" s="25">
        <v>17</v>
      </c>
      <c r="O75" s="25">
        <v>2</v>
      </c>
      <c r="Q75" s="22"/>
    </row>
    <row r="76" spans="1:17" ht="15" customHeight="1" x14ac:dyDescent="0.25">
      <c r="D76" s="3">
        <v>2023</v>
      </c>
      <c r="E76" s="24">
        <f t="shared" si="31"/>
        <v>13</v>
      </c>
      <c r="F76" s="25">
        <v>13</v>
      </c>
      <c r="G76" s="25" t="s">
        <v>8</v>
      </c>
      <c r="H76" s="25"/>
      <c r="I76" s="24">
        <f t="shared" si="9"/>
        <v>18</v>
      </c>
      <c r="J76" s="25">
        <v>14</v>
      </c>
      <c r="K76" s="25">
        <v>4</v>
      </c>
      <c r="L76" s="25"/>
      <c r="M76" s="24">
        <f t="shared" si="32"/>
        <v>19</v>
      </c>
      <c r="N76" s="25">
        <v>17</v>
      </c>
      <c r="O76" s="25">
        <v>2</v>
      </c>
    </row>
    <row r="77" spans="1:17" ht="15" customHeight="1" x14ac:dyDescent="0.25">
      <c r="A77" s="14"/>
      <c r="B77" s="99"/>
      <c r="C77" s="99"/>
      <c r="D77" s="3">
        <v>2024</v>
      </c>
      <c r="E77" s="24">
        <f t="shared" si="31"/>
        <v>10</v>
      </c>
      <c r="F77" s="25">
        <v>9</v>
      </c>
      <c r="G77" s="25">
        <v>1</v>
      </c>
      <c r="H77" s="25"/>
      <c r="I77" s="24">
        <f t="shared" si="9"/>
        <v>12</v>
      </c>
      <c r="J77" s="25">
        <v>10</v>
      </c>
      <c r="K77" s="25">
        <v>2</v>
      </c>
      <c r="L77" s="25"/>
      <c r="M77" s="24">
        <f t="shared" si="32"/>
        <v>32</v>
      </c>
      <c r="N77" s="25">
        <v>28</v>
      </c>
      <c r="O77" s="25">
        <v>4</v>
      </c>
      <c r="P77" s="14"/>
    </row>
    <row r="78" spans="1:17" ht="8.1" customHeight="1" x14ac:dyDescent="0.25">
      <c r="D78" s="26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Q78" s="22"/>
    </row>
    <row r="79" spans="1:17" ht="15" customHeight="1" x14ac:dyDescent="0.25">
      <c r="B79" s="2" t="s">
        <v>21</v>
      </c>
      <c r="D79" s="3">
        <v>2022</v>
      </c>
      <c r="E79" s="25" t="s">
        <v>8</v>
      </c>
      <c r="F79" s="25" t="s">
        <v>8</v>
      </c>
      <c r="G79" s="25" t="s">
        <v>8</v>
      </c>
      <c r="H79" s="25"/>
      <c r="I79" s="25" t="s">
        <v>8</v>
      </c>
      <c r="J79" s="25" t="s">
        <v>8</v>
      </c>
      <c r="K79" s="25" t="s">
        <v>8</v>
      </c>
      <c r="L79" s="25"/>
      <c r="M79" s="24">
        <f t="shared" ref="M79:M81" si="33">SUM(N79:O79)</f>
        <v>3</v>
      </c>
      <c r="N79" s="25">
        <v>1</v>
      </c>
      <c r="O79" s="25">
        <v>2</v>
      </c>
      <c r="Q79" s="22"/>
    </row>
    <row r="80" spans="1:17" ht="15" customHeight="1" x14ac:dyDescent="0.25">
      <c r="D80" s="3">
        <v>2023</v>
      </c>
      <c r="E80" s="24">
        <f t="shared" ref="E80" si="34">SUM(F80:G80)</f>
        <v>1</v>
      </c>
      <c r="F80" s="25">
        <v>1</v>
      </c>
      <c r="G80" s="25" t="s">
        <v>8</v>
      </c>
      <c r="H80" s="25"/>
      <c r="I80" s="24">
        <f t="shared" ref="I80" si="35">SUM(J80:K80)</f>
        <v>1</v>
      </c>
      <c r="J80" s="25" t="s">
        <v>8</v>
      </c>
      <c r="K80" s="25">
        <v>1</v>
      </c>
      <c r="L80" s="25"/>
      <c r="M80" s="24">
        <f t="shared" si="33"/>
        <v>5</v>
      </c>
      <c r="N80" s="25">
        <v>2</v>
      </c>
      <c r="O80" s="25">
        <v>3</v>
      </c>
    </row>
    <row r="81" spans="1:17" ht="15" customHeight="1" x14ac:dyDescent="0.25">
      <c r="A81" s="14"/>
      <c r="B81" s="99"/>
      <c r="C81" s="99"/>
      <c r="D81" s="3">
        <v>2024</v>
      </c>
      <c r="E81" s="25" t="s">
        <v>8</v>
      </c>
      <c r="F81" s="25" t="s">
        <v>8</v>
      </c>
      <c r="G81" s="25" t="s">
        <v>8</v>
      </c>
      <c r="H81" s="25"/>
      <c r="I81" s="25" t="s">
        <v>8</v>
      </c>
      <c r="J81" s="25" t="s">
        <v>8</v>
      </c>
      <c r="K81" s="25" t="s">
        <v>8</v>
      </c>
      <c r="L81" s="25"/>
      <c r="M81" s="24">
        <f t="shared" si="33"/>
        <v>3</v>
      </c>
      <c r="N81" s="25">
        <v>3</v>
      </c>
      <c r="O81" s="25" t="s">
        <v>8</v>
      </c>
      <c r="P81" s="14"/>
    </row>
    <row r="82" spans="1:17" ht="8.1" customHeight="1" x14ac:dyDescent="0.25">
      <c r="D82" s="26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Q82" s="22"/>
    </row>
    <row r="83" spans="1:17" ht="15" customHeight="1" x14ac:dyDescent="0.25">
      <c r="B83" s="2" t="s">
        <v>22</v>
      </c>
      <c r="D83" s="3">
        <v>2022</v>
      </c>
      <c r="E83" s="24">
        <f t="shared" ref="E83:E85" si="36">SUM(F83:G83)</f>
        <v>10</v>
      </c>
      <c r="F83" s="25">
        <v>10</v>
      </c>
      <c r="G83" s="25" t="s">
        <v>8</v>
      </c>
      <c r="H83" s="25"/>
      <c r="I83" s="25" t="s">
        <v>8</v>
      </c>
      <c r="J83" s="25" t="s">
        <v>8</v>
      </c>
      <c r="K83" s="25" t="s">
        <v>8</v>
      </c>
      <c r="L83" s="25"/>
      <c r="M83" s="24">
        <f t="shared" ref="M83:M85" si="37">SUM(N83:O83)</f>
        <v>5</v>
      </c>
      <c r="N83" s="25">
        <v>5</v>
      </c>
      <c r="O83" s="25" t="s">
        <v>8</v>
      </c>
      <c r="Q83" s="22"/>
    </row>
    <row r="84" spans="1:17" ht="15" customHeight="1" x14ac:dyDescent="0.25">
      <c r="D84" s="3">
        <v>2023</v>
      </c>
      <c r="E84" s="24">
        <f t="shared" si="36"/>
        <v>5</v>
      </c>
      <c r="F84" s="25">
        <v>5</v>
      </c>
      <c r="G84" s="25" t="s">
        <v>8</v>
      </c>
      <c r="H84" s="25"/>
      <c r="I84" s="24">
        <f t="shared" ref="I84:I85" si="38">SUM(J84:K84)</f>
        <v>3</v>
      </c>
      <c r="J84" s="25">
        <v>3</v>
      </c>
      <c r="K84" s="25" t="s">
        <v>8</v>
      </c>
      <c r="L84" s="25"/>
      <c r="M84" s="24">
        <f t="shared" si="37"/>
        <v>11</v>
      </c>
      <c r="N84" s="25">
        <v>9</v>
      </c>
      <c r="O84" s="25">
        <v>2</v>
      </c>
    </row>
    <row r="85" spans="1:17" ht="15" customHeight="1" x14ac:dyDescent="0.25">
      <c r="A85" s="14"/>
      <c r="B85" s="99"/>
      <c r="C85" s="99"/>
      <c r="D85" s="3">
        <v>2024</v>
      </c>
      <c r="E85" s="24">
        <f t="shared" si="36"/>
        <v>7</v>
      </c>
      <c r="F85" s="25">
        <v>6</v>
      </c>
      <c r="G85" s="25">
        <v>1</v>
      </c>
      <c r="H85" s="25"/>
      <c r="I85" s="24">
        <f t="shared" si="38"/>
        <v>3</v>
      </c>
      <c r="J85" s="25">
        <v>3</v>
      </c>
      <c r="K85" s="25" t="s">
        <v>8</v>
      </c>
      <c r="L85" s="25"/>
      <c r="M85" s="24">
        <f t="shared" si="37"/>
        <v>9</v>
      </c>
      <c r="N85" s="25">
        <v>9</v>
      </c>
      <c r="O85" s="25" t="s">
        <v>8</v>
      </c>
      <c r="P85" s="14"/>
    </row>
    <row r="86" spans="1:17" ht="8.1" customHeight="1" thickBot="1" x14ac:dyDescent="0.3">
      <c r="A86" s="30"/>
      <c r="B86" s="31"/>
      <c r="C86" s="31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0"/>
    </row>
    <row r="87" spans="1:17" s="37" customFormat="1" x14ac:dyDescent="0.25">
      <c r="A87" s="33"/>
      <c r="B87" s="34"/>
      <c r="C87" s="34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6" t="s">
        <v>110</v>
      </c>
    </row>
    <row r="88" spans="1:17" s="33" customFormat="1" x14ac:dyDescent="0.25">
      <c r="A88" s="38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9" t="s">
        <v>111</v>
      </c>
    </row>
  </sheetData>
  <mergeCells count="6">
    <mergeCell ref="E13:G13"/>
    <mergeCell ref="I13:K13"/>
    <mergeCell ref="E14:G14"/>
    <mergeCell ref="I14:K14"/>
    <mergeCell ref="M13:O13"/>
    <mergeCell ref="M14:O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B9067-BEC7-4160-946E-AD8FB23A5EBB}">
  <sheetPr codeName="Sheet53"/>
  <dimension ref="A1:P89"/>
  <sheetViews>
    <sheetView showGridLines="0" view="pageBreakPreview" topLeftCell="A4" zoomScaleNormal="90" zoomScaleSheetLayoutView="10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2.5703125" style="2" customWidth="1"/>
    <col min="3" max="3" width="8.5703125" style="2" customWidth="1"/>
    <col min="4" max="4" width="10" style="3" customWidth="1"/>
    <col min="5" max="7" width="12.42578125" style="3" customWidth="1"/>
    <col min="8" max="8" width="2.140625" style="3" customWidth="1"/>
    <col min="9" max="11" width="12.4257812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8" spans="1:15" ht="13.5" customHeight="1" x14ac:dyDescent="0.25"/>
    <row r="9" spans="1:15" s="6" customFormat="1" ht="15" customHeight="1" x14ac:dyDescent="0.25">
      <c r="B9" s="7" t="s">
        <v>470</v>
      </c>
      <c r="C9" s="8" t="s">
        <v>144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471</v>
      </c>
      <c r="C10" s="12" t="s">
        <v>136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0"/>
    </row>
    <row r="13" spans="1:15" ht="15" customHeight="1" x14ac:dyDescent="0.25">
      <c r="A13" s="43"/>
      <c r="B13" s="44" t="s">
        <v>81</v>
      </c>
      <c r="C13" s="45"/>
      <c r="D13" s="54" t="s">
        <v>1</v>
      </c>
      <c r="E13" s="183" t="s">
        <v>2</v>
      </c>
      <c r="F13" s="183"/>
      <c r="G13" s="183"/>
      <c r="H13" s="100"/>
      <c r="I13" s="183" t="s">
        <v>141</v>
      </c>
      <c r="J13" s="183"/>
      <c r="K13" s="183"/>
      <c r="L13" s="43"/>
    </row>
    <row r="14" spans="1:15" ht="15" customHeight="1" x14ac:dyDescent="0.25">
      <c r="A14" s="43"/>
      <c r="B14" s="48" t="s">
        <v>82</v>
      </c>
      <c r="C14" s="45"/>
      <c r="D14" s="49" t="s">
        <v>4</v>
      </c>
      <c r="E14" s="184" t="s">
        <v>176</v>
      </c>
      <c r="F14" s="184"/>
      <c r="G14" s="184"/>
      <c r="H14" s="96"/>
      <c r="I14" s="184" t="s">
        <v>177</v>
      </c>
      <c r="J14" s="184"/>
      <c r="K14" s="184"/>
      <c r="L14" s="43"/>
    </row>
    <row r="15" spans="1:15" ht="15" customHeight="1" x14ac:dyDescent="0.25">
      <c r="A15" s="43"/>
      <c r="B15" s="48"/>
      <c r="C15" s="45"/>
      <c r="D15" s="49"/>
      <c r="E15" s="47" t="s">
        <v>36</v>
      </c>
      <c r="F15" s="47" t="s">
        <v>83</v>
      </c>
      <c r="G15" s="47" t="s">
        <v>84</v>
      </c>
      <c r="H15" s="47"/>
      <c r="I15" s="47" t="s">
        <v>36</v>
      </c>
      <c r="J15" s="47" t="s">
        <v>83</v>
      </c>
      <c r="K15" s="47" t="s">
        <v>84</v>
      </c>
      <c r="L15" s="43"/>
    </row>
    <row r="16" spans="1:15" ht="15" customHeight="1" x14ac:dyDescent="0.25">
      <c r="A16" s="43"/>
      <c r="B16" s="48"/>
      <c r="C16" s="45"/>
      <c r="D16" s="49"/>
      <c r="E16" s="50" t="s">
        <v>37</v>
      </c>
      <c r="F16" s="50" t="s">
        <v>85</v>
      </c>
      <c r="G16" s="50" t="s">
        <v>86</v>
      </c>
      <c r="H16" s="47"/>
      <c r="I16" s="50" t="s">
        <v>37</v>
      </c>
      <c r="J16" s="50" t="s">
        <v>85</v>
      </c>
      <c r="K16" s="50" t="s">
        <v>86</v>
      </c>
      <c r="L16" s="43"/>
    </row>
    <row r="17" spans="1:15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1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36</v>
      </c>
      <c r="C19" s="18"/>
      <c r="D19" s="19">
        <v>2022</v>
      </c>
      <c r="E19" s="20">
        <f>SUM(F19:G19)</f>
        <v>11</v>
      </c>
      <c r="F19" s="20">
        <f>SUM(F23,F43)</f>
        <v>4</v>
      </c>
      <c r="G19" s="20">
        <f>SUM(G23,G43)</f>
        <v>7</v>
      </c>
      <c r="H19" s="23"/>
      <c r="I19" s="20">
        <f>SUM(J19:K19)</f>
        <v>30</v>
      </c>
      <c r="J19" s="20">
        <f>SUM(J23,J43)</f>
        <v>19</v>
      </c>
      <c r="K19" s="20">
        <f>SUM(K23,K43)</f>
        <v>11</v>
      </c>
      <c r="L19" s="14"/>
    </row>
    <row r="20" spans="1:15" ht="15" customHeight="1" x14ac:dyDescent="0.25">
      <c r="B20" s="101" t="s">
        <v>37</v>
      </c>
      <c r="C20" s="21"/>
      <c r="D20" s="19">
        <v>2023</v>
      </c>
      <c r="E20" s="20">
        <f t="shared" ref="E20:E21" si="0">SUM(F20:G20)</f>
        <v>15</v>
      </c>
      <c r="F20" s="20">
        <f t="shared" ref="F20:G21" si="1">SUM(F24,F44)</f>
        <v>9</v>
      </c>
      <c r="G20" s="20">
        <f t="shared" si="1"/>
        <v>6</v>
      </c>
      <c r="H20" s="23"/>
      <c r="I20" s="20">
        <f t="shared" ref="I20:I21" si="2">SUM(J20:K20)</f>
        <v>26</v>
      </c>
      <c r="J20" s="20">
        <f t="shared" ref="J20:K21" si="3">SUM(J24,J44)</f>
        <v>13</v>
      </c>
      <c r="K20" s="20">
        <f t="shared" si="3"/>
        <v>13</v>
      </c>
    </row>
    <row r="21" spans="1:15" ht="15" customHeight="1" x14ac:dyDescent="0.25">
      <c r="B21" s="21"/>
      <c r="C21" s="21"/>
      <c r="D21" s="19">
        <v>2024</v>
      </c>
      <c r="E21" s="20">
        <f t="shared" si="0"/>
        <v>12</v>
      </c>
      <c r="F21" s="20">
        <f t="shared" si="1"/>
        <v>10</v>
      </c>
      <c r="G21" s="20">
        <f t="shared" si="1"/>
        <v>2</v>
      </c>
      <c r="H21" s="23"/>
      <c r="I21" s="20">
        <f t="shared" si="2"/>
        <v>27</v>
      </c>
      <c r="J21" s="20">
        <f t="shared" si="3"/>
        <v>22</v>
      </c>
      <c r="K21" s="20">
        <f t="shared" si="3"/>
        <v>5</v>
      </c>
      <c r="M21" s="22"/>
    </row>
    <row r="22" spans="1:15" ht="8.1" customHeight="1" x14ac:dyDescent="0.25">
      <c r="D22" s="26"/>
      <c r="E22" s="27"/>
      <c r="F22" s="27"/>
      <c r="G22" s="27"/>
      <c r="H22" s="27"/>
      <c r="I22" s="27"/>
      <c r="J22" s="27"/>
      <c r="K22" s="27"/>
      <c r="M22" s="22"/>
    </row>
    <row r="23" spans="1:15" ht="15" customHeight="1" x14ac:dyDescent="0.25">
      <c r="B23" s="21" t="s">
        <v>87</v>
      </c>
      <c r="D23" s="3">
        <v>2022</v>
      </c>
      <c r="E23" s="24">
        <f t="shared" ref="E23:E45" si="4">SUM(F23:G23)</f>
        <v>10</v>
      </c>
      <c r="F23" s="25">
        <v>3</v>
      </c>
      <c r="G23" s="25">
        <v>7</v>
      </c>
      <c r="H23" s="25"/>
      <c r="I23" s="24">
        <f t="shared" ref="I23:I25" si="5">SUM(J23:K23)</f>
        <v>23</v>
      </c>
      <c r="J23" s="25">
        <v>12</v>
      </c>
      <c r="K23" s="25">
        <v>11</v>
      </c>
      <c r="M23" s="22"/>
    </row>
    <row r="24" spans="1:15" ht="15" customHeight="1" x14ac:dyDescent="0.25">
      <c r="B24" s="101" t="s">
        <v>88</v>
      </c>
      <c r="D24" s="3">
        <v>2023</v>
      </c>
      <c r="E24" s="24">
        <f t="shared" si="4"/>
        <v>8</v>
      </c>
      <c r="F24" s="25">
        <v>3</v>
      </c>
      <c r="G24" s="25">
        <v>5</v>
      </c>
      <c r="H24" s="25"/>
      <c r="I24" s="24">
        <f t="shared" si="5"/>
        <v>20</v>
      </c>
      <c r="J24" s="25">
        <v>8</v>
      </c>
      <c r="K24" s="25">
        <v>12</v>
      </c>
      <c r="M24" s="22"/>
    </row>
    <row r="25" spans="1:15" ht="15" customHeight="1" x14ac:dyDescent="0.25">
      <c r="D25" s="3">
        <v>2024</v>
      </c>
      <c r="E25" s="24">
        <f t="shared" si="4"/>
        <v>7</v>
      </c>
      <c r="F25" s="25">
        <v>6</v>
      </c>
      <c r="G25" s="25">
        <v>1</v>
      </c>
      <c r="H25" s="25"/>
      <c r="I25" s="24">
        <f t="shared" si="5"/>
        <v>16</v>
      </c>
      <c r="J25" s="25">
        <v>13</v>
      </c>
      <c r="K25" s="25">
        <v>3</v>
      </c>
      <c r="M25" s="22"/>
    </row>
    <row r="26" spans="1:15" ht="8.1" customHeight="1" x14ac:dyDescent="0.25">
      <c r="D26" s="26"/>
      <c r="E26" s="27"/>
      <c r="F26" s="27"/>
      <c r="G26" s="27"/>
      <c r="H26" s="27"/>
      <c r="I26" s="27"/>
      <c r="J26" s="27"/>
      <c r="K26" s="27"/>
      <c r="M26" s="22"/>
    </row>
    <row r="27" spans="1:15" ht="15" customHeight="1" x14ac:dyDescent="0.25">
      <c r="B27" s="21" t="s">
        <v>89</v>
      </c>
      <c r="D27" s="3">
        <v>2022</v>
      </c>
      <c r="E27" s="24">
        <f t="shared" si="4"/>
        <v>47</v>
      </c>
      <c r="F27" s="25">
        <v>23</v>
      </c>
      <c r="G27" s="25">
        <v>24</v>
      </c>
      <c r="H27" s="25"/>
      <c r="I27" s="24">
        <f t="shared" ref="I27:I29" si="6">SUM(J27:K27)</f>
        <v>72</v>
      </c>
      <c r="J27" s="25">
        <v>49</v>
      </c>
      <c r="K27" s="25">
        <v>23</v>
      </c>
      <c r="M27" s="22"/>
    </row>
    <row r="28" spans="1:15" ht="15" customHeight="1" x14ac:dyDescent="0.25">
      <c r="B28" s="101" t="s">
        <v>90</v>
      </c>
      <c r="D28" s="3">
        <v>2023</v>
      </c>
      <c r="E28" s="24">
        <f t="shared" si="4"/>
        <v>35</v>
      </c>
      <c r="F28" s="25">
        <v>27</v>
      </c>
      <c r="G28" s="25">
        <v>8</v>
      </c>
      <c r="H28" s="25"/>
      <c r="I28" s="24">
        <f t="shared" si="6"/>
        <v>54</v>
      </c>
      <c r="J28" s="25">
        <v>48</v>
      </c>
      <c r="K28" s="25">
        <v>6</v>
      </c>
      <c r="M28" s="22"/>
    </row>
    <row r="29" spans="1:15" ht="15" customHeight="1" x14ac:dyDescent="0.25">
      <c r="D29" s="3">
        <v>2024</v>
      </c>
      <c r="E29" s="24">
        <f t="shared" si="4"/>
        <v>13</v>
      </c>
      <c r="F29" s="25">
        <v>9</v>
      </c>
      <c r="G29" s="25">
        <v>4</v>
      </c>
      <c r="H29" s="25"/>
      <c r="I29" s="24">
        <f t="shared" si="6"/>
        <v>55</v>
      </c>
      <c r="J29" s="25">
        <v>44</v>
      </c>
      <c r="K29" s="25">
        <v>11</v>
      </c>
      <c r="M29" s="22"/>
    </row>
    <row r="30" spans="1:15" ht="8.1" customHeight="1" x14ac:dyDescent="0.25">
      <c r="D30" s="26"/>
      <c r="E30" s="27"/>
      <c r="F30" s="27"/>
      <c r="G30" s="27"/>
      <c r="H30" s="27"/>
      <c r="I30" s="27"/>
      <c r="J30" s="27"/>
      <c r="K30" s="27"/>
      <c r="M30" s="22"/>
    </row>
    <row r="31" spans="1:15" ht="15" customHeight="1" x14ac:dyDescent="0.25">
      <c r="B31" s="21" t="s">
        <v>91</v>
      </c>
      <c r="D31" s="3">
        <v>2022</v>
      </c>
      <c r="E31" s="24">
        <f t="shared" si="4"/>
        <v>15</v>
      </c>
      <c r="F31" s="25">
        <v>8</v>
      </c>
      <c r="G31" s="25">
        <v>7</v>
      </c>
      <c r="H31" s="25"/>
      <c r="I31" s="24">
        <f t="shared" ref="I31:I33" si="7">SUM(J31:K31)</f>
        <v>57</v>
      </c>
      <c r="J31" s="25">
        <v>37</v>
      </c>
      <c r="K31" s="25">
        <v>20</v>
      </c>
      <c r="M31" s="22"/>
    </row>
    <row r="32" spans="1:15" ht="15" customHeight="1" x14ac:dyDescent="0.25">
      <c r="B32" s="101" t="s">
        <v>92</v>
      </c>
      <c r="D32" s="3">
        <v>2023</v>
      </c>
      <c r="E32" s="24">
        <f t="shared" si="4"/>
        <v>38</v>
      </c>
      <c r="F32" s="25">
        <v>34</v>
      </c>
      <c r="G32" s="25">
        <v>4</v>
      </c>
      <c r="H32" s="25"/>
      <c r="I32" s="24">
        <f t="shared" si="7"/>
        <v>51</v>
      </c>
      <c r="J32" s="25">
        <v>43</v>
      </c>
      <c r="K32" s="25">
        <v>8</v>
      </c>
      <c r="M32" s="22"/>
    </row>
    <row r="33" spans="1:16" ht="15" customHeight="1" x14ac:dyDescent="0.25">
      <c r="D33" s="3">
        <v>2024</v>
      </c>
      <c r="E33" s="24">
        <f t="shared" si="4"/>
        <v>15</v>
      </c>
      <c r="F33" s="25">
        <v>7</v>
      </c>
      <c r="G33" s="25">
        <v>8</v>
      </c>
      <c r="H33" s="25"/>
      <c r="I33" s="24">
        <f t="shared" si="7"/>
        <v>75</v>
      </c>
      <c r="J33" s="25">
        <v>62</v>
      </c>
      <c r="K33" s="25">
        <v>13</v>
      </c>
      <c r="M33" s="22"/>
    </row>
    <row r="34" spans="1:16" ht="8.1" customHeight="1" x14ac:dyDescent="0.25">
      <c r="D34" s="26"/>
      <c r="E34" s="27"/>
      <c r="F34" s="27"/>
      <c r="G34" s="27"/>
      <c r="H34" s="27"/>
      <c r="I34" s="27"/>
      <c r="J34" s="27"/>
      <c r="K34" s="27"/>
      <c r="M34" s="22"/>
    </row>
    <row r="35" spans="1:16" ht="15" customHeight="1" x14ac:dyDescent="0.25">
      <c r="B35" s="21" t="s">
        <v>93</v>
      </c>
      <c r="D35" s="3">
        <v>2022</v>
      </c>
      <c r="E35" s="24">
        <f t="shared" si="4"/>
        <v>13</v>
      </c>
      <c r="F35" s="25">
        <v>8</v>
      </c>
      <c r="G35" s="25">
        <v>5</v>
      </c>
      <c r="H35" s="25"/>
      <c r="I35" s="24">
        <f t="shared" ref="I35:I37" si="8">SUM(J35:K35)</f>
        <v>35</v>
      </c>
      <c r="J35" s="25">
        <v>28</v>
      </c>
      <c r="K35" s="25">
        <v>7</v>
      </c>
      <c r="M35" s="22"/>
    </row>
    <row r="36" spans="1:16" ht="15" customHeight="1" x14ac:dyDescent="0.25">
      <c r="B36" s="101" t="s">
        <v>94</v>
      </c>
      <c r="D36" s="3">
        <v>2023</v>
      </c>
      <c r="E36" s="24">
        <f t="shared" si="4"/>
        <v>7</v>
      </c>
      <c r="F36" s="25">
        <v>4</v>
      </c>
      <c r="G36" s="25">
        <v>3</v>
      </c>
      <c r="H36" s="25"/>
      <c r="I36" s="24">
        <f t="shared" si="8"/>
        <v>19</v>
      </c>
      <c r="J36" s="25">
        <v>18</v>
      </c>
      <c r="K36" s="25">
        <v>1</v>
      </c>
      <c r="M36" s="22"/>
    </row>
    <row r="37" spans="1:16" ht="15" customHeight="1" x14ac:dyDescent="0.25">
      <c r="D37" s="3">
        <v>2024</v>
      </c>
      <c r="E37" s="24">
        <f t="shared" si="4"/>
        <v>16</v>
      </c>
      <c r="F37" s="25">
        <v>16</v>
      </c>
      <c r="G37" s="25" t="s">
        <v>8</v>
      </c>
      <c r="H37" s="25"/>
      <c r="I37" s="24">
        <f t="shared" si="8"/>
        <v>49</v>
      </c>
      <c r="J37" s="25">
        <v>45</v>
      </c>
      <c r="K37" s="25">
        <v>4</v>
      </c>
      <c r="M37" s="22"/>
    </row>
    <row r="38" spans="1:16" ht="8.1" customHeight="1" x14ac:dyDescent="0.25">
      <c r="D38" s="26"/>
      <c r="E38" s="27"/>
      <c r="F38" s="27"/>
      <c r="G38" s="27"/>
      <c r="H38" s="27"/>
      <c r="I38" s="27"/>
      <c r="J38" s="27"/>
      <c r="K38" s="27"/>
      <c r="M38" s="22"/>
    </row>
    <row r="39" spans="1:16" ht="15" customHeight="1" x14ac:dyDescent="0.25">
      <c r="B39" s="21" t="s">
        <v>95</v>
      </c>
      <c r="D39" s="3">
        <v>2022</v>
      </c>
      <c r="E39" s="25" t="s">
        <v>8</v>
      </c>
      <c r="F39" s="25" t="s">
        <v>8</v>
      </c>
      <c r="G39" s="25" t="s">
        <v>8</v>
      </c>
      <c r="H39" s="25"/>
      <c r="I39" s="24">
        <f t="shared" ref="I39:I41" si="9">SUM(J39:K39)</f>
        <v>4</v>
      </c>
      <c r="J39" s="25">
        <v>4</v>
      </c>
      <c r="K39" s="25" t="s">
        <v>8</v>
      </c>
      <c r="M39" s="22"/>
      <c r="N39" s="27"/>
      <c r="O39" s="28"/>
      <c r="P39" s="29"/>
    </row>
    <row r="40" spans="1:16" ht="15" customHeight="1" x14ac:dyDescent="0.25">
      <c r="B40" s="101" t="s">
        <v>96</v>
      </c>
      <c r="D40" s="3">
        <v>2023</v>
      </c>
      <c r="E40" s="24">
        <f t="shared" si="4"/>
        <v>5</v>
      </c>
      <c r="F40" s="25">
        <v>5</v>
      </c>
      <c r="G40" s="25" t="s">
        <v>8</v>
      </c>
      <c r="H40" s="25"/>
      <c r="I40" s="24">
        <f t="shared" si="9"/>
        <v>5</v>
      </c>
      <c r="J40" s="25">
        <v>5</v>
      </c>
      <c r="K40" s="25" t="s">
        <v>8</v>
      </c>
      <c r="M40" s="22"/>
      <c r="N40" s="27"/>
      <c r="O40" s="28"/>
      <c r="P40" s="28"/>
    </row>
    <row r="41" spans="1:16" ht="15" customHeight="1" x14ac:dyDescent="0.25">
      <c r="D41" s="3">
        <v>2024</v>
      </c>
      <c r="E41" s="24">
        <f t="shared" si="4"/>
        <v>11</v>
      </c>
      <c r="F41" s="25">
        <v>10</v>
      </c>
      <c r="G41" s="25">
        <v>1</v>
      </c>
      <c r="H41" s="25"/>
      <c r="I41" s="24">
        <f t="shared" si="9"/>
        <v>18</v>
      </c>
      <c r="J41" s="25">
        <v>16</v>
      </c>
      <c r="K41" s="25">
        <v>2</v>
      </c>
      <c r="M41" s="22"/>
    </row>
    <row r="42" spans="1:16" ht="8.1" customHeight="1" x14ac:dyDescent="0.25">
      <c r="D42" s="26"/>
      <c r="E42" s="27"/>
      <c r="F42" s="27"/>
      <c r="G42" s="27"/>
      <c r="H42" s="27"/>
      <c r="I42" s="27"/>
      <c r="J42" s="27"/>
      <c r="K42" s="27"/>
      <c r="M42" s="22"/>
    </row>
    <row r="43" spans="1:16" ht="15" customHeight="1" x14ac:dyDescent="0.2">
      <c r="B43" s="102" t="s">
        <v>140</v>
      </c>
      <c r="D43" s="3">
        <v>2022</v>
      </c>
      <c r="E43" s="24">
        <f t="shared" si="4"/>
        <v>1</v>
      </c>
      <c r="F43" s="25">
        <v>1</v>
      </c>
      <c r="G43" s="25" t="s">
        <v>8</v>
      </c>
      <c r="H43" s="25"/>
      <c r="I43" s="24">
        <f t="shared" ref="I43:I45" si="10">SUM(J43:K43)</f>
        <v>7</v>
      </c>
      <c r="J43" s="25">
        <v>7</v>
      </c>
      <c r="K43" s="25" t="s">
        <v>8</v>
      </c>
      <c r="M43" s="22"/>
    </row>
    <row r="44" spans="1:16" ht="15" customHeight="1" x14ac:dyDescent="0.25">
      <c r="B44" s="101" t="s">
        <v>213</v>
      </c>
      <c r="D44" s="3">
        <v>2023</v>
      </c>
      <c r="E44" s="24">
        <f t="shared" si="4"/>
        <v>7</v>
      </c>
      <c r="F44" s="25">
        <v>6</v>
      </c>
      <c r="G44" s="25">
        <v>1</v>
      </c>
      <c r="H44" s="25"/>
      <c r="I44" s="24">
        <f t="shared" si="10"/>
        <v>6</v>
      </c>
      <c r="J44" s="25">
        <v>5</v>
      </c>
      <c r="K44" s="25">
        <v>1</v>
      </c>
      <c r="M44" s="22"/>
    </row>
    <row r="45" spans="1:16" ht="15" customHeight="1" x14ac:dyDescent="0.25">
      <c r="D45" s="3">
        <v>2024</v>
      </c>
      <c r="E45" s="24">
        <f t="shared" si="4"/>
        <v>5</v>
      </c>
      <c r="F45" s="25">
        <v>4</v>
      </c>
      <c r="G45" s="25">
        <v>1</v>
      </c>
      <c r="H45" s="25"/>
      <c r="I45" s="24">
        <f t="shared" si="10"/>
        <v>11</v>
      </c>
      <c r="J45" s="25">
        <v>9</v>
      </c>
      <c r="K45" s="25">
        <v>2</v>
      </c>
      <c r="M45" s="22"/>
    </row>
    <row r="46" spans="1:16" ht="8.1" customHeight="1" thickBot="1" x14ac:dyDescent="0.3">
      <c r="A46" s="30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0"/>
    </row>
    <row r="47" spans="1:16" s="37" customFormat="1" x14ac:dyDescent="0.25">
      <c r="A47" s="33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6" t="s">
        <v>110</v>
      </c>
    </row>
    <row r="48" spans="1:16" s="33" customFormat="1" x14ac:dyDescent="0.25">
      <c r="A48" s="38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9" t="s">
        <v>111</v>
      </c>
    </row>
    <row r="50" spans="1:15" s="6" customFormat="1" ht="15" customHeight="1" x14ac:dyDescent="0.25">
      <c r="B50" s="7" t="s">
        <v>468</v>
      </c>
      <c r="C50" s="8" t="s">
        <v>145</v>
      </c>
      <c r="D50" s="9"/>
      <c r="E50" s="9"/>
      <c r="F50" s="9"/>
      <c r="G50" s="9"/>
      <c r="H50" s="9"/>
      <c r="I50" s="9"/>
      <c r="J50" s="9"/>
      <c r="K50" s="9"/>
      <c r="L50" s="8"/>
    </row>
    <row r="51" spans="1:15" s="10" customFormat="1" ht="16.5" customHeight="1" x14ac:dyDescent="0.25">
      <c r="B51" s="11" t="s">
        <v>469</v>
      </c>
      <c r="C51" s="12" t="s">
        <v>137</v>
      </c>
      <c r="D51" s="13"/>
      <c r="E51" s="13"/>
      <c r="F51" s="13"/>
      <c r="G51" s="13"/>
      <c r="H51" s="13"/>
      <c r="I51" s="13"/>
      <c r="J51" s="13"/>
      <c r="K51" s="13"/>
    </row>
    <row r="52" spans="1:15" ht="8.1" customHeight="1" thickBot="1" x14ac:dyDescent="0.3"/>
    <row r="53" spans="1:15" ht="4.5" customHeight="1" thickTop="1" x14ac:dyDescent="0.25">
      <c r="A53" s="40"/>
      <c r="B53" s="41"/>
      <c r="C53" s="41"/>
      <c r="D53" s="42"/>
      <c r="E53" s="42"/>
      <c r="F53" s="42"/>
      <c r="G53" s="42"/>
      <c r="H53" s="42"/>
      <c r="I53" s="42"/>
      <c r="J53" s="42"/>
      <c r="K53" s="42"/>
      <c r="L53" s="40"/>
    </row>
    <row r="54" spans="1:15" ht="15" customHeight="1" x14ac:dyDescent="0.25">
      <c r="A54" s="43"/>
      <c r="B54" s="44" t="s">
        <v>97</v>
      </c>
      <c r="C54" s="45"/>
      <c r="D54" s="106" t="s">
        <v>1</v>
      </c>
      <c r="E54" s="183" t="s">
        <v>2</v>
      </c>
      <c r="F54" s="183"/>
      <c r="G54" s="183"/>
      <c r="H54" s="100"/>
      <c r="I54" s="183" t="s">
        <v>141</v>
      </c>
      <c r="J54" s="183"/>
      <c r="K54" s="183"/>
      <c r="L54" s="43"/>
    </row>
    <row r="55" spans="1:15" ht="15" customHeight="1" x14ac:dyDescent="0.25">
      <c r="A55" s="43"/>
      <c r="B55" s="48" t="s">
        <v>98</v>
      </c>
      <c r="C55" s="45"/>
      <c r="D55" s="49" t="s">
        <v>4</v>
      </c>
      <c r="E55" s="184" t="s">
        <v>176</v>
      </c>
      <c r="F55" s="184"/>
      <c r="G55" s="184"/>
      <c r="H55" s="96"/>
      <c r="I55" s="184" t="s">
        <v>177</v>
      </c>
      <c r="J55" s="184"/>
      <c r="K55" s="184"/>
      <c r="L55" s="43"/>
    </row>
    <row r="56" spans="1:15" ht="15" customHeight="1" x14ac:dyDescent="0.25">
      <c r="A56" s="43"/>
      <c r="B56" s="48"/>
      <c r="C56" s="45"/>
      <c r="D56" s="49"/>
      <c r="E56" s="47" t="s">
        <v>36</v>
      </c>
      <c r="F56" s="47" t="s">
        <v>83</v>
      </c>
      <c r="G56" s="47" t="s">
        <v>84</v>
      </c>
      <c r="H56" s="47"/>
      <c r="I56" s="47" t="s">
        <v>36</v>
      </c>
      <c r="J56" s="47" t="s">
        <v>83</v>
      </c>
      <c r="K56" s="47" t="s">
        <v>84</v>
      </c>
      <c r="L56" s="43"/>
    </row>
    <row r="57" spans="1:15" ht="15" customHeight="1" x14ac:dyDescent="0.25">
      <c r="A57" s="43"/>
      <c r="B57" s="48"/>
      <c r="C57" s="45"/>
      <c r="D57" s="49"/>
      <c r="E57" s="50" t="s">
        <v>37</v>
      </c>
      <c r="F57" s="50" t="s">
        <v>85</v>
      </c>
      <c r="G57" s="50" t="s">
        <v>86</v>
      </c>
      <c r="H57" s="47"/>
      <c r="I57" s="50" t="s">
        <v>37</v>
      </c>
      <c r="J57" s="50" t="s">
        <v>85</v>
      </c>
      <c r="K57" s="50" t="s">
        <v>86</v>
      </c>
      <c r="L57" s="43"/>
    </row>
    <row r="58" spans="1:15" s="14" customFormat="1" ht="8.1" customHeight="1" x14ac:dyDescent="0.25">
      <c r="A58" s="51"/>
      <c r="B58" s="52"/>
      <c r="C58" s="51"/>
      <c r="D58" s="53"/>
      <c r="E58" s="53"/>
      <c r="F58" s="53"/>
      <c r="G58" s="53"/>
      <c r="H58" s="53"/>
      <c r="I58" s="53"/>
      <c r="J58" s="53"/>
      <c r="K58" s="53"/>
      <c r="L58" s="51"/>
    </row>
    <row r="59" spans="1:15" ht="8.1" customHeight="1" x14ac:dyDescent="0.25">
      <c r="A59" s="14"/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4"/>
      <c r="M59" s="17"/>
      <c r="N59" s="17"/>
      <c r="O59" s="17"/>
    </row>
    <row r="60" spans="1:15" ht="15" customHeight="1" x14ac:dyDescent="0.25">
      <c r="A60" s="14"/>
      <c r="B60" s="15" t="s">
        <v>36</v>
      </c>
      <c r="C60" s="18"/>
      <c r="D60" s="19">
        <v>2022</v>
      </c>
      <c r="E60" s="20">
        <f>SUM(F60:G60)</f>
        <v>86</v>
      </c>
      <c r="F60" s="20">
        <f>SUM(F64,F84)</f>
        <v>43</v>
      </c>
      <c r="G60" s="20">
        <f>SUM(G64,G84)</f>
        <v>43</v>
      </c>
      <c r="H60" s="23"/>
      <c r="I60" s="20">
        <f>SUM(J60:K60)</f>
        <v>198</v>
      </c>
      <c r="J60" s="20">
        <f>SUM(J64,J84)</f>
        <v>137</v>
      </c>
      <c r="K60" s="20">
        <f>SUM(K64,K84)</f>
        <v>61</v>
      </c>
      <c r="L60" s="14"/>
    </row>
    <row r="61" spans="1:15" ht="15" customHeight="1" x14ac:dyDescent="0.25">
      <c r="B61" s="101" t="s">
        <v>37</v>
      </c>
      <c r="C61" s="21"/>
      <c r="D61" s="19">
        <v>2023</v>
      </c>
      <c r="E61" s="20">
        <f t="shared" ref="E61:E62" si="11">SUM(F61:G61)</f>
        <v>100</v>
      </c>
      <c r="F61" s="20">
        <f t="shared" ref="F61:G62" si="12">SUM(F65,F85)</f>
        <v>79</v>
      </c>
      <c r="G61" s="20">
        <f t="shared" si="12"/>
        <v>21</v>
      </c>
      <c r="H61" s="23"/>
      <c r="I61" s="20">
        <f t="shared" ref="I61:I62" si="13">SUM(J61:K61)</f>
        <v>155</v>
      </c>
      <c r="J61" s="20">
        <f t="shared" ref="J61:K62" si="14">SUM(J65,J85)</f>
        <v>127</v>
      </c>
      <c r="K61" s="20">
        <f t="shared" si="14"/>
        <v>28</v>
      </c>
    </row>
    <row r="62" spans="1:15" ht="15" customHeight="1" x14ac:dyDescent="0.25">
      <c r="B62" s="21"/>
      <c r="C62" s="21"/>
      <c r="D62" s="19">
        <v>2024</v>
      </c>
      <c r="E62" s="20">
        <f t="shared" si="11"/>
        <v>67</v>
      </c>
      <c r="F62" s="20">
        <f t="shared" si="12"/>
        <v>52</v>
      </c>
      <c r="G62" s="20">
        <f t="shared" si="12"/>
        <v>15</v>
      </c>
      <c r="H62" s="23"/>
      <c r="I62" s="20">
        <f t="shared" si="13"/>
        <v>224</v>
      </c>
      <c r="J62" s="20">
        <f t="shared" si="14"/>
        <v>189</v>
      </c>
      <c r="K62" s="20">
        <f t="shared" si="14"/>
        <v>35</v>
      </c>
      <c r="M62" s="22"/>
    </row>
    <row r="63" spans="1:15" ht="8.1" customHeight="1" x14ac:dyDescent="0.25">
      <c r="D63" s="19"/>
      <c r="E63" s="23"/>
      <c r="F63" s="23"/>
      <c r="G63" s="23"/>
      <c r="H63" s="23"/>
      <c r="I63" s="23"/>
      <c r="J63" s="23"/>
      <c r="K63" s="23"/>
      <c r="M63" s="22"/>
    </row>
    <row r="64" spans="1:15" ht="15" customHeight="1" x14ac:dyDescent="0.2">
      <c r="B64" s="102" t="s">
        <v>99</v>
      </c>
      <c r="D64" s="3">
        <v>2022</v>
      </c>
      <c r="E64" s="24">
        <f>SUM(F64:G64)</f>
        <v>86</v>
      </c>
      <c r="F64" s="25">
        <f t="shared" ref="F64:G66" si="15">SUM(F68,F72,F76,F80)</f>
        <v>43</v>
      </c>
      <c r="G64" s="25">
        <f>SUM(G68,G72,G76,G80)</f>
        <v>43</v>
      </c>
      <c r="H64" s="25"/>
      <c r="I64" s="24">
        <f>SUM(J64:K64)</f>
        <v>196</v>
      </c>
      <c r="J64" s="25">
        <f t="shared" ref="J64:K66" si="16">SUM(J68,J72,J76,J80)</f>
        <v>135</v>
      </c>
      <c r="K64" s="25">
        <f>SUM(K68,K72,K76,K80)</f>
        <v>61</v>
      </c>
      <c r="M64" s="22"/>
    </row>
    <row r="65" spans="1:13" ht="15" customHeight="1" x14ac:dyDescent="0.25">
      <c r="B65" s="101" t="s">
        <v>100</v>
      </c>
      <c r="D65" s="3">
        <v>2023</v>
      </c>
      <c r="E65" s="24">
        <f t="shared" ref="E65:E66" si="17">SUM(F65:G65)</f>
        <v>99</v>
      </c>
      <c r="F65" s="25">
        <f t="shared" si="15"/>
        <v>78</v>
      </c>
      <c r="G65" s="25">
        <f t="shared" si="15"/>
        <v>21</v>
      </c>
      <c r="H65" s="25"/>
      <c r="I65" s="24">
        <f t="shared" ref="I65:I66" si="18">SUM(J65:K65)</f>
        <v>148</v>
      </c>
      <c r="J65" s="25">
        <f t="shared" si="16"/>
        <v>121</v>
      </c>
      <c r="K65" s="25">
        <f t="shared" si="16"/>
        <v>27</v>
      </c>
      <c r="M65" s="22"/>
    </row>
    <row r="66" spans="1:13" ht="15" customHeight="1" x14ac:dyDescent="0.25">
      <c r="D66" s="3">
        <v>2024</v>
      </c>
      <c r="E66" s="24">
        <f t="shared" si="17"/>
        <v>67</v>
      </c>
      <c r="F66" s="25">
        <f t="shared" si="15"/>
        <v>52</v>
      </c>
      <c r="G66" s="25">
        <f t="shared" si="15"/>
        <v>15</v>
      </c>
      <c r="H66" s="25"/>
      <c r="I66" s="24">
        <f t="shared" si="18"/>
        <v>218</v>
      </c>
      <c r="J66" s="25">
        <f t="shared" si="16"/>
        <v>183</v>
      </c>
      <c r="K66" s="25">
        <f t="shared" si="16"/>
        <v>35</v>
      </c>
      <c r="M66" s="22"/>
    </row>
    <row r="67" spans="1:13" ht="8.1" customHeight="1" x14ac:dyDescent="0.25">
      <c r="D67" s="26"/>
      <c r="E67" s="27"/>
      <c r="F67" s="27"/>
      <c r="G67" s="27"/>
      <c r="H67" s="27"/>
      <c r="I67" s="27"/>
      <c r="J67" s="27"/>
      <c r="K67" s="27"/>
      <c r="M67" s="22"/>
    </row>
    <row r="68" spans="1:13" ht="15" customHeight="1" x14ac:dyDescent="0.25">
      <c r="B68" s="103" t="s">
        <v>101</v>
      </c>
      <c r="D68" s="3">
        <v>2022</v>
      </c>
      <c r="E68" s="24">
        <f t="shared" ref="E68:E85" si="19">SUM(F68:G68)</f>
        <v>68</v>
      </c>
      <c r="F68" s="25">
        <v>27</v>
      </c>
      <c r="G68" s="25">
        <v>41</v>
      </c>
      <c r="H68" s="25"/>
      <c r="I68" s="24">
        <f t="shared" ref="I68:I70" si="20">SUM(J68:K68)</f>
        <v>168</v>
      </c>
      <c r="J68" s="25">
        <v>114</v>
      </c>
      <c r="K68" s="25">
        <v>54</v>
      </c>
      <c r="M68" s="22"/>
    </row>
    <row r="69" spans="1:13" ht="15" customHeight="1" x14ac:dyDescent="0.25">
      <c r="B69" s="103"/>
      <c r="D69" s="3">
        <v>2023</v>
      </c>
      <c r="E69" s="24">
        <f t="shared" si="19"/>
        <v>36</v>
      </c>
      <c r="F69" s="25">
        <v>28</v>
      </c>
      <c r="G69" s="25">
        <v>8</v>
      </c>
      <c r="H69" s="25"/>
      <c r="I69" s="24">
        <f t="shared" si="20"/>
        <v>102</v>
      </c>
      <c r="J69" s="25">
        <v>88</v>
      </c>
      <c r="K69" s="25">
        <v>14</v>
      </c>
      <c r="M69" s="22"/>
    </row>
    <row r="70" spans="1:13" ht="15" customHeight="1" x14ac:dyDescent="0.25">
      <c r="D70" s="3">
        <v>2024</v>
      </c>
      <c r="E70" s="24">
        <f t="shared" si="19"/>
        <v>48</v>
      </c>
      <c r="F70" s="25">
        <v>35</v>
      </c>
      <c r="G70" s="25">
        <v>13</v>
      </c>
      <c r="H70" s="25"/>
      <c r="I70" s="24">
        <f t="shared" si="20"/>
        <v>168</v>
      </c>
      <c r="J70" s="25">
        <v>136</v>
      </c>
      <c r="K70" s="25">
        <v>32</v>
      </c>
      <c r="M70" s="22"/>
    </row>
    <row r="71" spans="1:13" ht="8.1" customHeight="1" x14ac:dyDescent="0.25">
      <c r="D71" s="26"/>
      <c r="E71" s="27"/>
      <c r="F71" s="27"/>
      <c r="G71" s="27"/>
      <c r="H71" s="27"/>
      <c r="I71" s="27"/>
      <c r="J71" s="27"/>
      <c r="K71" s="27"/>
      <c r="M71" s="22"/>
    </row>
    <row r="72" spans="1:13" ht="15" customHeight="1" x14ac:dyDescent="0.2">
      <c r="B72" s="104" t="s">
        <v>102</v>
      </c>
      <c r="D72" s="3">
        <v>2022</v>
      </c>
      <c r="E72" s="24">
        <f t="shared" si="19"/>
        <v>9</v>
      </c>
      <c r="F72" s="25">
        <v>7</v>
      </c>
      <c r="G72" s="25">
        <v>2</v>
      </c>
      <c r="H72" s="25"/>
      <c r="I72" s="24">
        <f t="shared" ref="I72:I74" si="21">SUM(J72:K72)</f>
        <v>13</v>
      </c>
      <c r="J72" s="25">
        <v>11</v>
      </c>
      <c r="K72" s="25">
        <v>2</v>
      </c>
      <c r="M72" s="22"/>
    </row>
    <row r="73" spans="1:13" ht="15" customHeight="1" x14ac:dyDescent="0.25">
      <c r="B73" s="105" t="s">
        <v>103</v>
      </c>
      <c r="D73" s="3">
        <v>2023</v>
      </c>
      <c r="E73" s="24">
        <f t="shared" si="19"/>
        <v>32</v>
      </c>
      <c r="F73" s="25">
        <v>26</v>
      </c>
      <c r="G73" s="25">
        <v>6</v>
      </c>
      <c r="H73" s="25"/>
      <c r="I73" s="24">
        <f t="shared" si="21"/>
        <v>22</v>
      </c>
      <c r="J73" s="25">
        <v>21</v>
      </c>
      <c r="K73" s="25">
        <v>1</v>
      </c>
      <c r="M73" s="22"/>
    </row>
    <row r="74" spans="1:13" ht="15" customHeight="1" x14ac:dyDescent="0.25">
      <c r="D74" s="3">
        <v>2024</v>
      </c>
      <c r="E74" s="24">
        <f t="shared" si="19"/>
        <v>10</v>
      </c>
      <c r="F74" s="25">
        <v>9</v>
      </c>
      <c r="G74" s="25">
        <v>1</v>
      </c>
      <c r="H74" s="25"/>
      <c r="I74" s="24">
        <f t="shared" si="21"/>
        <v>33</v>
      </c>
      <c r="J74" s="25">
        <v>31</v>
      </c>
      <c r="K74" s="25">
        <v>2</v>
      </c>
      <c r="M74" s="22"/>
    </row>
    <row r="75" spans="1:13" ht="8.1" customHeight="1" x14ac:dyDescent="0.25">
      <c r="D75" s="26"/>
      <c r="E75" s="27"/>
      <c r="F75" s="27"/>
      <c r="G75" s="27"/>
      <c r="H75" s="27"/>
      <c r="I75" s="27"/>
      <c r="J75" s="27"/>
      <c r="K75" s="27"/>
      <c r="M75" s="22"/>
    </row>
    <row r="76" spans="1:13" ht="15" customHeight="1" x14ac:dyDescent="0.2">
      <c r="B76" s="104" t="s">
        <v>104</v>
      </c>
      <c r="D76" s="3">
        <v>2022</v>
      </c>
      <c r="E76" s="24">
        <f t="shared" si="19"/>
        <v>1</v>
      </c>
      <c r="F76" s="25">
        <v>1</v>
      </c>
      <c r="G76" s="25" t="s">
        <v>8</v>
      </c>
      <c r="H76" s="25"/>
      <c r="I76" s="24">
        <f t="shared" ref="I76:I78" si="22">SUM(J76:K76)</f>
        <v>7</v>
      </c>
      <c r="J76" s="25">
        <v>6</v>
      </c>
      <c r="K76" s="25">
        <v>1</v>
      </c>
      <c r="M76" s="22"/>
    </row>
    <row r="77" spans="1:13" ht="15" customHeight="1" x14ac:dyDescent="0.25">
      <c r="B77" s="105" t="s">
        <v>142</v>
      </c>
      <c r="D77" s="3">
        <v>2023</v>
      </c>
      <c r="E77" s="24">
        <f t="shared" si="19"/>
        <v>20</v>
      </c>
      <c r="F77" s="25">
        <v>15</v>
      </c>
      <c r="G77" s="25">
        <v>5</v>
      </c>
      <c r="H77" s="25"/>
      <c r="I77" s="24">
        <f t="shared" si="22"/>
        <v>16</v>
      </c>
      <c r="J77" s="25">
        <v>12</v>
      </c>
      <c r="K77" s="25">
        <v>4</v>
      </c>
      <c r="M77" s="22"/>
    </row>
    <row r="78" spans="1:13" s="2" customFormat="1" ht="15" customHeight="1" x14ac:dyDescent="0.25">
      <c r="A78" s="1"/>
      <c r="D78" s="3">
        <v>2024</v>
      </c>
      <c r="E78" s="24">
        <f t="shared" si="19"/>
        <v>8</v>
      </c>
      <c r="F78" s="25">
        <v>7</v>
      </c>
      <c r="G78" s="25">
        <v>1</v>
      </c>
      <c r="H78" s="25"/>
      <c r="I78" s="24">
        <f t="shared" si="22"/>
        <v>16</v>
      </c>
      <c r="J78" s="25">
        <v>15</v>
      </c>
      <c r="K78" s="25">
        <v>1</v>
      </c>
      <c r="L78" s="1"/>
      <c r="M78" s="22"/>
    </row>
    <row r="79" spans="1:13" ht="8.1" customHeight="1" x14ac:dyDescent="0.25">
      <c r="D79" s="26"/>
      <c r="E79" s="27"/>
      <c r="F79" s="27"/>
      <c r="G79" s="27"/>
      <c r="H79" s="27"/>
      <c r="I79" s="27"/>
      <c r="J79" s="27"/>
      <c r="K79" s="27"/>
      <c r="M79" s="22"/>
    </row>
    <row r="80" spans="1:13" ht="15" customHeight="1" x14ac:dyDescent="0.2">
      <c r="A80" s="2"/>
      <c r="B80" s="104" t="s">
        <v>66</v>
      </c>
      <c r="D80" s="3">
        <v>2022</v>
      </c>
      <c r="E80" s="24">
        <f t="shared" si="19"/>
        <v>8</v>
      </c>
      <c r="F80" s="25">
        <v>8</v>
      </c>
      <c r="G80" s="25" t="s">
        <v>8</v>
      </c>
      <c r="H80" s="25"/>
      <c r="I80" s="24">
        <f t="shared" ref="I80:I82" si="23">SUM(J80:K80)</f>
        <v>8</v>
      </c>
      <c r="J80" s="25">
        <v>4</v>
      </c>
      <c r="K80" s="25">
        <v>4</v>
      </c>
      <c r="M80" s="22"/>
    </row>
    <row r="81" spans="1:13" ht="15" customHeight="1" x14ac:dyDescent="0.25">
      <c r="B81" s="105" t="s">
        <v>67</v>
      </c>
      <c r="D81" s="3">
        <v>2023</v>
      </c>
      <c r="E81" s="24">
        <f t="shared" si="19"/>
        <v>11</v>
      </c>
      <c r="F81" s="25">
        <v>9</v>
      </c>
      <c r="G81" s="25">
        <v>2</v>
      </c>
      <c r="H81" s="25"/>
      <c r="I81" s="24">
        <f t="shared" si="23"/>
        <v>8</v>
      </c>
      <c r="J81" s="25" t="s">
        <v>8</v>
      </c>
      <c r="K81" s="25">
        <v>8</v>
      </c>
      <c r="M81" s="22"/>
    </row>
    <row r="82" spans="1:13" ht="15" customHeight="1" x14ac:dyDescent="0.25">
      <c r="D82" s="3">
        <v>2024</v>
      </c>
      <c r="E82" s="24">
        <f t="shared" si="19"/>
        <v>1</v>
      </c>
      <c r="F82" s="25">
        <v>1</v>
      </c>
      <c r="G82" s="25" t="s">
        <v>8</v>
      </c>
      <c r="H82" s="25"/>
      <c r="I82" s="24">
        <f t="shared" si="23"/>
        <v>1</v>
      </c>
      <c r="J82" s="25">
        <v>1</v>
      </c>
      <c r="K82" s="25" t="s">
        <v>8</v>
      </c>
      <c r="M82" s="22"/>
    </row>
    <row r="83" spans="1:13" ht="8.1" customHeight="1" x14ac:dyDescent="0.25">
      <c r="D83" s="26"/>
      <c r="E83" s="27"/>
      <c r="F83" s="27"/>
      <c r="G83" s="27"/>
      <c r="H83" s="27"/>
      <c r="I83" s="27"/>
      <c r="J83" s="27"/>
      <c r="K83" s="27"/>
      <c r="M83" s="22"/>
    </row>
    <row r="84" spans="1:13" ht="15" customHeight="1" x14ac:dyDescent="0.2">
      <c r="B84" s="102" t="s">
        <v>105</v>
      </c>
      <c r="D84" s="3">
        <v>2022</v>
      </c>
      <c r="E84" s="25" t="s">
        <v>8</v>
      </c>
      <c r="F84" s="25" t="s">
        <v>8</v>
      </c>
      <c r="G84" s="25" t="s">
        <v>8</v>
      </c>
      <c r="H84" s="25"/>
      <c r="I84" s="24">
        <f t="shared" ref="I84:I86" si="24">SUM(J84:K84)</f>
        <v>2</v>
      </c>
      <c r="J84" s="25">
        <v>2</v>
      </c>
      <c r="K84" s="25" t="s">
        <v>8</v>
      </c>
      <c r="M84" s="22"/>
    </row>
    <row r="85" spans="1:13" ht="15" customHeight="1" x14ac:dyDescent="0.25">
      <c r="B85" s="101" t="s">
        <v>106</v>
      </c>
      <c r="D85" s="3">
        <v>2023</v>
      </c>
      <c r="E85" s="24">
        <f t="shared" si="19"/>
        <v>1</v>
      </c>
      <c r="F85" s="25">
        <v>1</v>
      </c>
      <c r="G85" s="25" t="s">
        <v>8</v>
      </c>
      <c r="H85" s="25"/>
      <c r="I85" s="24">
        <f t="shared" si="24"/>
        <v>7</v>
      </c>
      <c r="J85" s="25">
        <v>6</v>
      </c>
      <c r="K85" s="25">
        <v>1</v>
      </c>
      <c r="M85" s="22"/>
    </row>
    <row r="86" spans="1:13" ht="15" customHeight="1" x14ac:dyDescent="0.25">
      <c r="D86" s="3">
        <v>2024</v>
      </c>
      <c r="E86" s="25" t="s">
        <v>8</v>
      </c>
      <c r="F86" s="25" t="s">
        <v>8</v>
      </c>
      <c r="G86" s="25" t="s">
        <v>8</v>
      </c>
      <c r="H86" s="25"/>
      <c r="I86" s="24">
        <f t="shared" si="24"/>
        <v>6</v>
      </c>
      <c r="J86" s="25">
        <v>6</v>
      </c>
      <c r="K86" s="25" t="s">
        <v>8</v>
      </c>
      <c r="M86" s="22"/>
    </row>
    <row r="87" spans="1:13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0"/>
    </row>
    <row r="88" spans="1:13" s="37" customForma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6" t="s">
        <v>110</v>
      </c>
    </row>
    <row r="89" spans="1:13" s="33" customFormat="1" x14ac:dyDescent="0.25">
      <c r="A89" s="38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9" t="s">
        <v>111</v>
      </c>
    </row>
  </sheetData>
  <mergeCells count="8">
    <mergeCell ref="E54:G54"/>
    <mergeCell ref="I54:K54"/>
    <mergeCell ref="E55:G55"/>
    <mergeCell ref="I55:K55"/>
    <mergeCell ref="E13:G13"/>
    <mergeCell ref="E14:G14"/>
    <mergeCell ref="I13:K13"/>
    <mergeCell ref="I14:K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31A3-A310-4544-B6EC-790224D4A067}">
  <sheetPr codeName="Sheet68"/>
  <dimension ref="A1:J77"/>
  <sheetViews>
    <sheetView showGridLines="0" view="pageBreakPreview" zoomScale="90" zoomScaleNormal="90" zoomScaleSheetLayoutView="90" workbookViewId="0">
      <selection activeCell="C7" sqref="C7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20.5703125" style="2" customWidth="1"/>
    <col min="4" max="5" width="36" style="3" customWidth="1"/>
    <col min="6" max="6" width="2.140625" style="1" customWidth="1"/>
    <col min="7" max="16384" width="9.140625" style="1"/>
  </cols>
  <sheetData>
    <row r="1" spans="1:9" ht="12" customHeight="1" x14ac:dyDescent="0.25"/>
    <row r="2" spans="1:9" ht="12" customHeight="1" x14ac:dyDescent="0.25"/>
    <row r="3" spans="1:9" ht="12" customHeight="1" x14ac:dyDescent="0.25"/>
    <row r="4" spans="1:9" ht="12" customHeight="1" x14ac:dyDescent="0.25"/>
    <row r="5" spans="1:9" ht="12" customHeight="1" x14ac:dyDescent="0.25"/>
    <row r="6" spans="1:9" s="6" customFormat="1" ht="15" customHeight="1" x14ac:dyDescent="0.25">
      <c r="B6" s="7" t="s">
        <v>424</v>
      </c>
      <c r="C6" s="8" t="s">
        <v>428</v>
      </c>
      <c r="D6" s="9"/>
      <c r="E6" s="9"/>
      <c r="F6" s="8"/>
    </row>
    <row r="7" spans="1:9" s="10" customFormat="1" ht="16.5" customHeight="1" x14ac:dyDescent="0.25">
      <c r="B7" s="11" t="s">
        <v>425</v>
      </c>
      <c r="C7" s="12" t="s">
        <v>429</v>
      </c>
      <c r="D7" s="13"/>
      <c r="E7" s="13"/>
    </row>
    <row r="8" spans="1:9" ht="8.1" customHeight="1" thickBot="1" x14ac:dyDescent="0.3"/>
    <row r="9" spans="1:9" ht="4.5" customHeight="1" thickTop="1" x14ac:dyDescent="0.25">
      <c r="A9" s="40"/>
      <c r="B9" s="41"/>
      <c r="C9" s="41"/>
      <c r="D9" s="42"/>
      <c r="E9" s="42"/>
      <c r="F9" s="40"/>
    </row>
    <row r="10" spans="1:9" ht="15" customHeight="1" x14ac:dyDescent="0.25">
      <c r="A10" s="43"/>
      <c r="B10" s="44" t="s">
        <v>0</v>
      </c>
      <c r="C10" s="45"/>
      <c r="D10" s="117" t="s">
        <v>1</v>
      </c>
      <c r="E10" s="47" t="s">
        <v>2</v>
      </c>
      <c r="F10" s="43"/>
    </row>
    <row r="11" spans="1:9" ht="15" customHeight="1" x14ac:dyDescent="0.25">
      <c r="A11" s="43"/>
      <c r="B11" s="48" t="s">
        <v>3</v>
      </c>
      <c r="C11" s="45"/>
      <c r="D11" s="49" t="s">
        <v>4</v>
      </c>
      <c r="E11" s="50" t="s">
        <v>413</v>
      </c>
      <c r="F11" s="43"/>
    </row>
    <row r="12" spans="1:9" s="14" customFormat="1" ht="8.1" customHeight="1" x14ac:dyDescent="0.25">
      <c r="A12" s="51"/>
      <c r="B12" s="52"/>
      <c r="C12" s="51"/>
      <c r="D12" s="53"/>
      <c r="E12" s="53"/>
      <c r="F12" s="51"/>
    </row>
    <row r="13" spans="1:9" ht="8.1" customHeight="1" x14ac:dyDescent="0.25">
      <c r="A13" s="14"/>
      <c r="B13" s="15"/>
      <c r="C13" s="15"/>
      <c r="D13" s="16"/>
      <c r="E13" s="16"/>
      <c r="F13" s="14"/>
      <c r="G13" s="17"/>
      <c r="H13" s="17"/>
      <c r="I13" s="17"/>
    </row>
    <row r="14" spans="1:9" ht="15" customHeight="1" x14ac:dyDescent="0.25">
      <c r="A14" s="14"/>
      <c r="B14" s="15" t="s">
        <v>5</v>
      </c>
      <c r="C14" s="18"/>
      <c r="D14" s="19">
        <v>2022</v>
      </c>
      <c r="E14" s="20">
        <f>SUM(E18,E22,E26,E30,E34,E38,E42,E46,E50,E54,E58,E62,E66,E70)</f>
        <v>2</v>
      </c>
      <c r="F14" s="14"/>
    </row>
    <row r="15" spans="1:9" ht="15" customHeight="1" x14ac:dyDescent="0.25">
      <c r="B15" s="21"/>
      <c r="C15" s="21"/>
      <c r="D15" s="19">
        <v>2023</v>
      </c>
      <c r="E15" s="20">
        <f t="shared" ref="E15:E16" si="0">SUM(E19,E23,E27,E31,E35,E39,E43,E47,E51,E55,E59,E63,E67,E71)</f>
        <v>1</v>
      </c>
    </row>
    <row r="16" spans="1:9" ht="15" customHeight="1" x14ac:dyDescent="0.25">
      <c r="B16" s="21"/>
      <c r="C16" s="21"/>
      <c r="D16" s="19">
        <v>2024</v>
      </c>
      <c r="E16" s="20">
        <f t="shared" si="0"/>
        <v>2</v>
      </c>
      <c r="G16" s="22"/>
    </row>
    <row r="17" spans="1:7" ht="8.1" customHeight="1" x14ac:dyDescent="0.25">
      <c r="D17" s="19"/>
      <c r="E17" s="19"/>
      <c r="G17" s="22"/>
    </row>
    <row r="18" spans="1:7" ht="15" customHeight="1" x14ac:dyDescent="0.25">
      <c r="B18" s="2" t="s">
        <v>6</v>
      </c>
      <c r="D18" s="3">
        <v>2022</v>
      </c>
      <c r="E18" s="25" t="s">
        <v>8</v>
      </c>
      <c r="G18" s="22"/>
    </row>
    <row r="19" spans="1:7" ht="15" customHeight="1" x14ac:dyDescent="0.25">
      <c r="D19" s="3">
        <v>2023</v>
      </c>
      <c r="E19" s="25" t="s">
        <v>8</v>
      </c>
      <c r="G19" s="22"/>
    </row>
    <row r="20" spans="1:7" ht="15" customHeight="1" x14ac:dyDescent="0.25">
      <c r="D20" s="3">
        <v>2024</v>
      </c>
      <c r="E20" s="25" t="s">
        <v>8</v>
      </c>
      <c r="G20" s="22"/>
    </row>
    <row r="21" spans="1:7" ht="8.1" customHeight="1" x14ac:dyDescent="0.25">
      <c r="D21" s="26"/>
      <c r="E21" s="27"/>
      <c r="G21" s="22"/>
    </row>
    <row r="22" spans="1:7" ht="15" customHeight="1" x14ac:dyDescent="0.25">
      <c r="B22" s="2" t="s">
        <v>17</v>
      </c>
      <c r="D22" s="3">
        <v>2022</v>
      </c>
      <c r="E22" s="25" t="s">
        <v>8</v>
      </c>
      <c r="G22" s="22"/>
    </row>
    <row r="23" spans="1:7" ht="15" customHeight="1" x14ac:dyDescent="0.25">
      <c r="D23" s="3">
        <v>2023</v>
      </c>
      <c r="E23" s="25" t="s">
        <v>8</v>
      </c>
      <c r="G23" s="22"/>
    </row>
    <row r="24" spans="1:7" ht="15" customHeight="1" x14ac:dyDescent="0.25">
      <c r="D24" s="3">
        <v>2024</v>
      </c>
      <c r="E24" s="25" t="s">
        <v>8</v>
      </c>
      <c r="G24" s="22"/>
    </row>
    <row r="25" spans="1:7" ht="8.1" customHeight="1" x14ac:dyDescent="0.25">
      <c r="D25" s="26"/>
      <c r="E25" s="27"/>
      <c r="G25" s="22"/>
    </row>
    <row r="26" spans="1:7" ht="15" customHeight="1" x14ac:dyDescent="0.25">
      <c r="B26" s="2" t="s">
        <v>7</v>
      </c>
      <c r="D26" s="3">
        <v>2022</v>
      </c>
      <c r="E26" s="25" t="s">
        <v>8</v>
      </c>
      <c r="G26" s="22"/>
    </row>
    <row r="27" spans="1:7" ht="15" customHeight="1" x14ac:dyDescent="0.25">
      <c r="D27" s="3">
        <v>2023</v>
      </c>
      <c r="E27" s="25" t="s">
        <v>8</v>
      </c>
      <c r="G27" s="22"/>
    </row>
    <row r="28" spans="1:7" ht="15" customHeight="1" x14ac:dyDescent="0.25">
      <c r="D28" s="3">
        <v>2024</v>
      </c>
      <c r="E28" s="25" t="s">
        <v>8</v>
      </c>
      <c r="G28" s="22"/>
    </row>
    <row r="29" spans="1:7" ht="8.1" customHeight="1" x14ac:dyDescent="0.25">
      <c r="D29" s="26"/>
      <c r="E29" s="27"/>
      <c r="G29" s="22"/>
    </row>
    <row r="30" spans="1:7" ht="15" customHeight="1" x14ac:dyDescent="0.25">
      <c r="B30" s="2" t="s">
        <v>18</v>
      </c>
      <c r="D30" s="3">
        <v>2022</v>
      </c>
      <c r="E30" s="25" t="s">
        <v>8</v>
      </c>
      <c r="G30" s="22"/>
    </row>
    <row r="31" spans="1:7" ht="15" customHeight="1" x14ac:dyDescent="0.25">
      <c r="D31" s="3">
        <v>2023</v>
      </c>
      <c r="E31" s="25" t="s">
        <v>8</v>
      </c>
      <c r="G31" s="22"/>
    </row>
    <row r="32" spans="1:7" s="2" customFormat="1" ht="15" customHeight="1" x14ac:dyDescent="0.25">
      <c r="A32" s="1"/>
      <c r="D32" s="3">
        <v>2024</v>
      </c>
      <c r="E32" s="25" t="s">
        <v>8</v>
      </c>
      <c r="F32" s="1"/>
      <c r="G32" s="22"/>
    </row>
    <row r="33" spans="1:7" ht="8.1" customHeight="1" x14ac:dyDescent="0.25">
      <c r="D33" s="26"/>
      <c r="E33" s="27"/>
      <c r="G33" s="22"/>
    </row>
    <row r="34" spans="1:7" ht="15" customHeight="1" x14ac:dyDescent="0.25">
      <c r="A34" s="2"/>
      <c r="B34" s="2" t="s">
        <v>9</v>
      </c>
      <c r="D34" s="3">
        <v>2022</v>
      </c>
      <c r="E34" s="25" t="s">
        <v>8</v>
      </c>
      <c r="G34" s="22"/>
    </row>
    <row r="35" spans="1:7" ht="15" customHeight="1" x14ac:dyDescent="0.25">
      <c r="D35" s="3">
        <v>2023</v>
      </c>
      <c r="E35" s="25" t="s">
        <v>8</v>
      </c>
      <c r="G35" s="22"/>
    </row>
    <row r="36" spans="1:7" ht="15" customHeight="1" x14ac:dyDescent="0.25">
      <c r="D36" s="3">
        <v>2024</v>
      </c>
      <c r="E36" s="25">
        <v>2</v>
      </c>
      <c r="G36" s="22"/>
    </row>
    <row r="37" spans="1:7" ht="8.1" customHeight="1" x14ac:dyDescent="0.25">
      <c r="D37" s="26"/>
      <c r="E37" s="27"/>
      <c r="G37" s="22"/>
    </row>
    <row r="38" spans="1:7" ht="15" customHeight="1" x14ac:dyDescent="0.25">
      <c r="B38" s="2" t="s">
        <v>10</v>
      </c>
      <c r="D38" s="3">
        <v>2022</v>
      </c>
      <c r="E38" s="25">
        <v>2</v>
      </c>
      <c r="G38" s="22"/>
    </row>
    <row r="39" spans="1:7" ht="15" customHeight="1" x14ac:dyDescent="0.25">
      <c r="D39" s="3">
        <v>2023</v>
      </c>
      <c r="E39" s="25" t="s">
        <v>8</v>
      </c>
      <c r="G39" s="22"/>
    </row>
    <row r="40" spans="1:7" ht="15" customHeight="1" x14ac:dyDescent="0.25">
      <c r="D40" s="3">
        <v>2024</v>
      </c>
      <c r="E40" s="25" t="s">
        <v>8</v>
      </c>
      <c r="G40" s="22"/>
    </row>
    <row r="41" spans="1:7" ht="8.1" customHeight="1" x14ac:dyDescent="0.25">
      <c r="D41" s="26"/>
      <c r="E41" s="27"/>
      <c r="G41" s="22"/>
    </row>
    <row r="42" spans="1:7" ht="15" customHeight="1" x14ac:dyDescent="0.25">
      <c r="B42" s="2" t="s">
        <v>11</v>
      </c>
      <c r="D42" s="3">
        <v>2022</v>
      </c>
      <c r="E42" s="25" t="s">
        <v>8</v>
      </c>
      <c r="G42" s="22"/>
    </row>
    <row r="43" spans="1:7" ht="15" customHeight="1" x14ac:dyDescent="0.25">
      <c r="D43" s="3">
        <v>2023</v>
      </c>
      <c r="E43" s="25" t="s">
        <v>8</v>
      </c>
      <c r="G43" s="22"/>
    </row>
    <row r="44" spans="1:7" ht="15" customHeight="1" x14ac:dyDescent="0.25">
      <c r="D44" s="3">
        <v>2024</v>
      </c>
      <c r="E44" s="25" t="s">
        <v>8</v>
      </c>
      <c r="G44" s="22"/>
    </row>
    <row r="45" spans="1:7" ht="8.1" customHeight="1" x14ac:dyDescent="0.25">
      <c r="D45" s="26"/>
      <c r="E45" s="27"/>
      <c r="G45" s="22"/>
    </row>
    <row r="46" spans="1:7" ht="15" customHeight="1" x14ac:dyDescent="0.25">
      <c r="B46" s="2" t="s">
        <v>12</v>
      </c>
      <c r="D46" s="3">
        <v>2022</v>
      </c>
      <c r="E46" s="25" t="s">
        <v>8</v>
      </c>
      <c r="G46" s="22"/>
    </row>
    <row r="47" spans="1:7" ht="15" customHeight="1" x14ac:dyDescent="0.25">
      <c r="D47" s="3">
        <v>2023</v>
      </c>
      <c r="E47" s="25" t="s">
        <v>8</v>
      </c>
      <c r="G47" s="22"/>
    </row>
    <row r="48" spans="1:7" ht="15" customHeight="1" x14ac:dyDescent="0.25">
      <c r="D48" s="3">
        <v>2024</v>
      </c>
      <c r="E48" s="25" t="s">
        <v>8</v>
      </c>
      <c r="G48" s="22"/>
    </row>
    <row r="49" spans="2:10" ht="8.1" customHeight="1" x14ac:dyDescent="0.25">
      <c r="D49" s="26"/>
      <c r="E49" s="27"/>
      <c r="G49" s="22"/>
    </row>
    <row r="50" spans="2:10" ht="15" customHeight="1" x14ac:dyDescent="0.25">
      <c r="B50" s="2" t="s">
        <v>13</v>
      </c>
      <c r="D50" s="3">
        <v>2022</v>
      </c>
      <c r="E50" s="25" t="s">
        <v>8</v>
      </c>
      <c r="G50" s="22"/>
    </row>
    <row r="51" spans="2:10" ht="15" customHeight="1" x14ac:dyDescent="0.25">
      <c r="D51" s="3">
        <v>2023</v>
      </c>
      <c r="E51" s="25" t="s">
        <v>8</v>
      </c>
      <c r="G51" s="22"/>
    </row>
    <row r="52" spans="2:10" ht="15" customHeight="1" x14ac:dyDescent="0.25">
      <c r="D52" s="3">
        <v>2024</v>
      </c>
      <c r="E52" s="25" t="s">
        <v>8</v>
      </c>
      <c r="G52" s="22"/>
    </row>
    <row r="53" spans="2:10" ht="8.1" customHeight="1" x14ac:dyDescent="0.25">
      <c r="D53" s="26"/>
      <c r="E53" s="27"/>
      <c r="G53" s="22"/>
    </row>
    <row r="54" spans="2:10" ht="15" customHeight="1" x14ac:dyDescent="0.25">
      <c r="B54" s="2" t="s">
        <v>214</v>
      </c>
      <c r="D54" s="3">
        <v>2022</v>
      </c>
      <c r="E54" s="25" t="s">
        <v>8</v>
      </c>
      <c r="G54" s="22"/>
      <c r="H54" s="27"/>
      <c r="I54" s="28"/>
      <c r="J54" s="29"/>
    </row>
    <row r="55" spans="2:10" ht="15" customHeight="1" x14ac:dyDescent="0.25">
      <c r="D55" s="3">
        <v>2023</v>
      </c>
      <c r="E55" s="25" t="s">
        <v>8</v>
      </c>
      <c r="G55" s="22"/>
      <c r="H55" s="27"/>
      <c r="I55" s="28"/>
      <c r="J55" s="28"/>
    </row>
    <row r="56" spans="2:10" ht="15" customHeight="1" x14ac:dyDescent="0.25">
      <c r="D56" s="3">
        <v>2024</v>
      </c>
      <c r="E56" s="25" t="s">
        <v>8</v>
      </c>
      <c r="G56" s="22"/>
    </row>
    <row r="57" spans="2:10" ht="8.1" customHeight="1" x14ac:dyDescent="0.25">
      <c r="D57" s="26"/>
      <c r="E57" s="27"/>
      <c r="G57" s="22"/>
    </row>
    <row r="58" spans="2:10" ht="15" customHeight="1" x14ac:dyDescent="0.25">
      <c r="B58" s="2" t="s">
        <v>14</v>
      </c>
      <c r="D58" s="3">
        <v>2022</v>
      </c>
      <c r="E58" s="25" t="s">
        <v>8</v>
      </c>
      <c r="G58" s="22"/>
    </row>
    <row r="59" spans="2:10" ht="15" customHeight="1" x14ac:dyDescent="0.25">
      <c r="D59" s="3">
        <v>2023</v>
      </c>
      <c r="E59" s="25" t="s">
        <v>8</v>
      </c>
      <c r="G59" s="22"/>
    </row>
    <row r="60" spans="2:10" ht="15" customHeight="1" x14ac:dyDescent="0.25">
      <c r="D60" s="3">
        <v>2024</v>
      </c>
      <c r="E60" s="25" t="s">
        <v>8</v>
      </c>
      <c r="G60" s="22"/>
    </row>
    <row r="61" spans="2:10" ht="8.1" customHeight="1" x14ac:dyDescent="0.25">
      <c r="D61" s="26"/>
      <c r="E61" s="27"/>
      <c r="G61" s="22"/>
    </row>
    <row r="62" spans="2:10" ht="15" customHeight="1" x14ac:dyDescent="0.25">
      <c r="B62" s="2" t="s">
        <v>15</v>
      </c>
      <c r="D62" s="3">
        <v>2022</v>
      </c>
      <c r="E62" s="25" t="s">
        <v>8</v>
      </c>
      <c r="G62" s="22"/>
    </row>
    <row r="63" spans="2:10" ht="15" customHeight="1" x14ac:dyDescent="0.25">
      <c r="D63" s="3">
        <v>2023</v>
      </c>
      <c r="E63" s="25" t="s">
        <v>8</v>
      </c>
      <c r="G63" s="22"/>
    </row>
    <row r="64" spans="2:10" ht="15" customHeight="1" x14ac:dyDescent="0.25">
      <c r="D64" s="3">
        <v>2024</v>
      </c>
      <c r="E64" s="25" t="s">
        <v>8</v>
      </c>
      <c r="G64" s="22"/>
    </row>
    <row r="65" spans="1:10" ht="8.1" customHeight="1" x14ac:dyDescent="0.25">
      <c r="D65" s="26"/>
      <c r="E65" s="27"/>
      <c r="G65" s="22"/>
    </row>
    <row r="66" spans="1:10" ht="15" customHeight="1" x14ac:dyDescent="0.25">
      <c r="B66" s="2" t="s">
        <v>16</v>
      </c>
      <c r="D66" s="3">
        <v>2022</v>
      </c>
      <c r="E66" s="25" t="s">
        <v>8</v>
      </c>
      <c r="G66" s="22"/>
    </row>
    <row r="67" spans="1:10" ht="15" customHeight="1" x14ac:dyDescent="0.25">
      <c r="D67" s="3">
        <v>2023</v>
      </c>
      <c r="E67" s="25">
        <v>1</v>
      </c>
      <c r="G67" s="22"/>
    </row>
    <row r="68" spans="1:10" ht="15" customHeight="1" x14ac:dyDescent="0.25">
      <c r="D68" s="3">
        <v>2024</v>
      </c>
      <c r="E68" s="25" t="s">
        <v>8</v>
      </c>
      <c r="G68" s="22"/>
    </row>
    <row r="69" spans="1:10" ht="8.1" customHeight="1" x14ac:dyDescent="0.25">
      <c r="D69" s="26"/>
      <c r="E69" s="27"/>
      <c r="G69" s="22"/>
    </row>
    <row r="70" spans="1:10" ht="15" customHeight="1" x14ac:dyDescent="0.25">
      <c r="B70" s="2" t="s">
        <v>215</v>
      </c>
      <c r="D70" s="3">
        <v>2022</v>
      </c>
      <c r="E70" s="25" t="s">
        <v>8</v>
      </c>
      <c r="G70" s="22"/>
    </row>
    <row r="71" spans="1:10" ht="15" customHeight="1" x14ac:dyDescent="0.25">
      <c r="D71" s="3">
        <v>2023</v>
      </c>
      <c r="E71" s="25" t="s">
        <v>8</v>
      </c>
    </row>
    <row r="72" spans="1:10" ht="15" customHeight="1" x14ac:dyDescent="0.25">
      <c r="A72" s="14"/>
      <c r="B72" s="99"/>
      <c r="C72" s="99"/>
      <c r="D72" s="3">
        <v>2024</v>
      </c>
      <c r="E72" s="25" t="s">
        <v>8</v>
      </c>
      <c r="F72" s="14"/>
    </row>
    <row r="73" spans="1:10" ht="8.1" customHeight="1" thickBot="1" x14ac:dyDescent="0.3">
      <c r="A73" s="30"/>
      <c r="B73" s="31"/>
      <c r="C73" s="31"/>
      <c r="D73" s="32"/>
      <c r="E73" s="32"/>
      <c r="F73" s="30"/>
    </row>
    <row r="74" spans="1:10" s="37" customFormat="1" x14ac:dyDescent="0.25">
      <c r="A74" s="33"/>
      <c r="B74" s="34"/>
      <c r="C74" s="34"/>
      <c r="D74" s="35"/>
      <c r="E74" s="35"/>
      <c r="F74" s="36" t="s">
        <v>216</v>
      </c>
    </row>
    <row r="75" spans="1:10" s="33" customFormat="1" x14ac:dyDescent="0.25">
      <c r="A75" s="34" t="s">
        <v>217</v>
      </c>
      <c r="C75" s="34"/>
      <c r="D75" s="35"/>
      <c r="E75" s="35"/>
      <c r="F75" s="39" t="s">
        <v>218</v>
      </c>
    </row>
    <row r="76" spans="1:10" x14ac:dyDescent="0.25">
      <c r="A76" s="34" t="s">
        <v>219</v>
      </c>
      <c r="B76" s="1"/>
    </row>
    <row r="77" spans="1:10" s="2" customFormat="1" x14ac:dyDescent="0.25">
      <c r="A77" s="34" t="s">
        <v>220</v>
      </c>
      <c r="B77" s="1"/>
      <c r="D77" s="3"/>
      <c r="E77" s="3"/>
      <c r="F77" s="1"/>
      <c r="G77" s="1"/>
      <c r="H77" s="1"/>
      <c r="I77" s="1"/>
      <c r="J77" s="1"/>
    </row>
  </sheetData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9A62-C243-41C1-AA8B-54EF51727582}">
  <sheetPr codeName="Sheet54"/>
  <dimension ref="A1:Q93"/>
  <sheetViews>
    <sheetView showGridLines="0" view="pageBreakPreview" topLeftCell="A59" zoomScale="90" zoomScaleNormal="90" zoomScaleSheetLayoutView="90" workbookViewId="0">
      <selection activeCell="E98" sqref="E98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7.7109375" style="2" customWidth="1"/>
    <col min="4" max="4" width="7.7109375" style="3" customWidth="1"/>
    <col min="5" max="12" width="11.140625" style="3" customWidth="1"/>
    <col min="13" max="13" width="2.140625" style="1" customWidth="1"/>
    <col min="14" max="16384" width="9.140625" style="1"/>
  </cols>
  <sheetData>
    <row r="1" spans="1:16" ht="12" customHeight="1" x14ac:dyDescent="0.25">
      <c r="M1" s="4"/>
    </row>
    <row r="2" spans="1:16" ht="12" customHeight="1" x14ac:dyDescent="0.25">
      <c r="M2" s="4"/>
      <c r="N2" s="5"/>
      <c r="O2" s="5"/>
      <c r="P2" s="5"/>
    </row>
    <row r="3" spans="1:16" ht="12" customHeight="1" x14ac:dyDescent="0.25"/>
    <row r="4" spans="1:16" ht="16.5" customHeight="1" x14ac:dyDescent="0.25"/>
    <row r="5" spans="1:16" ht="16.5" customHeight="1" x14ac:dyDescent="0.25"/>
    <row r="6" spans="1:16" ht="16.5" customHeight="1" x14ac:dyDescent="0.25"/>
    <row r="7" spans="1:16" ht="8.25" customHeight="1" x14ac:dyDescent="0.25"/>
    <row r="8" spans="1:16" s="6" customFormat="1" ht="15" customHeight="1" x14ac:dyDescent="0.25">
      <c r="B8" s="90" t="s">
        <v>426</v>
      </c>
      <c r="C8" s="91" t="s">
        <v>480</v>
      </c>
      <c r="D8" s="9"/>
      <c r="E8" s="9"/>
      <c r="F8" s="9"/>
      <c r="G8" s="9"/>
      <c r="H8" s="9"/>
      <c r="I8" s="9"/>
      <c r="J8" s="9"/>
      <c r="K8" s="9"/>
      <c r="L8" s="9"/>
      <c r="M8" s="8"/>
    </row>
    <row r="9" spans="1:16" s="10" customFormat="1" ht="16.5" customHeight="1" x14ac:dyDescent="0.25">
      <c r="B9" s="92" t="s">
        <v>427</v>
      </c>
      <c r="C9" s="189" t="s">
        <v>481</v>
      </c>
      <c r="D9" s="189"/>
      <c r="E9" s="189"/>
      <c r="F9" s="189"/>
      <c r="G9" s="189"/>
      <c r="H9" s="189"/>
      <c r="I9" s="189"/>
      <c r="J9" s="189"/>
      <c r="K9" s="189"/>
      <c r="L9" s="189"/>
    </row>
    <row r="10" spans="1:16" ht="8.1" customHeight="1" thickBot="1" x14ac:dyDescent="0.3"/>
    <row r="11" spans="1:16" ht="4.5" customHeight="1" thickTop="1" x14ac:dyDescent="0.25">
      <c r="A11" s="40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0"/>
    </row>
    <row r="12" spans="1:16" ht="15" customHeight="1" x14ac:dyDescent="0.25">
      <c r="A12" s="43"/>
      <c r="B12" s="55" t="s">
        <v>0</v>
      </c>
      <c r="C12" s="56"/>
      <c r="D12" s="57" t="s">
        <v>1</v>
      </c>
      <c r="E12" s="97" t="s">
        <v>36</v>
      </c>
      <c r="F12" s="97" t="s">
        <v>69</v>
      </c>
      <c r="G12" s="97" t="s">
        <v>70</v>
      </c>
      <c r="H12" s="97" t="s">
        <v>71</v>
      </c>
      <c r="I12" s="97" t="s">
        <v>72</v>
      </c>
      <c r="J12" s="97" t="s">
        <v>73</v>
      </c>
      <c r="K12" s="97" t="s">
        <v>74</v>
      </c>
      <c r="L12" s="97" t="s">
        <v>75</v>
      </c>
      <c r="M12" s="43"/>
    </row>
    <row r="13" spans="1:16" ht="16.5" x14ac:dyDescent="0.25">
      <c r="A13" s="43"/>
      <c r="B13" s="58" t="s">
        <v>3</v>
      </c>
      <c r="C13" s="56"/>
      <c r="D13" s="59" t="s">
        <v>4</v>
      </c>
      <c r="E13" s="50" t="s">
        <v>37</v>
      </c>
      <c r="F13" s="50"/>
      <c r="G13" s="50"/>
      <c r="H13" s="50"/>
      <c r="I13" s="50"/>
      <c r="J13" s="50"/>
      <c r="K13" s="50"/>
      <c r="L13" s="50"/>
      <c r="M13" s="43"/>
    </row>
    <row r="14" spans="1:16" s="14" customFormat="1" ht="8.1" customHeight="1" x14ac:dyDescent="0.25">
      <c r="A14" s="51"/>
      <c r="B14" s="66"/>
      <c r="C14" s="67"/>
      <c r="D14" s="68"/>
      <c r="E14" s="68"/>
      <c r="F14" s="68"/>
      <c r="G14" s="68"/>
      <c r="H14" s="68"/>
      <c r="I14" s="68"/>
      <c r="J14" s="68"/>
      <c r="K14" s="68"/>
      <c r="L14" s="68"/>
      <c r="M14" s="51"/>
    </row>
    <row r="15" spans="1:16" ht="8.1" customHeight="1" x14ac:dyDescent="0.25">
      <c r="A15" s="14"/>
      <c r="B15" s="69"/>
      <c r="C15" s="69"/>
      <c r="D15" s="70"/>
      <c r="E15" s="70"/>
      <c r="F15" s="70"/>
      <c r="G15" s="70"/>
      <c r="H15" s="70"/>
      <c r="I15" s="70"/>
      <c r="J15" s="70"/>
      <c r="K15" s="70"/>
      <c r="L15" s="70"/>
      <c r="M15" s="14"/>
      <c r="N15" s="17"/>
      <c r="O15" s="17"/>
      <c r="P15" s="17"/>
    </row>
    <row r="16" spans="1:16" ht="15" customHeight="1" x14ac:dyDescent="0.25">
      <c r="A16" s="14"/>
      <c r="B16" s="69" t="s">
        <v>5</v>
      </c>
      <c r="C16" s="71"/>
      <c r="D16" s="72">
        <v>2022</v>
      </c>
      <c r="E16" s="73">
        <f>SUM(E20,E24,E28,E32,E36,E40,E44,E48,E52,E56,E60,E64,E68,E72,E76,E80)</f>
        <v>1532</v>
      </c>
      <c r="F16" s="73">
        <f>SUM(F20,F24,F28,F32,F36,F40,F44,F48,F52,F56,F60,F64,F68,F72,F76,F80)</f>
        <v>1192</v>
      </c>
      <c r="G16" s="73">
        <f>SUM(G20,G24,G28,G32,G36,G40,G44,G48,G52,G56,G60,G64,G68,G72,G76,G80)</f>
        <v>5</v>
      </c>
      <c r="H16" s="73">
        <f>SUM(H20,H24,H28,H32,H36,H40,H44,H48,H52,H56,H60,H64,H68,H72,H76,H80)</f>
        <v>294</v>
      </c>
      <c r="I16" s="73">
        <f>SUM(I20,I24,I28,I32,I36,I40,I44,I48,I52,I56,I60,I64,I68,I72,I76,I80)</f>
        <v>2</v>
      </c>
      <c r="J16" s="73" t="s">
        <v>8</v>
      </c>
      <c r="K16" s="73">
        <f>SUM(K20,K24,K28,K32,K36,K40,K44,K48,K52,K56,K60,K64,K68,K72,K76,K80)</f>
        <v>10</v>
      </c>
      <c r="L16" s="73">
        <f>SUM(L20,L24,L28,L32,L36,L40,L44,L48,L52,L56,L60,L64,L68,L72,L76,L80)</f>
        <v>29</v>
      </c>
      <c r="M16" s="14"/>
    </row>
    <row r="17" spans="2:14" ht="15" customHeight="1" x14ac:dyDescent="0.25">
      <c r="B17" s="74"/>
      <c r="C17" s="74"/>
      <c r="D17" s="72">
        <v>2023</v>
      </c>
      <c r="E17" s="73">
        <f t="shared" ref="E17:E18" si="0">SUM(E21,E25,E29,E33,E37,E41,E45,E49,E53,E57,E61,E65,E69,E73,E77,E81)</f>
        <v>1946</v>
      </c>
      <c r="F17" s="73">
        <f t="shared" ref="F17:G18" si="1">SUM(F21,F25,F29,F33,F37,F41,F45,F49,F53,F57,F61,F65,F69,F73,F77,F81)</f>
        <v>1586</v>
      </c>
      <c r="G17" s="73">
        <f t="shared" si="1"/>
        <v>25</v>
      </c>
      <c r="H17" s="73">
        <f t="shared" ref="H17:L17" si="2">SUM(H21,H25,H29,H33,H37,H41,H45,H49,H53,H57,H61,H65,H69,H73,H77,H81)</f>
        <v>300</v>
      </c>
      <c r="I17" s="73">
        <f t="shared" si="2"/>
        <v>5</v>
      </c>
      <c r="J17" s="73" t="s">
        <v>8</v>
      </c>
      <c r="K17" s="73">
        <f t="shared" si="2"/>
        <v>4</v>
      </c>
      <c r="L17" s="73">
        <f t="shared" si="2"/>
        <v>26</v>
      </c>
    </row>
    <row r="18" spans="2:14" ht="15" customHeight="1" x14ac:dyDescent="0.25">
      <c r="B18" s="74"/>
      <c r="C18" s="74"/>
      <c r="D18" s="72">
        <v>2024</v>
      </c>
      <c r="E18" s="73">
        <f t="shared" si="0"/>
        <v>2655</v>
      </c>
      <c r="F18" s="73">
        <f t="shared" si="1"/>
        <v>2179</v>
      </c>
      <c r="G18" s="73">
        <f t="shared" si="1"/>
        <v>16</v>
      </c>
      <c r="H18" s="73">
        <f t="shared" ref="H18:L18" si="3">SUM(H22,H26,H30,H34,H38,H42,H46,H50,H54,H58,H62,H66,H70,H74,H78,H82)</f>
        <v>420</v>
      </c>
      <c r="I18" s="73" t="s">
        <v>8</v>
      </c>
      <c r="J18" s="73" t="s">
        <v>8</v>
      </c>
      <c r="K18" s="73">
        <f t="shared" si="3"/>
        <v>14</v>
      </c>
      <c r="L18" s="73">
        <f t="shared" si="3"/>
        <v>26</v>
      </c>
      <c r="N18" s="22"/>
    </row>
    <row r="19" spans="2:14" ht="8.1" customHeight="1" x14ac:dyDescent="0.25">
      <c r="B19" s="75"/>
      <c r="C19" s="75"/>
      <c r="D19" s="72"/>
      <c r="E19" s="72"/>
      <c r="F19" s="72"/>
      <c r="G19" s="76"/>
      <c r="H19" s="76"/>
      <c r="I19" s="76"/>
      <c r="J19" s="76"/>
      <c r="K19" s="76"/>
      <c r="L19" s="76"/>
      <c r="N19" s="22"/>
    </row>
    <row r="20" spans="2:14" ht="15" customHeight="1" x14ac:dyDescent="0.25">
      <c r="B20" s="75" t="s">
        <v>6</v>
      </c>
      <c r="C20" s="75"/>
      <c r="D20" s="77">
        <v>2022</v>
      </c>
      <c r="E20" s="78">
        <f>SUM(F20:L20)</f>
        <v>101</v>
      </c>
      <c r="F20" s="78">
        <v>94</v>
      </c>
      <c r="G20" s="79">
        <v>1</v>
      </c>
      <c r="H20" s="79">
        <v>5</v>
      </c>
      <c r="I20" s="79" t="s">
        <v>8</v>
      </c>
      <c r="J20" s="79" t="s">
        <v>8</v>
      </c>
      <c r="K20" s="79" t="s">
        <v>8</v>
      </c>
      <c r="L20" s="79">
        <v>1</v>
      </c>
      <c r="N20" s="22"/>
    </row>
    <row r="21" spans="2:14" ht="15" customHeight="1" x14ac:dyDescent="0.25">
      <c r="B21" s="75"/>
      <c r="C21" s="75"/>
      <c r="D21" s="77">
        <v>2023</v>
      </c>
      <c r="E21" s="78">
        <f t="shared" ref="E21:E22" si="4">SUM(F21:L21)</f>
        <v>108</v>
      </c>
      <c r="F21" s="78">
        <v>91</v>
      </c>
      <c r="G21" s="78">
        <v>1</v>
      </c>
      <c r="H21" s="78">
        <v>13</v>
      </c>
      <c r="I21" s="79" t="s">
        <v>8</v>
      </c>
      <c r="J21" s="79" t="s">
        <v>8</v>
      </c>
      <c r="K21" s="79" t="s">
        <v>8</v>
      </c>
      <c r="L21" s="78">
        <v>3</v>
      </c>
      <c r="N21" s="22"/>
    </row>
    <row r="22" spans="2:14" ht="15" customHeight="1" x14ac:dyDescent="0.25">
      <c r="B22" s="75"/>
      <c r="C22" s="75"/>
      <c r="D22" s="77">
        <v>2024</v>
      </c>
      <c r="E22" s="78">
        <f t="shared" si="4"/>
        <v>239</v>
      </c>
      <c r="F22" s="78">
        <v>177</v>
      </c>
      <c r="G22" s="79">
        <v>1</v>
      </c>
      <c r="H22" s="79">
        <v>60</v>
      </c>
      <c r="I22" s="79" t="s">
        <v>8</v>
      </c>
      <c r="J22" s="79" t="s">
        <v>8</v>
      </c>
      <c r="K22" s="79">
        <v>1</v>
      </c>
      <c r="L22" s="79" t="s">
        <v>8</v>
      </c>
      <c r="N22" s="22"/>
    </row>
    <row r="23" spans="2:14" ht="8.1" customHeight="1" x14ac:dyDescent="0.25">
      <c r="B23" s="75"/>
      <c r="C23" s="75"/>
      <c r="D23" s="80"/>
      <c r="E23" s="80"/>
      <c r="F23" s="80"/>
      <c r="G23" s="81"/>
      <c r="H23" s="81"/>
      <c r="I23" s="81"/>
      <c r="J23" s="81"/>
      <c r="K23" s="81"/>
      <c r="L23" s="81"/>
      <c r="N23" s="22"/>
    </row>
    <row r="24" spans="2:14" ht="15" customHeight="1" x14ac:dyDescent="0.25">
      <c r="B24" s="75" t="s">
        <v>17</v>
      </c>
      <c r="C24" s="75"/>
      <c r="D24" s="77">
        <v>2022</v>
      </c>
      <c r="E24" s="78">
        <f>SUM(F24:L24)</f>
        <v>48</v>
      </c>
      <c r="F24" s="78">
        <v>45</v>
      </c>
      <c r="G24" s="79" t="s">
        <v>8</v>
      </c>
      <c r="H24" s="79" t="s">
        <v>8</v>
      </c>
      <c r="I24" s="79">
        <v>1</v>
      </c>
      <c r="J24" s="79" t="s">
        <v>8</v>
      </c>
      <c r="K24" s="79" t="s">
        <v>8</v>
      </c>
      <c r="L24" s="79">
        <v>2</v>
      </c>
      <c r="N24" s="22"/>
    </row>
    <row r="25" spans="2:14" ht="15" customHeight="1" x14ac:dyDescent="0.25">
      <c r="B25" s="75"/>
      <c r="C25" s="75"/>
      <c r="D25" s="77">
        <v>2023</v>
      </c>
      <c r="E25" s="78">
        <f t="shared" ref="E25:E26" si="5">SUM(F25:L25)</f>
        <v>117</v>
      </c>
      <c r="F25" s="78">
        <v>109</v>
      </c>
      <c r="G25" s="79">
        <v>1</v>
      </c>
      <c r="H25" s="79">
        <v>6</v>
      </c>
      <c r="I25" s="79" t="s">
        <v>8</v>
      </c>
      <c r="J25" s="79" t="s">
        <v>8</v>
      </c>
      <c r="K25" s="79" t="s">
        <v>8</v>
      </c>
      <c r="L25" s="79">
        <v>1</v>
      </c>
      <c r="N25" s="22"/>
    </row>
    <row r="26" spans="2:14" ht="15" customHeight="1" x14ac:dyDescent="0.25">
      <c r="B26" s="75"/>
      <c r="C26" s="75"/>
      <c r="D26" s="77">
        <v>2024</v>
      </c>
      <c r="E26" s="78">
        <f t="shared" si="5"/>
        <v>183</v>
      </c>
      <c r="F26" s="78">
        <v>168</v>
      </c>
      <c r="G26" s="79">
        <v>2</v>
      </c>
      <c r="H26" s="79">
        <v>11</v>
      </c>
      <c r="I26" s="79" t="s">
        <v>8</v>
      </c>
      <c r="J26" s="79" t="s">
        <v>8</v>
      </c>
      <c r="K26" s="79" t="s">
        <v>8</v>
      </c>
      <c r="L26" s="79">
        <v>2</v>
      </c>
      <c r="N26" s="22"/>
    </row>
    <row r="27" spans="2:14" ht="8.1" customHeight="1" x14ac:dyDescent="0.25">
      <c r="B27" s="75"/>
      <c r="C27" s="75"/>
      <c r="D27" s="80"/>
      <c r="E27" s="80"/>
      <c r="F27" s="80"/>
      <c r="G27" s="81"/>
      <c r="H27" s="81"/>
      <c r="I27" s="81"/>
      <c r="J27" s="81"/>
      <c r="K27" s="81"/>
      <c r="L27" s="81"/>
      <c r="N27" s="22"/>
    </row>
    <row r="28" spans="2:14" ht="15" customHeight="1" x14ac:dyDescent="0.25">
      <c r="B28" s="75" t="s">
        <v>7</v>
      </c>
      <c r="C28" s="75"/>
      <c r="D28" s="77">
        <v>2022</v>
      </c>
      <c r="E28" s="78">
        <f>SUM(F28:L28)</f>
        <v>320</v>
      </c>
      <c r="F28" s="78">
        <v>279</v>
      </c>
      <c r="G28" s="79" t="s">
        <v>8</v>
      </c>
      <c r="H28" s="79">
        <v>41</v>
      </c>
      <c r="I28" s="79" t="s">
        <v>8</v>
      </c>
      <c r="J28" s="79" t="s">
        <v>8</v>
      </c>
      <c r="K28" s="79" t="s">
        <v>8</v>
      </c>
      <c r="L28" s="79" t="s">
        <v>8</v>
      </c>
      <c r="N28" s="22"/>
    </row>
    <row r="29" spans="2:14" ht="15" customHeight="1" x14ac:dyDescent="0.25">
      <c r="B29" s="75"/>
      <c r="C29" s="75"/>
      <c r="D29" s="77">
        <v>2023</v>
      </c>
      <c r="E29" s="78">
        <f t="shared" ref="E29:E30" si="6">SUM(F29:L29)</f>
        <v>367</v>
      </c>
      <c r="F29" s="78">
        <v>338</v>
      </c>
      <c r="G29" s="79" t="s">
        <v>8</v>
      </c>
      <c r="H29" s="79">
        <v>28</v>
      </c>
      <c r="I29" s="79" t="s">
        <v>8</v>
      </c>
      <c r="J29" s="79" t="s">
        <v>8</v>
      </c>
      <c r="K29" s="79">
        <v>1</v>
      </c>
      <c r="L29" s="79" t="s">
        <v>8</v>
      </c>
      <c r="N29" s="22"/>
    </row>
    <row r="30" spans="2:14" ht="15" customHeight="1" x14ac:dyDescent="0.25">
      <c r="B30" s="75"/>
      <c r="C30" s="75"/>
      <c r="D30" s="77">
        <v>2024</v>
      </c>
      <c r="E30" s="78">
        <f t="shared" si="6"/>
        <v>500</v>
      </c>
      <c r="F30" s="78">
        <v>469</v>
      </c>
      <c r="G30" s="79" t="s">
        <v>8</v>
      </c>
      <c r="H30" s="79">
        <v>23</v>
      </c>
      <c r="I30" s="79" t="s">
        <v>8</v>
      </c>
      <c r="J30" s="79" t="s">
        <v>8</v>
      </c>
      <c r="K30" s="79">
        <v>7</v>
      </c>
      <c r="L30" s="79">
        <v>1</v>
      </c>
      <c r="N30" s="22"/>
    </row>
    <row r="31" spans="2:14" ht="8.1" customHeight="1" x14ac:dyDescent="0.25">
      <c r="B31" s="75"/>
      <c r="C31" s="75"/>
      <c r="D31" s="80"/>
      <c r="E31" s="80"/>
      <c r="F31" s="80"/>
      <c r="G31" s="81"/>
      <c r="H31" s="81"/>
      <c r="I31" s="81"/>
      <c r="J31" s="81"/>
      <c r="K31" s="81"/>
      <c r="L31" s="81"/>
      <c r="N31" s="22"/>
    </row>
    <row r="32" spans="2:14" ht="15" customHeight="1" x14ac:dyDescent="0.25">
      <c r="B32" s="75" t="s">
        <v>18</v>
      </c>
      <c r="C32" s="75"/>
      <c r="D32" s="77">
        <v>2022</v>
      </c>
      <c r="E32" s="78">
        <f>SUM(F32:L32)</f>
        <v>30</v>
      </c>
      <c r="F32" s="78">
        <v>19</v>
      </c>
      <c r="G32" s="79" t="s">
        <v>8</v>
      </c>
      <c r="H32" s="79">
        <v>2</v>
      </c>
      <c r="I32" s="79" t="s">
        <v>8</v>
      </c>
      <c r="J32" s="79" t="s">
        <v>8</v>
      </c>
      <c r="K32" s="79">
        <v>4</v>
      </c>
      <c r="L32" s="79">
        <v>5</v>
      </c>
      <c r="N32" s="22"/>
    </row>
    <row r="33" spans="1:14" ht="15" customHeight="1" x14ac:dyDescent="0.25">
      <c r="B33" s="75"/>
      <c r="C33" s="75"/>
      <c r="D33" s="77">
        <v>2023</v>
      </c>
      <c r="E33" s="78">
        <f t="shared" ref="E33:E34" si="7">SUM(F33:L33)</f>
        <v>32</v>
      </c>
      <c r="F33" s="78">
        <v>18</v>
      </c>
      <c r="G33" s="79">
        <v>2</v>
      </c>
      <c r="H33" s="79">
        <v>11</v>
      </c>
      <c r="I33" s="79" t="s">
        <v>8</v>
      </c>
      <c r="J33" s="79" t="s">
        <v>8</v>
      </c>
      <c r="K33" s="79" t="s">
        <v>8</v>
      </c>
      <c r="L33" s="79">
        <v>1</v>
      </c>
      <c r="N33" s="22"/>
    </row>
    <row r="34" spans="1:14" s="2" customFormat="1" ht="15" customHeight="1" x14ac:dyDescent="0.25">
      <c r="A34" s="1"/>
      <c r="B34" s="75"/>
      <c r="C34" s="75"/>
      <c r="D34" s="77">
        <v>2024</v>
      </c>
      <c r="E34" s="78">
        <f t="shared" si="7"/>
        <v>54</v>
      </c>
      <c r="F34" s="78">
        <v>36</v>
      </c>
      <c r="G34" s="79">
        <v>1</v>
      </c>
      <c r="H34" s="79">
        <v>13</v>
      </c>
      <c r="I34" s="79" t="s">
        <v>8</v>
      </c>
      <c r="J34" s="79" t="s">
        <v>8</v>
      </c>
      <c r="K34" s="79" t="s">
        <v>8</v>
      </c>
      <c r="L34" s="79">
        <v>4</v>
      </c>
      <c r="M34" s="1"/>
      <c r="N34" s="22"/>
    </row>
    <row r="35" spans="1:14" ht="8.1" customHeight="1" x14ac:dyDescent="0.25">
      <c r="B35" s="75"/>
      <c r="C35" s="75"/>
      <c r="D35" s="80"/>
      <c r="E35" s="80"/>
      <c r="F35" s="80"/>
      <c r="G35" s="81"/>
      <c r="H35" s="81"/>
      <c r="I35" s="81"/>
      <c r="J35" s="81"/>
      <c r="K35" s="81"/>
      <c r="L35" s="81"/>
      <c r="N35" s="22"/>
    </row>
    <row r="36" spans="1:14" ht="15" customHeight="1" x14ac:dyDescent="0.25">
      <c r="A36" s="2"/>
      <c r="B36" s="75" t="s">
        <v>9</v>
      </c>
      <c r="C36" s="75"/>
      <c r="D36" s="77">
        <v>2022</v>
      </c>
      <c r="E36" s="78">
        <f>SUM(F36:L36)</f>
        <v>64</v>
      </c>
      <c r="F36" s="78">
        <v>49</v>
      </c>
      <c r="G36" s="79">
        <v>1</v>
      </c>
      <c r="H36" s="79">
        <v>13</v>
      </c>
      <c r="I36" s="79">
        <v>1</v>
      </c>
      <c r="J36" s="79" t="s">
        <v>8</v>
      </c>
      <c r="K36" s="79" t="s">
        <v>8</v>
      </c>
      <c r="L36" s="79" t="s">
        <v>8</v>
      </c>
      <c r="N36" s="22"/>
    </row>
    <row r="37" spans="1:14" ht="15" customHeight="1" x14ac:dyDescent="0.25">
      <c r="B37" s="75"/>
      <c r="C37" s="75"/>
      <c r="D37" s="77">
        <v>2023</v>
      </c>
      <c r="E37" s="78">
        <f t="shared" ref="E37:E38" si="8">SUM(F37:L37)</f>
        <v>130</v>
      </c>
      <c r="F37" s="78">
        <v>120</v>
      </c>
      <c r="G37" s="79">
        <v>6</v>
      </c>
      <c r="H37" s="79">
        <v>4</v>
      </c>
      <c r="I37" s="79" t="s">
        <v>8</v>
      </c>
      <c r="J37" s="79" t="s">
        <v>8</v>
      </c>
      <c r="K37" s="79" t="s">
        <v>8</v>
      </c>
      <c r="L37" s="79" t="s">
        <v>8</v>
      </c>
      <c r="N37" s="22"/>
    </row>
    <row r="38" spans="1:14" ht="15" customHeight="1" x14ac:dyDescent="0.25">
      <c r="B38" s="75"/>
      <c r="C38" s="75"/>
      <c r="D38" s="77">
        <v>2024</v>
      </c>
      <c r="E38" s="78">
        <f t="shared" si="8"/>
        <v>99</v>
      </c>
      <c r="F38" s="78">
        <v>90</v>
      </c>
      <c r="G38" s="79">
        <v>2</v>
      </c>
      <c r="H38" s="79">
        <v>6</v>
      </c>
      <c r="I38" s="79" t="s">
        <v>8</v>
      </c>
      <c r="J38" s="79" t="s">
        <v>8</v>
      </c>
      <c r="K38" s="79">
        <v>1</v>
      </c>
      <c r="L38" s="79" t="s">
        <v>8</v>
      </c>
      <c r="N38" s="22"/>
    </row>
    <row r="39" spans="1:14" ht="8.1" customHeight="1" x14ac:dyDescent="0.25">
      <c r="B39" s="75"/>
      <c r="C39" s="75"/>
      <c r="D39" s="80"/>
      <c r="E39" s="80"/>
      <c r="F39" s="80"/>
      <c r="G39" s="81"/>
      <c r="H39" s="81"/>
      <c r="I39" s="81"/>
      <c r="J39" s="81"/>
      <c r="K39" s="81"/>
      <c r="L39" s="81"/>
      <c r="N39" s="22"/>
    </row>
    <row r="40" spans="1:14" ht="15" customHeight="1" x14ac:dyDescent="0.25">
      <c r="B40" s="75" t="s">
        <v>10</v>
      </c>
      <c r="C40" s="75"/>
      <c r="D40" s="77">
        <v>2022</v>
      </c>
      <c r="E40" s="78">
        <f>SUM(F40:L40)</f>
        <v>47</v>
      </c>
      <c r="F40" s="78">
        <v>38</v>
      </c>
      <c r="G40" s="79" t="s">
        <v>8</v>
      </c>
      <c r="H40" s="79">
        <v>9</v>
      </c>
      <c r="I40" s="79" t="s">
        <v>8</v>
      </c>
      <c r="J40" s="79" t="s">
        <v>8</v>
      </c>
      <c r="K40" s="79" t="s">
        <v>8</v>
      </c>
      <c r="L40" s="79" t="s">
        <v>8</v>
      </c>
      <c r="N40" s="22"/>
    </row>
    <row r="41" spans="1:14" ht="15" customHeight="1" x14ac:dyDescent="0.25">
      <c r="B41" s="75"/>
      <c r="C41" s="75"/>
      <c r="D41" s="77">
        <v>2023</v>
      </c>
      <c r="E41" s="78">
        <f t="shared" ref="E41:E42" si="9">SUM(F41:L41)</f>
        <v>45</v>
      </c>
      <c r="F41" s="78">
        <v>34</v>
      </c>
      <c r="G41" s="79">
        <v>2</v>
      </c>
      <c r="H41" s="79">
        <v>3</v>
      </c>
      <c r="I41" s="79">
        <v>4</v>
      </c>
      <c r="J41" s="79" t="s">
        <v>8</v>
      </c>
      <c r="K41" s="79">
        <v>2</v>
      </c>
      <c r="L41" s="79" t="s">
        <v>8</v>
      </c>
      <c r="N41" s="22"/>
    </row>
    <row r="42" spans="1:14" ht="15" customHeight="1" x14ac:dyDescent="0.25">
      <c r="B42" s="75"/>
      <c r="C42" s="75"/>
      <c r="D42" s="77">
        <v>2024</v>
      </c>
      <c r="E42" s="78">
        <f t="shared" si="9"/>
        <v>69</v>
      </c>
      <c r="F42" s="78">
        <v>51</v>
      </c>
      <c r="G42" s="79">
        <v>1</v>
      </c>
      <c r="H42" s="79">
        <v>15</v>
      </c>
      <c r="I42" s="79" t="s">
        <v>8</v>
      </c>
      <c r="J42" s="79" t="s">
        <v>8</v>
      </c>
      <c r="K42" s="79">
        <v>2</v>
      </c>
      <c r="L42" s="79" t="s">
        <v>8</v>
      </c>
      <c r="N42" s="22"/>
    </row>
    <row r="43" spans="1:14" ht="8.1" customHeight="1" x14ac:dyDescent="0.25">
      <c r="B43" s="75"/>
      <c r="C43" s="75"/>
      <c r="D43" s="80"/>
      <c r="E43" s="80"/>
      <c r="F43" s="80"/>
      <c r="G43" s="81"/>
      <c r="H43" s="81"/>
      <c r="I43" s="81"/>
      <c r="J43" s="81"/>
      <c r="K43" s="81"/>
      <c r="L43" s="81"/>
      <c r="N43" s="22"/>
    </row>
    <row r="44" spans="1:14" ht="15" customHeight="1" x14ac:dyDescent="0.25">
      <c r="B44" s="75" t="s">
        <v>11</v>
      </c>
      <c r="C44" s="75"/>
      <c r="D44" s="77">
        <v>2022</v>
      </c>
      <c r="E44" s="78">
        <f>SUM(F44:L44)</f>
        <v>38</v>
      </c>
      <c r="F44" s="78">
        <v>33</v>
      </c>
      <c r="G44" s="79" t="s">
        <v>8</v>
      </c>
      <c r="H44" s="79">
        <v>5</v>
      </c>
      <c r="I44" s="79" t="s">
        <v>8</v>
      </c>
      <c r="J44" s="79" t="s">
        <v>8</v>
      </c>
      <c r="K44" s="79" t="s">
        <v>8</v>
      </c>
      <c r="L44" s="79" t="s">
        <v>8</v>
      </c>
      <c r="N44" s="22"/>
    </row>
    <row r="45" spans="1:14" ht="15" customHeight="1" x14ac:dyDescent="0.25">
      <c r="B45" s="75"/>
      <c r="C45" s="75"/>
      <c r="D45" s="77">
        <v>2023</v>
      </c>
      <c r="E45" s="78">
        <f t="shared" ref="E45:E46" si="10">SUM(F45:L45)</f>
        <v>62</v>
      </c>
      <c r="F45" s="78">
        <v>55</v>
      </c>
      <c r="G45" s="79" t="s">
        <v>8</v>
      </c>
      <c r="H45" s="79">
        <v>7</v>
      </c>
      <c r="I45" s="79" t="s">
        <v>8</v>
      </c>
      <c r="J45" s="79" t="s">
        <v>8</v>
      </c>
      <c r="K45" s="79" t="s">
        <v>8</v>
      </c>
      <c r="L45" s="79" t="s">
        <v>8</v>
      </c>
      <c r="N45" s="22"/>
    </row>
    <row r="46" spans="1:14" ht="15" customHeight="1" x14ac:dyDescent="0.25">
      <c r="B46" s="75"/>
      <c r="C46" s="75"/>
      <c r="D46" s="77">
        <v>2024</v>
      </c>
      <c r="E46" s="78">
        <f t="shared" si="10"/>
        <v>145</v>
      </c>
      <c r="F46" s="78">
        <v>123</v>
      </c>
      <c r="G46" s="79">
        <v>2</v>
      </c>
      <c r="H46" s="79">
        <v>20</v>
      </c>
      <c r="I46" s="79" t="s">
        <v>8</v>
      </c>
      <c r="J46" s="79" t="s">
        <v>8</v>
      </c>
      <c r="K46" s="79" t="s">
        <v>8</v>
      </c>
      <c r="L46" s="79" t="s">
        <v>8</v>
      </c>
      <c r="N46" s="22"/>
    </row>
    <row r="47" spans="1:14" ht="8.1" customHeight="1" x14ac:dyDescent="0.25">
      <c r="B47" s="75"/>
      <c r="C47" s="75"/>
      <c r="D47" s="80"/>
      <c r="E47" s="80"/>
      <c r="F47" s="80"/>
      <c r="G47" s="81"/>
      <c r="H47" s="81"/>
      <c r="I47" s="81"/>
      <c r="J47" s="81"/>
      <c r="K47" s="81"/>
      <c r="L47" s="81"/>
      <c r="N47" s="22"/>
    </row>
    <row r="48" spans="1:14" ht="15" customHeight="1" x14ac:dyDescent="0.25">
      <c r="B48" s="75" t="s">
        <v>12</v>
      </c>
      <c r="C48" s="75"/>
      <c r="D48" s="77">
        <v>2022</v>
      </c>
      <c r="E48" s="78">
        <f>SUM(F48:L48)</f>
        <v>50</v>
      </c>
      <c r="F48" s="78">
        <v>47</v>
      </c>
      <c r="G48" s="79">
        <v>1</v>
      </c>
      <c r="H48" s="79">
        <v>2</v>
      </c>
      <c r="I48" s="79" t="s">
        <v>8</v>
      </c>
      <c r="J48" s="79" t="s">
        <v>8</v>
      </c>
      <c r="K48" s="79" t="s">
        <v>8</v>
      </c>
      <c r="L48" s="79" t="s">
        <v>8</v>
      </c>
      <c r="N48" s="22"/>
    </row>
    <row r="49" spans="2:17" ht="15" customHeight="1" x14ac:dyDescent="0.25">
      <c r="B49" s="75"/>
      <c r="C49" s="75"/>
      <c r="D49" s="77">
        <v>2023</v>
      </c>
      <c r="E49" s="78">
        <f t="shared" ref="E49:E50" si="11">SUM(F49:L49)</f>
        <v>136</v>
      </c>
      <c r="F49" s="78">
        <v>135</v>
      </c>
      <c r="G49" s="79" t="s">
        <v>8</v>
      </c>
      <c r="H49" s="79">
        <v>1</v>
      </c>
      <c r="I49" s="79" t="s">
        <v>8</v>
      </c>
      <c r="J49" s="79" t="s">
        <v>8</v>
      </c>
      <c r="K49" s="79" t="s">
        <v>8</v>
      </c>
      <c r="L49" s="79" t="s">
        <v>8</v>
      </c>
      <c r="N49" s="22"/>
    </row>
    <row r="50" spans="2:17" ht="15" customHeight="1" x14ac:dyDescent="0.25">
      <c r="B50" s="75"/>
      <c r="C50" s="75"/>
      <c r="D50" s="77">
        <v>2024</v>
      </c>
      <c r="E50" s="78">
        <f t="shared" si="11"/>
        <v>97</v>
      </c>
      <c r="F50" s="78">
        <v>93</v>
      </c>
      <c r="G50" s="79">
        <v>1</v>
      </c>
      <c r="H50" s="79">
        <v>3</v>
      </c>
      <c r="I50" s="79" t="s">
        <v>8</v>
      </c>
      <c r="J50" s="79" t="s">
        <v>8</v>
      </c>
      <c r="K50" s="79" t="s">
        <v>8</v>
      </c>
      <c r="L50" s="79" t="s">
        <v>8</v>
      </c>
      <c r="N50" s="22"/>
    </row>
    <row r="51" spans="2:17" ht="8.1" customHeight="1" x14ac:dyDescent="0.25">
      <c r="B51" s="75"/>
      <c r="C51" s="75"/>
      <c r="D51" s="80"/>
      <c r="E51" s="80"/>
      <c r="F51" s="80"/>
      <c r="G51" s="81"/>
      <c r="H51" s="81"/>
      <c r="I51" s="81"/>
      <c r="J51" s="81"/>
      <c r="K51" s="81"/>
      <c r="L51" s="81"/>
      <c r="N51" s="22"/>
    </row>
    <row r="52" spans="2:17" ht="15" customHeight="1" x14ac:dyDescent="0.25">
      <c r="B52" s="75" t="s">
        <v>13</v>
      </c>
      <c r="C52" s="75"/>
      <c r="D52" s="77">
        <v>2022</v>
      </c>
      <c r="E52" s="78">
        <f>SUM(F52:L52)</f>
        <v>97</v>
      </c>
      <c r="F52" s="78">
        <v>48</v>
      </c>
      <c r="G52" s="79" t="s">
        <v>8</v>
      </c>
      <c r="H52" s="79">
        <v>35</v>
      </c>
      <c r="I52" s="79" t="s">
        <v>8</v>
      </c>
      <c r="J52" s="79" t="s">
        <v>8</v>
      </c>
      <c r="K52" s="79">
        <v>2</v>
      </c>
      <c r="L52" s="79">
        <v>12</v>
      </c>
      <c r="N52" s="22"/>
    </row>
    <row r="53" spans="2:17" ht="15" customHeight="1" x14ac:dyDescent="0.25">
      <c r="B53" s="75"/>
      <c r="C53" s="75"/>
      <c r="D53" s="77">
        <v>2023</v>
      </c>
      <c r="E53" s="78">
        <f t="shared" ref="E53:E54" si="12">SUM(F53:L53)</f>
        <v>109</v>
      </c>
      <c r="F53" s="78">
        <v>78</v>
      </c>
      <c r="G53" s="79" t="s">
        <v>8</v>
      </c>
      <c r="H53" s="79">
        <v>24</v>
      </c>
      <c r="I53" s="79" t="s">
        <v>8</v>
      </c>
      <c r="J53" s="79" t="s">
        <v>8</v>
      </c>
      <c r="K53" s="79" t="s">
        <v>8</v>
      </c>
      <c r="L53" s="79">
        <v>7</v>
      </c>
      <c r="N53" s="22"/>
    </row>
    <row r="54" spans="2:17" ht="15" customHeight="1" x14ac:dyDescent="0.25">
      <c r="B54" s="75"/>
      <c r="C54" s="75"/>
      <c r="D54" s="77">
        <v>2024</v>
      </c>
      <c r="E54" s="78">
        <f t="shared" si="12"/>
        <v>126</v>
      </c>
      <c r="F54" s="78">
        <v>85</v>
      </c>
      <c r="G54" s="79" t="s">
        <v>8</v>
      </c>
      <c r="H54" s="79">
        <v>35</v>
      </c>
      <c r="I54" s="79" t="s">
        <v>8</v>
      </c>
      <c r="J54" s="79" t="s">
        <v>8</v>
      </c>
      <c r="K54" s="79" t="s">
        <v>8</v>
      </c>
      <c r="L54" s="79">
        <v>6</v>
      </c>
      <c r="N54" s="22"/>
    </row>
    <row r="55" spans="2:17" ht="8.1" customHeight="1" x14ac:dyDescent="0.25">
      <c r="B55" s="75"/>
      <c r="C55" s="75"/>
      <c r="D55" s="80"/>
      <c r="E55" s="80"/>
      <c r="F55" s="80"/>
      <c r="G55" s="81"/>
      <c r="H55" s="81"/>
      <c r="I55" s="81"/>
      <c r="J55" s="81"/>
      <c r="K55" s="81"/>
      <c r="L55" s="81"/>
      <c r="N55" s="22"/>
    </row>
    <row r="56" spans="2:17" ht="15" customHeight="1" x14ac:dyDescent="0.25">
      <c r="B56" s="75" t="s">
        <v>19</v>
      </c>
      <c r="C56" s="75"/>
      <c r="D56" s="77">
        <v>2022</v>
      </c>
      <c r="E56" s="78">
        <f>SUM(F56:L56)</f>
        <v>218</v>
      </c>
      <c r="F56" s="78">
        <v>200</v>
      </c>
      <c r="G56" s="79" t="s">
        <v>8</v>
      </c>
      <c r="H56" s="79">
        <v>18</v>
      </c>
      <c r="I56" s="79" t="s">
        <v>8</v>
      </c>
      <c r="J56" s="79" t="s">
        <v>8</v>
      </c>
      <c r="K56" s="79" t="s">
        <v>8</v>
      </c>
      <c r="L56" s="79" t="s">
        <v>8</v>
      </c>
      <c r="N56" s="22"/>
      <c r="O56" s="27"/>
      <c r="P56" s="28"/>
      <c r="Q56" s="29"/>
    </row>
    <row r="57" spans="2:17" ht="15" customHeight="1" x14ac:dyDescent="0.25">
      <c r="B57" s="75"/>
      <c r="C57" s="75"/>
      <c r="D57" s="77">
        <v>2023</v>
      </c>
      <c r="E57" s="78">
        <f t="shared" ref="E57:E58" si="13">SUM(F57:L57)</f>
        <v>265</v>
      </c>
      <c r="F57" s="78">
        <v>247</v>
      </c>
      <c r="G57" s="79">
        <v>6</v>
      </c>
      <c r="H57" s="79">
        <v>12</v>
      </c>
      <c r="I57" s="79" t="s">
        <v>8</v>
      </c>
      <c r="J57" s="79" t="s">
        <v>8</v>
      </c>
      <c r="K57" s="79" t="s">
        <v>8</v>
      </c>
      <c r="L57" s="79" t="s">
        <v>8</v>
      </c>
      <c r="N57" s="22"/>
      <c r="O57" s="27"/>
      <c r="P57" s="28"/>
      <c r="Q57" s="28"/>
    </row>
    <row r="58" spans="2:17" ht="15" customHeight="1" x14ac:dyDescent="0.25">
      <c r="B58" s="75"/>
      <c r="C58" s="75"/>
      <c r="D58" s="77">
        <v>2024</v>
      </c>
      <c r="E58" s="78">
        <f t="shared" si="13"/>
        <v>351</v>
      </c>
      <c r="F58" s="78">
        <v>348</v>
      </c>
      <c r="G58" s="79" t="s">
        <v>8</v>
      </c>
      <c r="H58" s="79">
        <v>3</v>
      </c>
      <c r="I58" s="79" t="s">
        <v>8</v>
      </c>
      <c r="J58" s="79" t="s">
        <v>8</v>
      </c>
      <c r="K58" s="79" t="s">
        <v>8</v>
      </c>
      <c r="L58" s="79" t="s">
        <v>8</v>
      </c>
      <c r="N58" s="22"/>
    </row>
    <row r="59" spans="2:17" ht="8.1" customHeight="1" x14ac:dyDescent="0.25">
      <c r="B59" s="75"/>
      <c r="C59" s="75"/>
      <c r="D59" s="80"/>
      <c r="E59" s="80"/>
      <c r="F59" s="80"/>
      <c r="G59" s="81"/>
      <c r="H59" s="81"/>
      <c r="I59" s="81"/>
      <c r="J59" s="81"/>
      <c r="K59" s="81"/>
      <c r="L59" s="81"/>
      <c r="N59" s="22"/>
    </row>
    <row r="60" spans="2:17" ht="15" customHeight="1" x14ac:dyDescent="0.25">
      <c r="B60" s="75" t="s">
        <v>14</v>
      </c>
      <c r="C60" s="75"/>
      <c r="D60" s="77">
        <v>2022</v>
      </c>
      <c r="E60" s="78">
        <f>SUM(F60:L60)</f>
        <v>202</v>
      </c>
      <c r="F60" s="78">
        <v>196</v>
      </c>
      <c r="G60" s="79">
        <v>1</v>
      </c>
      <c r="H60" s="79">
        <v>5</v>
      </c>
      <c r="I60" s="79" t="s">
        <v>8</v>
      </c>
      <c r="J60" s="79" t="s">
        <v>8</v>
      </c>
      <c r="K60" s="79" t="s">
        <v>8</v>
      </c>
      <c r="L60" s="79" t="s">
        <v>8</v>
      </c>
      <c r="N60" s="22"/>
    </row>
    <row r="61" spans="2:17" ht="15" customHeight="1" x14ac:dyDescent="0.25">
      <c r="B61" s="75"/>
      <c r="C61" s="75"/>
      <c r="D61" s="77">
        <v>2023</v>
      </c>
      <c r="E61" s="78">
        <f t="shared" ref="E61:E62" si="14">SUM(F61:L61)</f>
        <v>220</v>
      </c>
      <c r="F61" s="78">
        <v>194</v>
      </c>
      <c r="G61" s="79">
        <v>2</v>
      </c>
      <c r="H61" s="79">
        <v>24</v>
      </c>
      <c r="I61" s="79" t="s">
        <v>8</v>
      </c>
      <c r="J61" s="79" t="s">
        <v>8</v>
      </c>
      <c r="K61" s="79" t="s">
        <v>8</v>
      </c>
      <c r="L61" s="79" t="s">
        <v>8</v>
      </c>
      <c r="N61" s="22"/>
    </row>
    <row r="62" spans="2:17" ht="15" customHeight="1" x14ac:dyDescent="0.25">
      <c r="B62" s="75"/>
      <c r="C62" s="75"/>
      <c r="D62" s="77">
        <v>2024</v>
      </c>
      <c r="E62" s="78">
        <f t="shared" si="14"/>
        <v>208</v>
      </c>
      <c r="F62" s="78">
        <v>187</v>
      </c>
      <c r="G62" s="79" t="s">
        <v>8</v>
      </c>
      <c r="H62" s="79">
        <v>21</v>
      </c>
      <c r="I62" s="79" t="s">
        <v>8</v>
      </c>
      <c r="J62" s="79" t="s">
        <v>8</v>
      </c>
      <c r="K62" s="79" t="s">
        <v>8</v>
      </c>
      <c r="L62" s="79" t="s">
        <v>8</v>
      </c>
      <c r="N62" s="22"/>
    </row>
    <row r="63" spans="2:17" ht="8.1" customHeight="1" x14ac:dyDescent="0.25">
      <c r="B63" s="75"/>
      <c r="C63" s="75"/>
      <c r="D63" s="80"/>
      <c r="E63" s="80"/>
      <c r="F63" s="80"/>
      <c r="G63" s="81"/>
      <c r="H63" s="81"/>
      <c r="I63" s="81"/>
      <c r="J63" s="81"/>
      <c r="K63" s="81"/>
      <c r="L63" s="81"/>
      <c r="N63" s="22"/>
    </row>
    <row r="64" spans="2:17" ht="15" customHeight="1" x14ac:dyDescent="0.25">
      <c r="B64" s="75" t="s">
        <v>15</v>
      </c>
      <c r="C64" s="75"/>
      <c r="D64" s="77">
        <v>2022</v>
      </c>
      <c r="E64" s="78">
        <f>SUM(F64:L64)</f>
        <v>150</v>
      </c>
      <c r="F64" s="78">
        <v>91</v>
      </c>
      <c r="G64" s="79" t="s">
        <v>8</v>
      </c>
      <c r="H64" s="79">
        <v>56</v>
      </c>
      <c r="I64" s="79" t="s">
        <v>8</v>
      </c>
      <c r="J64" s="79" t="s">
        <v>8</v>
      </c>
      <c r="K64" s="79">
        <v>1</v>
      </c>
      <c r="L64" s="79">
        <v>2</v>
      </c>
      <c r="N64" s="22"/>
    </row>
    <row r="65" spans="2:14" ht="15" customHeight="1" x14ac:dyDescent="0.25">
      <c r="B65" s="75"/>
      <c r="C65" s="75"/>
      <c r="D65" s="77">
        <v>2023</v>
      </c>
      <c r="E65" s="78">
        <f t="shared" ref="E65:E66" si="15">SUM(F65:L65)</f>
        <v>186</v>
      </c>
      <c r="F65" s="78">
        <v>113</v>
      </c>
      <c r="G65" s="79">
        <v>3</v>
      </c>
      <c r="H65" s="79">
        <v>59</v>
      </c>
      <c r="I65" s="79">
        <v>1</v>
      </c>
      <c r="J65" s="79" t="s">
        <v>8</v>
      </c>
      <c r="K65" s="79" t="s">
        <v>8</v>
      </c>
      <c r="L65" s="79">
        <v>10</v>
      </c>
      <c r="N65" s="22"/>
    </row>
    <row r="66" spans="2:14" ht="15" customHeight="1" x14ac:dyDescent="0.25">
      <c r="B66" s="75"/>
      <c r="C66" s="75"/>
      <c r="D66" s="77">
        <v>2024</v>
      </c>
      <c r="E66" s="78">
        <f t="shared" si="15"/>
        <v>333</v>
      </c>
      <c r="F66" s="78">
        <v>236</v>
      </c>
      <c r="G66" s="79">
        <v>3</v>
      </c>
      <c r="H66" s="79">
        <v>83</v>
      </c>
      <c r="I66" s="79" t="s">
        <v>8</v>
      </c>
      <c r="J66" s="79" t="s">
        <v>8</v>
      </c>
      <c r="K66" s="79">
        <v>1</v>
      </c>
      <c r="L66" s="79">
        <v>10</v>
      </c>
      <c r="N66" s="22"/>
    </row>
    <row r="67" spans="2:14" ht="8.1" customHeight="1" x14ac:dyDescent="0.25">
      <c r="B67" s="75"/>
      <c r="C67" s="75"/>
      <c r="D67" s="80"/>
      <c r="E67" s="80"/>
      <c r="F67" s="80"/>
      <c r="G67" s="81"/>
      <c r="H67" s="81"/>
      <c r="I67" s="81"/>
      <c r="J67" s="81"/>
      <c r="K67" s="81"/>
      <c r="L67" s="81"/>
      <c r="N67" s="22"/>
    </row>
    <row r="68" spans="2:14" ht="15" customHeight="1" x14ac:dyDescent="0.25">
      <c r="B68" s="75" t="s">
        <v>16</v>
      </c>
      <c r="C68" s="75"/>
      <c r="D68" s="77">
        <v>2022</v>
      </c>
      <c r="E68" s="78">
        <f>SUM(F68:L68)</f>
        <v>39</v>
      </c>
      <c r="F68" s="78">
        <v>33</v>
      </c>
      <c r="G68" s="79" t="s">
        <v>8</v>
      </c>
      <c r="H68" s="79">
        <v>6</v>
      </c>
      <c r="I68" s="79" t="s">
        <v>8</v>
      </c>
      <c r="J68" s="79" t="s">
        <v>8</v>
      </c>
      <c r="K68" s="79" t="s">
        <v>8</v>
      </c>
      <c r="L68" s="79" t="s">
        <v>8</v>
      </c>
      <c r="N68" s="22"/>
    </row>
    <row r="69" spans="2:14" ht="15" customHeight="1" x14ac:dyDescent="0.25">
      <c r="B69" s="75"/>
      <c r="C69" s="75"/>
      <c r="D69" s="77">
        <v>2023</v>
      </c>
      <c r="E69" s="78">
        <f t="shared" ref="E69:E70" si="16">SUM(F69:L69)</f>
        <v>26</v>
      </c>
      <c r="F69" s="78">
        <v>20</v>
      </c>
      <c r="G69" s="79" t="s">
        <v>8</v>
      </c>
      <c r="H69" s="79">
        <v>6</v>
      </c>
      <c r="I69" s="79" t="s">
        <v>8</v>
      </c>
      <c r="J69" s="79" t="s">
        <v>8</v>
      </c>
      <c r="K69" s="79" t="s">
        <v>8</v>
      </c>
      <c r="L69" s="79" t="s">
        <v>8</v>
      </c>
      <c r="N69" s="22"/>
    </row>
    <row r="70" spans="2:14" ht="15" customHeight="1" x14ac:dyDescent="0.25">
      <c r="B70" s="75"/>
      <c r="C70" s="75"/>
      <c r="D70" s="77">
        <v>2024</v>
      </c>
      <c r="E70" s="78">
        <f t="shared" si="16"/>
        <v>60</v>
      </c>
      <c r="F70" s="78">
        <v>53</v>
      </c>
      <c r="G70" s="79" t="s">
        <v>8</v>
      </c>
      <c r="H70" s="79">
        <v>7</v>
      </c>
      <c r="I70" s="79" t="s">
        <v>8</v>
      </c>
      <c r="J70" s="79" t="s">
        <v>8</v>
      </c>
      <c r="K70" s="79" t="s">
        <v>8</v>
      </c>
      <c r="L70" s="79" t="s">
        <v>8</v>
      </c>
      <c r="N70" s="22"/>
    </row>
    <row r="71" spans="2:14" ht="8.1" customHeight="1" x14ac:dyDescent="0.25">
      <c r="B71" s="75"/>
      <c r="C71" s="75"/>
      <c r="D71" s="80"/>
      <c r="E71" s="80"/>
      <c r="F71" s="80"/>
      <c r="G71" s="81"/>
      <c r="H71" s="81"/>
      <c r="I71" s="81"/>
      <c r="J71" s="81"/>
      <c r="K71" s="81"/>
      <c r="L71" s="81"/>
      <c r="N71" s="22"/>
    </row>
    <row r="72" spans="2:14" ht="15" customHeight="1" x14ac:dyDescent="0.25">
      <c r="B72" s="75" t="s">
        <v>20</v>
      </c>
      <c r="C72" s="75"/>
      <c r="D72" s="77">
        <v>2022</v>
      </c>
      <c r="E72" s="78">
        <f>SUM(F72:L72)</f>
        <v>115</v>
      </c>
      <c r="F72" s="78">
        <v>11</v>
      </c>
      <c r="G72" s="79">
        <v>1</v>
      </c>
      <c r="H72" s="79">
        <v>93</v>
      </c>
      <c r="I72" s="79" t="s">
        <v>8</v>
      </c>
      <c r="J72" s="79" t="s">
        <v>8</v>
      </c>
      <c r="K72" s="79">
        <v>3</v>
      </c>
      <c r="L72" s="79">
        <v>7</v>
      </c>
      <c r="N72" s="22"/>
    </row>
    <row r="73" spans="2:14" ht="15" customHeight="1" x14ac:dyDescent="0.25">
      <c r="B73" s="75"/>
      <c r="C73" s="75"/>
      <c r="D73" s="77">
        <v>2023</v>
      </c>
      <c r="E73" s="78">
        <f t="shared" ref="E73:E74" si="17">SUM(F73:L73)</f>
        <v>124</v>
      </c>
      <c r="F73" s="78">
        <v>21</v>
      </c>
      <c r="G73" s="79">
        <v>2</v>
      </c>
      <c r="H73" s="79">
        <v>96</v>
      </c>
      <c r="I73" s="79" t="s">
        <v>8</v>
      </c>
      <c r="J73" s="79" t="s">
        <v>8</v>
      </c>
      <c r="K73" s="79">
        <v>1</v>
      </c>
      <c r="L73" s="79">
        <v>4</v>
      </c>
      <c r="N73" s="22"/>
    </row>
    <row r="74" spans="2:14" ht="15" customHeight="1" x14ac:dyDescent="0.25">
      <c r="B74" s="75"/>
      <c r="C74" s="75"/>
      <c r="D74" s="77">
        <v>2024</v>
      </c>
      <c r="E74" s="78">
        <f t="shared" si="17"/>
        <v>120</v>
      </c>
      <c r="F74" s="78">
        <v>24</v>
      </c>
      <c r="G74" s="79">
        <v>1</v>
      </c>
      <c r="H74" s="79">
        <v>94</v>
      </c>
      <c r="I74" s="79" t="s">
        <v>8</v>
      </c>
      <c r="J74" s="79" t="s">
        <v>8</v>
      </c>
      <c r="K74" s="79" t="s">
        <v>8</v>
      </c>
      <c r="L74" s="79">
        <v>1</v>
      </c>
      <c r="N74" s="22"/>
    </row>
    <row r="75" spans="2:14" ht="8.1" customHeight="1" x14ac:dyDescent="0.25">
      <c r="B75" s="75"/>
      <c r="C75" s="75"/>
      <c r="D75" s="80"/>
      <c r="E75" s="80"/>
      <c r="F75" s="80"/>
      <c r="G75" s="81"/>
      <c r="H75" s="81"/>
      <c r="I75" s="81"/>
      <c r="J75" s="81"/>
      <c r="K75" s="81"/>
      <c r="L75" s="81"/>
      <c r="N75" s="22"/>
    </row>
    <row r="76" spans="2:14" ht="15" customHeight="1" x14ac:dyDescent="0.25">
      <c r="B76" s="75" t="s">
        <v>21</v>
      </c>
      <c r="C76" s="75"/>
      <c r="D76" s="77">
        <v>2022</v>
      </c>
      <c r="E76" s="78">
        <f>SUM(F76:L76)</f>
        <v>13</v>
      </c>
      <c r="F76" s="78">
        <v>9</v>
      </c>
      <c r="G76" s="79" t="s">
        <v>8</v>
      </c>
      <c r="H76" s="79">
        <v>4</v>
      </c>
      <c r="I76" s="79" t="s">
        <v>8</v>
      </c>
      <c r="J76" s="79" t="s">
        <v>8</v>
      </c>
      <c r="K76" s="79" t="s">
        <v>8</v>
      </c>
      <c r="L76" s="79" t="s">
        <v>8</v>
      </c>
      <c r="N76" s="22"/>
    </row>
    <row r="77" spans="2:14" ht="15" customHeight="1" x14ac:dyDescent="0.25">
      <c r="B77" s="75"/>
      <c r="C77" s="75"/>
      <c r="D77" s="77">
        <v>2023</v>
      </c>
      <c r="E77" s="78">
        <f t="shared" ref="E77:E78" si="18">SUM(F77:L77)</f>
        <v>10</v>
      </c>
      <c r="F77" s="78">
        <v>7</v>
      </c>
      <c r="G77" s="79" t="s">
        <v>8</v>
      </c>
      <c r="H77" s="79">
        <v>3</v>
      </c>
      <c r="I77" s="79" t="s">
        <v>8</v>
      </c>
      <c r="J77" s="79" t="s">
        <v>8</v>
      </c>
      <c r="K77" s="79" t="s">
        <v>8</v>
      </c>
      <c r="L77" s="79" t="s">
        <v>8</v>
      </c>
      <c r="N77" s="22"/>
    </row>
    <row r="78" spans="2:14" ht="15" customHeight="1" x14ac:dyDescent="0.25">
      <c r="B78" s="75"/>
      <c r="C78" s="75"/>
      <c r="D78" s="77">
        <v>2024</v>
      </c>
      <c r="E78" s="78">
        <f t="shared" si="18"/>
        <v>18</v>
      </c>
      <c r="F78" s="79">
        <v>12</v>
      </c>
      <c r="G78" s="79" t="s">
        <v>8</v>
      </c>
      <c r="H78" s="79">
        <v>6</v>
      </c>
      <c r="I78" s="79" t="s">
        <v>8</v>
      </c>
      <c r="J78" s="79" t="s">
        <v>8</v>
      </c>
      <c r="K78" s="79" t="s">
        <v>8</v>
      </c>
      <c r="L78" s="79" t="s">
        <v>8</v>
      </c>
      <c r="N78" s="22"/>
    </row>
    <row r="79" spans="2:14" ht="8.1" customHeight="1" x14ac:dyDescent="0.25">
      <c r="B79" s="75"/>
      <c r="C79" s="75"/>
      <c r="D79" s="80"/>
      <c r="E79" s="80"/>
      <c r="F79" s="80"/>
      <c r="G79" s="81"/>
      <c r="H79" s="81"/>
      <c r="I79" s="81"/>
      <c r="J79" s="81"/>
      <c r="K79" s="81"/>
      <c r="L79" s="81"/>
      <c r="N79" s="22"/>
    </row>
    <row r="80" spans="2:14" ht="15" customHeight="1" x14ac:dyDescent="0.25">
      <c r="B80" s="75" t="s">
        <v>22</v>
      </c>
      <c r="C80" s="75"/>
      <c r="D80" s="77">
        <v>2022</v>
      </c>
      <c r="E80" s="79" t="s">
        <v>8</v>
      </c>
      <c r="F80" s="79" t="s">
        <v>8</v>
      </c>
      <c r="G80" s="79" t="s">
        <v>8</v>
      </c>
      <c r="H80" s="79" t="s">
        <v>8</v>
      </c>
      <c r="I80" s="79" t="s">
        <v>8</v>
      </c>
      <c r="J80" s="79" t="s">
        <v>8</v>
      </c>
      <c r="K80" s="79" t="s">
        <v>8</v>
      </c>
      <c r="L80" s="79" t="s">
        <v>8</v>
      </c>
      <c r="N80" s="22"/>
    </row>
    <row r="81" spans="1:14" ht="15" customHeight="1" x14ac:dyDescent="0.25">
      <c r="B81" s="75"/>
      <c r="C81" s="75"/>
      <c r="D81" s="77">
        <v>2023</v>
      </c>
      <c r="E81" s="78">
        <f t="shared" ref="E81:E82" si="19">SUM(F81:L81)</f>
        <v>9</v>
      </c>
      <c r="F81" s="78">
        <v>6</v>
      </c>
      <c r="G81" s="79" t="s">
        <v>8</v>
      </c>
      <c r="H81" s="79">
        <v>3</v>
      </c>
      <c r="I81" s="79" t="s">
        <v>8</v>
      </c>
      <c r="J81" s="79" t="s">
        <v>8</v>
      </c>
      <c r="K81" s="79" t="s">
        <v>8</v>
      </c>
      <c r="L81" s="79" t="s">
        <v>8</v>
      </c>
      <c r="N81" s="22"/>
    </row>
    <row r="82" spans="1:14" ht="15" customHeight="1" x14ac:dyDescent="0.25">
      <c r="B82" s="75"/>
      <c r="C82" s="75"/>
      <c r="D82" s="77">
        <v>2024</v>
      </c>
      <c r="E82" s="78">
        <f t="shared" si="19"/>
        <v>53</v>
      </c>
      <c r="F82" s="78">
        <v>27</v>
      </c>
      <c r="G82" s="79">
        <v>2</v>
      </c>
      <c r="H82" s="79">
        <v>20</v>
      </c>
      <c r="I82" s="79" t="s">
        <v>8</v>
      </c>
      <c r="J82" s="79" t="s">
        <v>8</v>
      </c>
      <c r="K82" s="79">
        <v>2</v>
      </c>
      <c r="L82" s="79">
        <v>2</v>
      </c>
      <c r="N82" s="22"/>
    </row>
    <row r="83" spans="1:14" ht="8.1" customHeight="1" thickBot="1" x14ac:dyDescent="0.3">
      <c r="A83" s="30"/>
      <c r="B83" s="31"/>
      <c r="C83" s="31"/>
      <c r="D83" s="32"/>
      <c r="E83" s="32"/>
      <c r="F83" s="32"/>
      <c r="G83" s="32"/>
      <c r="H83" s="32"/>
      <c r="I83" s="32"/>
      <c r="J83" s="32"/>
      <c r="K83" s="32"/>
      <c r="L83" s="32"/>
      <c r="M83" s="30"/>
    </row>
    <row r="84" spans="1:14" s="86" customFormat="1" ht="14.25" x14ac:dyDescent="0.25">
      <c r="A84" s="82"/>
      <c r="B84" s="83"/>
      <c r="C84" s="83"/>
      <c r="D84" s="84"/>
      <c r="E84" s="84"/>
      <c r="F84" s="84"/>
      <c r="G84" s="84"/>
      <c r="H84" s="84"/>
      <c r="I84" s="84"/>
      <c r="J84" s="84"/>
      <c r="K84" s="84"/>
      <c r="L84" s="84"/>
      <c r="M84" s="85" t="s">
        <v>27</v>
      </c>
    </row>
    <row r="85" spans="1:14" s="82" customFormat="1" ht="14.25" x14ac:dyDescent="0.25">
      <c r="A85" s="87"/>
      <c r="C85" s="83"/>
      <c r="D85" s="84"/>
      <c r="E85" s="84"/>
      <c r="F85" s="84"/>
      <c r="G85" s="84"/>
      <c r="H85" s="84"/>
      <c r="I85" s="84"/>
      <c r="J85" s="84"/>
      <c r="K85" s="84"/>
      <c r="L85" s="84"/>
      <c r="M85" s="88" t="s">
        <v>28</v>
      </c>
    </row>
    <row r="86" spans="1:14" ht="14.25" x14ac:dyDescent="0.25">
      <c r="B86" s="83" t="s">
        <v>31</v>
      </c>
    </row>
    <row r="87" spans="1:14" x14ac:dyDescent="0.25">
      <c r="B87" s="89" t="s">
        <v>78</v>
      </c>
    </row>
    <row r="88" spans="1:14" x14ac:dyDescent="0.25">
      <c r="B88" s="89" t="s">
        <v>77</v>
      </c>
    </row>
    <row r="89" spans="1:14" x14ac:dyDescent="0.25">
      <c r="B89" s="89" t="s">
        <v>79</v>
      </c>
    </row>
    <row r="90" spans="1:14" x14ac:dyDescent="0.25">
      <c r="B90" s="89" t="s">
        <v>76</v>
      </c>
    </row>
    <row r="91" spans="1:14" x14ac:dyDescent="0.25">
      <c r="B91" s="89" t="s">
        <v>80</v>
      </c>
    </row>
    <row r="92" spans="1:14" x14ac:dyDescent="0.25">
      <c r="B92" s="89" t="s">
        <v>33</v>
      </c>
    </row>
    <row r="93" spans="1:14" ht="15.75" x14ac:dyDescent="0.25">
      <c r="B93" s="190" t="s">
        <v>483</v>
      </c>
    </row>
  </sheetData>
  <mergeCells count="1">
    <mergeCell ref="C9:L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4" fitToWidth="0" orientation="portrait" r:id="rId1"/>
  <headerFooter>
    <oddHeader xml:space="preserve">&amp;R&amp;"-,Bold"
</oddHead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7B06A-1EFC-49B9-A36D-88D21247FA24}">
  <sheetPr codeName="Sheet55"/>
  <dimension ref="A1:T92"/>
  <sheetViews>
    <sheetView showGridLines="0" view="pageBreakPreview" topLeftCell="A7" zoomScaleNormal="90" zoomScaleSheetLayoutView="100" workbookViewId="0">
      <selection activeCell="B10" sqref="B10"/>
    </sheetView>
  </sheetViews>
  <sheetFormatPr defaultColWidth="9.140625" defaultRowHeight="13.5" x14ac:dyDescent="0.25"/>
  <cols>
    <col min="1" max="1" width="1.7109375" style="1" customWidth="1"/>
    <col min="2" max="2" width="12" style="2" customWidth="1"/>
    <col min="3" max="3" width="6.85546875" style="2" customWidth="1"/>
    <col min="4" max="4" width="8.5703125" style="3" customWidth="1"/>
    <col min="5" max="6" width="9.5703125" style="3" customWidth="1"/>
    <col min="7" max="7" width="12.140625" style="3" customWidth="1"/>
    <col min="8" max="8" width="2.140625" style="3" customWidth="1"/>
    <col min="9" max="10" width="9" style="3" customWidth="1"/>
    <col min="11" max="11" width="12.140625" style="3" customWidth="1"/>
    <col min="12" max="12" width="2.140625" style="3" customWidth="1"/>
    <col min="13" max="14" width="9" style="3" customWidth="1"/>
    <col min="15" max="15" width="12.140625" style="3" customWidth="1"/>
    <col min="16" max="16" width="2.140625" style="1" customWidth="1"/>
    <col min="17" max="16384" width="9.140625" style="1"/>
  </cols>
  <sheetData>
    <row r="1" spans="1:19" ht="12" customHeight="1" x14ac:dyDescent="0.25">
      <c r="P1" s="4"/>
    </row>
    <row r="2" spans="1:19" ht="12" customHeight="1" x14ac:dyDescent="0.25">
      <c r="P2" s="4"/>
      <c r="Q2" s="98"/>
      <c r="R2" s="98"/>
      <c r="S2" s="98"/>
    </row>
    <row r="3" spans="1:19" ht="12" customHeight="1" x14ac:dyDescent="0.25"/>
    <row r="4" spans="1:19" ht="12" customHeight="1" x14ac:dyDescent="0.25"/>
    <row r="5" spans="1:19" ht="12" customHeight="1" x14ac:dyDescent="0.25"/>
    <row r="6" spans="1:19" ht="12" customHeight="1" x14ac:dyDescent="0.25"/>
    <row r="7" spans="1:19" ht="12" customHeight="1" x14ac:dyDescent="0.25"/>
    <row r="8" spans="1:19" ht="9.75" customHeight="1" x14ac:dyDescent="0.25"/>
    <row r="9" spans="1:19" s="6" customFormat="1" ht="15" customHeight="1" x14ac:dyDescent="0.25">
      <c r="B9" s="7" t="s">
        <v>472</v>
      </c>
      <c r="C9" s="8" t="s">
        <v>168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8"/>
    </row>
    <row r="10" spans="1:19" s="10" customFormat="1" ht="16.5" customHeight="1" x14ac:dyDescent="0.25">
      <c r="B10" s="11" t="s">
        <v>473</v>
      </c>
      <c r="C10" s="12" t="s">
        <v>169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9" ht="8.1" customHeight="1" thickBot="1" x14ac:dyDescent="0.3"/>
    <row r="12" spans="1:19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0"/>
    </row>
    <row r="13" spans="1:19" ht="15" customHeight="1" x14ac:dyDescent="0.25">
      <c r="A13" s="43"/>
      <c r="B13" s="44" t="s">
        <v>0</v>
      </c>
      <c r="C13" s="45"/>
      <c r="D13" s="54" t="s">
        <v>1</v>
      </c>
      <c r="E13" s="183" t="s">
        <v>107</v>
      </c>
      <c r="F13" s="183"/>
      <c r="G13" s="183"/>
      <c r="H13" s="100"/>
      <c r="I13" s="183" t="s">
        <v>2</v>
      </c>
      <c r="J13" s="183"/>
      <c r="K13" s="183"/>
      <c r="L13" s="100"/>
      <c r="M13" s="183" t="s">
        <v>141</v>
      </c>
      <c r="N13" s="183"/>
      <c r="O13" s="183"/>
      <c r="P13" s="43"/>
    </row>
    <row r="14" spans="1:19" ht="15" customHeight="1" x14ac:dyDescent="0.25">
      <c r="A14" s="43"/>
      <c r="B14" s="48" t="s">
        <v>3</v>
      </c>
      <c r="C14" s="45"/>
      <c r="D14" s="49" t="s">
        <v>4</v>
      </c>
      <c r="E14" s="184" t="s">
        <v>108</v>
      </c>
      <c r="F14" s="184"/>
      <c r="G14" s="184"/>
      <c r="H14" s="96"/>
      <c r="I14" s="184" t="s">
        <v>176</v>
      </c>
      <c r="J14" s="184"/>
      <c r="K14" s="184"/>
      <c r="L14" s="96"/>
      <c r="M14" s="184" t="s">
        <v>177</v>
      </c>
      <c r="N14" s="184"/>
      <c r="O14" s="184"/>
      <c r="P14" s="43"/>
    </row>
    <row r="15" spans="1:19" ht="15" customHeight="1" x14ac:dyDescent="0.25">
      <c r="A15" s="43"/>
      <c r="B15" s="48"/>
      <c r="C15" s="45"/>
      <c r="D15" s="49"/>
      <c r="E15" s="47" t="s">
        <v>36</v>
      </c>
      <c r="F15" s="47" t="s">
        <v>83</v>
      </c>
      <c r="G15" s="47" t="s">
        <v>84</v>
      </c>
      <c r="H15" s="47"/>
      <c r="I15" s="47" t="s">
        <v>36</v>
      </c>
      <c r="J15" s="47" t="s">
        <v>83</v>
      </c>
      <c r="K15" s="47" t="s">
        <v>84</v>
      </c>
      <c r="L15" s="47"/>
      <c r="M15" s="47" t="s">
        <v>36</v>
      </c>
      <c r="N15" s="47" t="s">
        <v>83</v>
      </c>
      <c r="O15" s="47" t="s">
        <v>84</v>
      </c>
      <c r="P15" s="43"/>
    </row>
    <row r="16" spans="1:19" ht="15" customHeight="1" x14ac:dyDescent="0.25">
      <c r="A16" s="43"/>
      <c r="B16" s="48"/>
      <c r="C16" s="45"/>
      <c r="D16" s="49"/>
      <c r="E16" s="50" t="s">
        <v>37</v>
      </c>
      <c r="F16" s="50" t="s">
        <v>85</v>
      </c>
      <c r="G16" s="50" t="s">
        <v>86</v>
      </c>
      <c r="H16" s="47"/>
      <c r="I16" s="50" t="s">
        <v>37</v>
      </c>
      <c r="J16" s="50" t="s">
        <v>85</v>
      </c>
      <c r="K16" s="50" t="s">
        <v>86</v>
      </c>
      <c r="L16" s="47"/>
      <c r="M16" s="50" t="s">
        <v>37</v>
      </c>
      <c r="N16" s="50" t="s">
        <v>85</v>
      </c>
      <c r="O16" s="50" t="s">
        <v>86</v>
      </c>
      <c r="P16" s="43"/>
    </row>
    <row r="17" spans="1:19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1"/>
    </row>
    <row r="18" spans="1:19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4"/>
      <c r="Q18" s="17"/>
      <c r="R18" s="17"/>
      <c r="S18" s="17"/>
    </row>
    <row r="19" spans="1:19" ht="15" customHeight="1" x14ac:dyDescent="0.25">
      <c r="A19" s="14"/>
      <c r="B19" s="15" t="s">
        <v>5</v>
      </c>
      <c r="C19" s="18"/>
      <c r="D19" s="19">
        <v>2022</v>
      </c>
      <c r="E19" s="20">
        <f>SUM(E23,E27,E31,E35,E39,E43,E47,E51,E55,E59,E63,E67,E71,E75,E79,E83)</f>
        <v>45</v>
      </c>
      <c r="F19" s="20">
        <f>SUM(F23,F27,F31,F35,F39,F43,F47,F51,F55,F59,F63,F67,F71,F75,F79,F83)</f>
        <v>40</v>
      </c>
      <c r="G19" s="20">
        <f>SUM(G23,G27,G31,G35,G39,G43,G47,G51,G55,G59,G63,G67,G71,G75,G79,G83)</f>
        <v>5</v>
      </c>
      <c r="H19" s="23"/>
      <c r="I19" s="20">
        <f>SUM(I23,I27,I31,I35,I39,I43,I47,I51,I55,I59,I63,I67,I71,I75,I79,I83)</f>
        <v>6</v>
      </c>
      <c r="J19" s="20">
        <f>SUM(J23,J27,J31,J35,J39,J43,J47,J51,J55,J59,J63,J67,J71,J75,J79,J83)</f>
        <v>5</v>
      </c>
      <c r="K19" s="20">
        <f>SUM(K23,K27,K31,K35,K39,K43,K47,K51,K55,K59,K63,K67,K71,K75,K79,K83)</f>
        <v>1</v>
      </c>
      <c r="L19" s="23"/>
      <c r="M19" s="20">
        <f>SUM(M23,M27,M31,M35,M39,M43,M47,M51,M55,M59,M63,M67,M71,M75,M79,M83)</f>
        <v>7</v>
      </c>
      <c r="N19" s="20">
        <f>SUM(N23,N27,N31,N35,N39,N43,N47,N51,N55,N59,N63,N67,N71,N75,N79,N83)</f>
        <v>6</v>
      </c>
      <c r="O19" s="20">
        <f>SUM(O23,O27,O31,O35,O39,O43,O47,O51,O55,O59,O63,O67,O71,O75,O79,O83)</f>
        <v>1</v>
      </c>
      <c r="P19" s="14"/>
    </row>
    <row r="20" spans="1:19" ht="15" customHeight="1" x14ac:dyDescent="0.25">
      <c r="B20" s="21"/>
      <c r="C20" s="21"/>
      <c r="D20" s="19">
        <v>2023</v>
      </c>
      <c r="E20" s="20">
        <f t="shared" ref="E20:G21" si="0">SUM(E24,E28,E32,E36,E40,E44,E48,E52,E56,E60,E64,E68,E72,E76,E80,E84)</f>
        <v>84</v>
      </c>
      <c r="F20" s="20">
        <f t="shared" si="0"/>
        <v>78</v>
      </c>
      <c r="G20" s="20">
        <f t="shared" si="0"/>
        <v>6</v>
      </c>
      <c r="H20" s="23"/>
      <c r="I20" s="20">
        <f t="shared" ref="I20:K21" si="1">SUM(I24,I28,I32,I36,I40,I44,I48,I52,I56,I60,I64,I68,I72,I76,I80,I84)</f>
        <v>41</v>
      </c>
      <c r="J20" s="20">
        <f t="shared" si="1"/>
        <v>40</v>
      </c>
      <c r="K20" s="20">
        <f t="shared" si="1"/>
        <v>1</v>
      </c>
      <c r="L20" s="23"/>
      <c r="M20" s="20">
        <f t="shared" ref="M20:N20" si="2">SUM(M24,M28,M32,M36,M40,M44,M48,M52,M56,M60,M64,M68,M72,M76,M80,M84)</f>
        <v>19</v>
      </c>
      <c r="N20" s="20">
        <f t="shared" si="2"/>
        <v>19</v>
      </c>
      <c r="O20" s="20" t="s">
        <v>8</v>
      </c>
    </row>
    <row r="21" spans="1:19" ht="15" customHeight="1" x14ac:dyDescent="0.25">
      <c r="B21" s="21"/>
      <c r="C21" s="21"/>
      <c r="D21" s="19">
        <v>2024</v>
      </c>
      <c r="E21" s="20">
        <f t="shared" si="0"/>
        <v>70</v>
      </c>
      <c r="F21" s="20">
        <f t="shared" si="0"/>
        <v>62</v>
      </c>
      <c r="G21" s="20">
        <f t="shared" si="0"/>
        <v>8</v>
      </c>
      <c r="H21" s="23"/>
      <c r="I21" s="20">
        <f t="shared" si="1"/>
        <v>13</v>
      </c>
      <c r="J21" s="20">
        <f t="shared" si="1"/>
        <v>12</v>
      </c>
      <c r="K21" s="20">
        <f t="shared" si="1"/>
        <v>1</v>
      </c>
      <c r="L21" s="23"/>
      <c r="M21" s="20">
        <f t="shared" ref="M21:N21" si="3">SUM(M25,M29,M33,M37,M41,M45,M49,M53,M57,M61,M65,M69,M73,M77,M81,M85)</f>
        <v>6</v>
      </c>
      <c r="N21" s="20">
        <f t="shared" si="3"/>
        <v>6</v>
      </c>
      <c r="O21" s="20" t="s">
        <v>8</v>
      </c>
      <c r="Q21" s="22"/>
    </row>
    <row r="22" spans="1:19" ht="8.1" customHeight="1" x14ac:dyDescent="0.25">
      <c r="D22" s="1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22"/>
    </row>
    <row r="23" spans="1:19" ht="15" customHeight="1" x14ac:dyDescent="0.25">
      <c r="B23" s="2" t="s">
        <v>6</v>
      </c>
      <c r="D23" s="3">
        <v>2022</v>
      </c>
      <c r="E23" s="24">
        <f t="shared" ref="E23:E25" si="4">SUM(F23:G23)</f>
        <v>2</v>
      </c>
      <c r="F23" s="25">
        <v>2</v>
      </c>
      <c r="G23" s="25" t="s">
        <v>8</v>
      </c>
      <c r="H23" s="25"/>
      <c r="I23" s="25" t="s">
        <v>8</v>
      </c>
      <c r="J23" s="25" t="s">
        <v>8</v>
      </c>
      <c r="K23" s="25" t="s">
        <v>8</v>
      </c>
      <c r="L23" s="25"/>
      <c r="M23" s="25" t="s">
        <v>8</v>
      </c>
      <c r="N23" s="25" t="s">
        <v>8</v>
      </c>
      <c r="O23" s="25" t="s">
        <v>8</v>
      </c>
      <c r="Q23" s="22"/>
    </row>
    <row r="24" spans="1:19" ht="15" customHeight="1" x14ac:dyDescent="0.25">
      <c r="D24" s="3">
        <v>2023</v>
      </c>
      <c r="E24" s="24">
        <f t="shared" si="4"/>
        <v>4</v>
      </c>
      <c r="F24" s="25">
        <v>3</v>
      </c>
      <c r="G24" s="25">
        <v>1</v>
      </c>
      <c r="H24" s="25"/>
      <c r="I24" s="24">
        <f t="shared" ref="I24:I25" si="5">SUM(J24:K24)</f>
        <v>1</v>
      </c>
      <c r="J24" s="25">
        <v>1</v>
      </c>
      <c r="K24" s="25" t="s">
        <v>8</v>
      </c>
      <c r="L24" s="25"/>
      <c r="M24" s="25" t="s">
        <v>8</v>
      </c>
      <c r="N24" s="25" t="s">
        <v>8</v>
      </c>
      <c r="O24" s="25" t="s">
        <v>8</v>
      </c>
      <c r="Q24" s="22"/>
    </row>
    <row r="25" spans="1:19" ht="15" customHeight="1" x14ac:dyDescent="0.25">
      <c r="D25" s="3">
        <v>2024</v>
      </c>
      <c r="E25" s="24">
        <f t="shared" si="4"/>
        <v>7</v>
      </c>
      <c r="F25" s="25">
        <v>7</v>
      </c>
      <c r="G25" s="25" t="s">
        <v>8</v>
      </c>
      <c r="H25" s="25"/>
      <c r="I25" s="24">
        <f t="shared" si="5"/>
        <v>4</v>
      </c>
      <c r="J25" s="25">
        <v>3</v>
      </c>
      <c r="K25" s="25">
        <v>1</v>
      </c>
      <c r="L25" s="25"/>
      <c r="M25" s="25" t="s">
        <v>8</v>
      </c>
      <c r="N25" s="25" t="s">
        <v>8</v>
      </c>
      <c r="O25" s="25" t="s">
        <v>8</v>
      </c>
      <c r="Q25" s="22"/>
    </row>
    <row r="26" spans="1:19" ht="8.1" customHeight="1" x14ac:dyDescent="0.25">
      <c r="D26" s="26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Q26" s="22"/>
    </row>
    <row r="27" spans="1:19" ht="15" customHeight="1" x14ac:dyDescent="0.25">
      <c r="B27" s="2" t="s">
        <v>17</v>
      </c>
      <c r="D27" s="3">
        <v>2022</v>
      </c>
      <c r="E27" s="24">
        <f t="shared" ref="E27:E29" si="6">SUM(F27:G27)</f>
        <v>1</v>
      </c>
      <c r="F27" s="25">
        <v>1</v>
      </c>
      <c r="G27" s="25" t="s">
        <v>8</v>
      </c>
      <c r="H27" s="25"/>
      <c r="I27" s="24">
        <f t="shared" ref="I27:I77" si="7">SUM(J27:K27)</f>
        <v>1</v>
      </c>
      <c r="J27" s="25">
        <v>1</v>
      </c>
      <c r="K27" s="25" t="s">
        <v>8</v>
      </c>
      <c r="L27" s="25"/>
      <c r="M27" s="24">
        <f t="shared" ref="M27" si="8">SUM(N27:O27)</f>
        <v>1</v>
      </c>
      <c r="N27" s="25">
        <v>1</v>
      </c>
      <c r="O27" s="25" t="s">
        <v>8</v>
      </c>
      <c r="Q27" s="22"/>
    </row>
    <row r="28" spans="1:19" ht="15" customHeight="1" x14ac:dyDescent="0.25">
      <c r="D28" s="3">
        <v>2023</v>
      </c>
      <c r="E28" s="24">
        <f t="shared" si="6"/>
        <v>6</v>
      </c>
      <c r="F28" s="25">
        <v>6</v>
      </c>
      <c r="G28" s="25" t="s">
        <v>8</v>
      </c>
      <c r="H28" s="25"/>
      <c r="I28" s="24">
        <f t="shared" si="7"/>
        <v>2</v>
      </c>
      <c r="J28" s="25">
        <v>2</v>
      </c>
      <c r="K28" s="25" t="s">
        <v>8</v>
      </c>
      <c r="L28" s="25"/>
      <c r="M28" s="25" t="s">
        <v>8</v>
      </c>
      <c r="N28" s="25" t="s">
        <v>8</v>
      </c>
      <c r="O28" s="25" t="s">
        <v>8</v>
      </c>
      <c r="Q28" s="22"/>
    </row>
    <row r="29" spans="1:19" ht="15" customHeight="1" x14ac:dyDescent="0.25">
      <c r="D29" s="3">
        <v>2024</v>
      </c>
      <c r="E29" s="24">
        <f t="shared" si="6"/>
        <v>3</v>
      </c>
      <c r="F29" s="25">
        <v>3</v>
      </c>
      <c r="G29" s="25" t="s">
        <v>8</v>
      </c>
      <c r="H29" s="25"/>
      <c r="I29" s="25" t="s">
        <v>8</v>
      </c>
      <c r="J29" s="25" t="s">
        <v>8</v>
      </c>
      <c r="K29" s="25" t="s">
        <v>8</v>
      </c>
      <c r="L29" s="25"/>
      <c r="M29" s="25" t="s">
        <v>8</v>
      </c>
      <c r="N29" s="25" t="s">
        <v>8</v>
      </c>
      <c r="O29" s="25" t="s">
        <v>8</v>
      </c>
      <c r="Q29" s="22"/>
    </row>
    <row r="30" spans="1:19" ht="8.1" customHeight="1" x14ac:dyDescent="0.25">
      <c r="D30" s="2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Q30" s="22"/>
    </row>
    <row r="31" spans="1:19" ht="15" customHeight="1" x14ac:dyDescent="0.25">
      <c r="B31" s="2" t="s">
        <v>7</v>
      </c>
      <c r="D31" s="3">
        <v>2022</v>
      </c>
      <c r="E31" s="25" t="s">
        <v>8</v>
      </c>
      <c r="F31" s="25" t="s">
        <v>8</v>
      </c>
      <c r="G31" s="25" t="s">
        <v>8</v>
      </c>
      <c r="H31" s="25"/>
      <c r="I31" s="25" t="s">
        <v>8</v>
      </c>
      <c r="J31" s="25" t="s">
        <v>8</v>
      </c>
      <c r="K31" s="25" t="s">
        <v>8</v>
      </c>
      <c r="L31" s="25"/>
      <c r="M31" s="25" t="s">
        <v>8</v>
      </c>
      <c r="N31" s="25" t="s">
        <v>8</v>
      </c>
      <c r="O31" s="25" t="s">
        <v>8</v>
      </c>
      <c r="Q31" s="22"/>
    </row>
    <row r="32" spans="1:19" ht="15" customHeight="1" x14ac:dyDescent="0.25">
      <c r="D32" s="3">
        <v>2023</v>
      </c>
      <c r="E32" s="25" t="s">
        <v>8</v>
      </c>
      <c r="F32" s="25" t="s">
        <v>8</v>
      </c>
      <c r="G32" s="25" t="s">
        <v>8</v>
      </c>
      <c r="H32" s="25"/>
      <c r="I32" s="25" t="s">
        <v>8</v>
      </c>
      <c r="J32" s="25" t="s">
        <v>8</v>
      </c>
      <c r="K32" s="25" t="s">
        <v>8</v>
      </c>
      <c r="L32" s="25"/>
      <c r="M32" s="25" t="s">
        <v>8</v>
      </c>
      <c r="N32" s="25" t="s">
        <v>8</v>
      </c>
      <c r="O32" s="25" t="s">
        <v>8</v>
      </c>
      <c r="Q32" s="22"/>
    </row>
    <row r="33" spans="1:17" ht="15" customHeight="1" x14ac:dyDescent="0.25">
      <c r="D33" s="3">
        <v>2024</v>
      </c>
      <c r="E33" s="24">
        <f t="shared" ref="E33" si="9">SUM(F33:G33)</f>
        <v>1</v>
      </c>
      <c r="F33" s="25">
        <v>1</v>
      </c>
      <c r="G33" s="25" t="s">
        <v>8</v>
      </c>
      <c r="H33" s="25"/>
      <c r="I33" s="24">
        <f t="shared" si="7"/>
        <v>1</v>
      </c>
      <c r="J33" s="25">
        <v>1</v>
      </c>
      <c r="K33" s="25" t="s">
        <v>8</v>
      </c>
      <c r="L33" s="25"/>
      <c r="M33" s="24">
        <f t="shared" ref="M33" si="10">SUM(N33:O33)</f>
        <v>1</v>
      </c>
      <c r="N33" s="25">
        <v>1</v>
      </c>
      <c r="O33" s="25" t="s">
        <v>8</v>
      </c>
      <c r="Q33" s="22"/>
    </row>
    <row r="34" spans="1:17" ht="8.1" customHeight="1" x14ac:dyDescent="0.25">
      <c r="D34" s="26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Q34" s="22"/>
    </row>
    <row r="35" spans="1:17" ht="15" customHeight="1" x14ac:dyDescent="0.25">
      <c r="B35" s="2" t="s">
        <v>18</v>
      </c>
      <c r="D35" s="3">
        <v>2022</v>
      </c>
      <c r="E35" s="24">
        <f t="shared" ref="E35:E37" si="11">SUM(F35:G35)</f>
        <v>1</v>
      </c>
      <c r="F35" s="25">
        <v>1</v>
      </c>
      <c r="G35" s="25" t="s">
        <v>8</v>
      </c>
      <c r="H35" s="25"/>
      <c r="I35" s="25" t="s">
        <v>8</v>
      </c>
      <c r="J35" s="25" t="s">
        <v>8</v>
      </c>
      <c r="K35" s="25" t="s">
        <v>8</v>
      </c>
      <c r="L35" s="25"/>
      <c r="M35" s="25" t="s">
        <v>8</v>
      </c>
      <c r="N35" s="25" t="s">
        <v>8</v>
      </c>
      <c r="O35" s="25" t="s">
        <v>8</v>
      </c>
      <c r="Q35" s="22"/>
    </row>
    <row r="36" spans="1:17" ht="15" customHeight="1" x14ac:dyDescent="0.25">
      <c r="D36" s="3">
        <v>2023</v>
      </c>
      <c r="E36" s="25" t="s">
        <v>8</v>
      </c>
      <c r="F36" s="25" t="s">
        <v>8</v>
      </c>
      <c r="G36" s="25" t="s">
        <v>8</v>
      </c>
      <c r="H36" s="25"/>
      <c r="I36" s="25" t="s">
        <v>8</v>
      </c>
      <c r="J36" s="25" t="s">
        <v>8</v>
      </c>
      <c r="K36" s="25" t="s">
        <v>8</v>
      </c>
      <c r="L36" s="25"/>
      <c r="M36" s="25" t="s">
        <v>8</v>
      </c>
      <c r="N36" s="25" t="s">
        <v>8</v>
      </c>
      <c r="O36" s="25" t="s">
        <v>8</v>
      </c>
      <c r="Q36" s="22"/>
    </row>
    <row r="37" spans="1:17" s="2" customFormat="1" ht="15" customHeight="1" x14ac:dyDescent="0.25">
      <c r="A37" s="1"/>
      <c r="D37" s="3">
        <v>2024</v>
      </c>
      <c r="E37" s="24">
        <f t="shared" si="11"/>
        <v>1</v>
      </c>
      <c r="F37" s="25">
        <v>1</v>
      </c>
      <c r="G37" s="25" t="s">
        <v>8</v>
      </c>
      <c r="H37" s="25"/>
      <c r="I37" s="25" t="s">
        <v>8</v>
      </c>
      <c r="J37" s="25" t="s">
        <v>8</v>
      </c>
      <c r="K37" s="25" t="s">
        <v>8</v>
      </c>
      <c r="L37" s="25"/>
      <c r="M37" s="25" t="s">
        <v>8</v>
      </c>
      <c r="N37" s="25" t="s">
        <v>8</v>
      </c>
      <c r="O37" s="25" t="s">
        <v>8</v>
      </c>
      <c r="P37" s="1"/>
      <c r="Q37" s="22"/>
    </row>
    <row r="38" spans="1:17" ht="8.1" customHeight="1" x14ac:dyDescent="0.25">
      <c r="D38" s="26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Q38" s="22"/>
    </row>
    <row r="39" spans="1:17" ht="15" customHeight="1" x14ac:dyDescent="0.25">
      <c r="A39" s="2"/>
      <c r="B39" s="2" t="s">
        <v>9</v>
      </c>
      <c r="D39" s="3">
        <v>2022</v>
      </c>
      <c r="E39" s="24">
        <f t="shared" ref="E39:E41" si="12">SUM(F39:G39)</f>
        <v>3</v>
      </c>
      <c r="F39" s="25">
        <v>3</v>
      </c>
      <c r="G39" s="25" t="s">
        <v>8</v>
      </c>
      <c r="H39" s="25"/>
      <c r="I39" s="25" t="s">
        <v>8</v>
      </c>
      <c r="J39" s="25" t="s">
        <v>8</v>
      </c>
      <c r="K39" s="25" t="s">
        <v>8</v>
      </c>
      <c r="L39" s="25"/>
      <c r="M39" s="25" t="s">
        <v>8</v>
      </c>
      <c r="N39" s="25" t="s">
        <v>8</v>
      </c>
      <c r="O39" s="25" t="s">
        <v>8</v>
      </c>
      <c r="Q39" s="22"/>
    </row>
    <row r="40" spans="1:17" ht="15" customHeight="1" x14ac:dyDescent="0.25">
      <c r="D40" s="3">
        <v>2023</v>
      </c>
      <c r="E40" s="24">
        <f t="shared" si="12"/>
        <v>1</v>
      </c>
      <c r="F40" s="25">
        <v>1</v>
      </c>
      <c r="G40" s="25" t="s">
        <v>8</v>
      </c>
      <c r="H40" s="25"/>
      <c r="I40" s="25" t="s">
        <v>8</v>
      </c>
      <c r="J40" s="25" t="s">
        <v>8</v>
      </c>
      <c r="K40" s="25" t="s">
        <v>8</v>
      </c>
      <c r="L40" s="25"/>
      <c r="M40" s="25" t="s">
        <v>8</v>
      </c>
      <c r="N40" s="25" t="s">
        <v>8</v>
      </c>
      <c r="O40" s="25" t="s">
        <v>8</v>
      </c>
      <c r="Q40" s="22"/>
    </row>
    <row r="41" spans="1:17" ht="15" customHeight="1" x14ac:dyDescent="0.25">
      <c r="D41" s="3">
        <v>2024</v>
      </c>
      <c r="E41" s="24">
        <f t="shared" si="12"/>
        <v>2</v>
      </c>
      <c r="F41" s="25">
        <v>2</v>
      </c>
      <c r="G41" s="25" t="s">
        <v>8</v>
      </c>
      <c r="H41" s="25"/>
      <c r="I41" s="25" t="s">
        <v>8</v>
      </c>
      <c r="J41" s="25" t="s">
        <v>8</v>
      </c>
      <c r="K41" s="25" t="s">
        <v>8</v>
      </c>
      <c r="L41" s="25"/>
      <c r="M41" s="25" t="s">
        <v>8</v>
      </c>
      <c r="N41" s="25" t="s">
        <v>8</v>
      </c>
      <c r="O41" s="25" t="s">
        <v>8</v>
      </c>
      <c r="Q41" s="22"/>
    </row>
    <row r="42" spans="1:17" ht="8.1" customHeight="1" x14ac:dyDescent="0.25">
      <c r="D42" s="26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Q42" s="22"/>
    </row>
    <row r="43" spans="1:17" ht="15" customHeight="1" x14ac:dyDescent="0.25">
      <c r="B43" s="2" t="s">
        <v>10</v>
      </c>
      <c r="D43" s="3">
        <v>2022</v>
      </c>
      <c r="E43" s="25" t="s">
        <v>8</v>
      </c>
      <c r="F43" s="25" t="s">
        <v>8</v>
      </c>
      <c r="G43" s="25" t="s">
        <v>8</v>
      </c>
      <c r="H43" s="25"/>
      <c r="I43" s="25" t="s">
        <v>8</v>
      </c>
      <c r="J43" s="25" t="s">
        <v>8</v>
      </c>
      <c r="K43" s="25" t="s">
        <v>8</v>
      </c>
      <c r="L43" s="25"/>
      <c r="M43" s="25" t="s">
        <v>8</v>
      </c>
      <c r="N43" s="25" t="s">
        <v>8</v>
      </c>
      <c r="O43" s="25" t="s">
        <v>8</v>
      </c>
      <c r="Q43" s="22"/>
    </row>
    <row r="44" spans="1:17" ht="15" customHeight="1" x14ac:dyDescent="0.25">
      <c r="D44" s="3">
        <v>2023</v>
      </c>
      <c r="E44" s="24">
        <f t="shared" ref="E44:E45" si="13">SUM(F44:G44)</f>
        <v>1</v>
      </c>
      <c r="F44" s="25">
        <v>1</v>
      </c>
      <c r="G44" s="25" t="s">
        <v>8</v>
      </c>
      <c r="H44" s="25"/>
      <c r="I44" s="25" t="s">
        <v>8</v>
      </c>
      <c r="J44" s="25" t="s">
        <v>8</v>
      </c>
      <c r="K44" s="25" t="s">
        <v>8</v>
      </c>
      <c r="L44" s="25"/>
      <c r="M44" s="25" t="s">
        <v>8</v>
      </c>
      <c r="N44" s="25" t="s">
        <v>8</v>
      </c>
      <c r="O44" s="25" t="s">
        <v>8</v>
      </c>
      <c r="Q44" s="22"/>
    </row>
    <row r="45" spans="1:17" ht="15" customHeight="1" x14ac:dyDescent="0.25">
      <c r="D45" s="3">
        <v>2024</v>
      </c>
      <c r="E45" s="24">
        <f t="shared" si="13"/>
        <v>1</v>
      </c>
      <c r="F45" s="25">
        <v>1</v>
      </c>
      <c r="G45" s="25" t="s">
        <v>8</v>
      </c>
      <c r="H45" s="25"/>
      <c r="I45" s="25" t="s">
        <v>8</v>
      </c>
      <c r="J45" s="25" t="s">
        <v>8</v>
      </c>
      <c r="K45" s="25" t="s">
        <v>8</v>
      </c>
      <c r="L45" s="25"/>
      <c r="M45" s="25" t="s">
        <v>8</v>
      </c>
      <c r="N45" s="25" t="s">
        <v>8</v>
      </c>
      <c r="O45" s="25" t="s">
        <v>8</v>
      </c>
      <c r="Q45" s="22"/>
    </row>
    <row r="46" spans="1:17" ht="8.1" customHeight="1" x14ac:dyDescent="0.25">
      <c r="D46" s="26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Q46" s="22"/>
    </row>
    <row r="47" spans="1:17" ht="15" customHeight="1" x14ac:dyDescent="0.25">
      <c r="B47" s="2" t="s">
        <v>11</v>
      </c>
      <c r="D47" s="3">
        <v>2022</v>
      </c>
      <c r="E47" s="24">
        <f t="shared" ref="E47" si="14">SUM(F47:G47)</f>
        <v>1</v>
      </c>
      <c r="F47" s="25">
        <v>1</v>
      </c>
      <c r="G47" s="25" t="s">
        <v>8</v>
      </c>
      <c r="H47" s="25"/>
      <c r="I47" s="25" t="s">
        <v>8</v>
      </c>
      <c r="J47" s="25" t="s">
        <v>8</v>
      </c>
      <c r="K47" s="25" t="s">
        <v>8</v>
      </c>
      <c r="L47" s="25"/>
      <c r="M47" s="25" t="s">
        <v>8</v>
      </c>
      <c r="N47" s="25" t="s">
        <v>8</v>
      </c>
      <c r="O47" s="25" t="s">
        <v>8</v>
      </c>
      <c r="Q47" s="22"/>
    </row>
    <row r="48" spans="1:17" ht="15" customHeight="1" x14ac:dyDescent="0.25">
      <c r="D48" s="3">
        <v>2023</v>
      </c>
      <c r="E48" s="25" t="s">
        <v>8</v>
      </c>
      <c r="F48" s="25" t="s">
        <v>8</v>
      </c>
      <c r="G48" s="25" t="s">
        <v>8</v>
      </c>
      <c r="H48" s="25"/>
      <c r="I48" s="25" t="s">
        <v>8</v>
      </c>
      <c r="J48" s="25" t="s">
        <v>8</v>
      </c>
      <c r="K48" s="25" t="s">
        <v>8</v>
      </c>
      <c r="L48" s="25"/>
      <c r="M48" s="25" t="s">
        <v>8</v>
      </c>
      <c r="N48" s="25" t="s">
        <v>8</v>
      </c>
      <c r="O48" s="25" t="s">
        <v>8</v>
      </c>
      <c r="Q48" s="22"/>
    </row>
    <row r="49" spans="2:20" ht="15" customHeight="1" x14ac:dyDescent="0.25">
      <c r="D49" s="3">
        <v>2024</v>
      </c>
      <c r="E49" s="25" t="s">
        <v>8</v>
      </c>
      <c r="F49" s="25" t="s">
        <v>8</v>
      </c>
      <c r="G49" s="25" t="s">
        <v>8</v>
      </c>
      <c r="H49" s="25"/>
      <c r="I49" s="25" t="s">
        <v>8</v>
      </c>
      <c r="J49" s="25" t="s">
        <v>8</v>
      </c>
      <c r="K49" s="25" t="s">
        <v>8</v>
      </c>
      <c r="L49" s="25"/>
      <c r="M49" s="25" t="s">
        <v>8</v>
      </c>
      <c r="N49" s="25" t="s">
        <v>8</v>
      </c>
      <c r="O49" s="25" t="s">
        <v>8</v>
      </c>
      <c r="Q49" s="22"/>
    </row>
    <row r="50" spans="2:20" ht="8.1" customHeight="1" x14ac:dyDescent="0.25">
      <c r="D50" s="26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Q50" s="22"/>
    </row>
    <row r="51" spans="2:20" ht="15" customHeight="1" x14ac:dyDescent="0.25">
      <c r="B51" s="2" t="s">
        <v>12</v>
      </c>
      <c r="D51" s="3">
        <v>2022</v>
      </c>
      <c r="E51" s="24">
        <f t="shared" ref="E51:E53" si="15">SUM(F51:G51)</f>
        <v>1</v>
      </c>
      <c r="F51" s="25">
        <v>1</v>
      </c>
      <c r="G51" s="25" t="s">
        <v>8</v>
      </c>
      <c r="H51" s="25"/>
      <c r="I51" s="25" t="s">
        <v>8</v>
      </c>
      <c r="J51" s="25" t="s">
        <v>8</v>
      </c>
      <c r="K51" s="25" t="s">
        <v>8</v>
      </c>
      <c r="L51" s="25"/>
      <c r="M51" s="25" t="s">
        <v>8</v>
      </c>
      <c r="N51" s="25" t="s">
        <v>8</v>
      </c>
      <c r="O51" s="25" t="s">
        <v>8</v>
      </c>
      <c r="Q51" s="22"/>
    </row>
    <row r="52" spans="2:20" ht="15" customHeight="1" x14ac:dyDescent="0.25">
      <c r="D52" s="3">
        <v>2023</v>
      </c>
      <c r="E52" s="25" t="s">
        <v>8</v>
      </c>
      <c r="F52" s="25" t="s">
        <v>8</v>
      </c>
      <c r="G52" s="25" t="s">
        <v>8</v>
      </c>
      <c r="H52" s="25"/>
      <c r="I52" s="24">
        <f t="shared" si="7"/>
        <v>1</v>
      </c>
      <c r="J52" s="25">
        <v>1</v>
      </c>
      <c r="K52" s="25" t="s">
        <v>8</v>
      </c>
      <c r="L52" s="25"/>
      <c r="M52" s="24">
        <f t="shared" ref="M52" si="16">SUM(N52:O52)</f>
        <v>1</v>
      </c>
      <c r="N52" s="25">
        <v>1</v>
      </c>
      <c r="O52" s="25" t="s">
        <v>8</v>
      </c>
      <c r="Q52" s="22"/>
    </row>
    <row r="53" spans="2:20" ht="15" customHeight="1" x14ac:dyDescent="0.25">
      <c r="D53" s="3">
        <v>2024</v>
      </c>
      <c r="E53" s="24">
        <f t="shared" si="15"/>
        <v>1</v>
      </c>
      <c r="F53" s="25">
        <v>1</v>
      </c>
      <c r="G53" s="25" t="s">
        <v>8</v>
      </c>
      <c r="H53" s="25"/>
      <c r="I53" s="25" t="s">
        <v>8</v>
      </c>
      <c r="J53" s="25" t="s">
        <v>8</v>
      </c>
      <c r="K53" s="25" t="s">
        <v>8</v>
      </c>
      <c r="L53" s="25"/>
      <c r="M53" s="25" t="s">
        <v>8</v>
      </c>
      <c r="N53" s="25" t="s">
        <v>8</v>
      </c>
      <c r="O53" s="25" t="s">
        <v>8</v>
      </c>
      <c r="Q53" s="22"/>
    </row>
    <row r="54" spans="2:20" ht="8.1" customHeight="1" x14ac:dyDescent="0.25"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Q54" s="22"/>
    </row>
    <row r="55" spans="2:20" ht="15" customHeight="1" x14ac:dyDescent="0.25">
      <c r="B55" s="2" t="s">
        <v>13</v>
      </c>
      <c r="D55" s="3">
        <v>2022</v>
      </c>
      <c r="E55" s="25" t="s">
        <v>8</v>
      </c>
      <c r="F55" s="25" t="s">
        <v>8</v>
      </c>
      <c r="G55" s="25" t="s">
        <v>8</v>
      </c>
      <c r="H55" s="25"/>
      <c r="I55" s="25" t="s">
        <v>8</v>
      </c>
      <c r="J55" s="25" t="s">
        <v>8</v>
      </c>
      <c r="K55" s="25" t="s">
        <v>8</v>
      </c>
      <c r="L55" s="25"/>
      <c r="M55" s="25" t="s">
        <v>8</v>
      </c>
      <c r="N55" s="25" t="s">
        <v>8</v>
      </c>
      <c r="O55" s="25" t="s">
        <v>8</v>
      </c>
      <c r="Q55" s="22"/>
    </row>
    <row r="56" spans="2:20" ht="15" customHeight="1" x14ac:dyDescent="0.25">
      <c r="D56" s="3">
        <v>2023</v>
      </c>
      <c r="E56" s="24">
        <f t="shared" ref="E56:E57" si="17">SUM(F56:G56)</f>
        <v>2</v>
      </c>
      <c r="F56" s="25">
        <v>2</v>
      </c>
      <c r="G56" s="25" t="s">
        <v>8</v>
      </c>
      <c r="H56" s="25"/>
      <c r="I56" s="24">
        <f t="shared" si="7"/>
        <v>2</v>
      </c>
      <c r="J56" s="25">
        <v>2</v>
      </c>
      <c r="K56" s="25" t="s">
        <v>8</v>
      </c>
      <c r="L56" s="25"/>
      <c r="M56" s="25" t="s">
        <v>8</v>
      </c>
      <c r="N56" s="25" t="s">
        <v>8</v>
      </c>
      <c r="O56" s="25" t="s">
        <v>8</v>
      </c>
      <c r="Q56" s="22"/>
    </row>
    <row r="57" spans="2:20" ht="15" customHeight="1" x14ac:dyDescent="0.25">
      <c r="D57" s="3">
        <v>2024</v>
      </c>
      <c r="E57" s="24">
        <f t="shared" si="17"/>
        <v>5</v>
      </c>
      <c r="F57" s="25">
        <v>5</v>
      </c>
      <c r="G57" s="25" t="s">
        <v>8</v>
      </c>
      <c r="H57" s="25"/>
      <c r="I57" s="25" t="s">
        <v>8</v>
      </c>
      <c r="J57" s="25" t="s">
        <v>8</v>
      </c>
      <c r="K57" s="25" t="s">
        <v>8</v>
      </c>
      <c r="L57" s="25"/>
      <c r="M57" s="25" t="s">
        <v>8</v>
      </c>
      <c r="N57" s="25" t="s">
        <v>8</v>
      </c>
      <c r="O57" s="25" t="s">
        <v>8</v>
      </c>
      <c r="Q57" s="22"/>
    </row>
    <row r="58" spans="2:20" ht="8.1" customHeight="1" x14ac:dyDescent="0.25">
      <c r="D58" s="26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Q58" s="22"/>
    </row>
    <row r="59" spans="2:20" ht="15" customHeight="1" x14ac:dyDescent="0.25">
      <c r="B59" s="2" t="s">
        <v>19</v>
      </c>
      <c r="D59" s="3">
        <v>2022</v>
      </c>
      <c r="E59" s="24">
        <f t="shared" ref="E59:E61" si="18">SUM(F59:G59)</f>
        <v>4</v>
      </c>
      <c r="F59" s="25">
        <v>3</v>
      </c>
      <c r="G59" s="25">
        <v>1</v>
      </c>
      <c r="H59" s="25"/>
      <c r="I59" s="25" t="s">
        <v>8</v>
      </c>
      <c r="J59" s="25" t="s">
        <v>8</v>
      </c>
      <c r="K59" s="25" t="s">
        <v>8</v>
      </c>
      <c r="L59" s="25"/>
      <c r="M59" s="25" t="s">
        <v>8</v>
      </c>
      <c r="N59" s="25" t="s">
        <v>8</v>
      </c>
      <c r="O59" s="25" t="s">
        <v>8</v>
      </c>
      <c r="Q59" s="22"/>
      <c r="R59" s="27"/>
      <c r="S59" s="28"/>
      <c r="T59" s="29"/>
    </row>
    <row r="60" spans="2:20" ht="15" customHeight="1" x14ac:dyDescent="0.25">
      <c r="D60" s="3">
        <v>2023</v>
      </c>
      <c r="E60" s="24">
        <f t="shared" si="18"/>
        <v>10</v>
      </c>
      <c r="F60" s="25">
        <v>10</v>
      </c>
      <c r="G60" s="25" t="s">
        <v>8</v>
      </c>
      <c r="H60" s="25"/>
      <c r="I60" s="24">
        <f t="shared" si="7"/>
        <v>10</v>
      </c>
      <c r="J60" s="25">
        <v>9</v>
      </c>
      <c r="K60" s="25">
        <v>1</v>
      </c>
      <c r="L60" s="25"/>
      <c r="M60" s="24">
        <f t="shared" ref="M60:M61" si="19">SUM(N60:O60)</f>
        <v>1</v>
      </c>
      <c r="N60" s="25">
        <v>1</v>
      </c>
      <c r="O60" s="25" t="s">
        <v>8</v>
      </c>
      <c r="Q60" s="22"/>
      <c r="R60" s="27"/>
      <c r="S60" s="28"/>
      <c r="T60" s="28"/>
    </row>
    <row r="61" spans="2:20" ht="15" customHeight="1" x14ac:dyDescent="0.25">
      <c r="D61" s="3">
        <v>2024</v>
      </c>
      <c r="E61" s="24">
        <f t="shared" si="18"/>
        <v>8</v>
      </c>
      <c r="F61" s="25">
        <v>8</v>
      </c>
      <c r="G61" s="25" t="s">
        <v>8</v>
      </c>
      <c r="H61" s="25"/>
      <c r="I61" s="24">
        <f t="shared" si="7"/>
        <v>2</v>
      </c>
      <c r="J61" s="25">
        <v>2</v>
      </c>
      <c r="K61" s="25" t="s">
        <v>8</v>
      </c>
      <c r="L61" s="25"/>
      <c r="M61" s="24">
        <f t="shared" si="19"/>
        <v>2</v>
      </c>
      <c r="N61" s="25">
        <v>2</v>
      </c>
      <c r="O61" s="25" t="s">
        <v>8</v>
      </c>
      <c r="Q61" s="22"/>
    </row>
    <row r="62" spans="2:20" ht="8.1" customHeight="1" x14ac:dyDescent="0.25">
      <c r="D62" s="26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Q62" s="22"/>
    </row>
    <row r="63" spans="2:20" ht="15" customHeight="1" x14ac:dyDescent="0.25">
      <c r="B63" s="2" t="s">
        <v>14</v>
      </c>
      <c r="D63" s="3">
        <v>2022</v>
      </c>
      <c r="E63" s="25" t="s">
        <v>8</v>
      </c>
      <c r="F63" s="25" t="s">
        <v>8</v>
      </c>
      <c r="G63" s="25" t="s">
        <v>8</v>
      </c>
      <c r="H63" s="25"/>
      <c r="I63" s="25" t="s">
        <v>8</v>
      </c>
      <c r="J63" s="25" t="s">
        <v>8</v>
      </c>
      <c r="K63" s="25" t="s">
        <v>8</v>
      </c>
      <c r="L63" s="25"/>
      <c r="M63" s="25" t="s">
        <v>8</v>
      </c>
      <c r="N63" s="25" t="s">
        <v>8</v>
      </c>
      <c r="O63" s="25" t="s">
        <v>8</v>
      </c>
      <c r="Q63" s="22"/>
    </row>
    <row r="64" spans="2:20" ht="15" customHeight="1" x14ac:dyDescent="0.25">
      <c r="D64" s="3">
        <v>2023</v>
      </c>
      <c r="E64" s="24">
        <f t="shared" ref="E64:E65" si="20">SUM(F64:G64)</f>
        <v>2</v>
      </c>
      <c r="F64" s="25">
        <v>1</v>
      </c>
      <c r="G64" s="25">
        <v>1</v>
      </c>
      <c r="H64" s="25"/>
      <c r="I64" s="25" t="s">
        <v>8</v>
      </c>
      <c r="J64" s="25" t="s">
        <v>8</v>
      </c>
      <c r="K64" s="25" t="s">
        <v>8</v>
      </c>
      <c r="L64" s="25"/>
      <c r="M64" s="25" t="s">
        <v>8</v>
      </c>
      <c r="N64" s="25" t="s">
        <v>8</v>
      </c>
      <c r="O64" s="25" t="s">
        <v>8</v>
      </c>
      <c r="Q64" s="22"/>
    </row>
    <row r="65" spans="1:17" ht="15" customHeight="1" x14ac:dyDescent="0.25">
      <c r="D65" s="3">
        <v>2024</v>
      </c>
      <c r="E65" s="24">
        <f t="shared" si="20"/>
        <v>6</v>
      </c>
      <c r="F65" s="25" t="s">
        <v>8</v>
      </c>
      <c r="G65" s="25">
        <v>6</v>
      </c>
      <c r="H65" s="25"/>
      <c r="I65" s="25" t="s">
        <v>8</v>
      </c>
      <c r="J65" s="25" t="s">
        <v>8</v>
      </c>
      <c r="K65" s="25" t="s">
        <v>8</v>
      </c>
      <c r="L65" s="25"/>
      <c r="M65" s="25" t="s">
        <v>8</v>
      </c>
      <c r="N65" s="25" t="s">
        <v>8</v>
      </c>
      <c r="O65" s="25" t="s">
        <v>8</v>
      </c>
      <c r="Q65" s="22"/>
    </row>
    <row r="66" spans="1:17" ht="8.1" customHeight="1" x14ac:dyDescent="0.25"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Q66" s="22"/>
    </row>
    <row r="67" spans="1:17" ht="15" customHeight="1" x14ac:dyDescent="0.25">
      <c r="B67" s="2" t="s">
        <v>15</v>
      </c>
      <c r="D67" s="3">
        <v>2022</v>
      </c>
      <c r="E67" s="24">
        <f t="shared" ref="E67:E69" si="21">SUM(F67:G67)</f>
        <v>5</v>
      </c>
      <c r="F67" s="25">
        <v>1</v>
      </c>
      <c r="G67" s="25">
        <v>4</v>
      </c>
      <c r="H67" s="25"/>
      <c r="I67" s="25" t="s">
        <v>8</v>
      </c>
      <c r="J67" s="25" t="s">
        <v>8</v>
      </c>
      <c r="K67" s="25" t="s">
        <v>8</v>
      </c>
      <c r="L67" s="25"/>
      <c r="M67" s="25" t="s">
        <v>8</v>
      </c>
      <c r="N67" s="25" t="s">
        <v>8</v>
      </c>
      <c r="O67" s="25" t="s">
        <v>8</v>
      </c>
      <c r="Q67" s="22"/>
    </row>
    <row r="68" spans="1:17" ht="15" customHeight="1" x14ac:dyDescent="0.25">
      <c r="D68" s="3">
        <v>2023</v>
      </c>
      <c r="E68" s="25" t="s">
        <v>8</v>
      </c>
      <c r="F68" s="25" t="s">
        <v>8</v>
      </c>
      <c r="G68" s="25" t="s">
        <v>8</v>
      </c>
      <c r="H68" s="25"/>
      <c r="I68" s="25" t="s">
        <v>8</v>
      </c>
      <c r="J68" s="25" t="s">
        <v>8</v>
      </c>
      <c r="K68" s="25" t="s">
        <v>8</v>
      </c>
      <c r="L68" s="25"/>
      <c r="M68" s="25" t="s">
        <v>8</v>
      </c>
      <c r="N68" s="25" t="s">
        <v>8</v>
      </c>
      <c r="O68" s="25" t="s">
        <v>8</v>
      </c>
      <c r="Q68" s="22"/>
    </row>
    <row r="69" spans="1:17" ht="15" customHeight="1" x14ac:dyDescent="0.25">
      <c r="D69" s="3">
        <v>2024</v>
      </c>
      <c r="E69" s="24">
        <f t="shared" si="21"/>
        <v>5</v>
      </c>
      <c r="F69" s="25">
        <v>5</v>
      </c>
      <c r="G69" s="25" t="s">
        <v>8</v>
      </c>
      <c r="H69" s="25"/>
      <c r="I69" s="25" t="s">
        <v>8</v>
      </c>
      <c r="J69" s="25" t="s">
        <v>8</v>
      </c>
      <c r="K69" s="25" t="s">
        <v>8</v>
      </c>
      <c r="L69" s="25"/>
      <c r="M69" s="25" t="s">
        <v>8</v>
      </c>
      <c r="N69" s="25" t="s">
        <v>8</v>
      </c>
      <c r="O69" s="25" t="s">
        <v>8</v>
      </c>
      <c r="Q69" s="22"/>
    </row>
    <row r="70" spans="1:17" ht="8.1" customHeight="1" x14ac:dyDescent="0.25">
      <c r="D70" s="26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Q70" s="22"/>
    </row>
    <row r="71" spans="1:17" ht="15" customHeight="1" x14ac:dyDescent="0.25">
      <c r="B71" s="2" t="s">
        <v>16</v>
      </c>
      <c r="D71" s="3">
        <v>2022</v>
      </c>
      <c r="E71" s="24">
        <f t="shared" ref="E71:E73" si="22">SUM(F71:G71)</f>
        <v>3</v>
      </c>
      <c r="F71" s="25">
        <v>3</v>
      </c>
      <c r="G71" s="25" t="s">
        <v>8</v>
      </c>
      <c r="H71" s="25"/>
      <c r="I71" s="25" t="s">
        <v>8</v>
      </c>
      <c r="J71" s="25" t="s">
        <v>8</v>
      </c>
      <c r="K71" s="25" t="s">
        <v>8</v>
      </c>
      <c r="L71" s="25"/>
      <c r="M71" s="25" t="s">
        <v>8</v>
      </c>
      <c r="N71" s="25" t="s">
        <v>8</v>
      </c>
      <c r="O71" s="25" t="s">
        <v>8</v>
      </c>
      <c r="Q71" s="22"/>
    </row>
    <row r="72" spans="1:17" ht="15" customHeight="1" x14ac:dyDescent="0.25">
      <c r="D72" s="3">
        <v>2023</v>
      </c>
      <c r="E72" s="24">
        <f t="shared" si="22"/>
        <v>5</v>
      </c>
      <c r="F72" s="25">
        <v>5</v>
      </c>
      <c r="G72" s="25" t="s">
        <v>8</v>
      </c>
      <c r="H72" s="25"/>
      <c r="I72" s="24">
        <f t="shared" si="7"/>
        <v>1</v>
      </c>
      <c r="J72" s="25">
        <v>1</v>
      </c>
      <c r="K72" s="25" t="s">
        <v>8</v>
      </c>
      <c r="L72" s="25"/>
      <c r="M72" s="24">
        <f t="shared" ref="M72" si="23">SUM(N72:O72)</f>
        <v>1</v>
      </c>
      <c r="N72" s="25">
        <v>1</v>
      </c>
      <c r="O72" s="25" t="s">
        <v>8</v>
      </c>
      <c r="Q72" s="22"/>
    </row>
    <row r="73" spans="1:17" ht="15" customHeight="1" x14ac:dyDescent="0.25">
      <c r="D73" s="3">
        <v>2024</v>
      </c>
      <c r="E73" s="24">
        <f t="shared" si="22"/>
        <v>2</v>
      </c>
      <c r="F73" s="25">
        <v>2</v>
      </c>
      <c r="G73" s="25" t="s">
        <v>8</v>
      </c>
      <c r="H73" s="25"/>
      <c r="I73" s="25" t="s">
        <v>8</v>
      </c>
      <c r="J73" s="25" t="s">
        <v>8</v>
      </c>
      <c r="K73" s="25" t="s">
        <v>8</v>
      </c>
      <c r="L73" s="25"/>
      <c r="M73" s="25" t="s">
        <v>8</v>
      </c>
      <c r="N73" s="25" t="s">
        <v>8</v>
      </c>
      <c r="O73" s="25" t="s">
        <v>8</v>
      </c>
      <c r="Q73" s="22"/>
    </row>
    <row r="74" spans="1:17" ht="8.1" customHeight="1" x14ac:dyDescent="0.25">
      <c r="D74" s="26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Q74" s="22"/>
    </row>
    <row r="75" spans="1:17" ht="15" customHeight="1" x14ac:dyDescent="0.25">
      <c r="B75" s="2" t="s">
        <v>20</v>
      </c>
      <c r="D75" s="3">
        <v>2022</v>
      </c>
      <c r="E75" s="24">
        <f t="shared" ref="E75:E77" si="24">SUM(F75:G75)</f>
        <v>13</v>
      </c>
      <c r="F75" s="25">
        <v>13</v>
      </c>
      <c r="G75" s="25" t="s">
        <v>8</v>
      </c>
      <c r="H75" s="25"/>
      <c r="I75" s="24">
        <f t="shared" si="7"/>
        <v>4</v>
      </c>
      <c r="J75" s="25">
        <v>3</v>
      </c>
      <c r="K75" s="25">
        <v>1</v>
      </c>
      <c r="L75" s="25"/>
      <c r="M75" s="24">
        <f t="shared" ref="M75:M77" si="25">SUM(N75:O75)</f>
        <v>5</v>
      </c>
      <c r="N75" s="25">
        <v>4</v>
      </c>
      <c r="O75" s="25">
        <v>1</v>
      </c>
      <c r="Q75" s="22"/>
    </row>
    <row r="76" spans="1:17" ht="15" customHeight="1" x14ac:dyDescent="0.25">
      <c r="D76" s="3">
        <v>2023</v>
      </c>
      <c r="E76" s="24">
        <f t="shared" si="24"/>
        <v>52</v>
      </c>
      <c r="F76" s="25">
        <v>48</v>
      </c>
      <c r="G76" s="25">
        <v>4</v>
      </c>
      <c r="H76" s="25"/>
      <c r="I76" s="24">
        <f t="shared" si="7"/>
        <v>24</v>
      </c>
      <c r="J76" s="25">
        <v>24</v>
      </c>
      <c r="K76" s="25" t="s">
        <v>8</v>
      </c>
      <c r="L76" s="25"/>
      <c r="M76" s="24">
        <f t="shared" si="25"/>
        <v>8</v>
      </c>
      <c r="N76" s="25">
        <v>8</v>
      </c>
      <c r="O76" s="25" t="s">
        <v>8</v>
      </c>
    </row>
    <row r="77" spans="1:17" ht="15" customHeight="1" x14ac:dyDescent="0.25">
      <c r="A77" s="14"/>
      <c r="B77" s="99"/>
      <c r="C77" s="99"/>
      <c r="D77" s="3">
        <v>2024</v>
      </c>
      <c r="E77" s="24">
        <f t="shared" si="24"/>
        <v>26</v>
      </c>
      <c r="F77" s="25">
        <v>24</v>
      </c>
      <c r="G77" s="25">
        <v>2</v>
      </c>
      <c r="H77" s="25"/>
      <c r="I77" s="24">
        <f t="shared" si="7"/>
        <v>6</v>
      </c>
      <c r="J77" s="25">
        <v>6</v>
      </c>
      <c r="K77" s="25" t="s">
        <v>8</v>
      </c>
      <c r="L77" s="25"/>
      <c r="M77" s="24">
        <f t="shared" si="25"/>
        <v>3</v>
      </c>
      <c r="N77" s="25">
        <v>3</v>
      </c>
      <c r="O77" s="25" t="s">
        <v>8</v>
      </c>
      <c r="P77" s="14"/>
    </row>
    <row r="78" spans="1:17" ht="8.1" customHeight="1" x14ac:dyDescent="0.25">
      <c r="D78" s="26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Q78" s="22"/>
    </row>
    <row r="79" spans="1:17" ht="15" customHeight="1" x14ac:dyDescent="0.25">
      <c r="B79" s="2" t="s">
        <v>21</v>
      </c>
      <c r="D79" s="3">
        <v>2022</v>
      </c>
      <c r="E79" s="25" t="s">
        <v>8</v>
      </c>
      <c r="F79" s="25" t="s">
        <v>8</v>
      </c>
      <c r="G79" s="25" t="s">
        <v>8</v>
      </c>
      <c r="H79" s="25"/>
      <c r="I79" s="25" t="s">
        <v>8</v>
      </c>
      <c r="J79" s="25" t="s">
        <v>8</v>
      </c>
      <c r="K79" s="25" t="s">
        <v>8</v>
      </c>
      <c r="L79" s="25"/>
      <c r="M79" s="25" t="s">
        <v>8</v>
      </c>
      <c r="N79" s="25" t="s">
        <v>8</v>
      </c>
      <c r="O79" s="25" t="s">
        <v>8</v>
      </c>
      <c r="Q79" s="22"/>
    </row>
    <row r="80" spans="1:17" ht="15" customHeight="1" x14ac:dyDescent="0.25">
      <c r="D80" s="3">
        <v>2023</v>
      </c>
      <c r="E80" s="24">
        <f t="shared" ref="E80:E81" si="26">SUM(F80:G80)</f>
        <v>1</v>
      </c>
      <c r="F80" s="25">
        <v>1</v>
      </c>
      <c r="G80" s="25" t="s">
        <v>8</v>
      </c>
      <c r="H80" s="25"/>
      <c r="I80" s="25" t="s">
        <v>8</v>
      </c>
      <c r="J80" s="25" t="s">
        <v>8</v>
      </c>
      <c r="K80" s="25" t="s">
        <v>8</v>
      </c>
      <c r="L80" s="25"/>
      <c r="M80" s="25" t="s">
        <v>8</v>
      </c>
      <c r="N80" s="25" t="s">
        <v>8</v>
      </c>
      <c r="O80" s="25" t="s">
        <v>8</v>
      </c>
    </row>
    <row r="81" spans="1:17" ht="15" customHeight="1" x14ac:dyDescent="0.25">
      <c r="A81" s="14"/>
      <c r="B81" s="99"/>
      <c r="C81" s="99"/>
      <c r="D81" s="3">
        <v>2024</v>
      </c>
      <c r="E81" s="24">
        <f t="shared" si="26"/>
        <v>2</v>
      </c>
      <c r="F81" s="25">
        <v>2</v>
      </c>
      <c r="G81" s="25" t="s">
        <v>8</v>
      </c>
      <c r="H81" s="25"/>
      <c r="I81" s="25" t="s">
        <v>8</v>
      </c>
      <c r="J81" s="25" t="s">
        <v>8</v>
      </c>
      <c r="K81" s="25" t="s">
        <v>8</v>
      </c>
      <c r="L81" s="25"/>
      <c r="M81" s="25" t="s">
        <v>8</v>
      </c>
      <c r="N81" s="25" t="s">
        <v>8</v>
      </c>
      <c r="O81" s="25" t="s">
        <v>8</v>
      </c>
      <c r="P81" s="14"/>
    </row>
    <row r="82" spans="1:17" ht="8.1" customHeight="1" x14ac:dyDescent="0.25">
      <c r="D82" s="26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Q82" s="22"/>
    </row>
    <row r="83" spans="1:17" ht="15" customHeight="1" x14ac:dyDescent="0.25">
      <c r="B83" s="2" t="s">
        <v>22</v>
      </c>
      <c r="D83" s="3">
        <v>2022</v>
      </c>
      <c r="E83" s="24">
        <f t="shared" ref="E83" si="27">SUM(F83:G83)</f>
        <v>11</v>
      </c>
      <c r="F83" s="25">
        <v>11</v>
      </c>
      <c r="G83" s="25" t="s">
        <v>8</v>
      </c>
      <c r="H83" s="25"/>
      <c r="I83" s="24">
        <f t="shared" ref="I83" si="28">SUM(J83:K83)</f>
        <v>1</v>
      </c>
      <c r="J83" s="25">
        <v>1</v>
      </c>
      <c r="K83" s="25" t="s">
        <v>8</v>
      </c>
      <c r="L83" s="25"/>
      <c r="M83" s="24">
        <f t="shared" ref="M83:M84" si="29">SUM(N83:O83)</f>
        <v>1</v>
      </c>
      <c r="N83" s="25">
        <v>1</v>
      </c>
      <c r="O83" s="25" t="s">
        <v>8</v>
      </c>
      <c r="Q83" s="22"/>
    </row>
    <row r="84" spans="1:17" ht="15" customHeight="1" x14ac:dyDescent="0.25">
      <c r="D84" s="3">
        <v>2023</v>
      </c>
      <c r="E84" s="25" t="s">
        <v>8</v>
      </c>
      <c r="F84" s="25" t="s">
        <v>8</v>
      </c>
      <c r="G84" s="25" t="s">
        <v>8</v>
      </c>
      <c r="H84" s="25"/>
      <c r="I84" s="25" t="s">
        <v>8</v>
      </c>
      <c r="J84" s="25" t="s">
        <v>8</v>
      </c>
      <c r="K84" s="25" t="s">
        <v>8</v>
      </c>
      <c r="L84" s="25"/>
      <c r="M84" s="24">
        <f t="shared" si="29"/>
        <v>8</v>
      </c>
      <c r="N84" s="25">
        <v>8</v>
      </c>
      <c r="O84" s="25" t="s">
        <v>8</v>
      </c>
    </row>
    <row r="85" spans="1:17" ht="15" customHeight="1" x14ac:dyDescent="0.25">
      <c r="A85" s="14"/>
      <c r="B85" s="99"/>
      <c r="C85" s="99"/>
      <c r="D85" s="3">
        <v>2024</v>
      </c>
      <c r="E85" s="25" t="s">
        <v>8</v>
      </c>
      <c r="F85" s="25" t="s">
        <v>8</v>
      </c>
      <c r="G85" s="25" t="s">
        <v>8</v>
      </c>
      <c r="H85" s="25"/>
      <c r="I85" s="25" t="s">
        <v>8</v>
      </c>
      <c r="J85" s="25" t="s">
        <v>8</v>
      </c>
      <c r="K85" s="25" t="s">
        <v>8</v>
      </c>
      <c r="L85" s="25"/>
      <c r="M85" s="25" t="s">
        <v>8</v>
      </c>
      <c r="N85" s="25" t="s">
        <v>8</v>
      </c>
      <c r="O85" s="25" t="s">
        <v>8</v>
      </c>
      <c r="P85" s="14"/>
    </row>
    <row r="86" spans="1:17" ht="8.1" customHeight="1" x14ac:dyDescent="0.25">
      <c r="D86" s="26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Q86" s="22"/>
    </row>
    <row r="87" spans="1:17" ht="15" customHeight="1" x14ac:dyDescent="0.25">
      <c r="B87" s="21" t="s">
        <v>166</v>
      </c>
      <c r="D87" s="3">
        <v>2022</v>
      </c>
      <c r="E87" s="24">
        <f t="shared" ref="E87" si="30">SUM(F87:G87)</f>
        <v>4</v>
      </c>
      <c r="F87" s="25">
        <v>4</v>
      </c>
      <c r="G87" s="25" t="s">
        <v>8</v>
      </c>
      <c r="H87" s="25"/>
      <c r="I87" s="25" t="s">
        <v>8</v>
      </c>
      <c r="J87" s="25" t="s">
        <v>8</v>
      </c>
      <c r="K87" s="25" t="s">
        <v>8</v>
      </c>
      <c r="L87" s="25"/>
      <c r="M87" s="25" t="s">
        <v>8</v>
      </c>
      <c r="N87" s="25" t="s">
        <v>8</v>
      </c>
      <c r="O87" s="25" t="s">
        <v>8</v>
      </c>
      <c r="Q87" s="22"/>
    </row>
    <row r="88" spans="1:17" ht="15" customHeight="1" x14ac:dyDescent="0.25">
      <c r="B88" s="101" t="s">
        <v>167</v>
      </c>
      <c r="D88" s="3">
        <v>2023</v>
      </c>
      <c r="E88" s="25" t="s">
        <v>8</v>
      </c>
      <c r="F88" s="25" t="s">
        <v>8</v>
      </c>
      <c r="G88" s="25" t="s">
        <v>8</v>
      </c>
      <c r="H88" s="25"/>
      <c r="I88" s="25" t="s">
        <v>8</v>
      </c>
      <c r="J88" s="25" t="s">
        <v>8</v>
      </c>
      <c r="K88" s="25" t="s">
        <v>8</v>
      </c>
      <c r="L88" s="25"/>
      <c r="M88" s="25" t="s">
        <v>8</v>
      </c>
      <c r="N88" s="25" t="s">
        <v>8</v>
      </c>
      <c r="O88" s="25" t="s">
        <v>8</v>
      </c>
    </row>
    <row r="89" spans="1:17" ht="15" customHeight="1" x14ac:dyDescent="0.25">
      <c r="A89" s="14"/>
      <c r="B89" s="99"/>
      <c r="C89" s="99"/>
      <c r="D89" s="3">
        <v>2024</v>
      </c>
      <c r="E89" s="25" t="s">
        <v>8</v>
      </c>
      <c r="F89" s="25" t="s">
        <v>8</v>
      </c>
      <c r="G89" s="25" t="s">
        <v>8</v>
      </c>
      <c r="H89" s="25"/>
      <c r="I89" s="25" t="s">
        <v>8</v>
      </c>
      <c r="J89" s="25" t="s">
        <v>8</v>
      </c>
      <c r="K89" s="25" t="s">
        <v>8</v>
      </c>
      <c r="L89" s="25"/>
      <c r="M89" s="25" t="s">
        <v>8</v>
      </c>
      <c r="N89" s="25" t="s">
        <v>8</v>
      </c>
      <c r="O89" s="25" t="s">
        <v>8</v>
      </c>
      <c r="P89" s="14"/>
    </row>
    <row r="90" spans="1:17" ht="8.1" customHeight="1" thickBot="1" x14ac:dyDescent="0.3">
      <c r="A90" s="30"/>
      <c r="B90" s="31"/>
      <c r="C90" s="31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0"/>
    </row>
    <row r="91" spans="1:17" s="37" customFormat="1" x14ac:dyDescent="0.25">
      <c r="A91" s="33"/>
      <c r="B91" s="34"/>
      <c r="C91" s="34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6" t="s">
        <v>110</v>
      </c>
    </row>
    <row r="92" spans="1:17" s="33" customFormat="1" x14ac:dyDescent="0.25">
      <c r="A92" s="38"/>
      <c r="B92" s="34"/>
      <c r="C92" s="34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9" t="s">
        <v>111</v>
      </c>
    </row>
  </sheetData>
  <mergeCells count="6">
    <mergeCell ref="E13:G13"/>
    <mergeCell ref="I13:K13"/>
    <mergeCell ref="E14:G14"/>
    <mergeCell ref="I14:K14"/>
    <mergeCell ref="M13:O13"/>
    <mergeCell ref="M14:O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6" fitToWidth="0" orientation="portrait" r:id="rId1"/>
  <headerFooter>
    <oddHeader xml:space="preserve">&amp;R&amp;"-,Bold"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08089-F9B8-46B7-910C-6B33EFA31E17}">
  <sheetPr codeName="Sheet2"/>
  <dimension ref="A1:Q85"/>
  <sheetViews>
    <sheetView showGridLines="0" view="pageBreakPreview" topLeftCell="B1" zoomScale="90" zoomScaleNormal="90" zoomScaleSheetLayoutView="90" workbookViewId="0">
      <selection activeCell="I44" sqref="I44"/>
    </sheetView>
  </sheetViews>
  <sheetFormatPr defaultColWidth="9.140625" defaultRowHeight="13.5" x14ac:dyDescent="0.25"/>
  <cols>
    <col min="1" max="1" width="1.7109375" style="1" customWidth="1"/>
    <col min="2" max="2" width="13" style="2" customWidth="1"/>
    <col min="3" max="3" width="6" style="2" customWidth="1"/>
    <col min="4" max="4" width="9.140625" style="3" customWidth="1"/>
    <col min="5" max="5" width="10.5703125" style="3" customWidth="1"/>
    <col min="6" max="10" width="12.85546875" style="3" customWidth="1"/>
    <col min="11" max="11" width="17.7109375" style="3" customWidth="1"/>
    <col min="12" max="12" width="1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</row>
    <row r="3" spans="1:15" ht="12" customHeight="1" x14ac:dyDescent="0.25">
      <c r="L3" s="4"/>
    </row>
    <row r="4" spans="1:15" ht="12" customHeight="1" x14ac:dyDescent="0.25">
      <c r="L4" s="4"/>
    </row>
    <row r="5" spans="1:15" ht="12" customHeight="1" x14ac:dyDescent="0.25">
      <c r="L5" s="4"/>
      <c r="M5" s="5"/>
      <c r="N5" s="5"/>
      <c r="O5" s="5"/>
    </row>
    <row r="6" spans="1:15" ht="12" customHeight="1" x14ac:dyDescent="0.25"/>
    <row r="7" spans="1:15" ht="12" customHeight="1" x14ac:dyDescent="0.25"/>
    <row r="8" spans="1:15" ht="12" customHeight="1" x14ac:dyDescent="0.25"/>
    <row r="9" spans="1:15" ht="12" customHeight="1" x14ac:dyDescent="0.25"/>
    <row r="10" spans="1:15" ht="12" customHeight="1" x14ac:dyDescent="0.25"/>
    <row r="11" spans="1:15" ht="12" customHeight="1" x14ac:dyDescent="0.25"/>
    <row r="12" spans="1:15" ht="7.5" customHeight="1" x14ac:dyDescent="0.25"/>
    <row r="13" spans="1:15" s="6" customFormat="1" ht="15" customHeight="1" x14ac:dyDescent="0.25">
      <c r="B13" s="7" t="s">
        <v>127</v>
      </c>
      <c r="C13" s="8" t="s">
        <v>244</v>
      </c>
      <c r="D13" s="9"/>
      <c r="E13" s="9"/>
      <c r="F13" s="9"/>
      <c r="G13" s="9"/>
      <c r="H13" s="9"/>
      <c r="I13" s="9"/>
      <c r="J13" s="9"/>
      <c r="K13" s="9"/>
      <c r="L13" s="8"/>
    </row>
    <row r="14" spans="1:15" s="10" customFormat="1" ht="16.5" customHeight="1" x14ac:dyDescent="0.25">
      <c r="B14" s="11" t="s">
        <v>128</v>
      </c>
      <c r="C14" s="12" t="s">
        <v>243</v>
      </c>
      <c r="D14" s="13"/>
      <c r="E14" s="13"/>
      <c r="F14" s="13"/>
      <c r="G14" s="13"/>
      <c r="H14" s="13"/>
      <c r="I14" s="13"/>
      <c r="J14" s="13"/>
      <c r="K14" s="13"/>
    </row>
    <row r="15" spans="1:15" ht="8.1" customHeight="1" thickBot="1" x14ac:dyDescent="0.3"/>
    <row r="16" spans="1:15" ht="4.5" customHeight="1" thickTop="1" x14ac:dyDescent="0.25">
      <c r="A16" s="118"/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0"/>
    </row>
    <row r="17" spans="1:15" ht="15" customHeight="1" x14ac:dyDescent="0.25">
      <c r="A17" s="119"/>
      <c r="B17" s="44" t="s">
        <v>0</v>
      </c>
      <c r="C17" s="45"/>
      <c r="D17" s="116" t="s">
        <v>1</v>
      </c>
      <c r="E17" s="47" t="s">
        <v>36</v>
      </c>
      <c r="F17" s="185" t="s">
        <v>245</v>
      </c>
      <c r="G17" s="185"/>
      <c r="H17" s="185"/>
      <c r="I17" s="185"/>
      <c r="J17" s="185"/>
      <c r="K17" s="185"/>
      <c r="L17" s="43"/>
    </row>
    <row r="18" spans="1:15" ht="15" customHeight="1" x14ac:dyDescent="0.2">
      <c r="A18" s="119"/>
      <c r="B18" s="48" t="s">
        <v>3</v>
      </c>
      <c r="C18" s="45"/>
      <c r="D18" s="49" t="s">
        <v>4</v>
      </c>
      <c r="E18" s="50" t="s">
        <v>37</v>
      </c>
      <c r="F18" s="127" t="s">
        <v>229</v>
      </c>
      <c r="G18" s="127" t="s">
        <v>231</v>
      </c>
      <c r="H18" s="127" t="s">
        <v>233</v>
      </c>
      <c r="I18" s="127" t="s">
        <v>235</v>
      </c>
      <c r="J18" s="127" t="s">
        <v>237</v>
      </c>
      <c r="K18" s="128" t="s">
        <v>240</v>
      </c>
      <c r="L18" s="43"/>
    </row>
    <row r="19" spans="1:15" ht="15" customHeight="1" x14ac:dyDescent="0.25">
      <c r="A19" s="119"/>
      <c r="B19" s="48"/>
      <c r="C19" s="45"/>
      <c r="D19" s="49"/>
      <c r="E19" s="50"/>
      <c r="F19" s="129" t="s">
        <v>230</v>
      </c>
      <c r="G19" s="129" t="s">
        <v>232</v>
      </c>
      <c r="H19" s="129" t="s">
        <v>234</v>
      </c>
      <c r="I19" s="129" t="s">
        <v>236</v>
      </c>
      <c r="J19" s="129" t="s">
        <v>238</v>
      </c>
      <c r="K19" s="129" t="s">
        <v>239</v>
      </c>
      <c r="L19" s="43"/>
    </row>
    <row r="20" spans="1:15" s="14" customFormat="1" ht="8.1" customHeight="1" x14ac:dyDescent="0.25">
      <c r="A20" s="120"/>
      <c r="B20" s="52"/>
      <c r="C20" s="51"/>
      <c r="D20" s="53"/>
      <c r="E20" s="53"/>
      <c r="F20" s="53"/>
      <c r="G20" s="53"/>
      <c r="H20" s="53"/>
      <c r="I20" s="53"/>
      <c r="J20" s="53"/>
      <c r="K20" s="53"/>
      <c r="L20" s="51"/>
    </row>
    <row r="21" spans="1:15" ht="8.1" customHeight="1" x14ac:dyDescent="0.25">
      <c r="A21" s="14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4"/>
      <c r="M21" s="17"/>
      <c r="N21" s="17"/>
      <c r="O21" s="17"/>
    </row>
    <row r="22" spans="1:15" ht="15" customHeight="1" x14ac:dyDescent="0.25">
      <c r="A22" s="14"/>
      <c r="B22" s="15" t="s">
        <v>5</v>
      </c>
      <c r="C22" s="18"/>
      <c r="D22" s="19">
        <v>2022</v>
      </c>
      <c r="E22" s="20">
        <f>SUM(E26,E30,E34,E38,E42,E46,E50,E54,E58,E62,E66,E70,E74,E78)</f>
        <v>1257</v>
      </c>
      <c r="F22" s="20">
        <f t="shared" ref="F22:H22" si="0">SUM(F26,F30,F34,F38,F42,F46,F50,F54,F58,F62,F66,F70,F74,F78)</f>
        <v>68</v>
      </c>
      <c r="G22" s="20">
        <f t="shared" si="0"/>
        <v>247</v>
      </c>
      <c r="H22" s="20">
        <f t="shared" si="0"/>
        <v>337</v>
      </c>
      <c r="I22" s="20">
        <f>SUM(I26,I30,I34,I38,I42,I46,I50,I54,I58,I62,I66,I70,I74,I78)</f>
        <v>316</v>
      </c>
      <c r="J22" s="20">
        <f>SUM(J26,J30,J34,J38,J42,J46,J50,J54,J58,J62,J66,J70,J74,J78)</f>
        <v>185</v>
      </c>
      <c r="K22" s="20">
        <f t="shared" ref="K22" si="1">SUM(K26,K30,K34,K38,K42,K46,K50,K54,K58,K62,K66,K70,K74,K78)</f>
        <v>104</v>
      </c>
      <c r="L22" s="20"/>
      <c r="M22" s="14"/>
    </row>
    <row r="23" spans="1:15" ht="15" customHeight="1" x14ac:dyDescent="0.25">
      <c r="B23" s="21"/>
      <c r="C23" s="21"/>
      <c r="D23" s="19">
        <v>2023</v>
      </c>
      <c r="E23" s="20">
        <f t="shared" ref="E23:K24" si="2">SUM(E27,E31,E35,E39,E43,E47,E51,E55,E59,E63,E67,E71,E75,E79)</f>
        <v>2092</v>
      </c>
      <c r="F23" s="20">
        <f t="shared" ref="F23:H23" si="3">SUM(F27,F31,F35,F39,F43,F47,F51,F55,F59,F63,F67,F71,F75,F79)</f>
        <v>116</v>
      </c>
      <c r="G23" s="20">
        <f t="shared" si="3"/>
        <v>484</v>
      </c>
      <c r="H23" s="20">
        <f t="shared" si="3"/>
        <v>531</v>
      </c>
      <c r="I23" s="20">
        <f t="shared" si="2"/>
        <v>454</v>
      </c>
      <c r="J23" s="20">
        <f t="shared" si="2"/>
        <v>307</v>
      </c>
      <c r="K23" s="20">
        <f t="shared" si="2"/>
        <v>200</v>
      </c>
      <c r="L23" s="20"/>
    </row>
    <row r="24" spans="1:15" ht="15" customHeight="1" x14ac:dyDescent="0.25">
      <c r="B24" s="21"/>
      <c r="C24" s="21"/>
      <c r="D24" s="19">
        <v>2024</v>
      </c>
      <c r="E24" s="20">
        <f t="shared" si="2"/>
        <v>1812</v>
      </c>
      <c r="F24" s="20">
        <f t="shared" ref="F24:H24" si="4">SUM(F28,F32,F36,F40,F44,F48,F52,F56,F60,F64,F68,F72,F76,F80)</f>
        <v>80</v>
      </c>
      <c r="G24" s="20">
        <f t="shared" si="4"/>
        <v>311</v>
      </c>
      <c r="H24" s="20">
        <f t="shared" si="4"/>
        <v>405</v>
      </c>
      <c r="I24" s="20">
        <f t="shared" si="2"/>
        <v>418</v>
      </c>
      <c r="J24" s="20">
        <f t="shared" si="2"/>
        <v>368</v>
      </c>
      <c r="K24" s="20">
        <f t="shared" si="2"/>
        <v>230</v>
      </c>
      <c r="L24" s="20"/>
      <c r="N24" s="22"/>
    </row>
    <row r="25" spans="1:15" ht="8.1" customHeight="1" x14ac:dyDescent="0.25">
      <c r="D25" s="19"/>
      <c r="E25" s="23"/>
      <c r="F25" s="23"/>
      <c r="G25" s="23"/>
      <c r="H25" s="23"/>
      <c r="I25" s="23"/>
      <c r="J25" s="23"/>
      <c r="K25" s="23"/>
      <c r="L25" s="23"/>
      <c r="N25" s="22"/>
    </row>
    <row r="26" spans="1:15" ht="15" customHeight="1" x14ac:dyDescent="0.25">
      <c r="B26" s="2" t="s">
        <v>6</v>
      </c>
      <c r="D26" s="3">
        <v>2022</v>
      </c>
      <c r="E26" s="25">
        <f>SUM(F26:K26)</f>
        <v>128</v>
      </c>
      <c r="F26" s="25">
        <v>5</v>
      </c>
      <c r="G26" s="25">
        <v>25</v>
      </c>
      <c r="H26" s="25">
        <v>35</v>
      </c>
      <c r="I26" s="25">
        <v>38</v>
      </c>
      <c r="J26" s="24">
        <v>16</v>
      </c>
      <c r="K26" s="25">
        <v>9</v>
      </c>
      <c r="L26" s="25"/>
      <c r="N26" s="22"/>
    </row>
    <row r="27" spans="1:15" ht="15" customHeight="1" x14ac:dyDescent="0.25">
      <c r="D27" s="3">
        <v>2023</v>
      </c>
      <c r="E27" s="25">
        <f t="shared" ref="E27:E28" si="5">SUM(F27:K27)</f>
        <v>348</v>
      </c>
      <c r="F27" s="25">
        <v>22</v>
      </c>
      <c r="G27" s="25">
        <v>75</v>
      </c>
      <c r="H27" s="25">
        <v>86</v>
      </c>
      <c r="I27" s="25">
        <v>79</v>
      </c>
      <c r="J27" s="24">
        <v>57</v>
      </c>
      <c r="K27" s="25">
        <v>29</v>
      </c>
      <c r="L27" s="25"/>
      <c r="N27" s="22"/>
    </row>
    <row r="28" spans="1:15" ht="15" customHeight="1" x14ac:dyDescent="0.25">
      <c r="D28" s="3">
        <v>2024</v>
      </c>
      <c r="E28" s="25">
        <f t="shared" si="5"/>
        <v>248</v>
      </c>
      <c r="F28" s="25">
        <v>14</v>
      </c>
      <c r="G28" s="25">
        <v>35</v>
      </c>
      <c r="H28" s="25">
        <v>47</v>
      </c>
      <c r="I28" s="25">
        <v>55</v>
      </c>
      <c r="J28" s="24">
        <v>52</v>
      </c>
      <c r="K28" s="25">
        <v>45</v>
      </c>
      <c r="L28" s="25"/>
      <c r="N28" s="22"/>
    </row>
    <row r="29" spans="1:15" ht="8.1" customHeight="1" x14ac:dyDescent="0.25">
      <c r="D29" s="26"/>
      <c r="E29" s="27"/>
      <c r="F29" s="27"/>
      <c r="G29" s="27"/>
      <c r="H29" s="27"/>
      <c r="I29" s="27"/>
      <c r="J29" s="27"/>
      <c r="K29" s="27"/>
      <c r="L29" s="27"/>
      <c r="N29" s="22"/>
    </row>
    <row r="30" spans="1:15" ht="15" customHeight="1" x14ac:dyDescent="0.25">
      <c r="B30" s="2" t="s">
        <v>17</v>
      </c>
      <c r="D30" s="3">
        <v>2022</v>
      </c>
      <c r="E30" s="25">
        <f>SUM(F30:K30)</f>
        <v>56</v>
      </c>
      <c r="F30" s="25">
        <v>2</v>
      </c>
      <c r="G30" s="25">
        <v>11</v>
      </c>
      <c r="H30" s="25">
        <v>12</v>
      </c>
      <c r="I30" s="25">
        <v>13</v>
      </c>
      <c r="J30" s="25">
        <v>9</v>
      </c>
      <c r="K30" s="25">
        <v>9</v>
      </c>
      <c r="L30" s="25"/>
      <c r="N30" s="22"/>
    </row>
    <row r="31" spans="1:15" ht="15" customHeight="1" x14ac:dyDescent="0.25">
      <c r="D31" s="3">
        <v>2023</v>
      </c>
      <c r="E31" s="25">
        <f t="shared" ref="E31:E32" si="6">SUM(F31:K31)</f>
        <v>105</v>
      </c>
      <c r="F31" s="25">
        <v>4</v>
      </c>
      <c r="G31" s="25">
        <v>23</v>
      </c>
      <c r="H31" s="25">
        <v>32</v>
      </c>
      <c r="I31" s="25">
        <v>20</v>
      </c>
      <c r="J31" s="24">
        <v>16</v>
      </c>
      <c r="K31" s="25">
        <v>10</v>
      </c>
      <c r="L31" s="25"/>
      <c r="N31" s="22"/>
    </row>
    <row r="32" spans="1:15" ht="15" customHeight="1" x14ac:dyDescent="0.25">
      <c r="D32" s="3">
        <v>2024</v>
      </c>
      <c r="E32" s="25">
        <f t="shared" si="6"/>
        <v>126</v>
      </c>
      <c r="F32" s="25">
        <v>2</v>
      </c>
      <c r="G32" s="25">
        <v>25</v>
      </c>
      <c r="H32" s="25">
        <v>25</v>
      </c>
      <c r="I32" s="25">
        <v>23</v>
      </c>
      <c r="J32" s="24">
        <v>32</v>
      </c>
      <c r="K32" s="25">
        <v>19</v>
      </c>
      <c r="L32" s="25"/>
      <c r="N32" s="22"/>
    </row>
    <row r="33" spans="1:14" ht="8.1" customHeight="1" x14ac:dyDescent="0.25">
      <c r="D33" s="26"/>
      <c r="E33" s="27"/>
      <c r="F33" s="27"/>
      <c r="G33" s="27"/>
      <c r="H33" s="27"/>
      <c r="I33" s="27"/>
      <c r="J33" s="27"/>
      <c r="K33" s="27"/>
      <c r="L33" s="27"/>
      <c r="N33" s="22"/>
    </row>
    <row r="34" spans="1:14" ht="15" customHeight="1" x14ac:dyDescent="0.25">
      <c r="B34" s="2" t="s">
        <v>7</v>
      </c>
      <c r="D34" s="3">
        <v>2022</v>
      </c>
      <c r="E34" s="25">
        <f>SUM(F34:K34)</f>
        <v>48</v>
      </c>
      <c r="F34" s="25">
        <v>3</v>
      </c>
      <c r="G34" s="25">
        <v>11</v>
      </c>
      <c r="H34" s="25">
        <v>13</v>
      </c>
      <c r="I34" s="25">
        <v>13</v>
      </c>
      <c r="J34" s="24">
        <v>4</v>
      </c>
      <c r="K34" s="25">
        <v>4</v>
      </c>
      <c r="L34" s="25"/>
      <c r="N34" s="22"/>
    </row>
    <row r="35" spans="1:14" ht="15" customHeight="1" x14ac:dyDescent="0.25">
      <c r="D35" s="3">
        <v>2023</v>
      </c>
      <c r="E35" s="25">
        <f t="shared" ref="E35:E36" si="7">SUM(F35:K35)</f>
        <v>45</v>
      </c>
      <c r="F35" s="25">
        <v>2</v>
      </c>
      <c r="G35" s="25">
        <v>8</v>
      </c>
      <c r="H35" s="25">
        <v>8</v>
      </c>
      <c r="I35" s="25">
        <v>13</v>
      </c>
      <c r="J35" s="25">
        <v>6</v>
      </c>
      <c r="K35" s="25">
        <v>8</v>
      </c>
      <c r="L35" s="25"/>
      <c r="N35" s="22"/>
    </row>
    <row r="36" spans="1:14" ht="15" customHeight="1" x14ac:dyDescent="0.25">
      <c r="D36" s="3">
        <v>2024</v>
      </c>
      <c r="E36" s="25">
        <f t="shared" si="7"/>
        <v>33</v>
      </c>
      <c r="F36" s="25">
        <v>2</v>
      </c>
      <c r="G36" s="25">
        <v>7</v>
      </c>
      <c r="H36" s="25">
        <v>5</v>
      </c>
      <c r="I36" s="25">
        <v>7</v>
      </c>
      <c r="J36" s="24">
        <v>11</v>
      </c>
      <c r="K36" s="25">
        <v>1</v>
      </c>
      <c r="L36" s="25"/>
      <c r="N36" s="22"/>
    </row>
    <row r="37" spans="1:14" ht="8.1" customHeight="1" x14ac:dyDescent="0.25">
      <c r="D37" s="26"/>
      <c r="E37" s="27"/>
      <c r="F37" s="27"/>
      <c r="G37" s="27"/>
      <c r="H37" s="27"/>
      <c r="I37" s="27"/>
      <c r="J37" s="27"/>
      <c r="K37" s="27"/>
      <c r="L37" s="27"/>
      <c r="N37" s="22"/>
    </row>
    <row r="38" spans="1:14" ht="15" customHeight="1" x14ac:dyDescent="0.25">
      <c r="B38" s="2" t="s">
        <v>18</v>
      </c>
      <c r="D38" s="3">
        <v>2022</v>
      </c>
      <c r="E38" s="25">
        <f>SUM(F38:K38)</f>
        <v>52</v>
      </c>
      <c r="F38" s="25">
        <v>3</v>
      </c>
      <c r="G38" s="25">
        <v>6</v>
      </c>
      <c r="H38" s="25">
        <v>18</v>
      </c>
      <c r="I38" s="25">
        <v>11</v>
      </c>
      <c r="J38" s="25">
        <v>12</v>
      </c>
      <c r="K38" s="25">
        <v>2</v>
      </c>
      <c r="L38" s="25"/>
      <c r="N38" s="22"/>
    </row>
    <row r="39" spans="1:14" ht="15" customHeight="1" x14ac:dyDescent="0.25">
      <c r="D39" s="3">
        <v>2023</v>
      </c>
      <c r="E39" s="25">
        <f t="shared" ref="E39:E40" si="8">SUM(F39:K39)</f>
        <v>77</v>
      </c>
      <c r="F39" s="25">
        <v>9</v>
      </c>
      <c r="G39" s="25">
        <v>19</v>
      </c>
      <c r="H39" s="25">
        <v>17</v>
      </c>
      <c r="I39" s="25">
        <v>14</v>
      </c>
      <c r="J39" s="24">
        <v>10</v>
      </c>
      <c r="K39" s="25">
        <v>8</v>
      </c>
      <c r="L39" s="25"/>
      <c r="N39" s="22"/>
    </row>
    <row r="40" spans="1:14" s="2" customFormat="1" ht="15" customHeight="1" x14ac:dyDescent="0.25">
      <c r="A40" s="1"/>
      <c r="D40" s="3">
        <v>2024</v>
      </c>
      <c r="E40" s="25">
        <f t="shared" si="8"/>
        <v>99</v>
      </c>
      <c r="F40" s="25">
        <v>11</v>
      </c>
      <c r="G40" s="25">
        <v>12</v>
      </c>
      <c r="H40" s="25">
        <v>23</v>
      </c>
      <c r="I40" s="25">
        <v>22</v>
      </c>
      <c r="J40" s="24">
        <v>22</v>
      </c>
      <c r="K40" s="25">
        <v>9</v>
      </c>
      <c r="L40" s="25"/>
      <c r="M40" s="1"/>
      <c r="N40" s="22"/>
    </row>
    <row r="41" spans="1:14" ht="8.1" customHeight="1" x14ac:dyDescent="0.25">
      <c r="D41" s="26"/>
      <c r="E41" s="27"/>
      <c r="F41" s="27"/>
      <c r="G41" s="27"/>
      <c r="H41" s="27"/>
      <c r="I41" s="27"/>
      <c r="J41" s="27"/>
      <c r="K41" s="27"/>
      <c r="L41" s="27"/>
      <c r="N41" s="22"/>
    </row>
    <row r="42" spans="1:14" ht="15" customHeight="1" x14ac:dyDescent="0.25">
      <c r="A42" s="2"/>
      <c r="B42" s="2" t="s">
        <v>9</v>
      </c>
      <c r="D42" s="3">
        <v>2022</v>
      </c>
      <c r="E42" s="25">
        <f>SUM(F42:K42)</f>
        <v>133</v>
      </c>
      <c r="F42" s="25">
        <v>15</v>
      </c>
      <c r="G42" s="25">
        <v>23</v>
      </c>
      <c r="H42" s="25">
        <v>43</v>
      </c>
      <c r="I42" s="25">
        <v>30</v>
      </c>
      <c r="J42" s="25">
        <v>14</v>
      </c>
      <c r="K42" s="25">
        <v>8</v>
      </c>
      <c r="L42" s="25"/>
      <c r="N42" s="22"/>
    </row>
    <row r="43" spans="1:14" ht="15" customHeight="1" x14ac:dyDescent="0.25">
      <c r="D43" s="3">
        <v>2023</v>
      </c>
      <c r="E43" s="25">
        <f t="shared" ref="E43:E44" si="9">SUM(F43:K43)</f>
        <v>156</v>
      </c>
      <c r="F43" s="25">
        <v>14</v>
      </c>
      <c r="G43" s="25">
        <v>40</v>
      </c>
      <c r="H43" s="25">
        <v>32</v>
      </c>
      <c r="I43" s="25">
        <v>33</v>
      </c>
      <c r="J43" s="24">
        <v>20</v>
      </c>
      <c r="K43" s="25">
        <v>17</v>
      </c>
      <c r="L43" s="25"/>
      <c r="N43" s="22"/>
    </row>
    <row r="44" spans="1:14" ht="15" customHeight="1" x14ac:dyDescent="0.25">
      <c r="D44" s="3">
        <v>2024</v>
      </c>
      <c r="E44" s="25">
        <f t="shared" si="9"/>
        <v>99</v>
      </c>
      <c r="F44" s="25">
        <v>6</v>
      </c>
      <c r="G44" s="25">
        <v>23</v>
      </c>
      <c r="H44" s="25">
        <v>18</v>
      </c>
      <c r="I44" s="25">
        <v>17</v>
      </c>
      <c r="J44" s="24">
        <v>24</v>
      </c>
      <c r="K44" s="25">
        <v>11</v>
      </c>
      <c r="L44" s="25"/>
      <c r="N44" s="22"/>
    </row>
    <row r="45" spans="1:14" ht="8.1" customHeight="1" x14ac:dyDescent="0.25">
      <c r="D45" s="26"/>
      <c r="E45" s="27"/>
      <c r="F45" s="27"/>
      <c r="G45" s="27"/>
      <c r="H45" s="27"/>
      <c r="I45" s="27"/>
      <c r="J45" s="27"/>
      <c r="K45" s="27"/>
      <c r="L45" s="27"/>
      <c r="N45" s="22"/>
    </row>
    <row r="46" spans="1:14" ht="15" customHeight="1" x14ac:dyDescent="0.25">
      <c r="B46" s="2" t="s">
        <v>10</v>
      </c>
      <c r="D46" s="3">
        <v>2022</v>
      </c>
      <c r="E46" s="25">
        <f>SUM(F46:K46)</f>
        <v>48</v>
      </c>
      <c r="F46" s="25">
        <v>2</v>
      </c>
      <c r="G46" s="25">
        <v>11</v>
      </c>
      <c r="H46" s="25">
        <v>13</v>
      </c>
      <c r="I46" s="25">
        <v>7</v>
      </c>
      <c r="J46" s="24">
        <v>12</v>
      </c>
      <c r="K46" s="25">
        <v>3</v>
      </c>
      <c r="L46" s="25"/>
      <c r="N46" s="22"/>
    </row>
    <row r="47" spans="1:14" ht="15" customHeight="1" x14ac:dyDescent="0.25">
      <c r="D47" s="3">
        <v>2023</v>
      </c>
      <c r="E47" s="25">
        <f t="shared" ref="E47:E48" si="10">SUM(F47:K47)</f>
        <v>87</v>
      </c>
      <c r="F47" s="25">
        <v>3</v>
      </c>
      <c r="G47" s="25">
        <v>17</v>
      </c>
      <c r="H47" s="25">
        <v>32</v>
      </c>
      <c r="I47" s="25">
        <v>17</v>
      </c>
      <c r="J47" s="24">
        <v>13</v>
      </c>
      <c r="K47" s="25">
        <v>5</v>
      </c>
      <c r="L47" s="25"/>
      <c r="N47" s="22"/>
    </row>
    <row r="48" spans="1:14" ht="15" customHeight="1" x14ac:dyDescent="0.25">
      <c r="D48" s="3">
        <v>2024</v>
      </c>
      <c r="E48" s="25">
        <f t="shared" si="10"/>
        <v>95</v>
      </c>
      <c r="F48" s="25">
        <v>2</v>
      </c>
      <c r="G48" s="25">
        <v>17</v>
      </c>
      <c r="H48" s="25">
        <v>20</v>
      </c>
      <c r="I48" s="25">
        <v>35</v>
      </c>
      <c r="J48" s="24">
        <v>12</v>
      </c>
      <c r="K48" s="25">
        <v>9</v>
      </c>
      <c r="L48" s="25"/>
      <c r="N48" s="22"/>
    </row>
    <row r="49" spans="2:17" ht="8.1" customHeight="1" x14ac:dyDescent="0.25">
      <c r="D49" s="26"/>
      <c r="E49" s="27"/>
      <c r="F49" s="27"/>
      <c r="G49" s="27"/>
      <c r="H49" s="27"/>
      <c r="I49" s="27"/>
      <c r="J49" s="27"/>
      <c r="K49" s="27"/>
      <c r="L49" s="27"/>
      <c r="N49" s="22"/>
    </row>
    <row r="50" spans="2:17" ht="15" customHeight="1" x14ac:dyDescent="0.25">
      <c r="B50" s="2" t="s">
        <v>11</v>
      </c>
      <c r="D50" s="3">
        <v>2022</v>
      </c>
      <c r="E50" s="25">
        <f>SUM(F50:K50)</f>
        <v>62</v>
      </c>
      <c r="F50" s="25">
        <v>3</v>
      </c>
      <c r="G50" s="25">
        <v>14</v>
      </c>
      <c r="H50" s="25">
        <v>11</v>
      </c>
      <c r="I50" s="25">
        <v>17</v>
      </c>
      <c r="J50" s="24">
        <v>9</v>
      </c>
      <c r="K50" s="25">
        <v>8</v>
      </c>
      <c r="L50" s="25"/>
      <c r="N50" s="22"/>
    </row>
    <row r="51" spans="2:17" ht="15" customHeight="1" x14ac:dyDescent="0.25">
      <c r="D51" s="3">
        <v>2023</v>
      </c>
      <c r="E51" s="25">
        <f t="shared" ref="E51:E52" si="11">SUM(F51:K51)</f>
        <v>144</v>
      </c>
      <c r="F51" s="25">
        <v>6</v>
      </c>
      <c r="G51" s="25">
        <v>34</v>
      </c>
      <c r="H51" s="25">
        <v>37</v>
      </c>
      <c r="I51" s="25">
        <v>23</v>
      </c>
      <c r="J51" s="24">
        <v>25</v>
      </c>
      <c r="K51" s="25">
        <v>19</v>
      </c>
      <c r="L51" s="25"/>
      <c r="N51" s="22"/>
    </row>
    <row r="52" spans="2:17" ht="15" customHeight="1" x14ac:dyDescent="0.25">
      <c r="D52" s="3">
        <v>2024</v>
      </c>
      <c r="E52" s="25">
        <f t="shared" si="11"/>
        <v>176</v>
      </c>
      <c r="F52" s="25">
        <v>12</v>
      </c>
      <c r="G52" s="25">
        <v>32</v>
      </c>
      <c r="H52" s="25">
        <v>46</v>
      </c>
      <c r="I52" s="25">
        <v>38</v>
      </c>
      <c r="J52" s="24">
        <v>28</v>
      </c>
      <c r="K52" s="25">
        <v>20</v>
      </c>
      <c r="L52" s="25"/>
      <c r="N52" s="22"/>
    </row>
    <row r="53" spans="2:17" ht="8.1" customHeight="1" x14ac:dyDescent="0.25">
      <c r="D53" s="26"/>
      <c r="E53" s="27"/>
      <c r="F53" s="27"/>
      <c r="G53" s="27"/>
      <c r="H53" s="27"/>
      <c r="I53" s="27"/>
      <c r="J53" s="27"/>
      <c r="K53" s="27"/>
      <c r="L53" s="27"/>
      <c r="N53" s="22"/>
    </row>
    <row r="54" spans="2:17" ht="15" customHeight="1" x14ac:dyDescent="0.25">
      <c r="B54" s="2" t="s">
        <v>12</v>
      </c>
      <c r="D54" s="3">
        <v>2022</v>
      </c>
      <c r="E54" s="25">
        <f>SUM(F54:K54)</f>
        <v>29</v>
      </c>
      <c r="F54" s="25">
        <v>4</v>
      </c>
      <c r="G54" s="25">
        <v>6</v>
      </c>
      <c r="H54" s="25">
        <v>7</v>
      </c>
      <c r="I54" s="25">
        <v>5</v>
      </c>
      <c r="J54" s="24">
        <v>3</v>
      </c>
      <c r="K54" s="25">
        <v>4</v>
      </c>
      <c r="L54" s="25"/>
      <c r="N54" s="22"/>
    </row>
    <row r="55" spans="2:17" ht="15" customHeight="1" x14ac:dyDescent="0.25">
      <c r="D55" s="3">
        <v>2023</v>
      </c>
      <c r="E55" s="25">
        <f t="shared" ref="E55:E56" si="12">SUM(F55:K55)</f>
        <v>17</v>
      </c>
      <c r="F55" s="25">
        <v>1</v>
      </c>
      <c r="G55" s="25">
        <v>3</v>
      </c>
      <c r="H55" s="25">
        <v>4</v>
      </c>
      <c r="I55" s="25">
        <v>4</v>
      </c>
      <c r="J55" s="25">
        <v>2</v>
      </c>
      <c r="K55" s="25">
        <v>3</v>
      </c>
      <c r="L55" s="25"/>
      <c r="N55" s="22"/>
    </row>
    <row r="56" spans="2:17" ht="15" customHeight="1" x14ac:dyDescent="0.25">
      <c r="D56" s="3">
        <v>2024</v>
      </c>
      <c r="E56" s="25">
        <f t="shared" si="12"/>
        <v>21</v>
      </c>
      <c r="F56" s="25">
        <v>2</v>
      </c>
      <c r="G56" s="25">
        <v>6</v>
      </c>
      <c r="H56" s="25">
        <v>5</v>
      </c>
      <c r="I56" s="25">
        <v>2</v>
      </c>
      <c r="J56" s="24">
        <v>6</v>
      </c>
      <c r="K56" s="25" t="s">
        <v>8</v>
      </c>
      <c r="L56" s="25"/>
      <c r="N56" s="22"/>
    </row>
    <row r="57" spans="2:17" ht="8.1" customHeight="1" x14ac:dyDescent="0.25">
      <c r="D57" s="26"/>
      <c r="E57" s="27"/>
      <c r="F57" s="27"/>
      <c r="G57" s="27"/>
      <c r="H57" s="27"/>
      <c r="I57" s="27"/>
      <c r="J57" s="27"/>
      <c r="K57" s="27"/>
      <c r="L57" s="27"/>
      <c r="N57" s="22"/>
    </row>
    <row r="58" spans="2:17" ht="15" customHeight="1" x14ac:dyDescent="0.25">
      <c r="B58" s="2" t="s">
        <v>13</v>
      </c>
      <c r="D58" s="3">
        <v>2022</v>
      </c>
      <c r="E58" s="25">
        <f>SUM(F58:K58)</f>
        <v>93</v>
      </c>
      <c r="F58" s="25">
        <v>5</v>
      </c>
      <c r="G58" s="25">
        <v>19</v>
      </c>
      <c r="H58" s="25">
        <v>26</v>
      </c>
      <c r="I58" s="25">
        <v>23</v>
      </c>
      <c r="J58" s="24">
        <v>14</v>
      </c>
      <c r="K58" s="25">
        <v>6</v>
      </c>
      <c r="L58" s="25"/>
      <c r="N58" s="22"/>
    </row>
    <row r="59" spans="2:17" ht="15" customHeight="1" x14ac:dyDescent="0.25">
      <c r="D59" s="3">
        <v>2023</v>
      </c>
      <c r="E59" s="25">
        <f t="shared" ref="E59:E60" si="13">SUM(F59:K59)</f>
        <v>134</v>
      </c>
      <c r="F59" s="25">
        <v>6</v>
      </c>
      <c r="G59" s="25">
        <v>19</v>
      </c>
      <c r="H59" s="25">
        <v>27</v>
      </c>
      <c r="I59" s="25">
        <v>50</v>
      </c>
      <c r="J59" s="24">
        <v>20</v>
      </c>
      <c r="K59" s="25">
        <v>12</v>
      </c>
      <c r="L59" s="25"/>
      <c r="N59" s="22"/>
    </row>
    <row r="60" spans="2:17" ht="15" customHeight="1" x14ac:dyDescent="0.25">
      <c r="D60" s="3">
        <v>2024</v>
      </c>
      <c r="E60" s="25">
        <f t="shared" si="13"/>
        <v>77</v>
      </c>
      <c r="F60" s="25">
        <v>4</v>
      </c>
      <c r="G60" s="25">
        <v>21</v>
      </c>
      <c r="H60" s="25">
        <v>14</v>
      </c>
      <c r="I60" s="25">
        <v>17</v>
      </c>
      <c r="J60" s="24">
        <v>10</v>
      </c>
      <c r="K60" s="25">
        <v>11</v>
      </c>
      <c r="L60" s="25"/>
      <c r="N60" s="22"/>
    </row>
    <row r="61" spans="2:17" ht="8.1" customHeight="1" x14ac:dyDescent="0.25">
      <c r="D61" s="26"/>
      <c r="E61" s="27"/>
      <c r="F61" s="27"/>
      <c r="G61" s="27"/>
      <c r="H61" s="27"/>
      <c r="I61" s="27"/>
      <c r="J61" s="27"/>
      <c r="K61" s="27"/>
      <c r="L61" s="27"/>
      <c r="N61" s="22"/>
    </row>
    <row r="62" spans="2:17" ht="15" customHeight="1" x14ac:dyDescent="0.25">
      <c r="B62" s="2" t="s">
        <v>214</v>
      </c>
      <c r="D62" s="3">
        <v>2022</v>
      </c>
      <c r="E62" s="25">
        <f>SUM(F62:K62)</f>
        <v>48</v>
      </c>
      <c r="F62" s="25">
        <v>1</v>
      </c>
      <c r="G62" s="25">
        <v>8</v>
      </c>
      <c r="H62" s="25">
        <v>15</v>
      </c>
      <c r="I62" s="25">
        <v>11</v>
      </c>
      <c r="J62" s="24">
        <v>8</v>
      </c>
      <c r="K62" s="25">
        <v>5</v>
      </c>
      <c r="L62" s="25"/>
      <c r="N62" s="22"/>
      <c r="O62" s="27"/>
      <c r="P62" s="28"/>
      <c r="Q62" s="29"/>
    </row>
    <row r="63" spans="2:17" ht="15" customHeight="1" x14ac:dyDescent="0.25">
      <c r="D63" s="3">
        <v>2023</v>
      </c>
      <c r="E63" s="25">
        <f t="shared" ref="E63:E64" si="14">SUM(F63:K63)</f>
        <v>100</v>
      </c>
      <c r="F63" s="25">
        <v>5</v>
      </c>
      <c r="G63" s="25">
        <v>20</v>
      </c>
      <c r="H63" s="25">
        <v>24</v>
      </c>
      <c r="I63" s="25">
        <v>29</v>
      </c>
      <c r="J63" s="24">
        <v>14</v>
      </c>
      <c r="K63" s="25">
        <v>8</v>
      </c>
      <c r="L63" s="25"/>
      <c r="N63" s="22"/>
      <c r="O63" s="27"/>
      <c r="P63" s="28"/>
      <c r="Q63" s="28"/>
    </row>
    <row r="64" spans="2:17" ht="15" customHeight="1" x14ac:dyDescent="0.25">
      <c r="D64" s="3">
        <v>2024</v>
      </c>
      <c r="E64" s="25">
        <f t="shared" si="14"/>
        <v>86</v>
      </c>
      <c r="F64" s="25">
        <v>1</v>
      </c>
      <c r="G64" s="25">
        <v>11</v>
      </c>
      <c r="H64" s="25">
        <v>18</v>
      </c>
      <c r="I64" s="25">
        <v>23</v>
      </c>
      <c r="J64" s="24">
        <v>16</v>
      </c>
      <c r="K64" s="25">
        <v>17</v>
      </c>
      <c r="L64" s="25"/>
      <c r="N64" s="22"/>
    </row>
    <row r="65" spans="1:14" ht="8.1" customHeight="1" x14ac:dyDescent="0.25">
      <c r="D65" s="26"/>
      <c r="E65" s="27"/>
      <c r="F65" s="27"/>
      <c r="G65" s="27"/>
      <c r="H65" s="27"/>
      <c r="I65" s="27"/>
      <c r="J65" s="27"/>
      <c r="K65" s="27"/>
      <c r="L65" s="27"/>
      <c r="N65" s="22"/>
    </row>
    <row r="66" spans="1:14" ht="15" customHeight="1" x14ac:dyDescent="0.25">
      <c r="B66" s="2" t="s">
        <v>14</v>
      </c>
      <c r="D66" s="3">
        <v>2022</v>
      </c>
      <c r="E66" s="25">
        <f>SUM(F66:K66)</f>
        <v>192</v>
      </c>
      <c r="F66" s="25">
        <v>11</v>
      </c>
      <c r="G66" s="25">
        <v>40</v>
      </c>
      <c r="H66" s="25">
        <v>44</v>
      </c>
      <c r="I66" s="25">
        <v>49</v>
      </c>
      <c r="J66" s="25">
        <v>32</v>
      </c>
      <c r="K66" s="25">
        <v>16</v>
      </c>
      <c r="L66" s="25"/>
      <c r="N66" s="22"/>
    </row>
    <row r="67" spans="1:14" ht="15" customHeight="1" x14ac:dyDescent="0.25">
      <c r="D67" s="3">
        <v>2023</v>
      </c>
      <c r="E67" s="25">
        <f t="shared" ref="E67:E68" si="15">SUM(F67:K67)</f>
        <v>204</v>
      </c>
      <c r="F67" s="25">
        <v>7</v>
      </c>
      <c r="G67" s="25">
        <v>60</v>
      </c>
      <c r="H67" s="25">
        <v>51</v>
      </c>
      <c r="I67" s="25">
        <v>35</v>
      </c>
      <c r="J67" s="24">
        <v>29</v>
      </c>
      <c r="K67" s="25">
        <v>22</v>
      </c>
      <c r="L67" s="25"/>
      <c r="N67" s="22"/>
    </row>
    <row r="68" spans="1:14" ht="15" customHeight="1" x14ac:dyDescent="0.25">
      <c r="D68" s="3">
        <v>2024</v>
      </c>
      <c r="E68" s="25">
        <f t="shared" si="15"/>
        <v>168</v>
      </c>
      <c r="F68" s="25">
        <v>9</v>
      </c>
      <c r="G68" s="25">
        <v>37</v>
      </c>
      <c r="H68" s="25">
        <v>37</v>
      </c>
      <c r="I68" s="25">
        <v>30</v>
      </c>
      <c r="J68" s="24">
        <v>31</v>
      </c>
      <c r="K68" s="25">
        <v>24</v>
      </c>
      <c r="L68" s="25"/>
      <c r="N68" s="22"/>
    </row>
    <row r="69" spans="1:14" ht="8.1" customHeight="1" x14ac:dyDescent="0.25">
      <c r="D69" s="26"/>
      <c r="E69" s="27"/>
      <c r="F69" s="27"/>
      <c r="G69" s="27"/>
      <c r="H69" s="27"/>
      <c r="I69" s="27"/>
      <c r="J69" s="27"/>
      <c r="K69" s="27"/>
      <c r="L69" s="27"/>
      <c r="N69" s="22"/>
    </row>
    <row r="70" spans="1:14" ht="15" customHeight="1" x14ac:dyDescent="0.25">
      <c r="B70" s="2" t="s">
        <v>15</v>
      </c>
      <c r="D70" s="3">
        <v>2022</v>
      </c>
      <c r="E70" s="25">
        <f>SUM(F70:K70)</f>
        <v>127</v>
      </c>
      <c r="F70" s="25">
        <v>4</v>
      </c>
      <c r="G70" s="25">
        <v>20</v>
      </c>
      <c r="H70" s="25">
        <v>36</v>
      </c>
      <c r="I70" s="25">
        <v>39</v>
      </c>
      <c r="J70" s="24">
        <v>19</v>
      </c>
      <c r="K70" s="25">
        <v>9</v>
      </c>
      <c r="L70" s="25"/>
      <c r="N70" s="22"/>
    </row>
    <row r="71" spans="1:14" ht="15" customHeight="1" x14ac:dyDescent="0.25">
      <c r="D71" s="3">
        <v>2023</v>
      </c>
      <c r="E71" s="25">
        <f t="shared" ref="E71:E72" si="16">SUM(F71:K71)</f>
        <v>359</v>
      </c>
      <c r="F71" s="25">
        <v>18</v>
      </c>
      <c r="G71" s="25">
        <v>95</v>
      </c>
      <c r="H71" s="25">
        <v>85</v>
      </c>
      <c r="I71" s="25">
        <v>81</v>
      </c>
      <c r="J71" s="24">
        <v>49</v>
      </c>
      <c r="K71" s="25">
        <v>31</v>
      </c>
      <c r="L71" s="25"/>
      <c r="N71" s="22"/>
    </row>
    <row r="72" spans="1:14" ht="15" customHeight="1" x14ac:dyDescent="0.25">
      <c r="D72" s="3">
        <v>2024</v>
      </c>
      <c r="E72" s="25">
        <f t="shared" si="16"/>
        <v>294</v>
      </c>
      <c r="F72" s="25">
        <v>12</v>
      </c>
      <c r="G72" s="25">
        <v>49</v>
      </c>
      <c r="H72" s="25">
        <v>68</v>
      </c>
      <c r="I72" s="25">
        <v>73</v>
      </c>
      <c r="J72" s="24">
        <v>64</v>
      </c>
      <c r="K72" s="25">
        <v>28</v>
      </c>
      <c r="L72" s="25"/>
      <c r="N72" s="22"/>
    </row>
    <row r="73" spans="1:14" ht="8.1" customHeight="1" x14ac:dyDescent="0.25">
      <c r="D73" s="26"/>
      <c r="E73" s="27"/>
      <c r="F73" s="27"/>
      <c r="G73" s="27"/>
      <c r="H73" s="27"/>
      <c r="I73" s="27"/>
      <c r="J73" s="27"/>
      <c r="K73" s="27"/>
      <c r="L73" s="27"/>
      <c r="N73" s="22"/>
    </row>
    <row r="74" spans="1:14" ht="15" customHeight="1" x14ac:dyDescent="0.25">
      <c r="B74" s="2" t="s">
        <v>16</v>
      </c>
      <c r="D74" s="3">
        <v>2022</v>
      </c>
      <c r="E74" s="25">
        <f>SUM(F74:K74)</f>
        <v>89</v>
      </c>
      <c r="F74" s="25">
        <v>6</v>
      </c>
      <c r="G74" s="25">
        <v>23</v>
      </c>
      <c r="H74" s="25">
        <v>23</v>
      </c>
      <c r="I74" s="25">
        <v>15</v>
      </c>
      <c r="J74" s="24">
        <v>14</v>
      </c>
      <c r="K74" s="25">
        <v>8</v>
      </c>
      <c r="L74" s="25"/>
      <c r="N74" s="22"/>
    </row>
    <row r="75" spans="1:14" ht="15" customHeight="1" x14ac:dyDescent="0.25">
      <c r="D75" s="3">
        <v>2023</v>
      </c>
      <c r="E75" s="25">
        <f t="shared" ref="E75:E76" si="17">SUM(F75:K75)</f>
        <v>92</v>
      </c>
      <c r="F75" s="25">
        <v>10</v>
      </c>
      <c r="G75" s="25">
        <v>21</v>
      </c>
      <c r="H75" s="25">
        <v>22</v>
      </c>
      <c r="I75" s="25">
        <v>15</v>
      </c>
      <c r="J75" s="24">
        <v>15</v>
      </c>
      <c r="K75" s="25">
        <v>9</v>
      </c>
      <c r="L75" s="25"/>
      <c r="N75" s="22"/>
    </row>
    <row r="76" spans="1:14" ht="15" customHeight="1" x14ac:dyDescent="0.25">
      <c r="D76" s="3">
        <v>2024</v>
      </c>
      <c r="E76" s="25">
        <f t="shared" si="17"/>
        <v>58</v>
      </c>
      <c r="F76" s="25" t="s">
        <v>8</v>
      </c>
      <c r="G76" s="25">
        <v>11</v>
      </c>
      <c r="H76" s="25">
        <v>18</v>
      </c>
      <c r="I76" s="25">
        <v>12</v>
      </c>
      <c r="J76" s="24">
        <v>11</v>
      </c>
      <c r="K76" s="25">
        <v>6</v>
      </c>
      <c r="L76" s="25"/>
      <c r="N76" s="22"/>
    </row>
    <row r="77" spans="1:14" ht="8.1" customHeight="1" x14ac:dyDescent="0.25">
      <c r="D77" s="26"/>
      <c r="E77" s="27"/>
      <c r="F77" s="27"/>
      <c r="G77" s="27"/>
      <c r="H77" s="27"/>
      <c r="I77" s="27"/>
      <c r="J77" s="27"/>
      <c r="K77" s="27"/>
      <c r="L77" s="27"/>
      <c r="N77" s="22"/>
    </row>
    <row r="78" spans="1:14" ht="15" customHeight="1" x14ac:dyDescent="0.25">
      <c r="B78" s="2" t="s">
        <v>215</v>
      </c>
      <c r="D78" s="3">
        <v>2022</v>
      </c>
      <c r="E78" s="25">
        <f>SUM(F78:K78)</f>
        <v>152</v>
      </c>
      <c r="F78" s="25">
        <v>4</v>
      </c>
      <c r="G78" s="25">
        <v>30</v>
      </c>
      <c r="H78" s="25">
        <v>41</v>
      </c>
      <c r="I78" s="25">
        <v>45</v>
      </c>
      <c r="J78" s="24">
        <v>19</v>
      </c>
      <c r="K78" s="25">
        <v>13</v>
      </c>
      <c r="L78" s="25"/>
      <c r="N78" s="22"/>
    </row>
    <row r="79" spans="1:14" ht="15" customHeight="1" x14ac:dyDescent="0.25">
      <c r="D79" s="3">
        <v>2023</v>
      </c>
      <c r="E79" s="25">
        <f t="shared" ref="E79:E80" si="18">SUM(F79:K79)</f>
        <v>224</v>
      </c>
      <c r="F79" s="25">
        <v>9</v>
      </c>
      <c r="G79" s="25">
        <v>50</v>
      </c>
      <c r="H79" s="25">
        <v>74</v>
      </c>
      <c r="I79" s="25">
        <v>41</v>
      </c>
      <c r="J79" s="24">
        <v>31</v>
      </c>
      <c r="K79" s="25">
        <v>19</v>
      </c>
      <c r="L79" s="25"/>
    </row>
    <row r="80" spans="1:14" ht="15" customHeight="1" x14ac:dyDescent="0.25">
      <c r="A80" s="14"/>
      <c r="B80" s="99"/>
      <c r="C80" s="99"/>
      <c r="D80" s="3">
        <v>2024</v>
      </c>
      <c r="E80" s="25">
        <f t="shared" si="18"/>
        <v>232</v>
      </c>
      <c r="F80" s="25">
        <v>3</v>
      </c>
      <c r="G80" s="25">
        <v>25</v>
      </c>
      <c r="H80" s="25">
        <v>61</v>
      </c>
      <c r="I80" s="25">
        <v>64</v>
      </c>
      <c r="J80" s="24">
        <v>49</v>
      </c>
      <c r="K80" s="25">
        <v>30</v>
      </c>
      <c r="L80" s="25"/>
      <c r="M80" s="14"/>
    </row>
    <row r="81" spans="1:17" ht="8.1" customHeight="1" thickBot="1" x14ac:dyDescent="0.3">
      <c r="A81" s="30"/>
      <c r="B81" s="31"/>
      <c r="C81" s="31"/>
      <c r="D81" s="32"/>
      <c r="E81" s="32"/>
      <c r="F81" s="32"/>
      <c r="G81" s="32"/>
      <c r="H81" s="32"/>
      <c r="I81" s="32"/>
      <c r="J81" s="32"/>
      <c r="K81" s="32"/>
      <c r="L81" s="32"/>
      <c r="M81" s="14"/>
    </row>
    <row r="82" spans="1:17" s="37" customFormat="1" x14ac:dyDescent="0.25">
      <c r="A82" s="33"/>
      <c r="B82" s="34"/>
      <c r="C82" s="34"/>
      <c r="D82" s="35"/>
      <c r="E82" s="35"/>
      <c r="F82" s="35"/>
      <c r="G82" s="35"/>
      <c r="H82" s="35"/>
      <c r="I82" s="35"/>
      <c r="J82" s="35"/>
      <c r="K82" s="35"/>
      <c r="L82" s="36" t="s">
        <v>216</v>
      </c>
    </row>
    <row r="83" spans="1:17" s="33" customFormat="1" x14ac:dyDescent="0.25">
      <c r="A83" s="34" t="s">
        <v>217</v>
      </c>
      <c r="B83" s="34"/>
      <c r="C83" s="34"/>
      <c r="D83" s="35"/>
      <c r="E83" s="35"/>
      <c r="F83" s="35"/>
      <c r="G83" s="35"/>
      <c r="H83" s="35"/>
      <c r="I83" s="35"/>
      <c r="J83" s="35"/>
      <c r="K83" s="35"/>
      <c r="L83" s="39" t="s">
        <v>218</v>
      </c>
    </row>
    <row r="84" spans="1:17" s="2" customFormat="1" x14ac:dyDescent="0.25">
      <c r="A84" s="34" t="s">
        <v>219</v>
      </c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</row>
    <row r="85" spans="1:17" s="2" customFormat="1" x14ac:dyDescent="0.25">
      <c r="A85" s="34" t="s">
        <v>220</v>
      </c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</row>
  </sheetData>
  <mergeCells count="1">
    <mergeCell ref="F17:K17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3" fitToWidth="0" orientation="portrait" r:id="rId1"/>
  <headerFooter>
    <oddHeader xml:space="preserve">&amp;R&amp;"-,Bold"
</oddHead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E8BD-AC1F-4F82-AFDD-F75FCEE6B62F}">
  <sheetPr codeName="Sheet56"/>
  <dimension ref="A1:P89"/>
  <sheetViews>
    <sheetView showGridLines="0" view="pageBreakPreview" topLeftCell="A19" zoomScale="90" zoomScaleNormal="90" zoomScaleSheetLayoutView="90" workbookViewId="0">
      <selection activeCell="E59" sqref="E59"/>
    </sheetView>
  </sheetViews>
  <sheetFormatPr defaultColWidth="9.140625" defaultRowHeight="13.5" x14ac:dyDescent="0.25"/>
  <cols>
    <col min="1" max="1" width="1.7109375" style="1" customWidth="1"/>
    <col min="2" max="2" width="12.85546875" style="2" customWidth="1"/>
    <col min="3" max="3" width="7.85546875" style="2" customWidth="1"/>
    <col min="4" max="4" width="12" style="3" customWidth="1"/>
    <col min="5" max="7" width="12.85546875" style="3" customWidth="1"/>
    <col min="8" max="8" width="2.140625" style="3" customWidth="1"/>
    <col min="9" max="11" width="12.85546875" style="3" customWidth="1"/>
    <col min="12" max="12" width="2.140625" style="1" customWidth="1"/>
    <col min="13" max="16384" width="9.140625" style="1"/>
  </cols>
  <sheetData>
    <row r="1" spans="1:15" ht="12" customHeight="1" x14ac:dyDescent="0.25">
      <c r="L1" s="4"/>
    </row>
    <row r="2" spans="1:15" ht="12" customHeight="1" x14ac:dyDescent="0.25">
      <c r="L2" s="4"/>
      <c r="M2" s="5"/>
      <c r="N2" s="5"/>
      <c r="O2" s="5"/>
    </row>
    <row r="3" spans="1:15" ht="12" customHeight="1" x14ac:dyDescent="0.25"/>
    <row r="4" spans="1:15" ht="12" customHeight="1" x14ac:dyDescent="0.25"/>
    <row r="5" spans="1:15" ht="12" customHeight="1" x14ac:dyDescent="0.25"/>
    <row r="6" spans="1:15" ht="12" customHeight="1" x14ac:dyDescent="0.25"/>
    <row r="7" spans="1:15" ht="12" customHeight="1" x14ac:dyDescent="0.25"/>
    <row r="9" spans="1:15" s="6" customFormat="1" ht="15" customHeight="1" x14ac:dyDescent="0.25">
      <c r="B9" s="7" t="s">
        <v>474</v>
      </c>
      <c r="C9" s="8" t="s">
        <v>170</v>
      </c>
      <c r="D9" s="9"/>
      <c r="E9" s="9"/>
      <c r="F9" s="9"/>
      <c r="G9" s="9"/>
      <c r="H9" s="9"/>
      <c r="I9" s="9"/>
      <c r="J9" s="9"/>
      <c r="K9" s="9"/>
      <c r="L9" s="8"/>
    </row>
    <row r="10" spans="1:15" s="10" customFormat="1" ht="16.5" customHeight="1" x14ac:dyDescent="0.25">
      <c r="B10" s="11" t="s">
        <v>475</v>
      </c>
      <c r="C10" s="12" t="s">
        <v>171</v>
      </c>
      <c r="D10" s="13"/>
      <c r="E10" s="13"/>
      <c r="F10" s="13"/>
      <c r="G10" s="13"/>
      <c r="H10" s="13"/>
      <c r="I10" s="13"/>
      <c r="J10" s="13"/>
      <c r="K10" s="13"/>
    </row>
    <row r="11" spans="1:15" ht="8.1" customHeight="1" thickBot="1" x14ac:dyDescent="0.3"/>
    <row r="12" spans="1:15" ht="4.5" customHeight="1" thickTop="1" x14ac:dyDescent="0.25">
      <c r="A12" s="40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0"/>
    </row>
    <row r="13" spans="1:15" ht="15" customHeight="1" x14ac:dyDescent="0.25">
      <c r="A13" s="43"/>
      <c r="B13" s="44" t="s">
        <v>81</v>
      </c>
      <c r="C13" s="45"/>
      <c r="D13" s="54" t="s">
        <v>1</v>
      </c>
      <c r="E13" s="183" t="s">
        <v>2</v>
      </c>
      <c r="F13" s="183"/>
      <c r="G13" s="183"/>
      <c r="H13" s="100"/>
      <c r="I13" s="183" t="s">
        <v>141</v>
      </c>
      <c r="J13" s="183"/>
      <c r="K13" s="183"/>
      <c r="L13" s="43"/>
    </row>
    <row r="14" spans="1:15" ht="15" customHeight="1" x14ac:dyDescent="0.25">
      <c r="A14" s="43"/>
      <c r="B14" s="48" t="s">
        <v>82</v>
      </c>
      <c r="C14" s="45"/>
      <c r="D14" s="49" t="s">
        <v>4</v>
      </c>
      <c r="E14" s="184" t="s">
        <v>176</v>
      </c>
      <c r="F14" s="184"/>
      <c r="G14" s="184"/>
      <c r="H14" s="96"/>
      <c r="I14" s="184" t="s">
        <v>177</v>
      </c>
      <c r="J14" s="184"/>
      <c r="K14" s="184"/>
      <c r="L14" s="43"/>
    </row>
    <row r="15" spans="1:15" ht="15" customHeight="1" x14ac:dyDescent="0.25">
      <c r="A15" s="43"/>
      <c r="B15" s="48"/>
      <c r="C15" s="45"/>
      <c r="D15" s="49"/>
      <c r="E15" s="47" t="s">
        <v>36</v>
      </c>
      <c r="F15" s="47" t="s">
        <v>83</v>
      </c>
      <c r="G15" s="47" t="s">
        <v>84</v>
      </c>
      <c r="H15" s="47"/>
      <c r="I15" s="47" t="s">
        <v>36</v>
      </c>
      <c r="J15" s="47" t="s">
        <v>83</v>
      </c>
      <c r="K15" s="47" t="s">
        <v>84</v>
      </c>
      <c r="L15" s="43"/>
    </row>
    <row r="16" spans="1:15" ht="15" customHeight="1" x14ac:dyDescent="0.25">
      <c r="A16" s="43"/>
      <c r="B16" s="48"/>
      <c r="C16" s="45"/>
      <c r="D16" s="49"/>
      <c r="E16" s="50" t="s">
        <v>37</v>
      </c>
      <c r="F16" s="50" t="s">
        <v>85</v>
      </c>
      <c r="G16" s="50" t="s">
        <v>86</v>
      </c>
      <c r="H16" s="47"/>
      <c r="I16" s="50" t="s">
        <v>37</v>
      </c>
      <c r="J16" s="50" t="s">
        <v>85</v>
      </c>
      <c r="K16" s="50" t="s">
        <v>86</v>
      </c>
      <c r="L16" s="43"/>
    </row>
    <row r="17" spans="1:15" s="14" customFormat="1" ht="8.1" customHeight="1" x14ac:dyDescent="0.25">
      <c r="A17" s="51"/>
      <c r="B17" s="52"/>
      <c r="C17" s="51"/>
      <c r="D17" s="53"/>
      <c r="E17" s="53"/>
      <c r="F17" s="53"/>
      <c r="G17" s="53"/>
      <c r="H17" s="53"/>
      <c r="I17" s="53"/>
      <c r="J17" s="53"/>
      <c r="K17" s="53"/>
      <c r="L17" s="51"/>
    </row>
    <row r="18" spans="1:15" ht="8.1" customHeight="1" x14ac:dyDescent="0.25">
      <c r="A18" s="14"/>
      <c r="B18" s="15"/>
      <c r="C18" s="15"/>
      <c r="D18" s="16"/>
      <c r="E18" s="16"/>
      <c r="F18" s="16"/>
      <c r="G18" s="16"/>
      <c r="H18" s="16"/>
      <c r="I18" s="16"/>
      <c r="J18" s="16"/>
      <c r="K18" s="16"/>
      <c r="L18" s="14"/>
      <c r="M18" s="17"/>
      <c r="N18" s="17"/>
      <c r="O18" s="17"/>
    </row>
    <row r="19" spans="1:15" ht="15" customHeight="1" x14ac:dyDescent="0.25">
      <c r="A19" s="14"/>
      <c r="B19" s="15" t="s">
        <v>36</v>
      </c>
      <c r="C19" s="18"/>
      <c r="D19" s="19">
        <v>2022</v>
      </c>
      <c r="E19" s="20" t="s">
        <v>8</v>
      </c>
      <c r="F19" s="20" t="s">
        <v>8</v>
      </c>
      <c r="G19" s="20" t="s">
        <v>8</v>
      </c>
      <c r="H19" s="23"/>
      <c r="I19" s="20">
        <f>SUM(J19:K19)</f>
        <v>1</v>
      </c>
      <c r="J19" s="20">
        <f>SUM(J23,J43)</f>
        <v>1</v>
      </c>
      <c r="K19" s="20" t="s">
        <v>8</v>
      </c>
      <c r="L19" s="14"/>
    </row>
    <row r="20" spans="1:15" ht="15" customHeight="1" x14ac:dyDescent="0.25">
      <c r="B20" s="101" t="s">
        <v>37</v>
      </c>
      <c r="C20" s="21"/>
      <c r="D20" s="19">
        <v>2023</v>
      </c>
      <c r="E20" s="20">
        <f t="shared" ref="E20:E21" si="0">SUM(F20:G20)</f>
        <v>4</v>
      </c>
      <c r="F20" s="20">
        <f t="shared" ref="F20:F21" si="1">SUM(F24,F44)</f>
        <v>4</v>
      </c>
      <c r="G20" s="20" t="s">
        <v>8</v>
      </c>
      <c r="H20" s="23"/>
      <c r="I20" s="20">
        <f t="shared" ref="I20:I21" si="2">SUM(J20:K20)</f>
        <v>2</v>
      </c>
      <c r="J20" s="20">
        <f t="shared" ref="J20:J21" si="3">SUM(J24,J44)</f>
        <v>2</v>
      </c>
      <c r="K20" s="20" t="s">
        <v>8</v>
      </c>
    </row>
    <row r="21" spans="1:15" ht="15" customHeight="1" x14ac:dyDescent="0.25">
      <c r="B21" s="21"/>
      <c r="C21" s="21"/>
      <c r="D21" s="19">
        <v>2024</v>
      </c>
      <c r="E21" s="20">
        <f t="shared" si="0"/>
        <v>1</v>
      </c>
      <c r="F21" s="20">
        <f t="shared" si="1"/>
        <v>1</v>
      </c>
      <c r="G21" s="20" t="s">
        <v>8</v>
      </c>
      <c r="H21" s="23"/>
      <c r="I21" s="20">
        <f t="shared" si="2"/>
        <v>1</v>
      </c>
      <c r="J21" s="20">
        <f t="shared" si="3"/>
        <v>1</v>
      </c>
      <c r="K21" s="20" t="s">
        <v>8</v>
      </c>
      <c r="M21" s="22"/>
    </row>
    <row r="22" spans="1:15" ht="8.1" customHeight="1" x14ac:dyDescent="0.25">
      <c r="D22" s="26"/>
      <c r="E22" s="27"/>
      <c r="F22" s="27"/>
      <c r="G22" s="27"/>
      <c r="H22" s="27"/>
      <c r="I22" s="27"/>
      <c r="J22" s="27"/>
      <c r="K22" s="27"/>
      <c r="M22" s="22"/>
    </row>
    <row r="23" spans="1:15" ht="15" customHeight="1" x14ac:dyDescent="0.25">
      <c r="B23" s="21" t="s">
        <v>87</v>
      </c>
      <c r="D23" s="3">
        <v>2022</v>
      </c>
      <c r="E23" s="24" t="s">
        <v>8</v>
      </c>
      <c r="F23" s="25" t="s">
        <v>8</v>
      </c>
      <c r="G23" s="25" t="s">
        <v>8</v>
      </c>
      <c r="H23" s="25"/>
      <c r="I23" s="24" t="s">
        <v>8</v>
      </c>
      <c r="J23" s="25" t="s">
        <v>8</v>
      </c>
      <c r="K23" s="25" t="s">
        <v>8</v>
      </c>
      <c r="M23" s="22"/>
    </row>
    <row r="24" spans="1:15" ht="15" customHeight="1" x14ac:dyDescent="0.25">
      <c r="B24" s="101" t="s">
        <v>88</v>
      </c>
      <c r="D24" s="3">
        <v>2023</v>
      </c>
      <c r="E24" s="24">
        <f t="shared" ref="E24:E45" si="4">SUM(F24:G24)</f>
        <v>2</v>
      </c>
      <c r="F24" s="25">
        <v>2</v>
      </c>
      <c r="G24" s="25" t="s">
        <v>8</v>
      </c>
      <c r="H24" s="25"/>
      <c r="I24" s="24">
        <f t="shared" ref="I24" si="5">SUM(J24:K24)</f>
        <v>1</v>
      </c>
      <c r="J24" s="25">
        <v>1</v>
      </c>
      <c r="K24" s="25" t="s">
        <v>8</v>
      </c>
      <c r="M24" s="22"/>
    </row>
    <row r="25" spans="1:15" ht="15" customHeight="1" x14ac:dyDescent="0.25">
      <c r="D25" s="3">
        <v>2024</v>
      </c>
      <c r="E25" s="24" t="s">
        <v>8</v>
      </c>
      <c r="F25" s="25" t="s">
        <v>8</v>
      </c>
      <c r="G25" s="25" t="s">
        <v>8</v>
      </c>
      <c r="H25" s="25"/>
      <c r="I25" s="24" t="s">
        <v>8</v>
      </c>
      <c r="J25" s="25" t="s">
        <v>8</v>
      </c>
      <c r="K25" s="25" t="s">
        <v>8</v>
      </c>
      <c r="M25" s="22"/>
    </row>
    <row r="26" spans="1:15" ht="8.1" customHeight="1" x14ac:dyDescent="0.25">
      <c r="D26" s="26"/>
      <c r="E26" s="27"/>
      <c r="F26" s="27"/>
      <c r="G26" s="27"/>
      <c r="H26" s="27"/>
      <c r="I26" s="27"/>
      <c r="J26" s="27"/>
      <c r="K26" s="27"/>
      <c r="M26" s="22"/>
    </row>
    <row r="27" spans="1:15" ht="15" customHeight="1" x14ac:dyDescent="0.25">
      <c r="B27" s="21" t="s">
        <v>89</v>
      </c>
      <c r="D27" s="3">
        <v>2022</v>
      </c>
      <c r="E27" s="24">
        <f t="shared" si="4"/>
        <v>2</v>
      </c>
      <c r="F27" s="25">
        <v>2</v>
      </c>
      <c r="G27" s="25" t="s">
        <v>8</v>
      </c>
      <c r="H27" s="25"/>
      <c r="I27" s="24">
        <f t="shared" ref="I27:I28" si="6">SUM(J27:K27)</f>
        <v>2</v>
      </c>
      <c r="J27" s="25">
        <v>2</v>
      </c>
      <c r="K27" s="25" t="s">
        <v>8</v>
      </c>
      <c r="M27" s="22"/>
    </row>
    <row r="28" spans="1:15" ht="15" customHeight="1" x14ac:dyDescent="0.25">
      <c r="B28" s="101" t="s">
        <v>90</v>
      </c>
      <c r="D28" s="3">
        <v>2023</v>
      </c>
      <c r="E28" s="24">
        <f t="shared" si="4"/>
        <v>15</v>
      </c>
      <c r="F28" s="25">
        <v>15</v>
      </c>
      <c r="G28" s="25" t="s">
        <v>8</v>
      </c>
      <c r="H28" s="25"/>
      <c r="I28" s="24">
        <f t="shared" si="6"/>
        <v>4</v>
      </c>
      <c r="J28" s="25">
        <v>4</v>
      </c>
      <c r="K28" s="25" t="s">
        <v>8</v>
      </c>
      <c r="M28" s="22"/>
    </row>
    <row r="29" spans="1:15" ht="15" customHeight="1" x14ac:dyDescent="0.25">
      <c r="D29" s="3">
        <v>2024</v>
      </c>
      <c r="E29" s="24">
        <f t="shared" si="4"/>
        <v>6</v>
      </c>
      <c r="F29" s="25">
        <v>5</v>
      </c>
      <c r="G29" s="25">
        <v>1</v>
      </c>
      <c r="H29" s="25"/>
      <c r="I29" s="24" t="s">
        <v>8</v>
      </c>
      <c r="J29" s="25" t="s">
        <v>8</v>
      </c>
      <c r="K29" s="25" t="s">
        <v>8</v>
      </c>
      <c r="M29" s="22"/>
    </row>
    <row r="30" spans="1:15" ht="8.1" customHeight="1" x14ac:dyDescent="0.25">
      <c r="D30" s="26"/>
      <c r="E30" s="27"/>
      <c r="F30" s="27"/>
      <c r="G30" s="27"/>
      <c r="H30" s="27"/>
      <c r="I30" s="27"/>
      <c r="J30" s="27"/>
      <c r="K30" s="27"/>
      <c r="M30" s="22"/>
    </row>
    <row r="31" spans="1:15" ht="15" customHeight="1" x14ac:dyDescent="0.25">
      <c r="B31" s="21" t="s">
        <v>91</v>
      </c>
      <c r="D31" s="3">
        <v>2022</v>
      </c>
      <c r="E31" s="24">
        <f t="shared" si="4"/>
        <v>4</v>
      </c>
      <c r="F31" s="25">
        <v>3</v>
      </c>
      <c r="G31" s="25">
        <v>1</v>
      </c>
      <c r="H31" s="25"/>
      <c r="I31" s="24">
        <f t="shared" ref="I31:I33" si="7">SUM(J31:K31)</f>
        <v>4</v>
      </c>
      <c r="J31" s="25">
        <v>3</v>
      </c>
      <c r="K31" s="25">
        <v>1</v>
      </c>
      <c r="M31" s="22"/>
    </row>
    <row r="32" spans="1:15" ht="15" customHeight="1" x14ac:dyDescent="0.25">
      <c r="B32" s="101" t="s">
        <v>92</v>
      </c>
      <c r="D32" s="3">
        <v>2023</v>
      </c>
      <c r="E32" s="24">
        <f t="shared" si="4"/>
        <v>14</v>
      </c>
      <c r="F32" s="25">
        <v>14</v>
      </c>
      <c r="G32" s="25" t="s">
        <v>8</v>
      </c>
      <c r="H32" s="25"/>
      <c r="I32" s="24">
        <f t="shared" si="7"/>
        <v>4</v>
      </c>
      <c r="J32" s="25">
        <v>4</v>
      </c>
      <c r="K32" s="25" t="s">
        <v>8</v>
      </c>
      <c r="M32" s="22"/>
    </row>
    <row r="33" spans="1:16" ht="15" customHeight="1" x14ac:dyDescent="0.25">
      <c r="D33" s="3">
        <v>2024</v>
      </c>
      <c r="E33" s="24">
        <f t="shared" si="4"/>
        <v>3</v>
      </c>
      <c r="F33" s="25">
        <v>3</v>
      </c>
      <c r="G33" s="25" t="s">
        <v>8</v>
      </c>
      <c r="H33" s="25"/>
      <c r="I33" s="24">
        <f t="shared" si="7"/>
        <v>2</v>
      </c>
      <c r="J33" s="25">
        <v>2</v>
      </c>
      <c r="K33" s="25" t="s">
        <v>8</v>
      </c>
      <c r="M33" s="22"/>
    </row>
    <row r="34" spans="1:16" ht="8.1" customHeight="1" x14ac:dyDescent="0.25">
      <c r="D34" s="26"/>
      <c r="E34" s="27"/>
      <c r="F34" s="27"/>
      <c r="G34" s="27"/>
      <c r="H34" s="27"/>
      <c r="I34" s="27"/>
      <c r="J34" s="27"/>
      <c r="K34" s="27"/>
      <c r="M34" s="22"/>
    </row>
    <row r="35" spans="1:16" ht="15" customHeight="1" x14ac:dyDescent="0.25">
      <c r="B35" s="21" t="s">
        <v>93</v>
      </c>
      <c r="D35" s="3">
        <v>2022</v>
      </c>
      <c r="E35" s="24" t="s">
        <v>8</v>
      </c>
      <c r="F35" s="25" t="s">
        <v>8</v>
      </c>
      <c r="G35" s="25" t="s">
        <v>8</v>
      </c>
      <c r="H35" s="25"/>
      <c r="I35" s="24" t="s">
        <v>8</v>
      </c>
      <c r="J35" s="25" t="s">
        <v>8</v>
      </c>
      <c r="K35" s="25" t="s">
        <v>8</v>
      </c>
      <c r="M35" s="22"/>
    </row>
    <row r="36" spans="1:16" ht="15" customHeight="1" x14ac:dyDescent="0.25">
      <c r="B36" s="101" t="s">
        <v>94</v>
      </c>
      <c r="D36" s="3">
        <v>2023</v>
      </c>
      <c r="E36" s="24">
        <f t="shared" si="4"/>
        <v>7</v>
      </c>
      <c r="F36" s="25">
        <v>6</v>
      </c>
      <c r="G36" s="25">
        <v>1</v>
      </c>
      <c r="H36" s="25"/>
      <c r="I36" s="24">
        <f t="shared" ref="I36:I37" si="8">SUM(J36:K36)</f>
        <v>9</v>
      </c>
      <c r="J36" s="25">
        <v>9</v>
      </c>
      <c r="K36" s="25" t="s">
        <v>8</v>
      </c>
      <c r="M36" s="22"/>
    </row>
    <row r="37" spans="1:16" ht="15" customHeight="1" x14ac:dyDescent="0.25">
      <c r="D37" s="3">
        <v>2024</v>
      </c>
      <c r="E37" s="24">
        <f t="shared" si="4"/>
        <v>3</v>
      </c>
      <c r="F37" s="25">
        <v>3</v>
      </c>
      <c r="G37" s="25" t="s">
        <v>8</v>
      </c>
      <c r="H37" s="25"/>
      <c r="I37" s="24">
        <f t="shared" si="8"/>
        <v>3</v>
      </c>
      <c r="J37" s="25">
        <v>3</v>
      </c>
      <c r="K37" s="25" t="s">
        <v>8</v>
      </c>
      <c r="M37" s="22"/>
    </row>
    <row r="38" spans="1:16" ht="8.1" customHeight="1" x14ac:dyDescent="0.25">
      <c r="D38" s="26"/>
      <c r="E38" s="27"/>
      <c r="F38" s="27"/>
      <c r="G38" s="27"/>
      <c r="H38" s="27"/>
      <c r="I38" s="27"/>
      <c r="J38" s="27"/>
      <c r="K38" s="27"/>
      <c r="M38" s="22"/>
    </row>
    <row r="39" spans="1:16" ht="15" customHeight="1" x14ac:dyDescent="0.25">
      <c r="B39" s="21" t="s">
        <v>95</v>
      </c>
      <c r="D39" s="3">
        <v>2022</v>
      </c>
      <c r="E39" s="24" t="s">
        <v>8</v>
      </c>
      <c r="F39" s="25" t="s">
        <v>8</v>
      </c>
      <c r="G39" s="25" t="s">
        <v>8</v>
      </c>
      <c r="H39" s="25"/>
      <c r="I39" s="24" t="s">
        <v>8</v>
      </c>
      <c r="J39" s="25" t="s">
        <v>8</v>
      </c>
      <c r="K39" s="25" t="s">
        <v>8</v>
      </c>
      <c r="M39" s="22"/>
      <c r="N39" s="27"/>
      <c r="O39" s="28"/>
      <c r="P39" s="29"/>
    </row>
    <row r="40" spans="1:16" ht="15" customHeight="1" x14ac:dyDescent="0.25">
      <c r="B40" s="101" t="s">
        <v>96</v>
      </c>
      <c r="D40" s="3">
        <v>2023</v>
      </c>
      <c r="E40" s="24">
        <f t="shared" si="4"/>
        <v>1</v>
      </c>
      <c r="F40" s="25">
        <v>1</v>
      </c>
      <c r="G40" s="25" t="s">
        <v>8</v>
      </c>
      <c r="H40" s="25"/>
      <c r="I40" s="24" t="s">
        <v>8</v>
      </c>
      <c r="J40" s="25" t="s">
        <v>8</v>
      </c>
      <c r="K40" s="25" t="s">
        <v>8</v>
      </c>
      <c r="M40" s="22"/>
      <c r="N40" s="27"/>
      <c r="O40" s="28"/>
      <c r="P40" s="28"/>
    </row>
    <row r="41" spans="1:16" ht="15" customHeight="1" x14ac:dyDescent="0.25">
      <c r="D41" s="3">
        <v>2024</v>
      </c>
      <c r="E41" s="24" t="s">
        <v>8</v>
      </c>
      <c r="F41" s="25" t="s">
        <v>8</v>
      </c>
      <c r="G41" s="25" t="s">
        <v>8</v>
      </c>
      <c r="H41" s="25"/>
      <c r="I41" s="24" t="s">
        <v>8</v>
      </c>
      <c r="J41" s="25" t="s">
        <v>8</v>
      </c>
      <c r="K41" s="25" t="s">
        <v>8</v>
      </c>
      <c r="M41" s="22"/>
    </row>
    <row r="42" spans="1:16" ht="8.1" customHeight="1" x14ac:dyDescent="0.25">
      <c r="D42" s="26"/>
      <c r="E42" s="27"/>
      <c r="F42" s="27"/>
      <c r="G42" s="27"/>
      <c r="H42" s="27"/>
      <c r="I42" s="27"/>
      <c r="J42" s="27"/>
      <c r="K42" s="27"/>
      <c r="M42" s="22"/>
    </row>
    <row r="43" spans="1:16" ht="15" customHeight="1" x14ac:dyDescent="0.2">
      <c r="B43" s="102" t="s">
        <v>140</v>
      </c>
      <c r="D43" s="3">
        <v>2022</v>
      </c>
      <c r="E43" s="24" t="s">
        <v>8</v>
      </c>
      <c r="F43" s="25" t="s">
        <v>8</v>
      </c>
      <c r="G43" s="25" t="s">
        <v>8</v>
      </c>
      <c r="H43" s="25"/>
      <c r="I43" s="24">
        <f t="shared" ref="I43:I45" si="9">SUM(J43:K43)</f>
        <v>1</v>
      </c>
      <c r="J43" s="25">
        <v>1</v>
      </c>
      <c r="K43" s="25" t="s">
        <v>8</v>
      </c>
      <c r="M43" s="22"/>
    </row>
    <row r="44" spans="1:16" ht="15" customHeight="1" x14ac:dyDescent="0.25">
      <c r="B44" s="101" t="s">
        <v>213</v>
      </c>
      <c r="D44" s="3">
        <v>2023</v>
      </c>
      <c r="E44" s="24">
        <f t="shared" si="4"/>
        <v>2</v>
      </c>
      <c r="F44" s="25">
        <v>2</v>
      </c>
      <c r="G44" s="25" t="s">
        <v>8</v>
      </c>
      <c r="H44" s="25"/>
      <c r="I44" s="24">
        <f t="shared" si="9"/>
        <v>1</v>
      </c>
      <c r="J44" s="25">
        <v>1</v>
      </c>
      <c r="K44" s="25" t="s">
        <v>8</v>
      </c>
      <c r="M44" s="22"/>
    </row>
    <row r="45" spans="1:16" ht="15" customHeight="1" x14ac:dyDescent="0.25">
      <c r="D45" s="3">
        <v>2024</v>
      </c>
      <c r="E45" s="24">
        <f t="shared" si="4"/>
        <v>1</v>
      </c>
      <c r="F45" s="25">
        <v>1</v>
      </c>
      <c r="G45" s="25" t="s">
        <v>8</v>
      </c>
      <c r="H45" s="25"/>
      <c r="I45" s="24">
        <f t="shared" si="9"/>
        <v>1</v>
      </c>
      <c r="J45" s="25">
        <v>1</v>
      </c>
      <c r="K45" s="25" t="s">
        <v>8</v>
      </c>
      <c r="M45" s="22"/>
    </row>
    <row r="46" spans="1:16" ht="8.1" customHeight="1" thickBot="1" x14ac:dyDescent="0.3">
      <c r="A46" s="30"/>
      <c r="B46" s="31"/>
      <c r="C46" s="31"/>
      <c r="D46" s="32"/>
      <c r="E46" s="32"/>
      <c r="F46" s="32"/>
      <c r="G46" s="32"/>
      <c r="H46" s="32"/>
      <c r="I46" s="32"/>
      <c r="J46" s="32"/>
      <c r="K46" s="32"/>
      <c r="L46" s="30"/>
    </row>
    <row r="47" spans="1:16" s="37" customFormat="1" x14ac:dyDescent="0.25">
      <c r="A47" s="33"/>
      <c r="B47" s="34"/>
      <c r="C47" s="34"/>
      <c r="D47" s="35"/>
      <c r="E47" s="35"/>
      <c r="F47" s="35"/>
      <c r="G47" s="35"/>
      <c r="H47" s="35"/>
      <c r="I47" s="35"/>
      <c r="J47" s="35"/>
      <c r="K47" s="35"/>
      <c r="L47" s="36" t="s">
        <v>110</v>
      </c>
    </row>
    <row r="48" spans="1:16" s="33" customFormat="1" x14ac:dyDescent="0.25">
      <c r="A48" s="38"/>
      <c r="B48" s="34"/>
      <c r="C48" s="34"/>
      <c r="D48" s="35"/>
      <c r="E48" s="35"/>
      <c r="F48" s="35"/>
      <c r="G48" s="35"/>
      <c r="H48" s="35"/>
      <c r="I48" s="35"/>
      <c r="J48" s="35"/>
      <c r="K48" s="35"/>
      <c r="L48" s="39" t="s">
        <v>111</v>
      </c>
    </row>
    <row r="50" spans="1:15" s="6" customFormat="1" ht="15" customHeight="1" x14ac:dyDescent="0.25">
      <c r="B50" s="7" t="s">
        <v>476</v>
      </c>
      <c r="C50" s="8" t="s">
        <v>172</v>
      </c>
      <c r="D50" s="9"/>
      <c r="E50" s="9"/>
      <c r="F50" s="9"/>
      <c r="G50" s="9"/>
      <c r="H50" s="9"/>
      <c r="I50" s="9"/>
      <c r="J50" s="9"/>
      <c r="K50" s="9"/>
      <c r="L50" s="8"/>
    </row>
    <row r="51" spans="1:15" s="10" customFormat="1" ht="16.5" customHeight="1" x14ac:dyDescent="0.25">
      <c r="B51" s="11" t="s">
        <v>477</v>
      </c>
      <c r="C51" s="12" t="s">
        <v>173</v>
      </c>
      <c r="D51" s="13"/>
      <c r="E51" s="13"/>
      <c r="F51" s="13"/>
      <c r="G51" s="13"/>
      <c r="H51" s="13"/>
      <c r="I51" s="13"/>
      <c r="J51" s="13"/>
      <c r="K51" s="13"/>
    </row>
    <row r="52" spans="1:15" ht="8.1" customHeight="1" thickBot="1" x14ac:dyDescent="0.3"/>
    <row r="53" spans="1:15" ht="4.5" customHeight="1" thickTop="1" x14ac:dyDescent="0.25">
      <c r="A53" s="40"/>
      <c r="B53" s="41"/>
      <c r="C53" s="41"/>
      <c r="D53" s="42"/>
      <c r="E53" s="42"/>
      <c r="F53" s="42"/>
      <c r="G53" s="42"/>
      <c r="H53" s="42"/>
      <c r="I53" s="42"/>
      <c r="J53" s="42"/>
      <c r="K53" s="42"/>
      <c r="L53" s="40"/>
    </row>
    <row r="54" spans="1:15" ht="15" customHeight="1" x14ac:dyDescent="0.25">
      <c r="A54" s="43"/>
      <c r="B54" s="44" t="s">
        <v>97</v>
      </c>
      <c r="C54" s="45"/>
      <c r="D54" s="106" t="s">
        <v>1</v>
      </c>
      <c r="E54" s="183" t="s">
        <v>2</v>
      </c>
      <c r="F54" s="183"/>
      <c r="G54" s="183"/>
      <c r="H54" s="100"/>
      <c r="I54" s="183" t="s">
        <v>141</v>
      </c>
      <c r="J54" s="183"/>
      <c r="K54" s="183"/>
      <c r="L54" s="43"/>
    </row>
    <row r="55" spans="1:15" ht="15" customHeight="1" x14ac:dyDescent="0.25">
      <c r="A55" s="43"/>
      <c r="B55" s="48" t="s">
        <v>98</v>
      </c>
      <c r="C55" s="45"/>
      <c r="D55" s="49" t="s">
        <v>4</v>
      </c>
      <c r="E55" s="184" t="s">
        <v>176</v>
      </c>
      <c r="F55" s="184"/>
      <c r="G55" s="184"/>
      <c r="H55" s="96"/>
      <c r="I55" s="184" t="s">
        <v>177</v>
      </c>
      <c r="J55" s="184"/>
      <c r="K55" s="184"/>
      <c r="L55" s="43"/>
    </row>
    <row r="56" spans="1:15" ht="15" customHeight="1" x14ac:dyDescent="0.25">
      <c r="A56" s="43"/>
      <c r="B56" s="48"/>
      <c r="C56" s="45"/>
      <c r="D56" s="49"/>
      <c r="E56" s="47" t="s">
        <v>36</v>
      </c>
      <c r="F56" s="47" t="s">
        <v>83</v>
      </c>
      <c r="G56" s="47" t="s">
        <v>84</v>
      </c>
      <c r="H56" s="47"/>
      <c r="I56" s="47" t="s">
        <v>36</v>
      </c>
      <c r="J56" s="47" t="s">
        <v>83</v>
      </c>
      <c r="K56" s="47" t="s">
        <v>84</v>
      </c>
      <c r="L56" s="43"/>
    </row>
    <row r="57" spans="1:15" ht="15" customHeight="1" x14ac:dyDescent="0.25">
      <c r="A57" s="43"/>
      <c r="B57" s="48"/>
      <c r="C57" s="45"/>
      <c r="D57" s="49"/>
      <c r="E57" s="50" t="s">
        <v>37</v>
      </c>
      <c r="F57" s="50" t="s">
        <v>85</v>
      </c>
      <c r="G57" s="50" t="s">
        <v>86</v>
      </c>
      <c r="H57" s="47"/>
      <c r="I57" s="50" t="s">
        <v>37</v>
      </c>
      <c r="J57" s="50" t="s">
        <v>85</v>
      </c>
      <c r="K57" s="50" t="s">
        <v>86</v>
      </c>
      <c r="L57" s="43"/>
    </row>
    <row r="58" spans="1:15" s="14" customFormat="1" ht="8.1" customHeight="1" x14ac:dyDescent="0.25">
      <c r="A58" s="51"/>
      <c r="B58" s="52"/>
      <c r="C58" s="51"/>
      <c r="D58" s="53"/>
      <c r="E58" s="53"/>
      <c r="F58" s="53"/>
      <c r="G58" s="53"/>
      <c r="H58" s="53"/>
      <c r="I58" s="53"/>
      <c r="J58" s="53"/>
      <c r="K58" s="53"/>
      <c r="L58" s="51"/>
    </row>
    <row r="59" spans="1:15" ht="8.1" customHeight="1" x14ac:dyDescent="0.25">
      <c r="A59" s="14"/>
      <c r="B59" s="15"/>
      <c r="C59" s="15"/>
      <c r="D59" s="16"/>
      <c r="E59" s="16"/>
      <c r="F59" s="16"/>
      <c r="G59" s="16"/>
      <c r="H59" s="16"/>
      <c r="I59" s="16"/>
      <c r="J59" s="16"/>
      <c r="K59" s="16"/>
      <c r="L59" s="14"/>
      <c r="M59" s="17"/>
      <c r="N59" s="17"/>
      <c r="O59" s="17"/>
    </row>
    <row r="60" spans="1:15" ht="15" customHeight="1" x14ac:dyDescent="0.25">
      <c r="A60" s="14"/>
      <c r="B60" s="15" t="s">
        <v>36</v>
      </c>
      <c r="C60" s="18"/>
      <c r="D60" s="19">
        <v>2022</v>
      </c>
      <c r="E60" s="20">
        <f>SUM(F60:G60)</f>
        <v>6</v>
      </c>
      <c r="F60" s="20">
        <f>SUM(F64,F84)</f>
        <v>5</v>
      </c>
      <c r="G60" s="20">
        <f>SUM(G64,G84)</f>
        <v>1</v>
      </c>
      <c r="H60" s="23"/>
      <c r="I60" s="20">
        <f>SUM(J60:K60)</f>
        <v>7</v>
      </c>
      <c r="J60" s="20">
        <f>SUM(J64,J84)</f>
        <v>6</v>
      </c>
      <c r="K60" s="20">
        <f>SUM(K64,K84)</f>
        <v>1</v>
      </c>
      <c r="L60" s="14"/>
    </row>
    <row r="61" spans="1:15" ht="15" customHeight="1" x14ac:dyDescent="0.25">
      <c r="B61" s="101" t="s">
        <v>37</v>
      </c>
      <c r="C61" s="21"/>
      <c r="D61" s="19">
        <v>2023</v>
      </c>
      <c r="E61" s="20">
        <f t="shared" ref="E61:E62" si="10">SUM(F61:G61)</f>
        <v>41</v>
      </c>
      <c r="F61" s="20">
        <f t="shared" ref="F61:G62" si="11">SUM(F65,F85)</f>
        <v>40</v>
      </c>
      <c r="G61" s="20">
        <f t="shared" si="11"/>
        <v>1</v>
      </c>
      <c r="H61" s="23"/>
      <c r="I61" s="20">
        <f t="shared" ref="I61:I62" si="12">SUM(J61:K61)</f>
        <v>19</v>
      </c>
      <c r="J61" s="20">
        <f t="shared" ref="J61:J62" si="13">SUM(J65,J85)</f>
        <v>19</v>
      </c>
      <c r="K61" s="20" t="s">
        <v>8</v>
      </c>
    </row>
    <row r="62" spans="1:15" ht="15" customHeight="1" x14ac:dyDescent="0.25">
      <c r="B62" s="21"/>
      <c r="C62" s="21"/>
      <c r="D62" s="19">
        <v>2024</v>
      </c>
      <c r="E62" s="20">
        <f t="shared" si="10"/>
        <v>13</v>
      </c>
      <c r="F62" s="20">
        <f t="shared" si="11"/>
        <v>12</v>
      </c>
      <c r="G62" s="20">
        <f t="shared" si="11"/>
        <v>1</v>
      </c>
      <c r="H62" s="23"/>
      <c r="I62" s="20">
        <f t="shared" si="12"/>
        <v>6</v>
      </c>
      <c r="J62" s="20">
        <f t="shared" si="13"/>
        <v>6</v>
      </c>
      <c r="K62" s="20" t="s">
        <v>8</v>
      </c>
      <c r="M62" s="22"/>
    </row>
    <row r="63" spans="1:15" ht="8.1" customHeight="1" x14ac:dyDescent="0.25">
      <c r="D63" s="19"/>
      <c r="E63" s="23"/>
      <c r="F63" s="23"/>
      <c r="G63" s="23"/>
      <c r="H63" s="23"/>
      <c r="I63" s="23"/>
      <c r="J63" s="23"/>
      <c r="K63" s="23"/>
      <c r="M63" s="22"/>
    </row>
    <row r="64" spans="1:15" ht="15" customHeight="1" x14ac:dyDescent="0.2">
      <c r="B64" s="102" t="s">
        <v>99</v>
      </c>
      <c r="D64" s="3">
        <v>2022</v>
      </c>
      <c r="E64" s="24">
        <f>SUM(F64:G64)</f>
        <v>6</v>
      </c>
      <c r="F64" s="25">
        <f t="shared" ref="F64:G66" si="14">SUM(F68,F72,F76,F80)</f>
        <v>5</v>
      </c>
      <c r="G64" s="25">
        <f>SUM(G68,G72,G76,G80)</f>
        <v>1</v>
      </c>
      <c r="H64" s="25"/>
      <c r="I64" s="24">
        <f>SUM(J64:K64)</f>
        <v>7</v>
      </c>
      <c r="J64" s="25">
        <f t="shared" ref="J64:J66" si="15">SUM(J68,J72,J76,J80)</f>
        <v>6</v>
      </c>
      <c r="K64" s="25">
        <f>SUM(K68,K72,K76,K80)</f>
        <v>1</v>
      </c>
      <c r="M64" s="22"/>
    </row>
    <row r="65" spans="1:13" ht="15" customHeight="1" x14ac:dyDescent="0.25">
      <c r="B65" s="101" t="s">
        <v>100</v>
      </c>
      <c r="D65" s="3">
        <v>2023</v>
      </c>
      <c r="E65" s="24">
        <f t="shared" ref="E65:E66" si="16">SUM(F65:G65)</f>
        <v>34</v>
      </c>
      <c r="F65" s="25">
        <f t="shared" si="14"/>
        <v>33</v>
      </c>
      <c r="G65" s="25">
        <f t="shared" si="14"/>
        <v>1</v>
      </c>
      <c r="H65" s="25"/>
      <c r="I65" s="24">
        <f t="shared" ref="I65:I66" si="17">SUM(J65:K65)</f>
        <v>17</v>
      </c>
      <c r="J65" s="25">
        <f t="shared" si="15"/>
        <v>17</v>
      </c>
      <c r="K65" s="25" t="s">
        <v>8</v>
      </c>
      <c r="M65" s="22"/>
    </row>
    <row r="66" spans="1:13" ht="15" customHeight="1" x14ac:dyDescent="0.25">
      <c r="D66" s="3">
        <v>2024</v>
      </c>
      <c r="E66" s="24">
        <f t="shared" si="16"/>
        <v>13</v>
      </c>
      <c r="F66" s="25">
        <f t="shared" si="14"/>
        <v>12</v>
      </c>
      <c r="G66" s="25">
        <f t="shared" si="14"/>
        <v>1</v>
      </c>
      <c r="H66" s="25"/>
      <c r="I66" s="24">
        <f t="shared" si="17"/>
        <v>6</v>
      </c>
      <c r="J66" s="25">
        <f t="shared" si="15"/>
        <v>6</v>
      </c>
      <c r="K66" s="25" t="s">
        <v>8</v>
      </c>
      <c r="M66" s="22"/>
    </row>
    <row r="67" spans="1:13" ht="8.1" customHeight="1" x14ac:dyDescent="0.25">
      <c r="D67" s="26"/>
      <c r="E67" s="27"/>
      <c r="F67" s="27"/>
      <c r="G67" s="27"/>
      <c r="H67" s="27"/>
      <c r="I67" s="27"/>
      <c r="J67" s="27"/>
      <c r="K67" s="27"/>
      <c r="M67" s="22"/>
    </row>
    <row r="68" spans="1:13" ht="15" customHeight="1" x14ac:dyDescent="0.25">
      <c r="B68" s="103" t="s">
        <v>101</v>
      </c>
      <c r="D68" s="3">
        <v>2022</v>
      </c>
      <c r="E68" s="24">
        <f t="shared" ref="E68:E85" si="18">SUM(F68:G68)</f>
        <v>6</v>
      </c>
      <c r="F68" s="25">
        <v>5</v>
      </c>
      <c r="G68" s="25">
        <v>1</v>
      </c>
      <c r="H68" s="25"/>
      <c r="I68" s="24">
        <f t="shared" ref="I68:I70" si="19">SUM(J68:K68)</f>
        <v>7</v>
      </c>
      <c r="J68" s="25">
        <v>6</v>
      </c>
      <c r="K68" s="25">
        <v>1</v>
      </c>
      <c r="M68" s="22"/>
    </row>
    <row r="69" spans="1:13" ht="15" customHeight="1" x14ac:dyDescent="0.25">
      <c r="B69" s="103"/>
      <c r="D69" s="3">
        <v>2023</v>
      </c>
      <c r="E69" s="24">
        <f t="shared" si="18"/>
        <v>25</v>
      </c>
      <c r="F69" s="25">
        <v>25</v>
      </c>
      <c r="G69" s="25" t="s">
        <v>8</v>
      </c>
      <c r="H69" s="25"/>
      <c r="I69" s="24">
        <f t="shared" si="19"/>
        <v>17</v>
      </c>
      <c r="J69" s="25">
        <v>17</v>
      </c>
      <c r="K69" s="25" t="s">
        <v>8</v>
      </c>
      <c r="M69" s="22"/>
    </row>
    <row r="70" spans="1:13" ht="15" customHeight="1" x14ac:dyDescent="0.25">
      <c r="D70" s="3">
        <v>2024</v>
      </c>
      <c r="E70" s="24">
        <f t="shared" si="18"/>
        <v>13</v>
      </c>
      <c r="F70" s="25">
        <v>12</v>
      </c>
      <c r="G70" s="25">
        <v>1</v>
      </c>
      <c r="H70" s="25"/>
      <c r="I70" s="24">
        <f t="shared" si="19"/>
        <v>6</v>
      </c>
      <c r="J70" s="25">
        <v>6</v>
      </c>
      <c r="K70" s="25" t="s">
        <v>8</v>
      </c>
      <c r="M70" s="22"/>
    </row>
    <row r="71" spans="1:13" ht="8.1" customHeight="1" x14ac:dyDescent="0.25">
      <c r="D71" s="26"/>
      <c r="E71" s="27"/>
      <c r="F71" s="27"/>
      <c r="G71" s="27"/>
      <c r="H71" s="27"/>
      <c r="I71" s="27"/>
      <c r="J71" s="27"/>
      <c r="K71" s="27"/>
      <c r="M71" s="22"/>
    </row>
    <row r="72" spans="1:13" ht="15" customHeight="1" x14ac:dyDescent="0.2">
      <c r="B72" s="104" t="s">
        <v>102</v>
      </c>
      <c r="D72" s="3">
        <v>2022</v>
      </c>
      <c r="E72" s="24" t="s">
        <v>8</v>
      </c>
      <c r="F72" s="25" t="s">
        <v>8</v>
      </c>
      <c r="G72" s="25" t="s">
        <v>8</v>
      </c>
      <c r="H72" s="25"/>
      <c r="I72" s="24" t="s">
        <v>8</v>
      </c>
      <c r="J72" s="25" t="s">
        <v>8</v>
      </c>
      <c r="K72" s="25" t="s">
        <v>8</v>
      </c>
      <c r="M72" s="22"/>
    </row>
    <row r="73" spans="1:13" ht="15" customHeight="1" x14ac:dyDescent="0.25">
      <c r="B73" s="105" t="s">
        <v>103</v>
      </c>
      <c r="D73" s="3">
        <v>2023</v>
      </c>
      <c r="E73" s="24">
        <f t="shared" si="18"/>
        <v>5</v>
      </c>
      <c r="F73" s="25">
        <v>4</v>
      </c>
      <c r="G73" s="25">
        <v>1</v>
      </c>
      <c r="H73" s="25"/>
      <c r="I73" s="24" t="s">
        <v>8</v>
      </c>
      <c r="J73" s="25" t="s">
        <v>8</v>
      </c>
      <c r="K73" s="25" t="s">
        <v>8</v>
      </c>
      <c r="M73" s="22"/>
    </row>
    <row r="74" spans="1:13" ht="15" customHeight="1" x14ac:dyDescent="0.25">
      <c r="D74" s="3">
        <v>2024</v>
      </c>
      <c r="E74" s="24" t="s">
        <v>8</v>
      </c>
      <c r="F74" s="25" t="s">
        <v>8</v>
      </c>
      <c r="G74" s="25" t="s">
        <v>8</v>
      </c>
      <c r="H74" s="25"/>
      <c r="I74" s="24" t="s">
        <v>8</v>
      </c>
      <c r="J74" s="25" t="s">
        <v>8</v>
      </c>
      <c r="K74" s="25" t="s">
        <v>8</v>
      </c>
      <c r="M74" s="22"/>
    </row>
    <row r="75" spans="1:13" ht="8.1" customHeight="1" x14ac:dyDescent="0.25">
      <c r="D75" s="26"/>
      <c r="E75" s="27"/>
      <c r="F75" s="27"/>
      <c r="G75" s="27"/>
      <c r="H75" s="27"/>
      <c r="I75" s="27"/>
      <c r="J75" s="27"/>
      <c r="K75" s="27"/>
      <c r="M75" s="22"/>
    </row>
    <row r="76" spans="1:13" ht="15" customHeight="1" x14ac:dyDescent="0.2">
      <c r="B76" s="104" t="s">
        <v>104</v>
      </c>
      <c r="D76" s="3">
        <v>2022</v>
      </c>
      <c r="E76" s="24" t="s">
        <v>8</v>
      </c>
      <c r="F76" s="25" t="s">
        <v>8</v>
      </c>
      <c r="G76" s="25" t="s">
        <v>8</v>
      </c>
      <c r="H76" s="25"/>
      <c r="I76" s="24" t="s">
        <v>8</v>
      </c>
      <c r="J76" s="25" t="s">
        <v>8</v>
      </c>
      <c r="K76" s="25" t="s">
        <v>8</v>
      </c>
      <c r="M76" s="22"/>
    </row>
    <row r="77" spans="1:13" ht="15" customHeight="1" x14ac:dyDescent="0.25">
      <c r="B77" s="105" t="s">
        <v>142</v>
      </c>
      <c r="D77" s="3">
        <v>2023</v>
      </c>
      <c r="E77" s="24">
        <f t="shared" si="18"/>
        <v>3</v>
      </c>
      <c r="F77" s="25">
        <v>3</v>
      </c>
      <c r="G77" s="25" t="s">
        <v>8</v>
      </c>
      <c r="H77" s="25"/>
      <c r="I77" s="24" t="s">
        <v>8</v>
      </c>
      <c r="J77" s="25" t="s">
        <v>8</v>
      </c>
      <c r="K77" s="25" t="s">
        <v>8</v>
      </c>
      <c r="M77" s="22"/>
    </row>
    <row r="78" spans="1:13" s="2" customFormat="1" ht="15" customHeight="1" x14ac:dyDescent="0.25">
      <c r="A78" s="1"/>
      <c r="D78" s="3">
        <v>2024</v>
      </c>
      <c r="E78" s="24" t="s">
        <v>8</v>
      </c>
      <c r="F78" s="25" t="s">
        <v>8</v>
      </c>
      <c r="G78" s="25" t="s">
        <v>8</v>
      </c>
      <c r="H78" s="25"/>
      <c r="I78" s="24" t="s">
        <v>8</v>
      </c>
      <c r="J78" s="25" t="s">
        <v>8</v>
      </c>
      <c r="K78" s="25" t="s">
        <v>8</v>
      </c>
      <c r="L78" s="1"/>
      <c r="M78" s="22"/>
    </row>
    <row r="79" spans="1:13" ht="8.1" customHeight="1" x14ac:dyDescent="0.25">
      <c r="D79" s="26"/>
      <c r="E79" s="27"/>
      <c r="F79" s="27"/>
      <c r="G79" s="27"/>
      <c r="H79" s="27"/>
      <c r="I79" s="27"/>
      <c r="J79" s="27"/>
      <c r="K79" s="27"/>
      <c r="M79" s="22"/>
    </row>
    <row r="80" spans="1:13" ht="15" customHeight="1" x14ac:dyDescent="0.2">
      <c r="A80" s="2"/>
      <c r="B80" s="104" t="s">
        <v>66</v>
      </c>
      <c r="D80" s="3">
        <v>2022</v>
      </c>
      <c r="E80" s="24" t="s">
        <v>8</v>
      </c>
      <c r="F80" s="25" t="s">
        <v>8</v>
      </c>
      <c r="G80" s="25" t="s">
        <v>8</v>
      </c>
      <c r="H80" s="25"/>
      <c r="I80" s="24" t="s">
        <v>8</v>
      </c>
      <c r="J80" s="25" t="s">
        <v>8</v>
      </c>
      <c r="K80" s="25" t="s">
        <v>8</v>
      </c>
      <c r="M80" s="22"/>
    </row>
    <row r="81" spans="1:13" ht="15" customHeight="1" x14ac:dyDescent="0.25">
      <c r="B81" s="105" t="s">
        <v>67</v>
      </c>
      <c r="D81" s="3">
        <v>2023</v>
      </c>
      <c r="E81" s="24">
        <f t="shared" si="18"/>
        <v>1</v>
      </c>
      <c r="F81" s="25">
        <v>1</v>
      </c>
      <c r="G81" s="25" t="s">
        <v>8</v>
      </c>
      <c r="H81" s="25"/>
      <c r="I81" s="24" t="s">
        <v>8</v>
      </c>
      <c r="J81" s="25" t="s">
        <v>8</v>
      </c>
      <c r="K81" s="25" t="s">
        <v>8</v>
      </c>
      <c r="M81" s="22"/>
    </row>
    <row r="82" spans="1:13" ht="15" customHeight="1" x14ac:dyDescent="0.25">
      <c r="D82" s="3">
        <v>2024</v>
      </c>
      <c r="E82" s="24" t="s">
        <v>8</v>
      </c>
      <c r="F82" s="25" t="s">
        <v>8</v>
      </c>
      <c r="G82" s="25" t="s">
        <v>8</v>
      </c>
      <c r="H82" s="25"/>
      <c r="I82" s="24" t="s">
        <v>8</v>
      </c>
      <c r="J82" s="25" t="s">
        <v>8</v>
      </c>
      <c r="K82" s="25" t="s">
        <v>8</v>
      </c>
      <c r="M82" s="22"/>
    </row>
    <row r="83" spans="1:13" ht="8.1" customHeight="1" x14ac:dyDescent="0.25">
      <c r="D83" s="26"/>
      <c r="E83" s="27"/>
      <c r="F83" s="27"/>
      <c r="G83" s="27"/>
      <c r="H83" s="27"/>
      <c r="I83" s="27"/>
      <c r="J83" s="27"/>
      <c r="K83" s="27"/>
      <c r="M83" s="22"/>
    </row>
    <row r="84" spans="1:13" ht="15" customHeight="1" x14ac:dyDescent="0.2">
      <c r="B84" s="102" t="s">
        <v>105</v>
      </c>
      <c r="D84" s="3">
        <v>2022</v>
      </c>
      <c r="E84" s="24" t="s">
        <v>8</v>
      </c>
      <c r="F84" s="25" t="s">
        <v>8</v>
      </c>
      <c r="G84" s="25" t="s">
        <v>8</v>
      </c>
      <c r="H84" s="25"/>
      <c r="I84" s="24" t="s">
        <v>8</v>
      </c>
      <c r="J84" s="25" t="s">
        <v>8</v>
      </c>
      <c r="K84" s="25" t="s">
        <v>8</v>
      </c>
      <c r="M84" s="22"/>
    </row>
    <row r="85" spans="1:13" ht="15" customHeight="1" x14ac:dyDescent="0.25">
      <c r="B85" s="101" t="s">
        <v>106</v>
      </c>
      <c r="D85" s="3">
        <v>2023</v>
      </c>
      <c r="E85" s="24">
        <f t="shared" si="18"/>
        <v>7</v>
      </c>
      <c r="F85" s="25">
        <v>7</v>
      </c>
      <c r="G85" s="25" t="s">
        <v>8</v>
      </c>
      <c r="H85" s="25"/>
      <c r="I85" s="24">
        <f t="shared" ref="I85" si="20">SUM(J85:K85)</f>
        <v>2</v>
      </c>
      <c r="J85" s="25">
        <v>2</v>
      </c>
      <c r="K85" s="25" t="s">
        <v>8</v>
      </c>
      <c r="M85" s="22"/>
    </row>
    <row r="86" spans="1:13" ht="15" customHeight="1" x14ac:dyDescent="0.25">
      <c r="D86" s="3">
        <v>2024</v>
      </c>
      <c r="E86" s="24" t="s">
        <v>8</v>
      </c>
      <c r="F86" s="25" t="s">
        <v>8</v>
      </c>
      <c r="G86" s="25" t="s">
        <v>8</v>
      </c>
      <c r="H86" s="25"/>
      <c r="I86" s="24" t="s">
        <v>8</v>
      </c>
      <c r="J86" s="25" t="s">
        <v>8</v>
      </c>
      <c r="K86" s="25" t="s">
        <v>8</v>
      </c>
      <c r="M86" s="22"/>
    </row>
    <row r="87" spans="1:13" ht="8.1" customHeight="1" thickBot="1" x14ac:dyDescent="0.3">
      <c r="A87" s="30"/>
      <c r="B87" s="31"/>
      <c r="C87" s="31"/>
      <c r="D87" s="32"/>
      <c r="E87" s="32"/>
      <c r="F87" s="32"/>
      <c r="G87" s="32"/>
      <c r="H87" s="32"/>
      <c r="I87" s="32"/>
      <c r="J87" s="32"/>
      <c r="K87" s="32"/>
      <c r="L87" s="30"/>
    </row>
    <row r="88" spans="1:13" s="37" customFormat="1" x14ac:dyDescent="0.25">
      <c r="A88" s="33"/>
      <c r="B88" s="34"/>
      <c r="C88" s="34"/>
      <c r="D88" s="35"/>
      <c r="E88" s="35"/>
      <c r="F88" s="35"/>
      <c r="G88" s="35"/>
      <c r="H88" s="35"/>
      <c r="I88" s="35"/>
      <c r="J88" s="35"/>
      <c r="K88" s="35"/>
      <c r="L88" s="36" t="s">
        <v>110</v>
      </c>
    </row>
    <row r="89" spans="1:13" s="33" customFormat="1" x14ac:dyDescent="0.25">
      <c r="A89" s="38"/>
      <c r="B89" s="34"/>
      <c r="C89" s="34"/>
      <c r="D89" s="35"/>
      <c r="E89" s="35"/>
      <c r="F89" s="35"/>
      <c r="G89" s="35"/>
      <c r="H89" s="35"/>
      <c r="I89" s="35"/>
      <c r="J89" s="35"/>
      <c r="K89" s="35"/>
      <c r="L89" s="39" t="s">
        <v>111</v>
      </c>
    </row>
  </sheetData>
  <mergeCells count="8">
    <mergeCell ref="E54:G54"/>
    <mergeCell ref="I54:K54"/>
    <mergeCell ref="E55:G55"/>
    <mergeCell ref="I55:K55"/>
    <mergeCell ref="E13:G13"/>
    <mergeCell ref="E14:G14"/>
    <mergeCell ref="I13:K13"/>
    <mergeCell ref="I14:K1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69" fitToWidth="0" orientation="portrait" r:id="rId1"/>
  <headerFooter>
    <oddHeader xml:space="preserve">&amp;R&amp;"-,Bold"
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17C0-6D95-44DB-92B3-4992B06531BD}">
  <sheetPr codeName="Sheet3"/>
  <dimension ref="A5:N84"/>
  <sheetViews>
    <sheetView showGridLines="0" view="pageBreakPreview" zoomScale="90" zoomScaleNormal="90" zoomScaleSheetLayoutView="90" workbookViewId="0">
      <selection activeCell="D24" sqref="D24:D26"/>
    </sheetView>
  </sheetViews>
  <sheetFormatPr defaultColWidth="9.140625" defaultRowHeight="13.5" x14ac:dyDescent="0.25"/>
  <cols>
    <col min="1" max="1" width="1.7109375" style="1" customWidth="1"/>
    <col min="2" max="2" width="12.7109375" style="2" customWidth="1"/>
    <col min="3" max="3" width="6" style="2" customWidth="1"/>
    <col min="4" max="4" width="10.5703125" style="3" customWidth="1"/>
    <col min="5" max="5" width="17.85546875" style="3" customWidth="1"/>
    <col min="6" max="6" width="2.140625" style="3" customWidth="1"/>
    <col min="7" max="10" width="13.140625" style="3" customWidth="1"/>
    <col min="11" max="11" width="2.140625" style="1" customWidth="1"/>
    <col min="12" max="16384" width="9.140625" style="1"/>
  </cols>
  <sheetData>
    <row r="5" spans="1:14" ht="12" customHeight="1" x14ac:dyDescent="0.25">
      <c r="K5" s="4"/>
    </row>
    <row r="6" spans="1:14" ht="12" customHeight="1" x14ac:dyDescent="0.25">
      <c r="K6" s="4"/>
      <c r="L6" s="5"/>
      <c r="M6" s="5"/>
      <c r="N6" s="5"/>
    </row>
    <row r="7" spans="1:14" ht="12" customHeight="1" x14ac:dyDescent="0.25"/>
    <row r="8" spans="1:14" ht="12" customHeight="1" x14ac:dyDescent="0.25"/>
    <row r="9" spans="1:14" ht="12" customHeight="1" x14ac:dyDescent="0.25"/>
    <row r="10" spans="1:14" ht="12" customHeight="1" x14ac:dyDescent="0.25"/>
    <row r="11" spans="1:14" ht="19.5" customHeight="1" x14ac:dyDescent="0.25"/>
    <row r="12" spans="1:14" s="6" customFormat="1" ht="15" customHeight="1" x14ac:dyDescent="0.25">
      <c r="B12" s="7" t="s">
        <v>174</v>
      </c>
      <c r="C12" s="8" t="s">
        <v>246</v>
      </c>
      <c r="D12" s="9"/>
      <c r="E12" s="9"/>
      <c r="F12" s="9"/>
      <c r="G12" s="9"/>
      <c r="H12" s="9"/>
      <c r="I12" s="8"/>
    </row>
    <row r="13" spans="1:14" s="10" customFormat="1" ht="16.5" customHeight="1" x14ac:dyDescent="0.25">
      <c r="B13" s="11" t="s">
        <v>175</v>
      </c>
      <c r="C13" s="12" t="s">
        <v>247</v>
      </c>
      <c r="D13" s="13"/>
      <c r="E13" s="13"/>
      <c r="F13" s="13"/>
      <c r="G13" s="13"/>
      <c r="H13" s="13"/>
    </row>
    <row r="14" spans="1:14" ht="8.1" customHeight="1" thickBot="1" x14ac:dyDescent="0.3"/>
    <row r="15" spans="1:14" ht="4.5" customHeight="1" thickTop="1" x14ac:dyDescent="0.25">
      <c r="A15" s="40"/>
      <c r="B15" s="41"/>
      <c r="C15" s="41"/>
      <c r="D15" s="42"/>
      <c r="E15" s="42"/>
      <c r="F15" s="42"/>
      <c r="G15" s="42"/>
      <c r="H15" s="42"/>
      <c r="I15" s="42"/>
      <c r="J15" s="42"/>
      <c r="K15" s="40"/>
    </row>
    <row r="16" spans="1:14" ht="15" customHeight="1" x14ac:dyDescent="0.25">
      <c r="A16" s="43"/>
      <c r="B16" s="44" t="s">
        <v>0</v>
      </c>
      <c r="C16" s="45"/>
      <c r="D16" s="116" t="s">
        <v>1</v>
      </c>
      <c r="E16" s="47" t="s">
        <v>36</v>
      </c>
      <c r="F16" s="100"/>
      <c r="G16" s="184" t="s">
        <v>295</v>
      </c>
      <c r="H16" s="184"/>
      <c r="I16" s="184"/>
      <c r="J16" s="184"/>
      <c r="K16" s="43"/>
    </row>
    <row r="17" spans="1:14" ht="15" customHeight="1" x14ac:dyDescent="0.25">
      <c r="A17" s="43"/>
      <c r="B17" s="48" t="s">
        <v>3</v>
      </c>
      <c r="C17" s="45"/>
      <c r="D17" s="49" t="s">
        <v>4</v>
      </c>
      <c r="E17" s="50" t="s">
        <v>37</v>
      </c>
      <c r="F17" s="96"/>
      <c r="G17" s="47" t="s">
        <v>101</v>
      </c>
      <c r="H17" s="47" t="s">
        <v>102</v>
      </c>
      <c r="I17" s="47" t="s">
        <v>104</v>
      </c>
      <c r="J17" s="47" t="s">
        <v>66</v>
      </c>
      <c r="K17" s="43"/>
    </row>
    <row r="18" spans="1:14" ht="15" customHeight="1" x14ac:dyDescent="0.25">
      <c r="A18" s="43"/>
      <c r="B18" s="48"/>
      <c r="C18" s="45"/>
      <c r="D18" s="49"/>
      <c r="E18" s="47"/>
      <c r="F18" s="47"/>
      <c r="G18" s="50"/>
      <c r="H18" s="50" t="s">
        <v>103</v>
      </c>
      <c r="I18" s="50" t="s">
        <v>142</v>
      </c>
      <c r="J18" s="50" t="s">
        <v>67</v>
      </c>
      <c r="K18" s="43"/>
    </row>
    <row r="19" spans="1:14" s="14" customFormat="1" ht="8.1" customHeight="1" x14ac:dyDescent="0.25">
      <c r="A19" s="51"/>
      <c r="B19" s="52"/>
      <c r="C19" s="51"/>
      <c r="D19" s="53"/>
      <c r="E19" s="53"/>
      <c r="F19" s="53"/>
      <c r="G19" s="53"/>
      <c r="H19" s="53"/>
      <c r="I19" s="53"/>
      <c r="J19" s="53"/>
      <c r="K19" s="51"/>
    </row>
    <row r="20" spans="1:14" ht="8.1" customHeight="1" x14ac:dyDescent="0.25">
      <c r="A20" s="14"/>
      <c r="B20" s="15"/>
      <c r="C20" s="15"/>
      <c r="D20" s="16"/>
      <c r="E20" s="16"/>
      <c r="F20" s="16"/>
      <c r="G20" s="16"/>
      <c r="H20" s="16"/>
      <c r="I20" s="16"/>
      <c r="J20" s="16"/>
      <c r="K20" s="14"/>
      <c r="L20" s="17"/>
      <c r="M20" s="17"/>
      <c r="N20" s="17"/>
    </row>
    <row r="21" spans="1:14" ht="15" customHeight="1" x14ac:dyDescent="0.25">
      <c r="A21" s="14"/>
      <c r="B21" s="15" t="s">
        <v>5</v>
      </c>
      <c r="C21" s="18"/>
      <c r="D21" s="19">
        <v>2022</v>
      </c>
      <c r="E21" s="20">
        <f>SUM(E25,E29,E33,E37,E41,E45,E49,E53,E57,E61,E65,E69,E73,E77)</f>
        <v>1257</v>
      </c>
      <c r="F21" s="20"/>
      <c r="G21" s="20">
        <f>SUM(G25,G29,G33,G37,G41,G45,G49,G53,G57,G61,G65,G69,G73,G77)</f>
        <v>534</v>
      </c>
      <c r="H21" s="20">
        <f>SUM(H25,H29,H33,H37,H41,H45,H49,H53,H57,H61,H65,H69,H73,H77)</f>
        <v>431</v>
      </c>
      <c r="I21" s="20">
        <f>SUM(I25,I29,I33,I37,I41,I45,I49,I53,I57,I61,I65,I69,I73,I77)</f>
        <v>151</v>
      </c>
      <c r="J21" s="20">
        <f>SUM(J25,J29,J33,J37,J41,J45,J49,J53,J57,J61,J65,J69,J73,J77)</f>
        <v>141</v>
      </c>
    </row>
    <row r="22" spans="1:14" ht="15" customHeight="1" x14ac:dyDescent="0.25">
      <c r="B22" s="21"/>
      <c r="C22" s="21"/>
      <c r="D22" s="19">
        <v>2023</v>
      </c>
      <c r="E22" s="20">
        <f t="shared" ref="E22:E23" si="0">SUM(E26,E30,E34,E38,E42,E46,E50,E54,E58,E62,E66,E70,E74,E78)</f>
        <v>2092</v>
      </c>
      <c r="F22" s="20"/>
      <c r="G22" s="20">
        <f t="shared" ref="G22:J23" si="1">SUM(G26,G30,G34,G38,G42,G46,G50,G54,G58,G62,G66,G70,G74,G78)</f>
        <v>1008</v>
      </c>
      <c r="H22" s="20">
        <f t="shared" si="1"/>
        <v>715</v>
      </c>
      <c r="I22" s="20">
        <f t="shared" si="1"/>
        <v>137</v>
      </c>
      <c r="J22" s="20">
        <f t="shared" si="1"/>
        <v>232</v>
      </c>
    </row>
    <row r="23" spans="1:14" ht="15" customHeight="1" x14ac:dyDescent="0.25">
      <c r="B23" s="21"/>
      <c r="C23" s="21"/>
      <c r="D23" s="19">
        <v>2024</v>
      </c>
      <c r="E23" s="20">
        <f t="shared" si="0"/>
        <v>1812</v>
      </c>
      <c r="F23" s="20"/>
      <c r="G23" s="20">
        <f t="shared" si="1"/>
        <v>812</v>
      </c>
      <c r="H23" s="20">
        <f t="shared" si="1"/>
        <v>715</v>
      </c>
      <c r="I23" s="20">
        <f t="shared" si="1"/>
        <v>89</v>
      </c>
      <c r="J23" s="20">
        <f t="shared" si="1"/>
        <v>196</v>
      </c>
      <c r="K23" s="22"/>
    </row>
    <row r="24" spans="1:14" ht="8.1" customHeight="1" x14ac:dyDescent="0.25">
      <c r="D24" s="19"/>
      <c r="E24" s="23"/>
      <c r="F24" s="23"/>
      <c r="G24" s="23"/>
      <c r="H24" s="23"/>
      <c r="I24" s="23"/>
      <c r="J24" s="1"/>
      <c r="K24" s="22"/>
    </row>
    <row r="25" spans="1:14" ht="15" customHeight="1" x14ac:dyDescent="0.25">
      <c r="B25" s="2" t="s">
        <v>6</v>
      </c>
      <c r="D25" s="3">
        <v>2022</v>
      </c>
      <c r="E25" s="25">
        <f>SUM(F25:J25)</f>
        <v>128</v>
      </c>
      <c r="F25" s="25"/>
      <c r="G25" s="24">
        <v>42</v>
      </c>
      <c r="H25" s="25">
        <v>68</v>
      </c>
      <c r="I25" s="25">
        <v>17</v>
      </c>
      <c r="J25" s="108">
        <v>1</v>
      </c>
      <c r="K25" s="22"/>
    </row>
    <row r="26" spans="1:14" ht="15" customHeight="1" x14ac:dyDescent="0.25">
      <c r="D26" s="3">
        <v>2023</v>
      </c>
      <c r="E26" s="25">
        <f t="shared" ref="E26:E27" si="2">SUM(F26:J26)</f>
        <v>348</v>
      </c>
      <c r="F26" s="25"/>
      <c r="G26" s="24">
        <v>163</v>
      </c>
      <c r="H26" s="25">
        <v>137</v>
      </c>
      <c r="I26" s="25">
        <v>29</v>
      </c>
      <c r="J26" s="107">
        <v>19</v>
      </c>
      <c r="K26" s="22"/>
    </row>
    <row r="27" spans="1:14" ht="15" customHeight="1" x14ac:dyDescent="0.25">
      <c r="D27" s="3">
        <v>2024</v>
      </c>
      <c r="E27" s="25">
        <f t="shared" si="2"/>
        <v>248</v>
      </c>
      <c r="F27" s="25"/>
      <c r="G27" s="24">
        <v>88</v>
      </c>
      <c r="H27" s="25">
        <v>143</v>
      </c>
      <c r="I27" s="25">
        <v>7</v>
      </c>
      <c r="J27" s="108">
        <v>10</v>
      </c>
      <c r="K27" s="22"/>
    </row>
    <row r="28" spans="1:14" ht="8.1" customHeight="1" x14ac:dyDescent="0.25">
      <c r="D28" s="26"/>
      <c r="E28" s="27"/>
      <c r="F28" s="27"/>
      <c r="G28" s="27"/>
      <c r="H28" s="27"/>
      <c r="I28" s="27"/>
      <c r="J28" s="107"/>
      <c r="K28" s="22"/>
    </row>
    <row r="29" spans="1:14" ht="15" customHeight="1" x14ac:dyDescent="0.25">
      <c r="B29" s="2" t="s">
        <v>17</v>
      </c>
      <c r="D29" s="3">
        <v>2022</v>
      </c>
      <c r="E29" s="25">
        <f>SUM(F29:J29)</f>
        <v>56</v>
      </c>
      <c r="F29" s="25"/>
      <c r="G29" s="25">
        <v>39</v>
      </c>
      <c r="H29" s="25">
        <v>11</v>
      </c>
      <c r="I29" s="25">
        <v>6</v>
      </c>
      <c r="J29" s="108" t="s">
        <v>8</v>
      </c>
      <c r="K29" s="22"/>
    </row>
    <row r="30" spans="1:14" ht="15" customHeight="1" x14ac:dyDescent="0.25">
      <c r="D30" s="3">
        <v>2023</v>
      </c>
      <c r="E30" s="25">
        <f t="shared" ref="E30:E31" si="3">SUM(F30:J30)</f>
        <v>105</v>
      </c>
      <c r="F30" s="25"/>
      <c r="G30" s="25">
        <v>75</v>
      </c>
      <c r="H30" s="25">
        <v>13</v>
      </c>
      <c r="I30" s="25">
        <v>14</v>
      </c>
      <c r="J30" s="108">
        <v>3</v>
      </c>
      <c r="K30" s="22"/>
    </row>
    <row r="31" spans="1:14" ht="15" customHeight="1" x14ac:dyDescent="0.25">
      <c r="D31" s="3">
        <v>2024</v>
      </c>
      <c r="E31" s="25">
        <f t="shared" si="3"/>
        <v>126</v>
      </c>
      <c r="F31" s="25"/>
      <c r="G31" s="24">
        <v>80</v>
      </c>
      <c r="H31" s="25">
        <v>26</v>
      </c>
      <c r="I31" s="25">
        <v>15</v>
      </c>
      <c r="J31" s="108">
        <v>5</v>
      </c>
      <c r="K31" s="22"/>
    </row>
    <row r="32" spans="1:14" ht="8.1" customHeight="1" x14ac:dyDescent="0.25">
      <c r="D32" s="26"/>
      <c r="E32" s="27"/>
      <c r="F32" s="27"/>
      <c r="G32" s="27"/>
      <c r="H32" s="27"/>
      <c r="I32" s="27"/>
      <c r="J32" s="107"/>
      <c r="K32" s="22"/>
    </row>
    <row r="33" spans="1:11" ht="15" customHeight="1" x14ac:dyDescent="0.25">
      <c r="B33" s="2" t="s">
        <v>7</v>
      </c>
      <c r="D33" s="3">
        <v>2022</v>
      </c>
      <c r="E33" s="25">
        <f>SUM(F33:J33)</f>
        <v>48</v>
      </c>
      <c r="F33" s="25"/>
      <c r="G33" s="24">
        <v>44</v>
      </c>
      <c r="H33" s="25">
        <v>4</v>
      </c>
      <c r="I33" s="25" t="s">
        <v>8</v>
      </c>
      <c r="J33" s="108" t="s">
        <v>8</v>
      </c>
      <c r="K33" s="22"/>
    </row>
    <row r="34" spans="1:11" ht="15" customHeight="1" x14ac:dyDescent="0.25">
      <c r="D34" s="3">
        <v>2023</v>
      </c>
      <c r="E34" s="25">
        <f t="shared" ref="E34:E35" si="4">SUM(F34:J34)</f>
        <v>45</v>
      </c>
      <c r="F34" s="25"/>
      <c r="G34" s="25">
        <v>41</v>
      </c>
      <c r="H34" s="25">
        <v>4</v>
      </c>
      <c r="I34" s="25" t="s">
        <v>8</v>
      </c>
      <c r="J34" s="108" t="s">
        <v>8</v>
      </c>
      <c r="K34" s="22"/>
    </row>
    <row r="35" spans="1:11" ht="15" customHeight="1" x14ac:dyDescent="0.25">
      <c r="D35" s="3">
        <v>2024</v>
      </c>
      <c r="E35" s="25">
        <f t="shared" si="4"/>
        <v>33</v>
      </c>
      <c r="F35" s="25"/>
      <c r="G35" s="24">
        <v>28</v>
      </c>
      <c r="H35" s="25">
        <v>5</v>
      </c>
      <c r="I35" s="25" t="s">
        <v>8</v>
      </c>
      <c r="J35" s="108" t="s">
        <v>8</v>
      </c>
      <c r="K35" s="22"/>
    </row>
    <row r="36" spans="1:11" ht="8.1" customHeight="1" x14ac:dyDescent="0.25">
      <c r="D36" s="26"/>
      <c r="E36" s="27"/>
      <c r="F36" s="27"/>
      <c r="G36" s="27"/>
      <c r="H36" s="27"/>
      <c r="I36" s="27"/>
      <c r="J36" s="107"/>
      <c r="K36" s="22"/>
    </row>
    <row r="37" spans="1:11" ht="15" customHeight="1" x14ac:dyDescent="0.25">
      <c r="B37" s="2" t="s">
        <v>18</v>
      </c>
      <c r="D37" s="3">
        <v>2022</v>
      </c>
      <c r="E37" s="25">
        <f>SUM(F37:J37)</f>
        <v>52</v>
      </c>
      <c r="F37" s="25"/>
      <c r="G37" s="25">
        <v>31</v>
      </c>
      <c r="H37" s="25">
        <v>10</v>
      </c>
      <c r="I37" s="25">
        <v>7</v>
      </c>
      <c r="J37" s="108">
        <v>4</v>
      </c>
      <c r="K37" s="22"/>
    </row>
    <row r="38" spans="1:11" ht="15" customHeight="1" x14ac:dyDescent="0.25">
      <c r="D38" s="3">
        <v>2023</v>
      </c>
      <c r="E38" s="25">
        <f t="shared" ref="E38:E39" si="5">SUM(F38:J38)</f>
        <v>77</v>
      </c>
      <c r="F38" s="25"/>
      <c r="G38" s="24">
        <v>42</v>
      </c>
      <c r="H38" s="25">
        <v>29</v>
      </c>
      <c r="I38" s="25">
        <v>3</v>
      </c>
      <c r="J38" s="108">
        <v>3</v>
      </c>
      <c r="K38" s="22"/>
    </row>
    <row r="39" spans="1:11" s="2" customFormat="1" ht="15" customHeight="1" x14ac:dyDescent="0.25">
      <c r="A39" s="1"/>
      <c r="D39" s="3">
        <v>2024</v>
      </c>
      <c r="E39" s="25">
        <f t="shared" si="5"/>
        <v>99</v>
      </c>
      <c r="F39" s="25"/>
      <c r="G39" s="24">
        <v>60</v>
      </c>
      <c r="H39" s="25">
        <v>27</v>
      </c>
      <c r="I39" s="25">
        <v>10</v>
      </c>
      <c r="J39" s="108">
        <v>2</v>
      </c>
      <c r="K39" s="22"/>
    </row>
    <row r="40" spans="1:11" ht="8.1" customHeight="1" x14ac:dyDescent="0.25">
      <c r="D40" s="26"/>
      <c r="E40" s="27"/>
      <c r="F40" s="27"/>
      <c r="G40" s="27"/>
      <c r="H40" s="27"/>
      <c r="I40" s="27"/>
      <c r="J40" s="107"/>
      <c r="K40" s="22"/>
    </row>
    <row r="41" spans="1:11" ht="15" customHeight="1" x14ac:dyDescent="0.25">
      <c r="A41" s="2"/>
      <c r="B41" s="2" t="s">
        <v>9</v>
      </c>
      <c r="D41" s="3">
        <v>2022</v>
      </c>
      <c r="E41" s="25">
        <f>SUM(F41:J41)</f>
        <v>133</v>
      </c>
      <c r="F41" s="25"/>
      <c r="G41" s="25">
        <v>59</v>
      </c>
      <c r="H41" s="25">
        <v>34</v>
      </c>
      <c r="I41" s="25">
        <v>35</v>
      </c>
      <c r="J41" s="108">
        <v>5</v>
      </c>
      <c r="K41" s="22"/>
    </row>
    <row r="42" spans="1:11" ht="15" customHeight="1" x14ac:dyDescent="0.25">
      <c r="D42" s="3">
        <v>2023</v>
      </c>
      <c r="E42" s="25">
        <f t="shared" ref="E42:E43" si="6">SUM(F42:J42)</f>
        <v>156</v>
      </c>
      <c r="F42" s="25"/>
      <c r="G42" s="24">
        <v>101</v>
      </c>
      <c r="H42" s="25">
        <v>32</v>
      </c>
      <c r="I42" s="25">
        <v>13</v>
      </c>
      <c r="J42" s="108">
        <v>10</v>
      </c>
      <c r="K42" s="22"/>
    </row>
    <row r="43" spans="1:11" ht="15" customHeight="1" x14ac:dyDescent="0.25">
      <c r="D43" s="3">
        <v>2024</v>
      </c>
      <c r="E43" s="25">
        <f t="shared" si="6"/>
        <v>99</v>
      </c>
      <c r="F43" s="25"/>
      <c r="G43" s="24">
        <v>54</v>
      </c>
      <c r="H43" s="25">
        <v>34</v>
      </c>
      <c r="I43" s="25">
        <v>7</v>
      </c>
      <c r="J43" s="108">
        <v>4</v>
      </c>
      <c r="K43" s="22"/>
    </row>
    <row r="44" spans="1:11" ht="8.1" customHeight="1" x14ac:dyDescent="0.25">
      <c r="D44" s="26"/>
      <c r="E44" s="27"/>
      <c r="F44" s="27"/>
      <c r="G44" s="27"/>
      <c r="H44" s="27"/>
      <c r="I44" s="27"/>
      <c r="J44" s="107"/>
      <c r="K44" s="22"/>
    </row>
    <row r="45" spans="1:11" ht="15" customHeight="1" x14ac:dyDescent="0.25">
      <c r="B45" s="2" t="s">
        <v>10</v>
      </c>
      <c r="D45" s="3">
        <v>2022</v>
      </c>
      <c r="E45" s="25">
        <f>SUM(F45:J45)</f>
        <v>48</v>
      </c>
      <c r="F45" s="25"/>
      <c r="G45" s="24">
        <v>35</v>
      </c>
      <c r="H45" s="25">
        <v>10</v>
      </c>
      <c r="I45" s="25" t="s">
        <v>8</v>
      </c>
      <c r="J45" s="108">
        <v>3</v>
      </c>
      <c r="K45" s="22"/>
    </row>
    <row r="46" spans="1:11" ht="15" customHeight="1" x14ac:dyDescent="0.25">
      <c r="D46" s="3">
        <v>2023</v>
      </c>
      <c r="E46" s="25">
        <f t="shared" ref="E46:E47" si="7">SUM(F46:J46)</f>
        <v>87</v>
      </c>
      <c r="F46" s="25"/>
      <c r="G46" s="24">
        <v>59</v>
      </c>
      <c r="H46" s="25">
        <v>18</v>
      </c>
      <c r="I46" s="25">
        <v>8</v>
      </c>
      <c r="J46" s="108">
        <v>2</v>
      </c>
      <c r="K46" s="22"/>
    </row>
    <row r="47" spans="1:11" ht="15" customHeight="1" x14ac:dyDescent="0.25">
      <c r="D47" s="3">
        <v>2024</v>
      </c>
      <c r="E47" s="25">
        <f t="shared" si="7"/>
        <v>95</v>
      </c>
      <c r="F47" s="25"/>
      <c r="G47" s="24">
        <v>58</v>
      </c>
      <c r="H47" s="25">
        <v>28</v>
      </c>
      <c r="I47" s="25">
        <v>1</v>
      </c>
      <c r="J47" s="108">
        <v>8</v>
      </c>
      <c r="K47" s="22"/>
    </row>
    <row r="48" spans="1:11" ht="8.1" customHeight="1" x14ac:dyDescent="0.25">
      <c r="D48" s="26"/>
      <c r="E48" s="27"/>
      <c r="F48" s="27"/>
      <c r="G48" s="27"/>
      <c r="H48" s="27"/>
      <c r="I48" s="27"/>
      <c r="J48" s="107"/>
      <c r="K48" s="22"/>
    </row>
    <row r="49" spans="2:14" ht="15" customHeight="1" x14ac:dyDescent="0.25">
      <c r="B49" s="2" t="s">
        <v>11</v>
      </c>
      <c r="D49" s="3">
        <v>2022</v>
      </c>
      <c r="E49" s="25">
        <f>SUM(F49:J49)</f>
        <v>62</v>
      </c>
      <c r="F49" s="25"/>
      <c r="G49" s="24">
        <v>24</v>
      </c>
      <c r="H49" s="25">
        <v>23</v>
      </c>
      <c r="I49" s="25">
        <v>10</v>
      </c>
      <c r="J49" s="108">
        <v>5</v>
      </c>
      <c r="K49" s="22"/>
    </row>
    <row r="50" spans="2:14" ht="15" customHeight="1" x14ac:dyDescent="0.25">
      <c r="D50" s="3">
        <v>2023</v>
      </c>
      <c r="E50" s="25">
        <f t="shared" ref="E50:E51" si="8">SUM(F50:J50)</f>
        <v>144</v>
      </c>
      <c r="F50" s="25"/>
      <c r="G50" s="24">
        <v>76</v>
      </c>
      <c r="H50" s="25">
        <v>48</v>
      </c>
      <c r="I50" s="25">
        <v>10</v>
      </c>
      <c r="J50" s="108">
        <v>10</v>
      </c>
      <c r="K50" s="22"/>
    </row>
    <row r="51" spans="2:14" ht="15" customHeight="1" x14ac:dyDescent="0.25">
      <c r="D51" s="3">
        <v>2024</v>
      </c>
      <c r="E51" s="25">
        <f t="shared" si="8"/>
        <v>176</v>
      </c>
      <c r="F51" s="25"/>
      <c r="G51" s="24">
        <v>84</v>
      </c>
      <c r="H51" s="25">
        <v>69</v>
      </c>
      <c r="I51" s="25">
        <v>10</v>
      </c>
      <c r="J51" s="107">
        <v>13</v>
      </c>
      <c r="K51" s="22"/>
    </row>
    <row r="52" spans="2:14" ht="8.1" customHeight="1" x14ac:dyDescent="0.25">
      <c r="D52" s="26"/>
      <c r="E52" s="27"/>
      <c r="F52" s="27"/>
      <c r="G52" s="27"/>
      <c r="H52" s="27"/>
      <c r="I52" s="27"/>
      <c r="J52" s="107"/>
      <c r="K52" s="22"/>
    </row>
    <row r="53" spans="2:14" ht="15" customHeight="1" x14ac:dyDescent="0.25">
      <c r="B53" s="2" t="s">
        <v>12</v>
      </c>
      <c r="D53" s="3">
        <v>2022</v>
      </c>
      <c r="E53" s="25">
        <f>SUM(F53:J53)</f>
        <v>29</v>
      </c>
      <c r="F53" s="25"/>
      <c r="G53" s="25">
        <v>24</v>
      </c>
      <c r="H53" s="25">
        <v>5</v>
      </c>
      <c r="I53" s="25" t="s">
        <v>8</v>
      </c>
      <c r="J53" s="108" t="s">
        <v>8</v>
      </c>
      <c r="K53" s="22"/>
    </row>
    <row r="54" spans="2:14" ht="15" customHeight="1" x14ac:dyDescent="0.25">
      <c r="D54" s="3">
        <v>2023</v>
      </c>
      <c r="E54" s="25">
        <f t="shared" ref="E54:E55" si="9">SUM(F54:J54)</f>
        <v>17</v>
      </c>
      <c r="F54" s="25"/>
      <c r="G54" s="25">
        <v>11</v>
      </c>
      <c r="H54" s="25">
        <v>5</v>
      </c>
      <c r="I54" s="25">
        <v>1</v>
      </c>
      <c r="J54" s="108" t="s">
        <v>8</v>
      </c>
      <c r="K54" s="22"/>
    </row>
    <row r="55" spans="2:14" ht="15" customHeight="1" x14ac:dyDescent="0.25">
      <c r="D55" s="3">
        <v>2024</v>
      </c>
      <c r="E55" s="25">
        <f t="shared" si="9"/>
        <v>21</v>
      </c>
      <c r="F55" s="25"/>
      <c r="G55" s="24">
        <v>14</v>
      </c>
      <c r="H55" s="25">
        <v>5</v>
      </c>
      <c r="I55" s="25">
        <v>2</v>
      </c>
      <c r="J55" s="108" t="s">
        <v>8</v>
      </c>
      <c r="K55" s="22"/>
    </row>
    <row r="56" spans="2:14" ht="8.1" customHeight="1" x14ac:dyDescent="0.25">
      <c r="D56" s="26"/>
      <c r="E56" s="27"/>
      <c r="F56" s="27"/>
      <c r="G56" s="27"/>
      <c r="H56" s="27"/>
      <c r="I56" s="27"/>
      <c r="J56" s="107"/>
      <c r="K56" s="22"/>
    </row>
    <row r="57" spans="2:14" ht="15" customHeight="1" x14ac:dyDescent="0.25">
      <c r="B57" s="2" t="s">
        <v>13</v>
      </c>
      <c r="D57" s="3">
        <v>2022</v>
      </c>
      <c r="E57" s="25">
        <f>SUM(F57:J57)</f>
        <v>93</v>
      </c>
      <c r="F57" s="25"/>
      <c r="G57" s="24">
        <v>21</v>
      </c>
      <c r="H57" s="25">
        <v>48</v>
      </c>
      <c r="I57" s="25">
        <v>17</v>
      </c>
      <c r="J57" s="108">
        <v>7</v>
      </c>
      <c r="K57" s="22"/>
    </row>
    <row r="58" spans="2:14" ht="15" customHeight="1" x14ac:dyDescent="0.25">
      <c r="D58" s="3">
        <v>2023</v>
      </c>
      <c r="E58" s="25">
        <f t="shared" ref="E58:E59" si="10">SUM(F58:J58)</f>
        <v>134</v>
      </c>
      <c r="F58" s="25"/>
      <c r="G58" s="24">
        <v>35</v>
      </c>
      <c r="H58" s="25">
        <v>80</v>
      </c>
      <c r="I58" s="25">
        <v>7</v>
      </c>
      <c r="J58" s="108">
        <v>12</v>
      </c>
      <c r="K58" s="22"/>
    </row>
    <row r="59" spans="2:14" ht="15" customHeight="1" x14ac:dyDescent="0.25">
      <c r="D59" s="3">
        <v>2024</v>
      </c>
      <c r="E59" s="25">
        <f t="shared" si="10"/>
        <v>77</v>
      </c>
      <c r="F59" s="25"/>
      <c r="G59" s="24">
        <v>20</v>
      </c>
      <c r="H59" s="25">
        <v>51</v>
      </c>
      <c r="I59" s="25">
        <v>4</v>
      </c>
      <c r="J59" s="108">
        <v>2</v>
      </c>
      <c r="K59" s="22"/>
    </row>
    <row r="60" spans="2:14" ht="8.1" customHeight="1" x14ac:dyDescent="0.25">
      <c r="D60" s="26"/>
      <c r="E60" s="27"/>
      <c r="F60" s="27"/>
      <c r="G60" s="27"/>
      <c r="H60" s="27"/>
      <c r="I60" s="27"/>
      <c r="J60" s="107"/>
      <c r="K60" s="22"/>
    </row>
    <row r="61" spans="2:14" ht="15" customHeight="1" x14ac:dyDescent="0.25">
      <c r="B61" s="2" t="s">
        <v>214</v>
      </c>
      <c r="D61" s="3">
        <v>2022</v>
      </c>
      <c r="E61" s="25">
        <f>SUM(F61:J61)</f>
        <v>48</v>
      </c>
      <c r="F61" s="25"/>
      <c r="G61" s="25">
        <v>4</v>
      </c>
      <c r="H61" s="25">
        <v>18</v>
      </c>
      <c r="I61" s="25" t="s">
        <v>8</v>
      </c>
      <c r="J61" s="107">
        <v>26</v>
      </c>
      <c r="K61" s="22"/>
      <c r="L61" s="27"/>
      <c r="M61" s="28"/>
      <c r="N61" s="29"/>
    </row>
    <row r="62" spans="2:14" ht="15" customHeight="1" x14ac:dyDescent="0.25">
      <c r="D62" s="3">
        <v>2023</v>
      </c>
      <c r="E62" s="25">
        <f t="shared" ref="E62:E63" si="11">SUM(F62:J62)</f>
        <v>100</v>
      </c>
      <c r="F62" s="25"/>
      <c r="G62" s="25">
        <v>10</v>
      </c>
      <c r="H62" s="25">
        <v>30</v>
      </c>
      <c r="I62" s="25" t="s">
        <v>8</v>
      </c>
      <c r="J62" s="107">
        <v>60</v>
      </c>
      <c r="K62" s="22"/>
      <c r="L62" s="27"/>
      <c r="M62" s="28"/>
      <c r="N62" s="28"/>
    </row>
    <row r="63" spans="2:14" ht="15" customHeight="1" x14ac:dyDescent="0.25">
      <c r="D63" s="3">
        <v>2024</v>
      </c>
      <c r="E63" s="25">
        <f t="shared" si="11"/>
        <v>86</v>
      </c>
      <c r="F63" s="25"/>
      <c r="G63" s="25">
        <v>6</v>
      </c>
      <c r="H63" s="25">
        <v>20</v>
      </c>
      <c r="I63" s="25">
        <v>1</v>
      </c>
      <c r="J63" s="107">
        <v>59</v>
      </c>
      <c r="K63" s="22"/>
    </row>
    <row r="64" spans="2:14" ht="8.1" customHeight="1" x14ac:dyDescent="0.25">
      <c r="D64" s="26"/>
      <c r="E64" s="27"/>
      <c r="F64" s="27"/>
      <c r="G64" s="27"/>
      <c r="H64" s="27"/>
      <c r="I64" s="27"/>
      <c r="J64" s="107"/>
      <c r="K64" s="22"/>
    </row>
    <row r="65" spans="1:11" ht="15" customHeight="1" x14ac:dyDescent="0.25">
      <c r="B65" s="2" t="s">
        <v>14</v>
      </c>
      <c r="D65" s="3">
        <v>2022</v>
      </c>
      <c r="E65" s="25">
        <f>SUM(F65:J65)</f>
        <v>192</v>
      </c>
      <c r="F65" s="25"/>
      <c r="G65" s="25">
        <v>33</v>
      </c>
      <c r="H65" s="25">
        <v>90</v>
      </c>
      <c r="I65" s="25">
        <v>4</v>
      </c>
      <c r="J65" s="108">
        <v>65</v>
      </c>
      <c r="K65" s="22"/>
    </row>
    <row r="66" spans="1:11" ht="15" customHeight="1" x14ac:dyDescent="0.25">
      <c r="D66" s="3">
        <v>2023</v>
      </c>
      <c r="E66" s="25">
        <f t="shared" ref="E66:E67" si="12">SUM(F66:J66)</f>
        <v>204</v>
      </c>
      <c r="F66" s="25"/>
      <c r="G66" s="25">
        <v>41</v>
      </c>
      <c r="H66" s="25">
        <v>96</v>
      </c>
      <c r="I66" s="25">
        <v>2</v>
      </c>
      <c r="J66" s="107">
        <v>65</v>
      </c>
      <c r="K66" s="22"/>
    </row>
    <row r="67" spans="1:11" ht="15" customHeight="1" x14ac:dyDescent="0.25">
      <c r="D67" s="3">
        <v>2024</v>
      </c>
      <c r="E67" s="25">
        <f t="shared" si="12"/>
        <v>168</v>
      </c>
      <c r="F67" s="25"/>
      <c r="G67" s="25">
        <v>35</v>
      </c>
      <c r="H67" s="25">
        <v>86</v>
      </c>
      <c r="I67" s="25" t="s">
        <v>8</v>
      </c>
      <c r="J67" s="108">
        <v>47</v>
      </c>
      <c r="K67" s="22"/>
    </row>
    <row r="68" spans="1:11" ht="8.1" customHeight="1" x14ac:dyDescent="0.25">
      <c r="D68" s="26"/>
      <c r="E68" s="27"/>
      <c r="F68" s="27"/>
      <c r="G68" s="27"/>
      <c r="H68" s="27"/>
      <c r="I68" s="27"/>
      <c r="J68" s="107"/>
      <c r="K68" s="22"/>
    </row>
    <row r="69" spans="1:11" ht="15" customHeight="1" x14ac:dyDescent="0.25">
      <c r="B69" s="2" t="s">
        <v>15</v>
      </c>
      <c r="D69" s="3">
        <v>2022</v>
      </c>
      <c r="E69" s="25">
        <f>SUM(F69:J69)</f>
        <v>127</v>
      </c>
      <c r="F69" s="25"/>
      <c r="G69" s="24">
        <v>38</v>
      </c>
      <c r="H69" s="25">
        <v>53</v>
      </c>
      <c r="I69" s="25">
        <v>27</v>
      </c>
      <c r="J69" s="108">
        <v>9</v>
      </c>
      <c r="K69" s="22"/>
    </row>
    <row r="70" spans="1:11" ht="15" customHeight="1" x14ac:dyDescent="0.25">
      <c r="D70" s="3">
        <v>2023</v>
      </c>
      <c r="E70" s="25">
        <f t="shared" ref="E70:E71" si="13">SUM(F70:J70)</f>
        <v>359</v>
      </c>
      <c r="F70" s="25"/>
      <c r="G70" s="24">
        <v>177</v>
      </c>
      <c r="H70" s="25">
        <v>123</v>
      </c>
      <c r="I70" s="25">
        <v>33</v>
      </c>
      <c r="J70" s="108">
        <v>26</v>
      </c>
      <c r="K70" s="22"/>
    </row>
    <row r="71" spans="1:11" ht="15" customHeight="1" x14ac:dyDescent="0.25">
      <c r="D71" s="3">
        <v>2024</v>
      </c>
      <c r="E71" s="25">
        <f t="shared" si="13"/>
        <v>294</v>
      </c>
      <c r="F71" s="25"/>
      <c r="G71" s="24">
        <v>143</v>
      </c>
      <c r="H71" s="25">
        <v>110</v>
      </c>
      <c r="I71" s="25">
        <v>16</v>
      </c>
      <c r="J71" s="108">
        <v>25</v>
      </c>
      <c r="K71" s="22"/>
    </row>
    <row r="72" spans="1:11" ht="8.1" customHeight="1" x14ac:dyDescent="0.25">
      <c r="D72" s="26"/>
      <c r="E72" s="27"/>
      <c r="F72" s="27"/>
      <c r="G72" s="27"/>
      <c r="H72" s="27"/>
      <c r="I72" s="27"/>
      <c r="J72" s="107"/>
      <c r="K72" s="22"/>
    </row>
    <row r="73" spans="1:11" ht="15" customHeight="1" x14ac:dyDescent="0.25">
      <c r="B73" s="2" t="s">
        <v>16</v>
      </c>
      <c r="D73" s="3">
        <v>2022</v>
      </c>
      <c r="E73" s="25">
        <f>SUM(F73:J73)</f>
        <v>89</v>
      </c>
      <c r="F73" s="25"/>
      <c r="G73" s="24">
        <v>83</v>
      </c>
      <c r="H73" s="25">
        <v>5</v>
      </c>
      <c r="I73" s="25">
        <v>1</v>
      </c>
      <c r="J73" s="108" t="s">
        <v>8</v>
      </c>
      <c r="K73" s="22"/>
    </row>
    <row r="74" spans="1:11" ht="15" customHeight="1" x14ac:dyDescent="0.25">
      <c r="D74" s="3">
        <v>2023</v>
      </c>
      <c r="E74" s="25">
        <f t="shared" ref="E74:E75" si="14">SUM(F74:J74)</f>
        <v>92</v>
      </c>
      <c r="F74" s="25"/>
      <c r="G74" s="24">
        <v>85</v>
      </c>
      <c r="H74" s="25">
        <v>4</v>
      </c>
      <c r="I74" s="25">
        <v>1</v>
      </c>
      <c r="J74" s="108">
        <v>2</v>
      </c>
      <c r="K74" s="22"/>
    </row>
    <row r="75" spans="1:11" ht="15" customHeight="1" x14ac:dyDescent="0.25">
      <c r="D75" s="3">
        <v>2024</v>
      </c>
      <c r="E75" s="25">
        <f t="shared" si="14"/>
        <v>58</v>
      </c>
      <c r="F75" s="25"/>
      <c r="G75" s="24">
        <v>53</v>
      </c>
      <c r="H75" s="25">
        <v>4</v>
      </c>
      <c r="I75" s="25" t="s">
        <v>8</v>
      </c>
      <c r="J75" s="108">
        <v>1</v>
      </c>
      <c r="K75" s="22"/>
    </row>
    <row r="76" spans="1:11" ht="8.1" customHeight="1" x14ac:dyDescent="0.25">
      <c r="D76" s="26"/>
      <c r="E76" s="27"/>
      <c r="F76" s="27"/>
      <c r="G76" s="27"/>
      <c r="H76" s="27"/>
      <c r="I76" s="27"/>
      <c r="J76" s="107"/>
      <c r="K76" s="22"/>
    </row>
    <row r="77" spans="1:11" ht="15" customHeight="1" x14ac:dyDescent="0.25">
      <c r="B77" s="2" t="s">
        <v>215</v>
      </c>
      <c r="D77" s="3">
        <v>2022</v>
      </c>
      <c r="E77" s="25">
        <f>SUM(F77:J77)</f>
        <v>152</v>
      </c>
      <c r="F77" s="25"/>
      <c r="G77" s="24">
        <v>57</v>
      </c>
      <c r="H77" s="25">
        <v>52</v>
      </c>
      <c r="I77" s="25">
        <v>27</v>
      </c>
      <c r="J77" s="107">
        <v>16</v>
      </c>
      <c r="K77" s="22"/>
    </row>
    <row r="78" spans="1:11" ht="15" customHeight="1" x14ac:dyDescent="0.25">
      <c r="D78" s="3">
        <v>2023</v>
      </c>
      <c r="E78" s="25">
        <f t="shared" ref="E78:E79" si="15">SUM(F78:J78)</f>
        <v>224</v>
      </c>
      <c r="F78" s="25"/>
      <c r="G78" s="24">
        <v>92</v>
      </c>
      <c r="H78" s="25">
        <v>96</v>
      </c>
      <c r="I78" s="25">
        <v>16</v>
      </c>
      <c r="J78" s="107">
        <v>20</v>
      </c>
    </row>
    <row r="79" spans="1:11" ht="15" customHeight="1" x14ac:dyDescent="0.25">
      <c r="A79" s="14"/>
      <c r="B79" s="99"/>
      <c r="C79" s="99"/>
      <c r="D79" s="3">
        <v>2024</v>
      </c>
      <c r="E79" s="25">
        <f t="shared" si="15"/>
        <v>232</v>
      </c>
      <c r="F79" s="25"/>
      <c r="G79" s="24">
        <v>89</v>
      </c>
      <c r="H79" s="25">
        <v>107</v>
      </c>
      <c r="I79" s="25">
        <v>16</v>
      </c>
      <c r="J79" s="121">
        <v>20</v>
      </c>
    </row>
    <row r="80" spans="1:11" ht="8.1" customHeight="1" thickBot="1" x14ac:dyDescent="0.3">
      <c r="A80" s="30"/>
      <c r="B80" s="31"/>
      <c r="C80" s="31"/>
      <c r="D80" s="32"/>
      <c r="E80" s="32"/>
      <c r="F80" s="32"/>
      <c r="G80" s="32"/>
      <c r="H80" s="32"/>
      <c r="I80" s="32"/>
      <c r="J80" s="14"/>
    </row>
    <row r="81" spans="1:11" s="37" customFormat="1" x14ac:dyDescent="0.25">
      <c r="A81" s="33"/>
      <c r="B81" s="34"/>
      <c r="C81" s="34"/>
      <c r="D81" s="35"/>
      <c r="E81" s="35"/>
      <c r="F81" s="35"/>
      <c r="G81" s="35"/>
      <c r="H81" s="35"/>
      <c r="J81" s="122"/>
      <c r="K81" s="123" t="s">
        <v>216</v>
      </c>
    </row>
    <row r="82" spans="1:11" s="33" customFormat="1" x14ac:dyDescent="0.25">
      <c r="A82" s="34" t="s">
        <v>217</v>
      </c>
      <c r="B82" s="34"/>
      <c r="C82" s="34"/>
      <c r="D82" s="35"/>
      <c r="E82" s="35"/>
      <c r="F82" s="35"/>
      <c r="G82" s="35"/>
      <c r="H82" s="35"/>
      <c r="K82" s="39" t="s">
        <v>218</v>
      </c>
    </row>
    <row r="83" spans="1:11" s="37" customFormat="1" x14ac:dyDescent="0.25">
      <c r="A83" s="34" t="s">
        <v>219</v>
      </c>
      <c r="B83" s="34"/>
      <c r="C83" s="34"/>
      <c r="D83" s="35"/>
      <c r="E83" s="35"/>
      <c r="F83" s="35"/>
      <c r="G83" s="35"/>
      <c r="H83" s="35"/>
      <c r="I83" s="35"/>
      <c r="J83" s="35"/>
      <c r="K83" s="36"/>
    </row>
    <row r="84" spans="1:11" s="33" customFormat="1" x14ac:dyDescent="0.25">
      <c r="A84" s="34" t="s">
        <v>220</v>
      </c>
      <c r="B84" s="34"/>
      <c r="C84" s="34"/>
      <c r="D84" s="35"/>
      <c r="E84" s="35"/>
      <c r="F84" s="35"/>
      <c r="G84" s="35"/>
      <c r="H84" s="35"/>
      <c r="I84" s="35"/>
      <c r="J84" s="35"/>
      <c r="K84" s="39"/>
    </row>
  </sheetData>
  <mergeCells count="1">
    <mergeCell ref="G16:J16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2" fitToWidth="0" orientation="portrait" r:id="rId1"/>
  <headerFooter>
    <oddHeader xml:space="preserve">&amp;R&amp;"-,Bold"
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4FD25-99A2-4D5F-A3D1-0205A483010B}">
  <sheetPr codeName="Sheet4"/>
  <dimension ref="A1:O86"/>
  <sheetViews>
    <sheetView showGridLines="0" view="pageBreakPreview" zoomScale="90" zoomScaleNormal="90" zoomScaleSheetLayoutView="90" workbookViewId="0">
      <selection activeCell="C14" sqref="C14"/>
    </sheetView>
  </sheetViews>
  <sheetFormatPr defaultColWidth="9.140625" defaultRowHeight="13.5" x14ac:dyDescent="0.25"/>
  <cols>
    <col min="1" max="1" width="1.7109375" style="1" customWidth="1"/>
    <col min="2" max="2" width="11.7109375" style="2" customWidth="1"/>
    <col min="3" max="3" width="8.28515625" style="2" customWidth="1"/>
    <col min="4" max="4" width="13.140625" style="3" customWidth="1"/>
    <col min="5" max="5" width="17.7109375" style="3" customWidth="1"/>
    <col min="6" max="6" width="15.7109375" style="3" customWidth="1"/>
    <col min="7" max="7" width="2" style="3" customWidth="1"/>
    <col min="8" max="10" width="15.5703125" style="3" customWidth="1"/>
    <col min="11" max="11" width="2.140625" style="1" customWidth="1"/>
    <col min="12" max="16384" width="9.140625" style="1"/>
  </cols>
  <sheetData>
    <row r="1" spans="1:11" ht="12" customHeight="1" x14ac:dyDescent="0.25"/>
    <row r="2" spans="1:11" ht="12" customHeight="1" x14ac:dyDescent="0.25"/>
    <row r="3" spans="1:11" ht="12" customHeight="1" x14ac:dyDescent="0.25"/>
    <row r="4" spans="1:11" ht="12" customHeight="1" x14ac:dyDescent="0.25"/>
    <row r="5" spans="1:11" ht="12" customHeight="1" x14ac:dyDescent="0.25"/>
    <row r="6" spans="1:11" ht="12" customHeight="1" x14ac:dyDescent="0.25"/>
    <row r="7" spans="1:11" ht="12" customHeight="1" x14ac:dyDescent="0.25"/>
    <row r="8" spans="1:11" ht="12" customHeight="1" x14ac:dyDescent="0.25"/>
    <row r="9" spans="1:11" ht="12" customHeight="1" x14ac:dyDescent="0.25"/>
    <row r="10" spans="1:11" ht="12" customHeight="1" x14ac:dyDescent="0.25"/>
    <row r="11" spans="1:11" ht="12" customHeight="1" x14ac:dyDescent="0.25"/>
    <row r="12" spans="1:11" ht="12" customHeight="1" x14ac:dyDescent="0.25"/>
    <row r="13" spans="1:11" s="6" customFormat="1" ht="15" customHeight="1" x14ac:dyDescent="0.25">
      <c r="B13" s="7" t="s">
        <v>183</v>
      </c>
      <c r="C13" s="8" t="s">
        <v>250</v>
      </c>
      <c r="D13" s="9"/>
      <c r="E13" s="9"/>
      <c r="F13" s="9"/>
      <c r="G13" s="9"/>
      <c r="H13" s="9"/>
      <c r="I13" s="9"/>
      <c r="J13" s="9"/>
      <c r="K13" s="8"/>
    </row>
    <row r="14" spans="1:11" s="10" customFormat="1" ht="16.5" customHeight="1" x14ac:dyDescent="0.25">
      <c r="B14" s="11" t="s">
        <v>184</v>
      </c>
      <c r="C14" s="12" t="s">
        <v>260</v>
      </c>
      <c r="D14" s="13"/>
      <c r="E14" s="13"/>
      <c r="F14" s="13"/>
      <c r="G14" s="13"/>
      <c r="H14" s="13"/>
      <c r="I14" s="13"/>
      <c r="J14" s="13"/>
    </row>
    <row r="15" spans="1:11" ht="8.1" customHeight="1" thickBot="1" x14ac:dyDescent="0.3"/>
    <row r="16" spans="1:11" ht="4.5" customHeight="1" thickTop="1" x14ac:dyDescent="0.25">
      <c r="A16" s="40"/>
      <c r="B16" s="41"/>
      <c r="C16" s="41"/>
      <c r="D16" s="42"/>
      <c r="E16" s="42"/>
      <c r="F16" s="42"/>
      <c r="G16" s="42"/>
      <c r="H16" s="42"/>
      <c r="I16" s="42"/>
      <c r="J16" s="42"/>
      <c r="K16" s="40"/>
    </row>
    <row r="17" spans="1:14" ht="15" customHeight="1" x14ac:dyDescent="0.25">
      <c r="A17" s="43"/>
      <c r="B17" s="44" t="s">
        <v>0</v>
      </c>
      <c r="C17" s="45"/>
      <c r="D17" s="116" t="s">
        <v>1</v>
      </c>
      <c r="E17" s="47" t="s">
        <v>221</v>
      </c>
      <c r="F17" s="47" t="s">
        <v>223</v>
      </c>
      <c r="G17" s="116"/>
      <c r="H17" s="183" t="s">
        <v>227</v>
      </c>
      <c r="I17" s="183"/>
      <c r="J17" s="183"/>
      <c r="K17" s="43"/>
    </row>
    <row r="18" spans="1:14" ht="15" customHeight="1" x14ac:dyDescent="0.25">
      <c r="A18" s="43"/>
      <c r="B18" s="48" t="s">
        <v>3</v>
      </c>
      <c r="C18" s="45"/>
      <c r="D18" s="49" t="s">
        <v>4</v>
      </c>
      <c r="E18" s="50" t="s">
        <v>222</v>
      </c>
      <c r="F18" s="50" t="s">
        <v>224</v>
      </c>
      <c r="G18" s="49"/>
      <c r="H18" s="184" t="s">
        <v>228</v>
      </c>
      <c r="I18" s="184"/>
      <c r="J18" s="184"/>
      <c r="K18" s="43"/>
    </row>
    <row r="19" spans="1:14" ht="15" customHeight="1" x14ac:dyDescent="0.25">
      <c r="A19" s="43"/>
      <c r="B19" s="48"/>
      <c r="C19" s="45"/>
      <c r="D19" s="49"/>
      <c r="E19" s="49"/>
      <c r="F19" s="49"/>
      <c r="G19" s="49"/>
      <c r="H19" s="47" t="s">
        <v>36</v>
      </c>
      <c r="I19" s="47" t="s">
        <v>83</v>
      </c>
      <c r="J19" s="47" t="s">
        <v>84</v>
      </c>
      <c r="K19" s="43"/>
    </row>
    <row r="20" spans="1:14" ht="15" customHeight="1" x14ac:dyDescent="0.25">
      <c r="A20" s="43"/>
      <c r="B20" s="48"/>
      <c r="C20" s="45"/>
      <c r="D20" s="49"/>
      <c r="E20" s="49"/>
      <c r="F20" s="47" t="s">
        <v>24</v>
      </c>
      <c r="G20" s="49"/>
      <c r="H20" s="50" t="s">
        <v>37</v>
      </c>
      <c r="I20" s="50" t="s">
        <v>85</v>
      </c>
      <c r="J20" s="50" t="s">
        <v>86</v>
      </c>
      <c r="K20" s="43"/>
    </row>
    <row r="21" spans="1:14" s="14" customFormat="1" ht="8.1" customHeight="1" x14ac:dyDescent="0.25">
      <c r="A21" s="51"/>
      <c r="B21" s="52"/>
      <c r="C21" s="51"/>
      <c r="D21" s="53"/>
      <c r="E21" s="53"/>
      <c r="F21" s="53"/>
      <c r="G21" s="53"/>
      <c r="H21" s="53"/>
      <c r="I21" s="53"/>
      <c r="J21" s="53"/>
      <c r="K21" s="51"/>
    </row>
    <row r="22" spans="1:14" ht="8.1" customHeight="1" x14ac:dyDescent="0.25">
      <c r="A22" s="14"/>
      <c r="B22" s="15"/>
      <c r="C22" s="15"/>
      <c r="D22" s="16"/>
      <c r="E22" s="16"/>
      <c r="F22" s="16"/>
      <c r="G22" s="16"/>
      <c r="H22" s="16"/>
      <c r="I22" s="16"/>
      <c r="J22" s="16"/>
      <c r="K22" s="14"/>
      <c r="L22" s="17"/>
      <c r="M22" s="17"/>
      <c r="N22" s="17"/>
    </row>
    <row r="23" spans="1:14" ht="15" customHeight="1" x14ac:dyDescent="0.25">
      <c r="A23" s="14"/>
      <c r="B23" s="15" t="s">
        <v>5</v>
      </c>
      <c r="C23" s="18"/>
      <c r="D23" s="19">
        <v>2022</v>
      </c>
      <c r="E23" s="20">
        <f t="shared" ref="E23:F25" si="0">SUM(E27,E31,E35,E39,E43,E47,E51,E55,E59,E63,E67,E71,E75,E79)</f>
        <v>19</v>
      </c>
      <c r="F23" s="126">
        <f t="shared" si="0"/>
        <v>138074</v>
      </c>
      <c r="G23" s="19"/>
      <c r="H23" s="20">
        <f>SUM(H27,H31,H35,H39,H43,H47,H51,H55,H59,H63,H67,H71,H75,H79)</f>
        <v>19</v>
      </c>
      <c r="I23" s="20">
        <f t="shared" ref="I23:J23" si="1">SUM(I27,I31,I35,I39,I43,I47,I51,I55,I59,I63,I67,I71,I75,I79)</f>
        <v>5</v>
      </c>
      <c r="J23" s="20">
        <f t="shared" si="1"/>
        <v>14</v>
      </c>
      <c r="K23" s="14"/>
    </row>
    <row r="24" spans="1:14" ht="15" customHeight="1" x14ac:dyDescent="0.25">
      <c r="B24" s="21"/>
      <c r="C24" s="21"/>
      <c r="D24" s="19">
        <v>2023</v>
      </c>
      <c r="E24" s="20">
        <f t="shared" si="0"/>
        <v>56</v>
      </c>
      <c r="F24" s="126">
        <f t="shared" si="0"/>
        <v>6026007.7700000005</v>
      </c>
      <c r="G24" s="19"/>
      <c r="H24" s="20">
        <f t="shared" ref="H24:J25" si="2">SUM(H28,H32,H36,H40,H44,H48,H52,H56,H60,H64,H68,H72,H76,H80)</f>
        <v>56</v>
      </c>
      <c r="I24" s="20">
        <f t="shared" si="2"/>
        <v>37</v>
      </c>
      <c r="J24" s="20">
        <f t="shared" si="2"/>
        <v>19</v>
      </c>
    </row>
    <row r="25" spans="1:14" ht="15" customHeight="1" x14ac:dyDescent="0.25">
      <c r="B25" s="21"/>
      <c r="C25" s="21"/>
      <c r="D25" s="19">
        <v>2024</v>
      </c>
      <c r="E25" s="20">
        <f t="shared" si="0"/>
        <v>4</v>
      </c>
      <c r="F25" s="126">
        <f t="shared" si="0"/>
        <v>138365.12</v>
      </c>
      <c r="G25" s="19"/>
      <c r="H25" s="20">
        <f t="shared" si="2"/>
        <v>4</v>
      </c>
      <c r="I25" s="20">
        <f t="shared" si="2"/>
        <v>2</v>
      </c>
      <c r="J25" s="20">
        <f t="shared" si="2"/>
        <v>2</v>
      </c>
      <c r="L25" s="22"/>
    </row>
    <row r="26" spans="1:14" ht="8.1" customHeight="1" x14ac:dyDescent="0.25">
      <c r="D26" s="19"/>
      <c r="E26" s="19"/>
      <c r="F26" s="19"/>
      <c r="G26" s="19"/>
      <c r="H26" s="23"/>
      <c r="I26" s="23"/>
      <c r="J26" s="23"/>
      <c r="L26" s="22"/>
    </row>
    <row r="27" spans="1:14" ht="15" customHeight="1" x14ac:dyDescent="0.25">
      <c r="B27" s="2" t="s">
        <v>6</v>
      </c>
      <c r="D27" s="3">
        <v>2022</v>
      </c>
      <c r="E27" s="107">
        <v>1</v>
      </c>
      <c r="F27" s="130" t="s">
        <v>8</v>
      </c>
      <c r="H27" s="24">
        <f t="shared" ref="H27:H29" si="3">SUM(I27:J27)</f>
        <v>1</v>
      </c>
      <c r="I27" s="25" t="s">
        <v>8</v>
      </c>
      <c r="J27" s="25">
        <v>1</v>
      </c>
      <c r="L27" s="22"/>
    </row>
    <row r="28" spans="1:14" ht="15" customHeight="1" x14ac:dyDescent="0.25">
      <c r="D28" s="3">
        <v>2023</v>
      </c>
      <c r="E28" s="107">
        <v>6</v>
      </c>
      <c r="F28" s="124">
        <v>12366</v>
      </c>
      <c r="H28" s="24">
        <f t="shared" si="3"/>
        <v>6</v>
      </c>
      <c r="I28" s="25">
        <v>4</v>
      </c>
      <c r="J28" s="25">
        <v>2</v>
      </c>
      <c r="L28" s="22"/>
    </row>
    <row r="29" spans="1:14" ht="15" customHeight="1" x14ac:dyDescent="0.25">
      <c r="D29" s="3">
        <v>2024</v>
      </c>
      <c r="E29" s="107">
        <v>1</v>
      </c>
      <c r="F29" s="130" t="s">
        <v>8</v>
      </c>
      <c r="H29" s="24">
        <f t="shared" si="3"/>
        <v>1</v>
      </c>
      <c r="I29" s="25">
        <v>1</v>
      </c>
      <c r="J29" s="25" t="s">
        <v>8</v>
      </c>
      <c r="L29" s="22"/>
    </row>
    <row r="30" spans="1:14" ht="8.1" customHeight="1" x14ac:dyDescent="0.25">
      <c r="D30" s="26"/>
      <c r="E30" s="121"/>
      <c r="F30" s="125"/>
      <c r="G30" s="26"/>
      <c r="H30" s="27"/>
      <c r="I30" s="27"/>
      <c r="J30" s="27"/>
      <c r="L30" s="22"/>
    </row>
    <row r="31" spans="1:14" ht="15" customHeight="1" x14ac:dyDescent="0.25">
      <c r="B31" s="2" t="s">
        <v>17</v>
      </c>
      <c r="D31" s="3">
        <v>2022</v>
      </c>
      <c r="E31" s="108" t="s">
        <v>8</v>
      </c>
      <c r="F31" s="130" t="s">
        <v>8</v>
      </c>
      <c r="H31" s="25" t="s">
        <v>8</v>
      </c>
      <c r="I31" s="25" t="s">
        <v>8</v>
      </c>
      <c r="J31" s="25" t="s">
        <v>8</v>
      </c>
      <c r="L31" s="22"/>
    </row>
    <row r="32" spans="1:14" ht="15" customHeight="1" x14ac:dyDescent="0.25">
      <c r="D32" s="3">
        <v>2023</v>
      </c>
      <c r="E32" s="107">
        <v>18</v>
      </c>
      <c r="F32" s="124">
        <v>164780</v>
      </c>
      <c r="H32" s="24">
        <f t="shared" ref="H32:H80" si="4">SUM(I32:J32)</f>
        <v>18</v>
      </c>
      <c r="I32" s="25">
        <v>17</v>
      </c>
      <c r="J32" s="25">
        <v>1</v>
      </c>
      <c r="L32" s="22"/>
    </row>
    <row r="33" spans="1:12" ht="15" customHeight="1" x14ac:dyDescent="0.25">
      <c r="D33" s="3">
        <v>2024</v>
      </c>
      <c r="E33" s="107">
        <v>1</v>
      </c>
      <c r="F33" s="124">
        <v>1310</v>
      </c>
      <c r="H33" s="24">
        <f t="shared" si="4"/>
        <v>1</v>
      </c>
      <c r="I33" s="25" t="s">
        <v>8</v>
      </c>
      <c r="J33" s="25">
        <v>1</v>
      </c>
      <c r="L33" s="22"/>
    </row>
    <row r="34" spans="1:12" ht="8.1" customHeight="1" x14ac:dyDescent="0.25">
      <c r="D34" s="26"/>
      <c r="E34" s="121"/>
      <c r="F34" s="125"/>
      <c r="G34" s="26"/>
      <c r="H34" s="27"/>
      <c r="I34" s="27"/>
      <c r="J34" s="27"/>
      <c r="L34" s="22"/>
    </row>
    <row r="35" spans="1:12" ht="15" customHeight="1" x14ac:dyDescent="0.25">
      <c r="B35" s="2" t="s">
        <v>7</v>
      </c>
      <c r="D35" s="3">
        <v>2022</v>
      </c>
      <c r="E35" s="107">
        <v>5</v>
      </c>
      <c r="F35" s="124">
        <v>3220</v>
      </c>
      <c r="H35" s="24">
        <f t="shared" si="4"/>
        <v>5</v>
      </c>
      <c r="I35" s="25">
        <v>2</v>
      </c>
      <c r="J35" s="25">
        <v>3</v>
      </c>
      <c r="L35" s="22"/>
    </row>
    <row r="36" spans="1:12" ht="15" customHeight="1" x14ac:dyDescent="0.25">
      <c r="D36" s="3">
        <v>2023</v>
      </c>
      <c r="E36" s="107">
        <v>2</v>
      </c>
      <c r="F36" s="124">
        <v>12000</v>
      </c>
      <c r="H36" s="24">
        <f t="shared" si="4"/>
        <v>2</v>
      </c>
      <c r="I36" s="25">
        <v>1</v>
      </c>
      <c r="J36" s="25">
        <v>1</v>
      </c>
      <c r="L36" s="22"/>
    </row>
    <row r="37" spans="1:12" ht="15" customHeight="1" x14ac:dyDescent="0.25">
      <c r="D37" s="3">
        <v>2024</v>
      </c>
      <c r="E37" s="108" t="s">
        <v>8</v>
      </c>
      <c r="F37" s="130" t="s">
        <v>8</v>
      </c>
      <c r="H37" s="25" t="s">
        <v>8</v>
      </c>
      <c r="I37" s="25" t="s">
        <v>8</v>
      </c>
      <c r="J37" s="25" t="s">
        <v>8</v>
      </c>
      <c r="L37" s="22"/>
    </row>
    <row r="38" spans="1:12" ht="8.1" customHeight="1" x14ac:dyDescent="0.25">
      <c r="D38" s="26"/>
      <c r="E38" s="121"/>
      <c r="F38" s="125"/>
      <c r="G38" s="26"/>
      <c r="H38" s="27"/>
      <c r="I38" s="27"/>
      <c r="J38" s="27"/>
      <c r="L38" s="22"/>
    </row>
    <row r="39" spans="1:12" ht="15" customHeight="1" x14ac:dyDescent="0.25">
      <c r="B39" s="2" t="s">
        <v>18</v>
      </c>
      <c r="D39" s="3">
        <v>2022</v>
      </c>
      <c r="E39" s="108" t="s">
        <v>8</v>
      </c>
      <c r="F39" s="130" t="s">
        <v>8</v>
      </c>
      <c r="H39" s="25" t="s">
        <v>8</v>
      </c>
      <c r="I39" s="25" t="s">
        <v>8</v>
      </c>
      <c r="J39" s="25" t="s">
        <v>8</v>
      </c>
      <c r="L39" s="22"/>
    </row>
    <row r="40" spans="1:12" ht="15" customHeight="1" x14ac:dyDescent="0.25">
      <c r="D40" s="3">
        <v>2023</v>
      </c>
      <c r="E40" s="107">
        <v>1</v>
      </c>
      <c r="F40" s="124">
        <v>85000</v>
      </c>
      <c r="H40" s="24">
        <f t="shared" si="4"/>
        <v>1</v>
      </c>
      <c r="I40" s="25" t="s">
        <v>8</v>
      </c>
      <c r="J40" s="25">
        <v>1</v>
      </c>
      <c r="L40" s="22"/>
    </row>
    <row r="41" spans="1:12" s="2" customFormat="1" ht="15" customHeight="1" x14ac:dyDescent="0.25">
      <c r="A41" s="1"/>
      <c r="D41" s="3">
        <v>2024</v>
      </c>
      <c r="E41" s="108" t="s">
        <v>8</v>
      </c>
      <c r="F41" s="130" t="s">
        <v>8</v>
      </c>
      <c r="G41" s="3"/>
      <c r="H41" s="25" t="s">
        <v>8</v>
      </c>
      <c r="I41" s="25" t="s">
        <v>8</v>
      </c>
      <c r="J41" s="25" t="s">
        <v>8</v>
      </c>
      <c r="K41" s="1"/>
      <c r="L41" s="22"/>
    </row>
    <row r="42" spans="1:12" ht="8.1" customHeight="1" x14ac:dyDescent="0.25">
      <c r="D42" s="26"/>
      <c r="E42" s="121"/>
      <c r="F42" s="125"/>
      <c r="G42" s="26"/>
      <c r="H42" s="27"/>
      <c r="I42" s="27"/>
      <c r="J42" s="27"/>
      <c r="L42" s="22"/>
    </row>
    <row r="43" spans="1:12" ht="15" customHeight="1" x14ac:dyDescent="0.25">
      <c r="A43" s="2"/>
      <c r="B43" s="2" t="s">
        <v>9</v>
      </c>
      <c r="D43" s="3">
        <v>2022</v>
      </c>
      <c r="E43" s="107">
        <v>2</v>
      </c>
      <c r="F43" s="124">
        <v>27250</v>
      </c>
      <c r="H43" s="24">
        <f t="shared" si="4"/>
        <v>2</v>
      </c>
      <c r="I43" s="25">
        <v>1</v>
      </c>
      <c r="J43" s="25">
        <v>1</v>
      </c>
      <c r="L43" s="22"/>
    </row>
    <row r="44" spans="1:12" ht="15" customHeight="1" x14ac:dyDescent="0.25">
      <c r="D44" s="3">
        <v>2023</v>
      </c>
      <c r="E44" s="107">
        <v>2</v>
      </c>
      <c r="F44" s="130" t="s">
        <v>8</v>
      </c>
      <c r="H44" s="24">
        <f t="shared" si="4"/>
        <v>2</v>
      </c>
      <c r="I44" s="25">
        <v>1</v>
      </c>
      <c r="J44" s="25">
        <v>1</v>
      </c>
      <c r="L44" s="22"/>
    </row>
    <row r="45" spans="1:12" ht="15" customHeight="1" x14ac:dyDescent="0.25">
      <c r="D45" s="3">
        <v>2024</v>
      </c>
      <c r="E45" s="108" t="s">
        <v>8</v>
      </c>
      <c r="F45" s="130" t="s">
        <v>8</v>
      </c>
      <c r="H45" s="25" t="s">
        <v>8</v>
      </c>
      <c r="I45" s="25" t="s">
        <v>8</v>
      </c>
      <c r="J45" s="25" t="s">
        <v>8</v>
      </c>
      <c r="L45" s="22"/>
    </row>
    <row r="46" spans="1:12" ht="8.1" customHeight="1" x14ac:dyDescent="0.25">
      <c r="D46" s="26"/>
      <c r="E46" s="121"/>
      <c r="F46" s="125"/>
      <c r="G46" s="26"/>
      <c r="H46" s="27"/>
      <c r="I46" s="27"/>
      <c r="J46" s="27"/>
      <c r="L46" s="22"/>
    </row>
    <row r="47" spans="1:12" ht="15" customHeight="1" x14ac:dyDescent="0.25">
      <c r="B47" s="2" t="s">
        <v>10</v>
      </c>
      <c r="D47" s="3">
        <v>2022</v>
      </c>
      <c r="E47" s="107">
        <v>1</v>
      </c>
      <c r="F47" s="124">
        <v>11000</v>
      </c>
      <c r="H47" s="24">
        <f t="shared" si="4"/>
        <v>1</v>
      </c>
      <c r="I47" s="25" t="s">
        <v>8</v>
      </c>
      <c r="J47" s="25">
        <v>1</v>
      </c>
      <c r="L47" s="22"/>
    </row>
    <row r="48" spans="1:12" ht="15" customHeight="1" x14ac:dyDescent="0.25">
      <c r="D48" s="3">
        <v>2023</v>
      </c>
      <c r="E48" s="107">
        <v>2</v>
      </c>
      <c r="F48" s="124">
        <v>5040692.7300000004</v>
      </c>
      <c r="H48" s="24">
        <f t="shared" si="4"/>
        <v>2</v>
      </c>
      <c r="I48" s="25">
        <v>2</v>
      </c>
      <c r="J48" s="25" t="s">
        <v>8</v>
      </c>
      <c r="L48" s="22"/>
    </row>
    <row r="49" spans="2:15" ht="15" customHeight="1" x14ac:dyDescent="0.25">
      <c r="D49" s="3">
        <v>2024</v>
      </c>
      <c r="E49" s="108" t="s">
        <v>8</v>
      </c>
      <c r="F49" s="130" t="s">
        <v>8</v>
      </c>
      <c r="H49" s="25" t="s">
        <v>8</v>
      </c>
      <c r="I49" s="25" t="s">
        <v>8</v>
      </c>
      <c r="J49" s="25" t="s">
        <v>8</v>
      </c>
      <c r="L49" s="22"/>
    </row>
    <row r="50" spans="2:15" ht="8.1" customHeight="1" x14ac:dyDescent="0.25">
      <c r="D50" s="26"/>
      <c r="E50" s="121"/>
      <c r="F50" s="125"/>
      <c r="G50" s="26"/>
      <c r="H50" s="27"/>
      <c r="I50" s="27"/>
      <c r="J50" s="27"/>
      <c r="L50" s="22"/>
    </row>
    <row r="51" spans="2:15" ht="15" customHeight="1" x14ac:dyDescent="0.25">
      <c r="B51" s="2" t="s">
        <v>11</v>
      </c>
      <c r="D51" s="3">
        <v>2022</v>
      </c>
      <c r="E51" s="107">
        <v>3</v>
      </c>
      <c r="F51" s="124">
        <v>2234</v>
      </c>
      <c r="H51" s="24">
        <f t="shared" si="4"/>
        <v>3</v>
      </c>
      <c r="I51" s="25">
        <v>1</v>
      </c>
      <c r="J51" s="25">
        <v>2</v>
      </c>
      <c r="L51" s="22"/>
    </row>
    <row r="52" spans="2:15" ht="15" customHeight="1" x14ac:dyDescent="0.25">
      <c r="D52" s="3">
        <v>2023</v>
      </c>
      <c r="E52" s="107">
        <v>5</v>
      </c>
      <c r="F52" s="124">
        <v>298852</v>
      </c>
      <c r="H52" s="24">
        <f t="shared" si="4"/>
        <v>5</v>
      </c>
      <c r="I52" s="25">
        <v>1</v>
      </c>
      <c r="J52" s="25">
        <v>4</v>
      </c>
      <c r="L52" s="22"/>
    </row>
    <row r="53" spans="2:15" ht="15" customHeight="1" x14ac:dyDescent="0.25">
      <c r="D53" s="3">
        <v>2024</v>
      </c>
      <c r="E53" s="108" t="s">
        <v>8</v>
      </c>
      <c r="F53" s="130" t="s">
        <v>8</v>
      </c>
      <c r="H53" s="25" t="s">
        <v>8</v>
      </c>
      <c r="I53" s="25" t="s">
        <v>8</v>
      </c>
      <c r="J53" s="25" t="s">
        <v>8</v>
      </c>
      <c r="L53" s="22"/>
    </row>
    <row r="54" spans="2:15" ht="8.1" customHeight="1" x14ac:dyDescent="0.25">
      <c r="D54" s="26"/>
      <c r="E54" s="121"/>
      <c r="F54" s="125"/>
      <c r="G54" s="26"/>
      <c r="H54" s="27"/>
      <c r="I54" s="27"/>
      <c r="J54" s="27"/>
      <c r="L54" s="22"/>
    </row>
    <row r="55" spans="2:15" ht="15" customHeight="1" x14ac:dyDescent="0.25">
      <c r="B55" s="2" t="s">
        <v>12</v>
      </c>
      <c r="D55" s="3">
        <v>2022</v>
      </c>
      <c r="E55" s="108" t="s">
        <v>8</v>
      </c>
      <c r="F55" s="130" t="s">
        <v>8</v>
      </c>
      <c r="H55" s="25" t="s">
        <v>8</v>
      </c>
      <c r="I55" s="25" t="s">
        <v>8</v>
      </c>
      <c r="J55" s="25" t="s">
        <v>8</v>
      </c>
      <c r="L55" s="22"/>
    </row>
    <row r="56" spans="2:15" ht="15" customHeight="1" x14ac:dyDescent="0.25">
      <c r="D56" s="3">
        <v>2023</v>
      </c>
      <c r="E56" s="108" t="s">
        <v>8</v>
      </c>
      <c r="F56" s="130" t="s">
        <v>8</v>
      </c>
      <c r="H56" s="25" t="s">
        <v>8</v>
      </c>
      <c r="I56" s="25" t="s">
        <v>8</v>
      </c>
      <c r="J56" s="25" t="s">
        <v>8</v>
      </c>
      <c r="L56" s="22"/>
    </row>
    <row r="57" spans="2:15" ht="15" customHeight="1" x14ac:dyDescent="0.25">
      <c r="D57" s="3">
        <v>2024</v>
      </c>
      <c r="E57" s="108" t="s">
        <v>8</v>
      </c>
      <c r="F57" s="130" t="s">
        <v>8</v>
      </c>
      <c r="H57" s="25" t="s">
        <v>8</v>
      </c>
      <c r="I57" s="25" t="s">
        <v>8</v>
      </c>
      <c r="J57" s="25" t="s">
        <v>8</v>
      </c>
      <c r="L57" s="22"/>
    </row>
    <row r="58" spans="2:15" ht="8.1" customHeight="1" x14ac:dyDescent="0.25">
      <c r="D58" s="26"/>
      <c r="E58" s="121"/>
      <c r="F58" s="125"/>
      <c r="G58" s="26"/>
      <c r="H58" s="27"/>
      <c r="I58" s="27"/>
      <c r="J58" s="27"/>
      <c r="L58" s="22"/>
    </row>
    <row r="59" spans="2:15" ht="15" customHeight="1" x14ac:dyDescent="0.25">
      <c r="B59" s="2" t="s">
        <v>13</v>
      </c>
      <c r="D59" s="3">
        <v>2022</v>
      </c>
      <c r="E59" s="108" t="s">
        <v>8</v>
      </c>
      <c r="F59" s="130" t="s">
        <v>8</v>
      </c>
      <c r="H59" s="25" t="s">
        <v>8</v>
      </c>
      <c r="I59" s="25" t="s">
        <v>8</v>
      </c>
      <c r="J59" s="25" t="s">
        <v>8</v>
      </c>
      <c r="L59" s="22"/>
    </row>
    <row r="60" spans="2:15" ht="15" customHeight="1" x14ac:dyDescent="0.25">
      <c r="D60" s="3">
        <v>2023</v>
      </c>
      <c r="E60" s="107">
        <v>3</v>
      </c>
      <c r="F60" s="124">
        <v>3500</v>
      </c>
      <c r="H60" s="24">
        <f t="shared" si="4"/>
        <v>3</v>
      </c>
      <c r="I60" s="25" t="s">
        <v>8</v>
      </c>
      <c r="J60" s="25">
        <v>3</v>
      </c>
      <c r="L60" s="22"/>
    </row>
    <row r="61" spans="2:15" ht="15" customHeight="1" x14ac:dyDescent="0.25">
      <c r="D61" s="3">
        <v>2024</v>
      </c>
      <c r="E61" s="107">
        <v>1</v>
      </c>
      <c r="F61" s="124">
        <v>129865.42</v>
      </c>
      <c r="H61" s="24">
        <f t="shared" si="4"/>
        <v>1</v>
      </c>
      <c r="I61" s="25">
        <v>1</v>
      </c>
      <c r="J61" s="25" t="s">
        <v>8</v>
      </c>
      <c r="L61" s="22"/>
    </row>
    <row r="62" spans="2:15" ht="8.1" customHeight="1" x14ac:dyDescent="0.25">
      <c r="D62" s="26"/>
      <c r="E62" s="121"/>
      <c r="F62" s="125"/>
      <c r="G62" s="26"/>
      <c r="H62" s="27"/>
      <c r="I62" s="27"/>
      <c r="J62" s="27"/>
      <c r="L62" s="22"/>
    </row>
    <row r="63" spans="2:15" ht="15" customHeight="1" x14ac:dyDescent="0.25">
      <c r="B63" s="2" t="s">
        <v>214</v>
      </c>
      <c r="D63" s="3">
        <v>2022</v>
      </c>
      <c r="E63" s="107">
        <v>3</v>
      </c>
      <c r="F63" s="124">
        <v>700</v>
      </c>
      <c r="H63" s="24">
        <f t="shared" si="4"/>
        <v>3</v>
      </c>
      <c r="I63" s="25" t="s">
        <v>8</v>
      </c>
      <c r="J63" s="25">
        <v>3</v>
      </c>
      <c r="L63" s="22"/>
      <c r="M63" s="27"/>
      <c r="N63" s="28"/>
      <c r="O63" s="29"/>
    </row>
    <row r="64" spans="2:15" ht="15" customHeight="1" x14ac:dyDescent="0.25">
      <c r="D64" s="3">
        <v>2023</v>
      </c>
      <c r="E64" s="107">
        <v>2</v>
      </c>
      <c r="F64" s="124">
        <v>3958</v>
      </c>
      <c r="H64" s="24">
        <f t="shared" si="4"/>
        <v>2</v>
      </c>
      <c r="I64" s="25">
        <v>2</v>
      </c>
      <c r="J64" s="25" t="s">
        <v>8</v>
      </c>
      <c r="L64" s="22"/>
      <c r="M64" s="27"/>
      <c r="N64" s="28"/>
      <c r="O64" s="28"/>
    </row>
    <row r="65" spans="2:12" ht="15" customHeight="1" x14ac:dyDescent="0.25">
      <c r="D65" s="3">
        <v>2024</v>
      </c>
      <c r="E65" s="108" t="s">
        <v>8</v>
      </c>
      <c r="F65" s="130" t="s">
        <v>8</v>
      </c>
      <c r="H65" s="25" t="s">
        <v>8</v>
      </c>
      <c r="I65" s="25" t="s">
        <v>8</v>
      </c>
      <c r="J65" s="25" t="s">
        <v>8</v>
      </c>
      <c r="L65" s="22"/>
    </row>
    <row r="66" spans="2:12" ht="8.1" customHeight="1" x14ac:dyDescent="0.25">
      <c r="D66" s="26"/>
      <c r="E66" s="121"/>
      <c r="F66" s="125"/>
      <c r="G66" s="26"/>
      <c r="H66" s="27"/>
      <c r="I66" s="27"/>
      <c r="J66" s="27"/>
      <c r="L66" s="22"/>
    </row>
    <row r="67" spans="2:12" ht="15" customHeight="1" x14ac:dyDescent="0.25">
      <c r="B67" s="2" t="s">
        <v>14</v>
      </c>
      <c r="D67" s="3">
        <v>2022</v>
      </c>
      <c r="E67" s="108" t="s">
        <v>8</v>
      </c>
      <c r="F67" s="130" t="s">
        <v>8</v>
      </c>
      <c r="H67" s="25" t="s">
        <v>8</v>
      </c>
      <c r="I67" s="25" t="s">
        <v>8</v>
      </c>
      <c r="J67" s="25" t="s">
        <v>8</v>
      </c>
      <c r="L67" s="22"/>
    </row>
    <row r="68" spans="2:12" ht="15" customHeight="1" x14ac:dyDescent="0.25">
      <c r="D68" s="3">
        <v>2023</v>
      </c>
      <c r="E68" s="107">
        <v>2</v>
      </c>
      <c r="F68" s="124">
        <v>6500</v>
      </c>
      <c r="H68" s="24">
        <f t="shared" si="4"/>
        <v>2</v>
      </c>
      <c r="I68" s="25" t="s">
        <v>8</v>
      </c>
      <c r="J68" s="25">
        <v>2</v>
      </c>
      <c r="L68" s="22"/>
    </row>
    <row r="69" spans="2:12" ht="15" customHeight="1" x14ac:dyDescent="0.25">
      <c r="D69" s="3">
        <v>2024</v>
      </c>
      <c r="E69" s="108" t="s">
        <v>8</v>
      </c>
      <c r="F69" s="130" t="s">
        <v>8</v>
      </c>
      <c r="H69" s="25" t="s">
        <v>8</v>
      </c>
      <c r="I69" s="25" t="s">
        <v>8</v>
      </c>
      <c r="J69" s="25" t="s">
        <v>8</v>
      </c>
      <c r="L69" s="22"/>
    </row>
    <row r="70" spans="2:12" ht="8.1" customHeight="1" x14ac:dyDescent="0.25">
      <c r="D70" s="26"/>
      <c r="E70" s="121"/>
      <c r="F70" s="125"/>
      <c r="G70" s="26"/>
      <c r="H70" s="27"/>
      <c r="I70" s="27"/>
      <c r="J70" s="27"/>
      <c r="L70" s="22"/>
    </row>
    <row r="71" spans="2:12" ht="15" customHeight="1" x14ac:dyDescent="0.25">
      <c r="B71" s="2" t="s">
        <v>15</v>
      </c>
      <c r="D71" s="3">
        <v>2022</v>
      </c>
      <c r="E71" s="107">
        <v>4</v>
      </c>
      <c r="F71" s="124">
        <v>93670</v>
      </c>
      <c r="H71" s="24">
        <f t="shared" si="4"/>
        <v>4</v>
      </c>
      <c r="I71" s="25">
        <v>1</v>
      </c>
      <c r="J71" s="25">
        <v>3</v>
      </c>
      <c r="L71" s="22"/>
    </row>
    <row r="72" spans="2:12" ht="15" customHeight="1" x14ac:dyDescent="0.25">
      <c r="D72" s="3">
        <v>2023</v>
      </c>
      <c r="E72" s="107">
        <v>5</v>
      </c>
      <c r="F72" s="124">
        <v>241678.1</v>
      </c>
      <c r="H72" s="24">
        <f t="shared" si="4"/>
        <v>5</v>
      </c>
      <c r="I72" s="25">
        <v>3</v>
      </c>
      <c r="J72" s="25">
        <v>2</v>
      </c>
      <c r="L72" s="22"/>
    </row>
    <row r="73" spans="2:12" ht="15" customHeight="1" x14ac:dyDescent="0.25">
      <c r="D73" s="3">
        <v>2024</v>
      </c>
      <c r="E73" s="107">
        <v>1</v>
      </c>
      <c r="F73" s="124">
        <v>7189.7</v>
      </c>
      <c r="H73" s="24">
        <f t="shared" si="4"/>
        <v>1</v>
      </c>
      <c r="I73" s="25" t="s">
        <v>8</v>
      </c>
      <c r="J73" s="25">
        <v>1</v>
      </c>
      <c r="L73" s="22"/>
    </row>
    <row r="74" spans="2:12" ht="8.1" customHeight="1" x14ac:dyDescent="0.25">
      <c r="D74" s="26"/>
      <c r="E74" s="121"/>
      <c r="F74" s="125"/>
      <c r="G74" s="26"/>
      <c r="H74" s="27"/>
      <c r="I74" s="27"/>
      <c r="J74" s="27"/>
      <c r="L74" s="22"/>
    </row>
    <row r="75" spans="2:12" ht="15" customHeight="1" x14ac:dyDescent="0.25">
      <c r="B75" s="2" t="s">
        <v>16</v>
      </c>
      <c r="D75" s="3">
        <v>2022</v>
      </c>
      <c r="E75" s="108" t="s">
        <v>8</v>
      </c>
      <c r="F75" s="130" t="s">
        <v>8</v>
      </c>
      <c r="H75" s="25" t="s">
        <v>8</v>
      </c>
      <c r="I75" s="25" t="s">
        <v>8</v>
      </c>
      <c r="J75" s="25" t="s">
        <v>8</v>
      </c>
      <c r="L75" s="22"/>
    </row>
    <row r="76" spans="2:12" ht="15" customHeight="1" x14ac:dyDescent="0.25">
      <c r="D76" s="3">
        <v>2023</v>
      </c>
      <c r="E76" s="108" t="s">
        <v>8</v>
      </c>
      <c r="F76" s="130" t="s">
        <v>8</v>
      </c>
      <c r="H76" s="25" t="s">
        <v>8</v>
      </c>
      <c r="I76" s="25" t="s">
        <v>8</v>
      </c>
      <c r="J76" s="25" t="s">
        <v>8</v>
      </c>
      <c r="L76" s="22"/>
    </row>
    <row r="77" spans="2:12" ht="15" customHeight="1" x14ac:dyDescent="0.25">
      <c r="D77" s="3">
        <v>2024</v>
      </c>
      <c r="E77" s="108" t="s">
        <v>8</v>
      </c>
      <c r="F77" s="130" t="s">
        <v>8</v>
      </c>
      <c r="H77" s="25" t="s">
        <v>8</v>
      </c>
      <c r="I77" s="25" t="s">
        <v>8</v>
      </c>
      <c r="J77" s="25" t="s">
        <v>8</v>
      </c>
      <c r="L77" s="22"/>
    </row>
    <row r="78" spans="2:12" ht="8.1" customHeight="1" x14ac:dyDescent="0.25">
      <c r="D78" s="26"/>
      <c r="E78" s="121"/>
      <c r="F78" s="125"/>
      <c r="G78" s="26"/>
      <c r="H78" s="27"/>
      <c r="I78" s="27"/>
      <c r="J78" s="27"/>
      <c r="L78" s="22"/>
    </row>
    <row r="79" spans="2:12" ht="15" customHeight="1" x14ac:dyDescent="0.25">
      <c r="B79" s="2" t="s">
        <v>215</v>
      </c>
      <c r="D79" s="3">
        <v>2022</v>
      </c>
      <c r="E79" s="108" t="s">
        <v>8</v>
      </c>
      <c r="F79" s="130" t="s">
        <v>8</v>
      </c>
      <c r="H79" s="25" t="s">
        <v>8</v>
      </c>
      <c r="I79" s="25" t="s">
        <v>8</v>
      </c>
      <c r="J79" s="25" t="s">
        <v>8</v>
      </c>
      <c r="L79" s="22"/>
    </row>
    <row r="80" spans="2:12" ht="15" customHeight="1" x14ac:dyDescent="0.25">
      <c r="D80" s="3">
        <v>2023</v>
      </c>
      <c r="E80" s="107">
        <v>8</v>
      </c>
      <c r="F80" s="124">
        <v>156680.94</v>
      </c>
      <c r="H80" s="24">
        <f t="shared" si="4"/>
        <v>8</v>
      </c>
      <c r="I80" s="25">
        <v>6</v>
      </c>
      <c r="J80" s="25">
        <v>2</v>
      </c>
    </row>
    <row r="81" spans="1:15" ht="15" customHeight="1" x14ac:dyDescent="0.25">
      <c r="A81" s="14"/>
      <c r="B81" s="99"/>
      <c r="C81" s="99"/>
      <c r="D81" s="3">
        <v>2024</v>
      </c>
      <c r="E81" s="108" t="s">
        <v>8</v>
      </c>
      <c r="F81" s="130" t="s">
        <v>8</v>
      </c>
      <c r="H81" s="25" t="s">
        <v>8</v>
      </c>
      <c r="I81" s="25" t="s">
        <v>8</v>
      </c>
      <c r="J81" s="25" t="s">
        <v>8</v>
      </c>
      <c r="K81" s="14"/>
    </row>
    <row r="82" spans="1:15" ht="8.1" customHeight="1" thickBot="1" x14ac:dyDescent="0.3">
      <c r="A82" s="30"/>
      <c r="B82" s="31"/>
      <c r="C82" s="31"/>
      <c r="D82" s="32"/>
      <c r="E82" s="32"/>
      <c r="F82" s="32"/>
      <c r="G82" s="32"/>
      <c r="H82" s="32"/>
      <c r="I82" s="32"/>
      <c r="J82" s="32"/>
      <c r="K82" s="30"/>
    </row>
    <row r="83" spans="1:15" s="37" customFormat="1" x14ac:dyDescent="0.25">
      <c r="A83" s="33"/>
      <c r="B83" s="34"/>
      <c r="C83" s="34"/>
      <c r="D83" s="35"/>
      <c r="E83" s="35"/>
      <c r="F83" s="35"/>
      <c r="G83" s="35"/>
      <c r="H83" s="35"/>
      <c r="I83" s="35"/>
      <c r="J83" s="35"/>
      <c r="K83" s="36" t="s">
        <v>216</v>
      </c>
    </row>
    <row r="84" spans="1:15" s="33" customFormat="1" x14ac:dyDescent="0.25">
      <c r="A84" s="34" t="s">
        <v>217</v>
      </c>
      <c r="C84" s="34"/>
      <c r="D84" s="35"/>
      <c r="E84" s="35"/>
      <c r="F84" s="35"/>
      <c r="G84" s="35"/>
      <c r="H84" s="35"/>
      <c r="I84" s="35"/>
      <c r="J84" s="35"/>
      <c r="K84" s="39" t="s">
        <v>218</v>
      </c>
    </row>
    <row r="85" spans="1:15" x14ac:dyDescent="0.25">
      <c r="A85" s="34" t="s">
        <v>219</v>
      </c>
      <c r="B85" s="1"/>
    </row>
    <row r="86" spans="1:15" s="2" customFormat="1" x14ac:dyDescent="0.25">
      <c r="A86" s="34" t="s">
        <v>220</v>
      </c>
      <c r="B86" s="1"/>
      <c r="D86" s="3"/>
      <c r="E86" s="3"/>
      <c r="F86" s="3"/>
      <c r="G86" s="3"/>
      <c r="H86" s="3"/>
      <c r="I86" s="3"/>
      <c r="J86" s="3"/>
      <c r="K86" s="1"/>
      <c r="L86" s="1"/>
      <c r="M86" s="1"/>
      <c r="N86" s="1"/>
      <c r="O86" s="1"/>
    </row>
  </sheetData>
  <mergeCells count="2">
    <mergeCell ref="H17:J17"/>
    <mergeCell ref="H18:J18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1" fitToWidth="0" orientation="portrait" r:id="rId1"/>
  <headerFooter>
    <oddHeader xml:space="preserve">&amp;R&amp;"-,Bold"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70</vt:i4>
      </vt:variant>
      <vt:variant>
        <vt:lpstr>Named Ranges</vt:lpstr>
      </vt:variant>
      <vt:variant>
        <vt:i4>13</vt:i4>
      </vt:variant>
    </vt:vector>
  </HeadingPairs>
  <TitlesOfParts>
    <vt:vector size="83" baseType="lpstr">
      <vt:lpstr>7.1</vt:lpstr>
      <vt:lpstr>7.1a  </vt:lpstr>
      <vt:lpstr>7.1b </vt:lpstr>
      <vt:lpstr>7.2</vt:lpstr>
      <vt:lpstr>7.2a-b </vt:lpstr>
      <vt:lpstr>7.3</vt:lpstr>
      <vt:lpstr>7.3a</vt:lpstr>
      <vt:lpstr>7.3b</vt:lpstr>
      <vt:lpstr>7.4</vt:lpstr>
      <vt:lpstr>7.4a</vt:lpstr>
      <vt:lpstr>7.4b </vt:lpstr>
      <vt:lpstr>7.5</vt:lpstr>
      <vt:lpstr>7.5a </vt:lpstr>
      <vt:lpstr>7.5b</vt:lpstr>
      <vt:lpstr>7.5 (2)</vt:lpstr>
      <vt:lpstr>7.5a  (2)</vt:lpstr>
      <vt:lpstr>7.6</vt:lpstr>
      <vt:lpstr>7.6a  </vt:lpstr>
      <vt:lpstr>7.6b</vt:lpstr>
      <vt:lpstr>7.7</vt:lpstr>
      <vt:lpstr>7.7a-b </vt:lpstr>
      <vt:lpstr>7.8 new </vt:lpstr>
      <vt:lpstr>7.8a</vt:lpstr>
      <vt:lpstr>7.8b</vt:lpstr>
      <vt:lpstr>7.9</vt:lpstr>
      <vt:lpstr>7.9a</vt:lpstr>
      <vt:lpstr>7.9b</vt:lpstr>
      <vt:lpstr>7.10 </vt:lpstr>
      <vt:lpstr>7.10a </vt:lpstr>
      <vt:lpstr>7.10b </vt:lpstr>
      <vt:lpstr>7.11</vt:lpstr>
      <vt:lpstr>7.11 (2)</vt:lpstr>
      <vt:lpstr>7.12</vt:lpstr>
      <vt:lpstr>7.12a</vt:lpstr>
      <vt:lpstr>7.12b</vt:lpstr>
      <vt:lpstr>7.13 new </vt:lpstr>
      <vt:lpstr>7.13a-b </vt:lpstr>
      <vt:lpstr>7.14</vt:lpstr>
      <vt:lpstr>7.14a-b  (2)</vt:lpstr>
      <vt:lpstr>7.15</vt:lpstr>
      <vt:lpstr>7.16</vt:lpstr>
      <vt:lpstr>7.16a</vt:lpstr>
      <vt:lpstr>7.16b </vt:lpstr>
      <vt:lpstr>7.17</vt:lpstr>
      <vt:lpstr>7.17 (2)</vt:lpstr>
      <vt:lpstr>7.17(3)</vt:lpstr>
      <vt:lpstr>7.18 new </vt:lpstr>
      <vt:lpstr>7.19 new</vt:lpstr>
      <vt:lpstr>7.19a</vt:lpstr>
      <vt:lpstr>7.19b</vt:lpstr>
      <vt:lpstr>7.20</vt:lpstr>
      <vt:lpstr>7.20a</vt:lpstr>
      <vt:lpstr>7.20b</vt:lpstr>
      <vt:lpstr>7.21 new</vt:lpstr>
      <vt:lpstr>7.21a-b </vt:lpstr>
      <vt:lpstr>7.22</vt:lpstr>
      <vt:lpstr>7.22a-b</vt:lpstr>
      <vt:lpstr>7.23</vt:lpstr>
      <vt:lpstr>7.23a-b</vt:lpstr>
      <vt:lpstr>7.24</vt:lpstr>
      <vt:lpstr>7.24a-b</vt:lpstr>
      <vt:lpstr>7.25</vt:lpstr>
      <vt:lpstr>7.26</vt:lpstr>
      <vt:lpstr>7.26a-b</vt:lpstr>
      <vt:lpstr>7.27n</vt:lpstr>
      <vt:lpstr>7.27a-b</vt:lpstr>
      <vt:lpstr>7.28</vt:lpstr>
      <vt:lpstr>7.29</vt:lpstr>
      <vt:lpstr>7.30 new</vt:lpstr>
      <vt:lpstr>7.30a-b</vt:lpstr>
      <vt:lpstr>'7.11'!Print_Area</vt:lpstr>
      <vt:lpstr>'7.11 (2)'!Print_Area</vt:lpstr>
      <vt:lpstr>'7.17'!Print_Area</vt:lpstr>
      <vt:lpstr>'7.17 (2)'!Print_Area</vt:lpstr>
      <vt:lpstr>'7.17(3)'!Print_Area</vt:lpstr>
      <vt:lpstr>'7.2'!Print_Area</vt:lpstr>
      <vt:lpstr>'7.21 new'!Print_Area</vt:lpstr>
      <vt:lpstr>'7.22'!Print_Area</vt:lpstr>
      <vt:lpstr>'7.23'!Print_Area</vt:lpstr>
      <vt:lpstr>'7.24'!Print_Area</vt:lpstr>
      <vt:lpstr>'7.26'!Print_Area</vt:lpstr>
      <vt:lpstr>'7.27n'!Print_Area</vt:lpstr>
      <vt:lpstr>'7.30 new'!Print_Area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Diyana Abdul Aziz</dc:creator>
  <cp:lastModifiedBy>Nur Diyana Abdul Aziz</cp:lastModifiedBy>
  <cp:lastPrinted>2025-10-09T03:53:32Z</cp:lastPrinted>
  <dcterms:created xsi:type="dcterms:W3CDTF">2025-09-19T02:23:39Z</dcterms:created>
  <dcterms:modified xsi:type="dcterms:W3CDTF">2025-10-15T02:42:38Z</dcterms:modified>
</cp:coreProperties>
</file>