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AB29C9-EB7B-440C-90C5-969ABDF16969}" xr6:coauthVersionLast="36" xr6:coauthVersionMax="36" xr10:uidLastSave="{00000000-0000-0000-0000-000000000000}"/>
  <bookViews>
    <workbookView xWindow="0" yWindow="0" windowWidth="11400" windowHeight="7485" tabRatio="736" xr2:uid="{00000000-000D-0000-FFFF-FFFF00000000}"/>
  </bookViews>
  <sheets>
    <sheet name="Jadual 1" sheetId="4" r:id="rId1"/>
    <sheet name="Jadual 1.1" sheetId="26" r:id="rId2"/>
    <sheet name="Jadual 1.1 (2)" sheetId="27" r:id="rId3"/>
    <sheet name="Jadual 1.1 (3)" sheetId="28" r:id="rId4"/>
    <sheet name="Jadual 1.1 (4)" sheetId="29" r:id="rId5"/>
    <sheet name="Jadual 1.1 (5)" sheetId="30" r:id="rId6"/>
    <sheet name="Jadual 2" sheetId="19" r:id="rId7"/>
    <sheet name="Jadual 2.1" sheetId="1" r:id="rId8"/>
    <sheet name="Jadual 2.1 (2)" sheetId="11" r:id="rId9"/>
    <sheet name="Jadual 2.1 (3)" sheetId="14" r:id="rId10"/>
    <sheet name="Jadual 2.1 (4)" sheetId="17" r:id="rId11"/>
    <sheet name="Jadual 2.1 (5)" sheetId="18" r:id="rId12"/>
    <sheet name="Jadual 3" sheetId="20" r:id="rId13"/>
    <sheet name="Jadual 3.1" sheetId="21" r:id="rId14"/>
    <sheet name="Jadual 3.1 (2)" sheetId="22" r:id="rId15"/>
    <sheet name="Jadual 3.1 (3)" sheetId="23" r:id="rId16"/>
    <sheet name="Jadual 3.1 (4)" sheetId="24" r:id="rId17"/>
    <sheet name="Jadual 3.1 (5)" sheetId="25" r:id="rId18"/>
    <sheet name="Jadual 3t" sheetId="6" state="hidden" r:id="rId19"/>
    <sheet name="Jadual 4" sheetId="5" state="hidden" r:id="rId20"/>
    <sheet name="Jadual 4 (2)" sheetId="12" state="hidden" r:id="rId21"/>
    <sheet name="Jadual 4 (3)" sheetId="15" state="hidden" r:id="rId22"/>
    <sheet name="Jadual 5" sheetId="8" state="hidden" r:id="rId23"/>
    <sheet name="Jadual 6" sheetId="13" state="hidden" r:id="rId24"/>
    <sheet name="Jadual 6 (2)" sheetId="7" state="hidden" r:id="rId25"/>
    <sheet name="Jadual 6 (3)" sheetId="16" state="hidden" r:id="rId26"/>
  </sheets>
  <externalReferences>
    <externalReference r:id="rId27"/>
  </externalReferences>
  <definedNames>
    <definedName name="_xlnm.Print_Area" localSheetId="0">'Jadual 1'!$A$1:$L$35</definedName>
    <definedName name="_xlnm.Print_Area" localSheetId="1">'Jadual 1.1'!$A$1:$L$61</definedName>
    <definedName name="_xlnm.Print_Area" localSheetId="2">'Jadual 1.1 (2)'!$A$1:$L$53</definedName>
    <definedName name="_xlnm.Print_Area" localSheetId="3">'Jadual 1.1 (3)'!$A$1:$L$49</definedName>
    <definedName name="_xlnm.Print_Area" localSheetId="4">'Jadual 1.1 (4)'!$A$1:$L$50</definedName>
    <definedName name="_xlnm.Print_Area" localSheetId="5">'Jadual 1.1 (5)'!$A$1:$L$44</definedName>
    <definedName name="_xlnm.Print_Area" localSheetId="6">'Jadual 2'!$A$1:$L$35</definedName>
    <definedName name="_xlnm.Print_Area" localSheetId="7">'Jadual 2.1'!$A$1:$L$61</definedName>
    <definedName name="_xlnm.Print_Area" localSheetId="8">'Jadual 2.1 (2)'!$A$1:$L$53</definedName>
    <definedName name="_xlnm.Print_Area" localSheetId="9">'Jadual 2.1 (3)'!$A$1:$L$49</definedName>
    <definedName name="_xlnm.Print_Area" localSheetId="10">'Jadual 2.1 (4)'!$A$1:$L$50</definedName>
    <definedName name="_xlnm.Print_Area" localSheetId="11">'Jadual 2.1 (5)'!$A$1:$L$44</definedName>
    <definedName name="_xlnm.Print_Area" localSheetId="12">'Jadual 3'!$A$1:$K$37</definedName>
    <definedName name="_xlnm.Print_Area" localSheetId="13">'Jadual 3.1'!$A$1:$L$61</definedName>
    <definedName name="_xlnm.Print_Area" localSheetId="14">'Jadual 3.1 (2)'!$A$1:$L$53</definedName>
    <definedName name="_xlnm.Print_Area" localSheetId="15">'Jadual 3.1 (3)'!$A$1:$L$49</definedName>
    <definedName name="_xlnm.Print_Area" localSheetId="16">'Jadual 3.1 (4)'!$A$1:$L$50</definedName>
    <definedName name="_xlnm.Print_Area" localSheetId="17">'Jadual 3.1 (5)'!$A$1:$L$44</definedName>
    <definedName name="_xlnm.Print_Area" localSheetId="18">'Jadual 3t'!$A$1:$P$36</definedName>
    <definedName name="_xlnm.Print_Area" localSheetId="19">'Jadual 4'!$A$1:$P$46</definedName>
    <definedName name="_xlnm.Print_Area" localSheetId="20">'Jadual 4 (2)'!$A$1:$P$43</definedName>
    <definedName name="_xlnm.Print_Area" localSheetId="21">'Jadual 4 (3)'!$A$1:$P$35</definedName>
    <definedName name="_xlnm.Print_Area" localSheetId="22">'Jadual 5'!$A$1:$L$38</definedName>
    <definedName name="_xlnm.Print_Area" localSheetId="23">'Jadual 6'!$A$1:$L$47</definedName>
    <definedName name="_xlnm.Print_Area" localSheetId="24">'Jadual 6 (2)'!$A$1:$L$43</definedName>
    <definedName name="_xlnm.Print_Area" localSheetId="25">'Jadual 6 (3)'!$A$1:$L$35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8" l="1"/>
  <c r="L26" i="18"/>
  <c r="I9" i="22" l="1"/>
  <c r="G9" i="22" l="1"/>
  <c r="K9" i="22"/>
  <c r="G26" i="24"/>
  <c r="I26" i="24"/>
  <c r="K26" i="24"/>
  <c r="K48" i="21"/>
  <c r="I48" i="21"/>
  <c r="G48" i="21"/>
  <c r="G35" i="21"/>
  <c r="I35" i="21"/>
  <c r="K35" i="21"/>
  <c r="K21" i="21"/>
  <c r="I21" i="21"/>
  <c r="G21" i="21"/>
  <c r="K9" i="21"/>
  <c r="I9" i="21"/>
  <c r="G9" i="21"/>
  <c r="G48" i="25"/>
  <c r="I48" i="25"/>
  <c r="K48" i="25"/>
  <c r="K18" i="11"/>
  <c r="I18" i="11"/>
  <c r="G18" i="11"/>
  <c r="K9" i="1"/>
  <c r="I9" i="1"/>
  <c r="G9" i="1"/>
  <c r="E9" i="1"/>
  <c r="K21" i="1"/>
  <c r="I21" i="1"/>
  <c r="G21" i="1"/>
  <c r="E21" i="1"/>
  <c r="K35" i="1"/>
  <c r="I35" i="1"/>
  <c r="G35" i="1"/>
  <c r="E35" i="1"/>
  <c r="K48" i="1"/>
  <c r="I48" i="1"/>
  <c r="G48" i="1"/>
  <c r="I9" i="11"/>
  <c r="K9" i="11"/>
  <c r="G9" i="11"/>
  <c r="K38" i="11"/>
  <c r="I38" i="11"/>
  <c r="G38" i="11"/>
  <c r="K31" i="11"/>
  <c r="I31" i="11"/>
  <c r="G31" i="11"/>
  <c r="E18" i="11"/>
  <c r="K11" i="14"/>
  <c r="I11" i="14"/>
  <c r="G11" i="14"/>
  <c r="E11" i="14"/>
  <c r="K22" i="14"/>
  <c r="I22" i="14"/>
  <c r="G22" i="14"/>
  <c r="E22" i="14"/>
  <c r="K32" i="14"/>
  <c r="I32" i="14"/>
  <c r="G32" i="14"/>
  <c r="K26" i="17"/>
  <c r="I26" i="17"/>
  <c r="G26" i="17"/>
  <c r="K18" i="22"/>
  <c r="I18" i="22"/>
  <c r="G18" i="22"/>
  <c r="K38" i="22"/>
  <c r="G38" i="22"/>
  <c r="K11" i="23"/>
  <c r="I11" i="23"/>
  <c r="G11" i="23"/>
  <c r="G32" i="23"/>
  <c r="K22" i="23"/>
  <c r="I22" i="23"/>
  <c r="G22" i="23"/>
  <c r="K32" i="23"/>
  <c r="I32" i="23"/>
  <c r="E26" i="24"/>
  <c r="K8" i="1" l="1"/>
  <c r="G8" i="1"/>
  <c r="G31" i="22"/>
  <c r="G8" i="21" s="1"/>
  <c r="K31" i="22"/>
  <c r="I8" i="1"/>
  <c r="I38" i="22"/>
  <c r="E32" i="23"/>
  <c r="E22" i="23"/>
  <c r="E11" i="23"/>
  <c r="E38" i="22"/>
  <c r="E31" i="22"/>
  <c r="E18" i="22"/>
  <c r="E9" i="22"/>
  <c r="E48" i="21"/>
  <c r="E35" i="21"/>
  <c r="E21" i="21"/>
  <c r="E9" i="21"/>
  <c r="E9" i="11"/>
  <c r="E31" i="11"/>
  <c r="E38" i="11"/>
  <c r="E32" i="14"/>
  <c r="E21" i="15" s="1"/>
  <c r="E26" i="17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E48" i="1"/>
  <c r="K12" i="20"/>
  <c r="K11" i="20"/>
  <c r="K10" i="20"/>
  <c r="K25" i="19"/>
  <c r="E20" i="8"/>
  <c r="K24" i="19"/>
  <c r="G19" i="8"/>
  <c r="E19" i="8"/>
  <c r="K23" i="19"/>
  <c r="K22" i="19"/>
  <c r="K21" i="19"/>
  <c r="K20" i="19"/>
  <c r="K19" i="19"/>
  <c r="K18" i="19"/>
  <c r="I18" i="8"/>
  <c r="G18" i="8"/>
  <c r="K17" i="19"/>
  <c r="I17" i="8"/>
  <c r="K16" i="19"/>
  <c r="K15" i="19"/>
  <c r="K14" i="19"/>
  <c r="E14" i="8"/>
  <c r="K13" i="19"/>
  <c r="K12" i="19"/>
  <c r="I12" i="8"/>
  <c r="E12" i="8"/>
  <c r="K11" i="19"/>
  <c r="I11" i="8"/>
  <c r="E11" i="8"/>
  <c r="K10" i="19"/>
  <c r="K11" i="4"/>
  <c r="K12" i="4"/>
  <c r="K13" i="4"/>
  <c r="K10" i="4"/>
  <c r="K14" i="4"/>
  <c r="K15" i="4"/>
  <c r="K16" i="4"/>
  <c r="K17" i="4"/>
  <c r="K18" i="4"/>
  <c r="K19" i="4"/>
  <c r="K20" i="4"/>
  <c r="K21" i="4"/>
  <c r="K22" i="4"/>
  <c r="K23" i="4"/>
  <c r="K24" i="4"/>
  <c r="K25" i="4"/>
  <c r="E30" i="7"/>
  <c r="G30" i="7"/>
  <c r="I30" i="7"/>
  <c r="K30" i="7"/>
  <c r="M30" i="7"/>
  <c r="E31" i="7"/>
  <c r="G31" i="7"/>
  <c r="I31" i="7"/>
  <c r="K31" i="7"/>
  <c r="M31" i="7"/>
  <c r="E32" i="7"/>
  <c r="G32" i="7"/>
  <c r="I32" i="7"/>
  <c r="K32" i="7"/>
  <c r="M32" i="7"/>
  <c r="E33" i="7"/>
  <c r="G33" i="7"/>
  <c r="I33" i="7"/>
  <c r="K33" i="7"/>
  <c r="M33" i="7"/>
  <c r="E34" i="7"/>
  <c r="G34" i="7"/>
  <c r="I34" i="7"/>
  <c r="K34" i="7"/>
  <c r="M34" i="7"/>
  <c r="E35" i="7"/>
  <c r="G35" i="7"/>
  <c r="I35" i="7"/>
  <c r="K35" i="7"/>
  <c r="M35" i="7"/>
  <c r="E36" i="7"/>
  <c r="G36" i="7"/>
  <c r="I36" i="7"/>
  <c r="K36" i="7"/>
  <c r="M36" i="7"/>
  <c r="E37" i="7"/>
  <c r="G37" i="7"/>
  <c r="I37" i="7"/>
  <c r="K37" i="7"/>
  <c r="M37" i="7"/>
  <c r="M29" i="7"/>
  <c r="K29" i="7"/>
  <c r="I29" i="7"/>
  <c r="G29" i="7"/>
  <c r="E29" i="7"/>
  <c r="M26" i="7"/>
  <c r="M25" i="7"/>
  <c r="M24" i="7"/>
  <c r="I25" i="7"/>
  <c r="I26" i="7"/>
  <c r="I24" i="7"/>
  <c r="G25" i="7"/>
  <c r="G26" i="7"/>
  <c r="G24" i="7"/>
  <c r="E25" i="7"/>
  <c r="E26" i="7"/>
  <c r="E24" i="7"/>
  <c r="K24" i="15"/>
  <c r="K20" i="15"/>
  <c r="G24" i="15"/>
  <c r="G20" i="15"/>
  <c r="I16" i="15"/>
  <c r="I12" i="15"/>
  <c r="G14" i="15"/>
  <c r="O29" i="12"/>
  <c r="O30" i="12"/>
  <c r="O31" i="12"/>
  <c r="O32" i="12"/>
  <c r="O33" i="12"/>
  <c r="O34" i="12"/>
  <c r="O35" i="12"/>
  <c r="O36" i="12"/>
  <c r="O28" i="12"/>
  <c r="O27" i="12" s="1"/>
  <c r="M31" i="12"/>
  <c r="K30" i="12"/>
  <c r="I29" i="12"/>
  <c r="G34" i="12"/>
  <c r="E31" i="12"/>
  <c r="O25" i="12"/>
  <c r="O24" i="12"/>
  <c r="O23" i="12"/>
  <c r="O22" i="12" s="1"/>
  <c r="M35" i="5"/>
  <c r="M36" i="5"/>
  <c r="M37" i="5"/>
  <c r="M38" i="5"/>
  <c r="M39" i="5"/>
  <c r="M40" i="5"/>
  <c r="K35" i="5"/>
  <c r="K36" i="5"/>
  <c r="K37" i="5"/>
  <c r="K38" i="5"/>
  <c r="K39" i="5"/>
  <c r="K40" i="5"/>
  <c r="I35" i="5"/>
  <c r="I36" i="5"/>
  <c r="I37" i="5"/>
  <c r="I38" i="5"/>
  <c r="I39" i="5"/>
  <c r="I40" i="5"/>
  <c r="K21" i="5"/>
  <c r="K22" i="5"/>
  <c r="K23" i="5"/>
  <c r="K24" i="5"/>
  <c r="K25" i="5"/>
  <c r="K26" i="5"/>
  <c r="K20" i="5"/>
  <c r="K19" i="5" s="1"/>
  <c r="I21" i="5"/>
  <c r="I22" i="5"/>
  <c r="I23" i="5"/>
  <c r="I24" i="5"/>
  <c r="I25" i="5"/>
  <c r="I26" i="5"/>
  <c r="I20" i="5"/>
  <c r="I19" i="5" s="1"/>
  <c r="K23" i="15"/>
  <c r="I21" i="15"/>
  <c r="G22" i="15"/>
  <c r="K13" i="15"/>
  <c r="I15" i="15"/>
  <c r="G15" i="15"/>
  <c r="E13" i="15"/>
  <c r="E16" i="15"/>
  <c r="E12" i="15"/>
  <c r="E15" i="15"/>
  <c r="G11" i="15"/>
  <c r="G10" i="15" s="1"/>
  <c r="I13" i="15"/>
  <c r="K11" i="15"/>
  <c r="K10" i="15" s="1"/>
  <c r="K15" i="15"/>
  <c r="E19" i="15"/>
  <c r="G21" i="15"/>
  <c r="I19" i="15"/>
  <c r="I18" i="15" s="1"/>
  <c r="I23" i="15"/>
  <c r="K21" i="15"/>
  <c r="K14" i="15"/>
  <c r="I22" i="15"/>
  <c r="E14" i="15"/>
  <c r="G12" i="15"/>
  <c r="G16" i="15"/>
  <c r="I14" i="15"/>
  <c r="K12" i="15"/>
  <c r="K16" i="15"/>
  <c r="E24" i="15"/>
  <c r="E20" i="15"/>
  <c r="I20" i="15"/>
  <c r="I24" i="15"/>
  <c r="K22" i="15"/>
  <c r="E11" i="15"/>
  <c r="G13" i="15"/>
  <c r="I11" i="15"/>
  <c r="I10" i="15" s="1"/>
  <c r="G19" i="15"/>
  <c r="G18" i="15" s="1"/>
  <c r="G23" i="15"/>
  <c r="K19" i="15"/>
  <c r="K18" i="15" s="1"/>
  <c r="G32" i="12"/>
  <c r="E28" i="12"/>
  <c r="G36" i="12"/>
  <c r="G31" i="12"/>
  <c r="M34" i="12"/>
  <c r="E36" i="12"/>
  <c r="G35" i="12"/>
  <c r="G30" i="12"/>
  <c r="M30" i="12"/>
  <c r="E29" i="12"/>
  <c r="I36" i="12"/>
  <c r="I32" i="12"/>
  <c r="K28" i="12"/>
  <c r="K29" i="12"/>
  <c r="I35" i="12"/>
  <c r="I31" i="12"/>
  <c r="K36" i="12"/>
  <c r="K32" i="12"/>
  <c r="M28" i="12"/>
  <c r="M33" i="12"/>
  <c r="M29" i="12"/>
  <c r="K33" i="12"/>
  <c r="E34" i="12"/>
  <c r="G28" i="12"/>
  <c r="G27" i="12" s="1"/>
  <c r="G33" i="12"/>
  <c r="G29" i="12"/>
  <c r="I34" i="12"/>
  <c r="I30" i="12"/>
  <c r="K35" i="12"/>
  <c r="K31" i="12"/>
  <c r="M36" i="12"/>
  <c r="M32" i="12"/>
  <c r="E30" i="12"/>
  <c r="I28" i="12"/>
  <c r="I33" i="12"/>
  <c r="K34" i="12"/>
  <c r="M35" i="12"/>
  <c r="E35" i="12"/>
  <c r="E33" i="12"/>
  <c r="E32" i="12"/>
  <c r="G25" i="12"/>
  <c r="G24" i="12"/>
  <c r="G23" i="12"/>
  <c r="I23" i="12"/>
  <c r="I24" i="12"/>
  <c r="I25" i="12"/>
  <c r="E15" i="12"/>
  <c r="E19" i="12"/>
  <c r="E12" i="12"/>
  <c r="E16" i="12"/>
  <c r="E20" i="12"/>
  <c r="E13" i="12"/>
  <c r="E17" i="12"/>
  <c r="E18" i="12"/>
  <c r="E14" i="12"/>
  <c r="K24" i="12"/>
  <c r="K25" i="12"/>
  <c r="K23" i="12"/>
  <c r="M12" i="12"/>
  <c r="M16" i="12"/>
  <c r="M20" i="12"/>
  <c r="M13" i="12"/>
  <c r="M17" i="12"/>
  <c r="M14" i="12"/>
  <c r="M15" i="12"/>
  <c r="M18" i="12"/>
  <c r="M19" i="12"/>
  <c r="E22" i="5"/>
  <c r="E23" i="5"/>
  <c r="E24" i="5"/>
  <c r="E25" i="5"/>
  <c r="E26" i="5"/>
  <c r="E21" i="5"/>
  <c r="E20" i="5"/>
  <c r="G21" i="5"/>
  <c r="G22" i="5"/>
  <c r="G23" i="5"/>
  <c r="G24" i="5"/>
  <c r="G25" i="5"/>
  <c r="G26" i="5"/>
  <c r="G20" i="5"/>
  <c r="K19" i="12"/>
  <c r="K12" i="12"/>
  <c r="K20" i="12"/>
  <c r="K13" i="12"/>
  <c r="K14" i="12"/>
  <c r="K15" i="12"/>
  <c r="K16" i="12"/>
  <c r="K17" i="12"/>
  <c r="K18" i="12"/>
  <c r="I18" i="12"/>
  <c r="I19" i="12"/>
  <c r="I12" i="12"/>
  <c r="I20" i="12"/>
  <c r="I13" i="12"/>
  <c r="I17" i="12"/>
  <c r="I14" i="12"/>
  <c r="I15" i="12"/>
  <c r="I16" i="12"/>
  <c r="G13" i="12"/>
  <c r="G20" i="12"/>
  <c r="G15" i="12"/>
  <c r="G12" i="12"/>
  <c r="G18" i="12"/>
  <c r="G16" i="12"/>
  <c r="G14" i="12"/>
  <c r="G17" i="12"/>
  <c r="G19" i="12"/>
  <c r="M29" i="15"/>
  <c r="K29" i="15"/>
  <c r="I29" i="15"/>
  <c r="G29" i="15"/>
  <c r="E29" i="15"/>
  <c r="M29" i="16"/>
  <c r="M26" i="15"/>
  <c r="K26" i="15"/>
  <c r="I26" i="15"/>
  <c r="M18" i="15"/>
  <c r="M10" i="15"/>
  <c r="E28" i="16"/>
  <c r="K12" i="7"/>
  <c r="E24" i="16"/>
  <c r="M24" i="16"/>
  <c r="I24" i="16"/>
  <c r="G24" i="16"/>
  <c r="K24" i="16"/>
  <c r="K12" i="16"/>
  <c r="G12" i="16"/>
  <c r="I12" i="16"/>
  <c r="M12" i="16"/>
  <c r="E12" i="16"/>
  <c r="M25" i="16"/>
  <c r="I25" i="16"/>
  <c r="E25" i="16"/>
  <c r="O24" i="15"/>
  <c r="K25" i="16"/>
  <c r="G25" i="16"/>
  <c r="M21" i="16"/>
  <c r="I21" i="16"/>
  <c r="E21" i="16"/>
  <c r="K21" i="16"/>
  <c r="G21" i="16"/>
  <c r="K13" i="16"/>
  <c r="G13" i="16"/>
  <c r="M13" i="16"/>
  <c r="I13" i="16"/>
  <c r="E13" i="16"/>
  <c r="K17" i="16"/>
  <c r="G17" i="16"/>
  <c r="M17" i="16"/>
  <c r="I17" i="16"/>
  <c r="E17" i="16"/>
  <c r="M20" i="16"/>
  <c r="I20" i="16"/>
  <c r="E20" i="16"/>
  <c r="K20" i="16"/>
  <c r="O19" i="15"/>
  <c r="O18" i="15" s="1"/>
  <c r="G20" i="16"/>
  <c r="M14" i="16"/>
  <c r="I14" i="16"/>
  <c r="K14" i="16"/>
  <c r="E14" i="16"/>
  <c r="G14" i="16"/>
  <c r="M15" i="16"/>
  <c r="I15" i="16"/>
  <c r="E15" i="16"/>
  <c r="K15" i="16"/>
  <c r="G15" i="16"/>
  <c r="K22" i="16"/>
  <c r="G22" i="16"/>
  <c r="E22" i="16"/>
  <c r="M22" i="16"/>
  <c r="I22" i="16"/>
  <c r="K23" i="16"/>
  <c r="G23" i="16"/>
  <c r="M23" i="16"/>
  <c r="I23" i="16"/>
  <c r="E23" i="16"/>
  <c r="K16" i="16"/>
  <c r="G16" i="16"/>
  <c r="E16" i="16"/>
  <c r="M16" i="16"/>
  <c r="I16" i="16"/>
  <c r="I18" i="7"/>
  <c r="M18" i="7"/>
  <c r="E18" i="7"/>
  <c r="G18" i="7"/>
  <c r="K18" i="7"/>
  <c r="I17" i="7"/>
  <c r="M17" i="7"/>
  <c r="K17" i="7"/>
  <c r="G17" i="7"/>
  <c r="E17" i="7"/>
  <c r="M16" i="7"/>
  <c r="I16" i="7"/>
  <c r="E16" i="7"/>
  <c r="G16" i="7"/>
  <c r="K16" i="7"/>
  <c r="I15" i="7"/>
  <c r="G15" i="7"/>
  <c r="K15" i="7"/>
  <c r="E15" i="7"/>
  <c r="M15" i="7"/>
  <c r="E20" i="7"/>
  <c r="G20" i="7"/>
  <c r="M20" i="7"/>
  <c r="I20" i="7"/>
  <c r="K20" i="7"/>
  <c r="I13" i="7"/>
  <c r="K13" i="7"/>
  <c r="G13" i="7"/>
  <c r="M13" i="7"/>
  <c r="E13" i="7"/>
  <c r="I21" i="7"/>
  <c r="K21" i="7"/>
  <c r="G21" i="7"/>
  <c r="M21" i="7"/>
  <c r="E21" i="7"/>
  <c r="I19" i="7"/>
  <c r="K19" i="7"/>
  <c r="M19" i="7"/>
  <c r="E19" i="7"/>
  <c r="G19" i="7"/>
  <c r="E14" i="7"/>
  <c r="I14" i="7"/>
  <c r="G14" i="7"/>
  <c r="K14" i="7"/>
  <c r="M14" i="7"/>
  <c r="O17" i="12"/>
  <c r="O18" i="12"/>
  <c r="O19" i="12"/>
  <c r="O13" i="12"/>
  <c r="O12" i="12"/>
  <c r="O20" i="12"/>
  <c r="O14" i="12"/>
  <c r="O15" i="12"/>
  <c r="O16" i="12"/>
  <c r="O29" i="15"/>
  <c r="G28" i="16"/>
  <c r="M28" i="16" s="1"/>
  <c r="I28" i="16"/>
  <c r="I30" i="16"/>
  <c r="E30" i="16"/>
  <c r="K28" i="16"/>
  <c r="G30" i="16"/>
  <c r="I11" i="16"/>
  <c r="E27" i="15"/>
  <c r="E26" i="15" s="1"/>
  <c r="G27" i="15"/>
  <c r="G26" i="15" s="1"/>
  <c r="K30" i="16"/>
  <c r="G12" i="7"/>
  <c r="I12" i="7"/>
  <c r="M12" i="7"/>
  <c r="G11" i="12"/>
  <c r="E12" i="7"/>
  <c r="K11" i="12"/>
  <c r="M11" i="12"/>
  <c r="M10" i="12" s="1"/>
  <c r="E11" i="12"/>
  <c r="I11" i="12"/>
  <c r="E27" i="16"/>
  <c r="O23" i="15"/>
  <c r="M22" i="12"/>
  <c r="O14" i="15"/>
  <c r="O22" i="15"/>
  <c r="O21" i="15"/>
  <c r="O13" i="15"/>
  <c r="O11" i="15"/>
  <c r="O10" i="15" s="1"/>
  <c r="O12" i="15"/>
  <c r="O20" i="15"/>
  <c r="O15" i="15"/>
  <c r="O16" i="15"/>
  <c r="O27" i="15"/>
  <c r="O26" i="15" s="1"/>
  <c r="G11" i="16"/>
  <c r="K19" i="16"/>
  <c r="E19" i="16"/>
  <c r="G27" i="16"/>
  <c r="K27" i="16"/>
  <c r="I27" i="16"/>
  <c r="K11" i="16"/>
  <c r="I19" i="16"/>
  <c r="G19" i="16"/>
  <c r="E11" i="16"/>
  <c r="M11" i="7"/>
  <c r="O11" i="12"/>
  <c r="O10" i="12" s="1"/>
  <c r="K11" i="7"/>
  <c r="G11" i="7"/>
  <c r="I11" i="7"/>
  <c r="E11" i="7"/>
  <c r="K26" i="7"/>
  <c r="K24" i="7"/>
  <c r="K25" i="7"/>
  <c r="E28" i="7"/>
  <c r="K23" i="7"/>
  <c r="E23" i="7"/>
  <c r="I23" i="7"/>
  <c r="G23" i="7"/>
  <c r="E27" i="12"/>
  <c r="I27" i="12"/>
  <c r="K28" i="7"/>
  <c r="G28" i="7"/>
  <c r="M27" i="12"/>
  <c r="I28" i="7"/>
  <c r="K27" i="12"/>
  <c r="M24" i="13"/>
  <c r="K24" i="13"/>
  <c r="I24" i="13"/>
  <c r="G24" i="13"/>
  <c r="E24" i="13"/>
  <c r="K21" i="13"/>
  <c r="I21" i="13"/>
  <c r="G21" i="13"/>
  <c r="E21" i="13"/>
  <c r="M21" i="13"/>
  <c r="M27" i="13"/>
  <c r="K27" i="13"/>
  <c r="I27" i="13"/>
  <c r="G27" i="13"/>
  <c r="E27" i="13"/>
  <c r="E37" i="13"/>
  <c r="K37" i="13"/>
  <c r="I37" i="13"/>
  <c r="G37" i="13"/>
  <c r="E35" i="13"/>
  <c r="G35" i="13"/>
  <c r="K35" i="13"/>
  <c r="I35" i="13"/>
  <c r="K36" i="13"/>
  <c r="I36" i="13"/>
  <c r="G36" i="13"/>
  <c r="E36" i="13"/>
  <c r="M22" i="13"/>
  <c r="K22" i="13"/>
  <c r="I22" i="13"/>
  <c r="G22" i="13"/>
  <c r="E22" i="13"/>
  <c r="G23" i="13"/>
  <c r="E23" i="13"/>
  <c r="I23" i="13"/>
  <c r="M23" i="13"/>
  <c r="K23" i="13"/>
  <c r="E41" i="13"/>
  <c r="G41" i="13"/>
  <c r="K41" i="13"/>
  <c r="I41" i="13"/>
  <c r="E25" i="13"/>
  <c r="M25" i="13"/>
  <c r="K25" i="13"/>
  <c r="I25" i="13"/>
  <c r="G25" i="13"/>
  <c r="K38" i="13"/>
  <c r="I38" i="13"/>
  <c r="G38" i="13"/>
  <c r="E38" i="13"/>
  <c r="K40" i="13"/>
  <c r="I40" i="13"/>
  <c r="G40" i="13"/>
  <c r="E40" i="13"/>
  <c r="I26" i="13"/>
  <c r="G26" i="13"/>
  <c r="E26" i="13"/>
  <c r="K26" i="13"/>
  <c r="M26" i="13"/>
  <c r="E39" i="13"/>
  <c r="G39" i="13"/>
  <c r="K39" i="13"/>
  <c r="I39" i="13"/>
  <c r="I12" i="13"/>
  <c r="M12" i="13"/>
  <c r="G12" i="13"/>
  <c r="K12" i="13"/>
  <c r="E12" i="13"/>
  <c r="M36" i="13"/>
  <c r="M37" i="13"/>
  <c r="M18" i="13"/>
  <c r="K18" i="13"/>
  <c r="I18" i="13"/>
  <c r="G18" i="13"/>
  <c r="E18" i="13"/>
  <c r="G17" i="13"/>
  <c r="E17" i="13"/>
  <c r="M17" i="13"/>
  <c r="I17" i="13"/>
  <c r="K17" i="13"/>
  <c r="I30" i="13"/>
  <c r="M30" i="13"/>
  <c r="K30" i="13"/>
  <c r="G30" i="13"/>
  <c r="E30" i="13"/>
  <c r="M40" i="13"/>
  <c r="M38" i="13"/>
  <c r="E16" i="13"/>
  <c r="M16" i="13"/>
  <c r="K16" i="13"/>
  <c r="I16" i="13"/>
  <c r="G16" i="13"/>
  <c r="M39" i="13"/>
  <c r="E14" i="13"/>
  <c r="K14" i="13"/>
  <c r="I14" i="13"/>
  <c r="G14" i="13"/>
  <c r="M14" i="13"/>
  <c r="M31" i="13"/>
  <c r="K31" i="13"/>
  <c r="I31" i="13"/>
  <c r="G31" i="13"/>
  <c r="E31" i="13"/>
  <c r="M41" i="13"/>
  <c r="M35" i="13"/>
  <c r="K15" i="13"/>
  <c r="M15" i="13"/>
  <c r="I15" i="13"/>
  <c r="G15" i="13"/>
  <c r="E15" i="13"/>
  <c r="M13" i="13"/>
  <c r="K13" i="13"/>
  <c r="I13" i="13"/>
  <c r="E13" i="13"/>
  <c r="G13" i="13"/>
  <c r="E32" i="13"/>
  <c r="K32" i="13"/>
  <c r="I32" i="13"/>
  <c r="M32" i="13"/>
  <c r="G32" i="13"/>
  <c r="E15" i="5"/>
  <c r="E14" i="5"/>
  <c r="E11" i="5"/>
  <c r="E12" i="5"/>
  <c r="E16" i="5"/>
  <c r="E13" i="5"/>
  <c r="E17" i="5"/>
  <c r="K11" i="5"/>
  <c r="K10" i="5" s="1"/>
  <c r="K13" i="5"/>
  <c r="K12" i="5"/>
  <c r="K15" i="5"/>
  <c r="I14" i="5"/>
  <c r="K14" i="5"/>
  <c r="K16" i="5"/>
  <c r="K17" i="5"/>
  <c r="I12" i="5"/>
  <c r="I13" i="5"/>
  <c r="I16" i="5"/>
  <c r="I15" i="5"/>
  <c r="I17" i="5"/>
  <c r="I11" i="5"/>
  <c r="I10" i="5" s="1"/>
  <c r="G11" i="5"/>
  <c r="G17" i="5"/>
  <c r="G16" i="5"/>
  <c r="G15" i="5"/>
  <c r="G14" i="5"/>
  <c r="G12" i="5"/>
  <c r="G13" i="5"/>
  <c r="O22" i="5"/>
  <c r="O24" i="5"/>
  <c r="O25" i="5"/>
  <c r="O21" i="5"/>
  <c r="O20" i="5"/>
  <c r="O19" i="5" s="1"/>
  <c r="O23" i="5"/>
  <c r="O26" i="5"/>
  <c r="M11" i="13"/>
  <c r="K11" i="13"/>
  <c r="G11" i="13"/>
  <c r="I11" i="13"/>
  <c r="E11" i="13"/>
  <c r="M10" i="5"/>
  <c r="O13" i="5"/>
  <c r="K20" i="8"/>
  <c r="M20" i="8"/>
  <c r="O17" i="5"/>
  <c r="O16" i="5"/>
  <c r="O11" i="5"/>
  <c r="O10" i="5" s="1"/>
  <c r="O15" i="5"/>
  <c r="O12" i="5"/>
  <c r="O14" i="5"/>
  <c r="G10" i="5"/>
  <c r="M10" i="8"/>
  <c r="K10" i="8"/>
  <c r="E38" i="5"/>
  <c r="E39" i="5"/>
  <c r="E37" i="5"/>
  <c r="E40" i="5"/>
  <c r="E35" i="5"/>
  <c r="E36" i="5"/>
  <c r="E34" i="5"/>
  <c r="G36" i="5"/>
  <c r="G37" i="5"/>
  <c r="G38" i="5"/>
  <c r="G39" i="5"/>
  <c r="G40" i="5"/>
  <c r="G35" i="5"/>
  <c r="M34" i="5"/>
  <c r="M33" i="5" s="1"/>
  <c r="M28" i="5"/>
  <c r="M19" i="5"/>
  <c r="K34" i="5"/>
  <c r="K33" i="5" s="1"/>
  <c r="K30" i="5"/>
  <c r="K29" i="5"/>
  <c r="K28" i="5" s="1"/>
  <c r="K31" i="5"/>
  <c r="I34" i="5"/>
  <c r="I33" i="5" s="1"/>
  <c r="I29" i="5"/>
  <c r="I28" i="5" s="1"/>
  <c r="I31" i="5"/>
  <c r="I30" i="5"/>
  <c r="G34" i="5"/>
  <c r="G33" i="5" s="1"/>
  <c r="M29" i="13"/>
  <c r="G31" i="5"/>
  <c r="G30" i="5"/>
  <c r="G29" i="5"/>
  <c r="M34" i="13"/>
  <c r="O36" i="5"/>
  <c r="O35" i="5"/>
  <c r="O40" i="5"/>
  <c r="O39" i="5"/>
  <c r="O37" i="5"/>
  <c r="O38" i="5"/>
  <c r="G29" i="13"/>
  <c r="G34" i="13"/>
  <c r="I34" i="13"/>
  <c r="I29" i="13"/>
  <c r="M20" i="13"/>
  <c r="G20" i="13"/>
  <c r="E20" i="13"/>
  <c r="K20" i="13"/>
  <c r="I20" i="13"/>
  <c r="K29" i="13"/>
  <c r="K34" i="13"/>
  <c r="E34" i="13"/>
  <c r="E29" i="13"/>
  <c r="G19" i="5"/>
  <c r="G28" i="5"/>
  <c r="O34" i="5"/>
  <c r="O30" i="5"/>
  <c r="O31" i="5"/>
  <c r="O29" i="5"/>
  <c r="O28" i="5" s="1"/>
  <c r="M14" i="6"/>
  <c r="O33" i="5"/>
  <c r="K19" i="8"/>
  <c r="M19" i="8"/>
  <c r="K18" i="8"/>
  <c r="M18" i="8"/>
  <c r="K17" i="8"/>
  <c r="M17" i="8"/>
  <c r="K16" i="8"/>
  <c r="M16" i="8"/>
  <c r="K15" i="8"/>
  <c r="M15" i="8"/>
  <c r="M14" i="8"/>
  <c r="K14" i="8"/>
  <c r="K13" i="8"/>
  <c r="M13" i="8"/>
  <c r="M12" i="8"/>
  <c r="K12" i="8"/>
  <c r="K11" i="8"/>
  <c r="M11" i="8"/>
  <c r="M12" i="6"/>
  <c r="M17" i="6"/>
  <c r="M19" i="6"/>
  <c r="M10" i="6"/>
  <c r="M9" i="6" s="1"/>
  <c r="M18" i="6"/>
  <c r="M15" i="6"/>
  <c r="M20" i="6"/>
  <c r="M11" i="6"/>
  <c r="M16" i="6"/>
  <c r="M13" i="6"/>
  <c r="O14" i="6"/>
  <c r="K9" i="8"/>
  <c r="M9" i="8"/>
  <c r="O10" i="6"/>
  <c r="O9" i="6" s="1"/>
  <c r="O16" i="6"/>
  <c r="O12" i="6"/>
  <c r="O20" i="6"/>
  <c r="O17" i="6"/>
  <c r="O18" i="6"/>
  <c r="O11" i="6"/>
  <c r="O19" i="6"/>
  <c r="O13" i="6"/>
  <c r="O15" i="6"/>
  <c r="E23" i="15" l="1"/>
  <c r="E22" i="15"/>
  <c r="M11" i="16"/>
  <c r="E23" i="12"/>
  <c r="E29" i="5"/>
  <c r="E31" i="5"/>
  <c r="E8" i="21"/>
  <c r="E30" i="5"/>
  <c r="G22" i="12"/>
  <c r="E16" i="8"/>
  <c r="K8" i="21"/>
  <c r="I16" i="8"/>
  <c r="I20" i="8"/>
  <c r="I19" i="8"/>
  <c r="K9" i="4"/>
  <c r="K9" i="20"/>
  <c r="K22" i="12"/>
  <c r="I15" i="8"/>
  <c r="K10" i="12"/>
  <c r="I13" i="8"/>
  <c r="I22" i="12"/>
  <c r="G15" i="8"/>
  <c r="G13" i="8"/>
  <c r="G17" i="8"/>
  <c r="I10" i="12"/>
  <c r="E17" i="8"/>
  <c r="G10" i="12"/>
  <c r="E18" i="8"/>
  <c r="M23" i="7"/>
  <c r="E15" i="8"/>
  <c r="E33" i="5"/>
  <c r="M27" i="16"/>
  <c r="E19" i="5"/>
  <c r="K9" i="19"/>
  <c r="E10" i="15"/>
  <c r="E18" i="15"/>
  <c r="E25" i="12"/>
  <c r="G11" i="8"/>
  <c r="G12" i="8"/>
  <c r="G20" i="8"/>
  <c r="E10" i="5"/>
  <c r="M28" i="7"/>
  <c r="M19" i="16"/>
  <c r="M30" i="16"/>
  <c r="E24" i="12"/>
  <c r="E22" i="12" s="1"/>
  <c r="E10" i="12"/>
  <c r="E8" i="1"/>
  <c r="G10" i="8"/>
  <c r="E10" i="8"/>
  <c r="I10" i="8"/>
  <c r="E13" i="8"/>
  <c r="I14" i="8"/>
  <c r="G14" i="8"/>
  <c r="E13" i="6" l="1"/>
  <c r="E12" i="6"/>
  <c r="E20" i="6"/>
  <c r="E18" i="6"/>
  <c r="E28" i="5"/>
  <c r="K10" i="6"/>
  <c r="I31" i="22"/>
  <c r="E16" i="6"/>
  <c r="E19" i="6"/>
  <c r="E10" i="6"/>
  <c r="E15" i="6"/>
  <c r="E14" i="6"/>
  <c r="E17" i="6"/>
  <c r="E11" i="6"/>
  <c r="K11" i="6" l="1"/>
  <c r="K18" i="6"/>
  <c r="K12" i="6"/>
  <c r="K16" i="6"/>
  <c r="K17" i="6"/>
  <c r="I9" i="8"/>
  <c r="K15" i="6"/>
  <c r="K20" i="6"/>
  <c r="K19" i="6"/>
  <c r="K13" i="6"/>
  <c r="K14" i="6"/>
  <c r="I8" i="21"/>
  <c r="E9" i="6"/>
  <c r="G16" i="6"/>
  <c r="G12" i="6"/>
  <c r="G19" i="6"/>
  <c r="G17" i="6"/>
  <c r="G20" i="6"/>
  <c r="G15" i="6"/>
  <c r="G10" i="6"/>
  <c r="E9" i="8"/>
  <c r="G18" i="6"/>
  <c r="G14" i="6"/>
  <c r="G13" i="6"/>
  <c r="G11" i="6"/>
  <c r="G16" i="8" l="1"/>
  <c r="K9" i="6"/>
  <c r="G9" i="6"/>
  <c r="G9" i="8" l="1"/>
  <c r="I20" i="6"/>
  <c r="I17" i="6"/>
  <c r="I15" i="6"/>
  <c r="I10" i="6"/>
  <c r="I12" i="6"/>
  <c r="I16" i="6"/>
  <c r="I14" i="6"/>
  <c r="I13" i="6"/>
  <c r="I18" i="6"/>
  <c r="I11" i="6"/>
  <c r="I19" i="6"/>
  <c r="I9" i="6" l="1"/>
</calcChain>
</file>

<file path=xl/sharedStrings.xml><?xml version="1.0" encoding="utf-8"?>
<sst xmlns="http://schemas.openxmlformats.org/spreadsheetml/2006/main" count="1095" uniqueCount="238">
  <si>
    <t>Johor</t>
  </si>
  <si>
    <t>Batu Pahat</t>
  </si>
  <si>
    <t>Kluang</t>
  </si>
  <si>
    <t>Kota Tinggi</t>
  </si>
  <si>
    <t>Mersing</t>
  </si>
  <si>
    <t>Muar</t>
  </si>
  <si>
    <t>Segamat</t>
  </si>
  <si>
    <t>Kelantan</t>
  </si>
  <si>
    <t>Pasir Mas</t>
  </si>
  <si>
    <t>Gua Musang</t>
  </si>
  <si>
    <t>Jeli</t>
  </si>
  <si>
    <t>Kuala Krai</t>
  </si>
  <si>
    <t>Tanah Merah</t>
  </si>
  <si>
    <t>Melaka</t>
  </si>
  <si>
    <t>Alor Gajah</t>
  </si>
  <si>
    <t>Jasin</t>
  </si>
  <si>
    <t>Melaka Tengah</t>
  </si>
  <si>
    <t>Negeri Sembilan</t>
  </si>
  <si>
    <t>Jelebu</t>
  </si>
  <si>
    <t>Tampin</t>
  </si>
  <si>
    <t>Port Dickson</t>
  </si>
  <si>
    <t>Kuala Pilah</t>
  </si>
  <si>
    <t>Jempol</t>
  </si>
  <si>
    <t>Rembau</t>
  </si>
  <si>
    <t>Seremban</t>
  </si>
  <si>
    <t>Pahang</t>
  </si>
  <si>
    <t>Bentong</t>
  </si>
  <si>
    <t>Bera</t>
  </si>
  <si>
    <t>Kuantan</t>
  </si>
  <si>
    <t>Temerloh</t>
  </si>
  <si>
    <t>Raub</t>
  </si>
  <si>
    <t>Pekan</t>
  </si>
  <si>
    <t>Lipis</t>
  </si>
  <si>
    <t>Maran</t>
  </si>
  <si>
    <t>Jerantut</t>
  </si>
  <si>
    <t>Perak</t>
  </si>
  <si>
    <t>Hilir Perak</t>
  </si>
  <si>
    <t>Selangor</t>
  </si>
  <si>
    <t>Hulu Langat</t>
  </si>
  <si>
    <t>Klang</t>
  </si>
  <si>
    <t>Kuala Selangor</t>
  </si>
  <si>
    <t>Kuala Langat</t>
  </si>
  <si>
    <t>Petaling</t>
  </si>
  <si>
    <t>Sepang</t>
  </si>
  <si>
    <t>Terengganu</t>
  </si>
  <si>
    <t>Dungun</t>
  </si>
  <si>
    <t>Kemaman</t>
  </si>
  <si>
    <t>Setiu</t>
  </si>
  <si>
    <t>Besut</t>
  </si>
  <si>
    <t>Sabah</t>
  </si>
  <si>
    <t>Beluran</t>
  </si>
  <si>
    <t>Telupid</t>
  </si>
  <si>
    <t>Sandakan</t>
  </si>
  <si>
    <t>Kota Marudu</t>
  </si>
  <si>
    <t>Pitas</t>
  </si>
  <si>
    <t>Kinabatangan</t>
  </si>
  <si>
    <t>Sarawak</t>
  </si>
  <si>
    <t>Sibu</t>
  </si>
  <si>
    <t>W.P. Kuala Lumpur</t>
  </si>
  <si>
    <t>Kinta</t>
  </si>
  <si>
    <t>Malaysia</t>
  </si>
  <si>
    <r>
      <t xml:space="preserve">Negeri
</t>
    </r>
    <r>
      <rPr>
        <i/>
        <sz val="10"/>
        <color rgb="FF000000"/>
        <rFont val="Arial"/>
        <family val="2"/>
      </rPr>
      <t>State</t>
    </r>
  </si>
  <si>
    <t>Living Quarters</t>
  </si>
  <si>
    <t>Vehicles</t>
  </si>
  <si>
    <t>Manufacturing</t>
  </si>
  <si>
    <t>Business Premises</t>
  </si>
  <si>
    <t>Muallim</t>
  </si>
  <si>
    <t>Tangkak</t>
  </si>
  <si>
    <t>(A) Tempat Kediaman</t>
  </si>
  <si>
    <t>(B) Kenderaan</t>
  </si>
  <si>
    <t>(D) Pembuatan</t>
  </si>
  <si>
    <t>(C) Premis Perniagaan</t>
  </si>
  <si>
    <t>(%)</t>
  </si>
  <si>
    <t>(RM' 000)</t>
  </si>
  <si>
    <r>
      <t xml:space="preserve">Negeri/Daerah
</t>
    </r>
    <r>
      <rPr>
        <i/>
        <sz val="10"/>
        <color rgb="FF000000"/>
        <rFont val="Arial"/>
        <family val="2"/>
      </rPr>
      <t>State/District</t>
    </r>
  </si>
  <si>
    <t xml:space="preserve">Peratus Jumlah Kerugian
</t>
  </si>
  <si>
    <t xml:space="preserve"> Loss</t>
  </si>
  <si>
    <t>Percentage of Total</t>
  </si>
  <si>
    <r>
      <t xml:space="preserve">Jumlah Kerugian
</t>
    </r>
    <r>
      <rPr>
        <i/>
        <sz val="10"/>
        <color rgb="FF000000"/>
        <rFont val="Arial"/>
        <family val="2"/>
      </rPr>
      <t>Total Loss</t>
    </r>
  </si>
  <si>
    <r>
      <t xml:space="preserve">Peratus Jumlah Kerugian
</t>
    </r>
    <r>
      <rPr>
        <i/>
        <sz val="10"/>
        <color rgb="FF000000"/>
        <rFont val="Arial"/>
        <family val="2"/>
      </rPr>
      <t>Percentage of Total</t>
    </r>
  </si>
  <si>
    <r>
      <t xml:space="preserve">Tempat Kediaman
</t>
    </r>
    <r>
      <rPr>
        <i/>
        <sz val="10"/>
        <color rgb="FF000000"/>
        <rFont val="Arial"/>
        <family val="2"/>
      </rPr>
      <t>Living Quarters</t>
    </r>
  </si>
  <si>
    <t>%</t>
  </si>
  <si>
    <t>Hulu Selangor</t>
  </si>
  <si>
    <t>Bachok</t>
  </si>
  <si>
    <t>Tumpat</t>
  </si>
  <si>
    <t>Rompin</t>
  </si>
  <si>
    <t>Gombak</t>
  </si>
  <si>
    <t>Sabak Bernam</t>
  </si>
  <si>
    <t>Kuala Nerus</t>
  </si>
  <si>
    <t>Kuala Terengganu</t>
  </si>
  <si>
    <t>Note. "-" not affected by the flood</t>
  </si>
  <si>
    <t>Nota. "-"  tidak terkesan banjir</t>
  </si>
  <si>
    <t xml:space="preserve">% </t>
  </si>
  <si>
    <t>Jadual 3: Peratus Nilai Kerugian Banjir mengikut Negeri</t>
  </si>
  <si>
    <t>Table 3: Percentage on Value of Flood Losses by State</t>
  </si>
  <si>
    <t>Jadual 4: Peratus Nilai Kerugian Banjir mengikut Negeri &amp; Daerah</t>
  </si>
  <si>
    <t>Table 4: Percentage on Value of Flood Losses by State &amp; District</t>
  </si>
  <si>
    <t>Jadual 4: Peratus Nilai Kerugian Banjir mengikut Negeri &amp; Daerah (samb.)</t>
  </si>
  <si>
    <t>Table 4: Percentage on Value of Flood Losses by State &amp; District (cont'd)</t>
  </si>
  <si>
    <t>Jadual 5: Peratus Nilai Kerugian Banjir mengikut Negeri &amp; Kategori</t>
  </si>
  <si>
    <t>Jadual 6: Peratus Nilai Kerugian Banjir mengikut Negeri, Daerah &amp; Kategori</t>
  </si>
  <si>
    <t>Jadual 6: Peratus Nilai Kerugian Banjir mengikut Negeri, Daerah &amp; Kategori (samb.)</t>
  </si>
  <si>
    <t>Table 5: Percentage on Value of Flood Losses by State &amp; Category</t>
  </si>
  <si>
    <t xml:space="preserve">Table 6: Percentage on Value of Flood Losses by State, District &amp; Category </t>
  </si>
  <si>
    <t>Table 6: Percentage on Value of Flood Losses by State, District &amp; Category (cont'd)</t>
  </si>
  <si>
    <r>
      <t xml:space="preserve">Nilai Kerugian Banjir
</t>
    </r>
    <r>
      <rPr>
        <i/>
        <sz val="10"/>
        <color theme="1"/>
        <rFont val="Arial"/>
        <family val="2"/>
      </rPr>
      <t>Value of Flood Losses</t>
    </r>
  </si>
  <si>
    <t xml:space="preserve">Nota. </t>
  </si>
  <si>
    <t>Johor Bahru</t>
  </si>
  <si>
    <t>Kulai</t>
  </si>
  <si>
    <t>Pontian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</si>
  <si>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</si>
  <si>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</si>
  <si>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</si>
  <si>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</si>
  <si>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</si>
  <si>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</si>
  <si>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</si>
  <si>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</si>
  <si>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</si>
  <si>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Pendang</t>
  </si>
  <si>
    <t>Pokok Sena</t>
  </si>
  <si>
    <t>Sik</t>
  </si>
  <si>
    <t>Yan</t>
  </si>
  <si>
    <t>Kecil Lojing</t>
  </si>
  <si>
    <t>Kota Bharu</t>
  </si>
  <si>
    <t>Machang</t>
  </si>
  <si>
    <t>Pasir Puteh</t>
  </si>
  <si>
    <t>Cameron Highlands</t>
  </si>
  <si>
    <t>Pulau Pinang</t>
  </si>
  <si>
    <t>Barat Daya</t>
  </si>
  <si>
    <t>Seberang Perai Tengah</t>
  </si>
  <si>
    <t>Seberang Perai Utara</t>
  </si>
  <si>
    <t>Seberang Perai Selatan</t>
  </si>
  <si>
    <t>Timur Laut</t>
  </si>
  <si>
    <t>Bagan Datuk</t>
  </si>
  <si>
    <t>Batang Padang</t>
  </si>
  <si>
    <t>Kampar</t>
  </si>
  <si>
    <t>Kerian</t>
  </si>
  <si>
    <t>Kuala Kangsar</t>
  </si>
  <si>
    <t>Larut dan Matang</t>
  </si>
  <si>
    <t>Manjung</t>
  </si>
  <si>
    <t>Perak Tengah</t>
  </si>
  <si>
    <t>Selama</t>
  </si>
  <si>
    <t>Hulu Perak</t>
  </si>
  <si>
    <t>Ulu Langat</t>
  </si>
  <si>
    <t>Ulu Selangor</t>
  </si>
  <si>
    <t>Hulu Terengganu</t>
  </si>
  <si>
    <t>Marang</t>
  </si>
  <si>
    <t>Beaufort</t>
  </si>
  <si>
    <t>Kalabakan</t>
  </si>
  <si>
    <t>Keningau</t>
  </si>
  <si>
    <t>Kota Belud</t>
  </si>
  <si>
    <t>Kota Kinabalu</t>
  </si>
  <si>
    <t>Kuala Penyu</t>
  </si>
  <si>
    <t>Kudat</t>
  </si>
  <si>
    <t>Kunak</t>
  </si>
  <si>
    <t>Lahad Datu</t>
  </si>
  <si>
    <t>Nabawan</t>
  </si>
  <si>
    <t>Papar</t>
  </si>
  <si>
    <t>Penampang</t>
  </si>
  <si>
    <t>Putatan</t>
  </si>
  <si>
    <t>Ranau</t>
  </si>
  <si>
    <t>Semporna</t>
  </si>
  <si>
    <t>Sipitang</t>
  </si>
  <si>
    <t>Tambunan</t>
  </si>
  <si>
    <t>Tawau</t>
  </si>
  <si>
    <t>Tenom</t>
  </si>
  <si>
    <t>Tongod</t>
  </si>
  <si>
    <t>Tuaran</t>
  </si>
  <si>
    <t>Asajaya</t>
  </si>
  <si>
    <t>Bau</t>
  </si>
  <si>
    <t>Belaga</t>
  </si>
  <si>
    <t>Beluru</t>
  </si>
  <si>
    <t>Betong</t>
  </si>
  <si>
    <t>Bintulu</t>
  </si>
  <si>
    <t>Bukit Mabong</t>
  </si>
  <si>
    <t>Dalat</t>
  </si>
  <si>
    <t>Daro</t>
  </si>
  <si>
    <t>Julau</t>
  </si>
  <si>
    <t>Kabong</t>
  </si>
  <si>
    <t>Kanowit</t>
  </si>
  <si>
    <t>Kapit</t>
  </si>
  <si>
    <t>Kuching</t>
  </si>
  <si>
    <t>Lawas</t>
  </si>
  <si>
    <t>Limbang</t>
  </si>
  <si>
    <t>Lubok Antu</t>
  </si>
  <si>
    <t>Lundu</t>
  </si>
  <si>
    <t>Marudi</t>
  </si>
  <si>
    <t>Matu</t>
  </si>
  <si>
    <t>Maradong</t>
  </si>
  <si>
    <t>Miri</t>
  </si>
  <si>
    <t>Mukah</t>
  </si>
  <si>
    <t>Pakan</t>
  </si>
  <si>
    <t>Pusa</t>
  </si>
  <si>
    <t>Samarahan</t>
  </si>
  <si>
    <t>Saratok</t>
  </si>
  <si>
    <t>Sarikei</t>
  </si>
  <si>
    <t>Sebauh</t>
  </si>
  <si>
    <t>Selangau</t>
  </si>
  <si>
    <t>Serian</t>
  </si>
  <si>
    <t>Simunjan</t>
  </si>
  <si>
    <t>Song</t>
  </si>
  <si>
    <t>Sri Aman</t>
  </si>
  <si>
    <t>Subis</t>
  </si>
  <si>
    <t>Tanjung Manis</t>
  </si>
  <si>
    <t>Tatau</t>
  </si>
  <si>
    <t>Tebedu</t>
  </si>
  <si>
    <t>Telang Usan</t>
  </si>
  <si>
    <t>W.P. Labuan</t>
  </si>
  <si>
    <t>W.P. Putrajaya</t>
  </si>
  <si>
    <t>Perlis</t>
  </si>
  <si>
    <t xml:space="preserve">*Bilangan Penduduk merujuk kepada data Banci Penduduk dan Perumahan Malaysia 2020. </t>
  </si>
  <si>
    <t xml:space="preserve">  Number of Population refers to the data of Population and Housing Census Malaysia 2020. </t>
  </si>
  <si>
    <r>
      <t xml:space="preserve">Penduduk*
</t>
    </r>
    <r>
      <rPr>
        <i/>
        <sz val="10"/>
        <rFont val="Arial"/>
        <family val="2"/>
      </rPr>
      <t>Population</t>
    </r>
    <r>
      <rPr>
        <b/>
        <sz val="10"/>
        <rFont val="Arial"/>
        <family val="2"/>
      </rPr>
      <t xml:space="preserve">
</t>
    </r>
  </si>
  <si>
    <r>
      <t xml:space="preserve">Jumlah pekerja
</t>
    </r>
    <r>
      <rPr>
        <i/>
        <sz val="10"/>
        <color theme="1"/>
        <rFont val="Arial"/>
        <family val="2"/>
      </rPr>
      <t>Total number of 
persons engaged</t>
    </r>
  </si>
  <si>
    <t>Jadual 1: Statistik Bazar Ramadan dan Aidilfitri mengikut Negeri, 2022</t>
  </si>
  <si>
    <t>Table 1: Statistics of Ramadan and Aidilfitri Bazaars by State, 2022</t>
  </si>
  <si>
    <r>
      <t xml:space="preserve">Bilangan gerai 
perniagaan**
</t>
    </r>
    <r>
      <rPr>
        <i/>
        <sz val="10"/>
        <rFont val="Arial"/>
        <family val="2"/>
      </rPr>
      <t>Number of business stalls</t>
    </r>
  </si>
  <si>
    <t xml:space="preserve">Notes. </t>
  </si>
  <si>
    <t>Jadual 1.1: Statistik Bazar Ramadan dan Aidilfitri mengikut Negeri &amp; Daerah, 2022</t>
  </si>
  <si>
    <t>Table 1.1: Statistics of Ramadan and Aidilfitri Bazaars by State &amp; District, 2022</t>
  </si>
  <si>
    <t>Jadual 1.1: Statistik Bazar Ramadan dan Aidilfitri mengikut Negeri &amp; Daerah, 2022 (samb.)</t>
  </si>
  <si>
    <t>Table 1.1: Statistics of Ramadan and Aidilfitri Bazaars by State &amp; District, 2022 (cont'd)</t>
  </si>
  <si>
    <t>Jadual 2: Statistik Bazar Ramadan mengikut Negeri, 2022</t>
  </si>
  <si>
    <t>Table 2: Statistics of Ramadan Bazaars by State, 2022</t>
  </si>
  <si>
    <t>Jadual 2.1: Statistik Bazar Ramadan mengikut Negeri &amp; Daerah, 2022</t>
  </si>
  <si>
    <t>Table 2.1: Statistics of Ramadan Bazaars by State &amp; District, 2022</t>
  </si>
  <si>
    <t>Jadual 2.1: Statistik Bazar Ramadan mengikut Negeri &amp; Daerah, 2022 (samb.)</t>
  </si>
  <si>
    <t>Table 2.1: Statistics of Ramadan Bazaars by State &amp; District, 2022 (cont'd)</t>
  </si>
  <si>
    <t>Jadual 3: Statistik Bazar Aidilfitri mengikut Negeri, 2022</t>
  </si>
  <si>
    <t>Table 3: Statistics of Aidilfitri Bazaars by State, 2022</t>
  </si>
  <si>
    <t>Jadual 3.1: Statistik Bazar Aidilfitri mengikut Negeri &amp; Daerah, 2022</t>
  </si>
  <si>
    <t>Table 3.1: Statistics of Aidilfitri Bazaars by State &amp; District, 2022</t>
  </si>
  <si>
    <t>Jadual 3.1: Statistik Bazar Aidilfitri mengikut Negeri &amp; Daerah, 2022 (samb.)</t>
  </si>
  <si>
    <t>Table 3.1: Statistics of Aidilfitri Bazaars by State &amp; District, 2022 (cont'd)</t>
  </si>
  <si>
    <r>
      <t xml:space="preserve">Nilai jualan 
</t>
    </r>
    <r>
      <rPr>
        <i/>
        <sz val="10"/>
        <color rgb="FF000000"/>
        <rFont val="Arial"/>
        <family val="2"/>
      </rPr>
      <t>Sales value</t>
    </r>
  </si>
  <si>
    <t>**Berdasarkan kepada rekod Pihak Berkuasa Tempatan.</t>
  </si>
  <si>
    <t xml:space="preserve">   According to the Local Authority record.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</si>
</sst>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Fill="1" applyBorder="1"/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164" fontId="3" fillId="2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 vertical="center"/>
    </xf>
    <xf numFmtId="164" fontId="1" fillId="2" borderId="0" xfId="1" applyNumberFormat="1" applyFont="1" applyFill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12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Border="1" applyAlignment="1">
      <alignment vertical="center"/>
    </xf>
    <xf numFmtId="164" fontId="5" fillId="2" borderId="0" xfId="0" applyNumberFormat="1" applyFont="1" applyFill="1" applyBorder="1" applyAlignment="1"/>
    <xf numFmtId="164" fontId="1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/>
    <xf numFmtId="165" fontId="4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right" vertical="top" wrapText="1"/>
    </xf>
    <xf numFmtId="0" fontId="9" fillId="4" borderId="0" xfId="0" applyFont="1" applyFill="1" applyBorder="1" applyAlignment="1">
      <alignment horizontal="right" vertical="top" wrapText="1"/>
    </xf>
    <xf numFmtId="0" fontId="3" fillId="4" borderId="0" xfId="0" quotePrefix="1" applyFont="1" applyFill="1" applyBorder="1" applyAlignment="1">
      <alignment horizontal="right" vertical="top" wrapText="1"/>
    </xf>
    <xf numFmtId="0" fontId="9" fillId="4" borderId="0" xfId="0" quotePrefix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vertical="center"/>
    </xf>
    <xf numFmtId="0" fontId="2" fillId="0" borderId="0" xfId="0" applyFont="1" applyAlignment="1"/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wrapText="1"/>
    </xf>
    <xf numFmtId="0" fontId="5" fillId="0" borderId="0" xfId="0" applyFont="1" applyBorder="1" applyAlignment="1"/>
    <xf numFmtId="0" fontId="2" fillId="0" borderId="0" xfId="0" applyFont="1" applyBorder="1" applyAlignment="1"/>
    <xf numFmtId="165" fontId="1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wrapText="1"/>
    </xf>
    <xf numFmtId="164" fontId="4" fillId="0" borderId="0" xfId="1" applyNumberFormat="1" applyFont="1" applyBorder="1" applyAlignment="1"/>
    <xf numFmtId="164" fontId="4" fillId="0" borderId="0" xfId="0" applyNumberFormat="1" applyFont="1" applyBorder="1" applyAlignment="1"/>
    <xf numFmtId="164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164" fontId="5" fillId="0" borderId="0" xfId="0" applyNumberFormat="1" applyFont="1" applyBorder="1" applyAlignment="1"/>
    <xf numFmtId="164" fontId="5" fillId="0" borderId="0" xfId="1" applyNumberFormat="1" applyFont="1" applyBorder="1" applyAlignment="1"/>
    <xf numFmtId="0" fontId="2" fillId="2" borderId="0" xfId="0" applyFont="1" applyFill="1" applyBorder="1" applyAlignment="1"/>
    <xf numFmtId="0" fontId="3" fillId="0" borderId="0" xfId="0" applyFont="1" applyBorder="1" applyAlignment="1">
      <alignment wrapText="1"/>
    </xf>
    <xf numFmtId="0" fontId="2" fillId="2" borderId="0" xfId="0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5" fontId="4" fillId="0" borderId="0" xfId="1" applyNumberFormat="1" applyFont="1" applyBorder="1" applyAlignment="1"/>
    <xf numFmtId="165" fontId="4" fillId="0" borderId="0" xfId="0" applyNumberFormat="1" applyFont="1" applyBorder="1" applyAlignment="1"/>
    <xf numFmtId="165" fontId="5" fillId="0" borderId="0" xfId="1" applyNumberFormat="1" applyFont="1" applyAlignment="1">
      <alignment horizontal="right"/>
    </xf>
    <xf numFmtId="165" fontId="5" fillId="0" borderId="0" xfId="0" applyNumberFormat="1" applyFont="1" applyBorder="1" applyAlignment="1"/>
    <xf numFmtId="0" fontId="9" fillId="4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3" fillId="4" borderId="0" xfId="0" quotePrefix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top" wrapText="1"/>
    </xf>
    <xf numFmtId="165" fontId="4" fillId="0" borderId="0" xfId="1" applyNumberFormat="1" applyFont="1" applyFill="1" applyBorder="1" applyAlignment="1">
      <alignment vertical="top" wrapText="1"/>
    </xf>
    <xf numFmtId="165" fontId="3" fillId="2" borderId="0" xfId="1" applyNumberFormat="1" applyFont="1" applyFill="1" applyBorder="1" applyAlignment="1">
      <alignment vertical="top" wrapText="1"/>
    </xf>
    <xf numFmtId="165" fontId="5" fillId="2" borderId="0" xfId="1" applyNumberFormat="1" applyFont="1" applyFill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6" fontId="4" fillId="2" borderId="0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vertical="center"/>
    </xf>
    <xf numFmtId="166" fontId="3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top" wrapText="1"/>
    </xf>
    <xf numFmtId="165" fontId="1" fillId="2" borderId="0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165" fontId="5" fillId="0" borderId="0" xfId="1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166" fontId="3" fillId="0" borderId="0" xfId="1" applyNumberFormat="1" applyFont="1" applyFill="1" applyBorder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1" fillId="2" borderId="0" xfId="1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165" fontId="5" fillId="0" borderId="0" xfId="0" applyNumberFormat="1" applyFont="1" applyAlignment="1">
      <alignment vertical="center"/>
    </xf>
    <xf numFmtId="43" fontId="5" fillId="0" borderId="0" xfId="0" applyNumberFormat="1" applyFont="1" applyAlignment="1"/>
    <xf numFmtId="165" fontId="5" fillId="0" borderId="0" xfId="1" applyNumberFormat="1" applyFont="1" applyAlignment="1"/>
    <xf numFmtId="0" fontId="5" fillId="0" borderId="0" xfId="0" applyFont="1" applyAlignment="1"/>
    <xf numFmtId="43" fontId="5" fillId="0" borderId="0" xfId="0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5" fillId="0" borderId="1" xfId="0" applyFont="1" applyFill="1" applyBorder="1"/>
    <xf numFmtId="0" fontId="5" fillId="0" borderId="0" xfId="0" applyFont="1" applyBorder="1"/>
    <xf numFmtId="0" fontId="5" fillId="0" borderId="0" xfId="0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166" fontId="5" fillId="0" borderId="1" xfId="0" applyNumberFormat="1" applyFont="1" applyFill="1" applyBorder="1"/>
    <xf numFmtId="165" fontId="5" fillId="0" borderId="1" xfId="0" applyNumberFormat="1" applyFont="1" applyFill="1" applyBorder="1"/>
    <xf numFmtId="0" fontId="17" fillId="0" borderId="0" xfId="0" applyFont="1"/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top" wrapText="1"/>
    </xf>
    <xf numFmtId="0" fontId="9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right" vertical="top" wrapText="1"/>
    </xf>
    <xf numFmtId="0" fontId="12" fillId="5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vertical="top" wrapText="1"/>
    </xf>
    <xf numFmtId="0" fontId="9" fillId="5" borderId="0" xfId="0" applyFont="1" applyFill="1" applyBorder="1" applyAlignment="1">
      <alignment horizontal="right" vertical="top" wrapText="1"/>
    </xf>
    <xf numFmtId="0" fontId="9" fillId="5" borderId="0" xfId="0" quotePrefix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center" vertical="top" wrapText="1"/>
    </xf>
    <xf numFmtId="0" fontId="16" fillId="5" borderId="0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top" wrapText="1"/>
    </xf>
    <xf numFmtId="0" fontId="1" fillId="5" borderId="0" xfId="0" applyFont="1" applyFill="1" applyBorder="1" applyAlignment="1">
      <alignment horizontal="center" vertical="top"/>
    </xf>
    <xf numFmtId="165" fontId="3" fillId="5" borderId="1" xfId="0" applyNumberFormat="1" applyFont="1" applyFill="1" applyBorder="1" applyAlignment="1">
      <alignment horizontal="right" vertical="center" wrapText="1"/>
    </xf>
    <xf numFmtId="166" fontId="3" fillId="5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43" fontId="5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66FFCC"/>
      <color rgb="FF33CCCC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70138</xdr:colOff>
      <xdr:row>14</xdr:row>
      <xdr:rowOff>117763</xdr:rowOff>
    </xdr:from>
    <xdr:to>
      <xdr:col>0</xdr:col>
      <xdr:colOff>274494</xdr:colOff>
      <xdr:row>16</xdr:row>
      <xdr:rowOff>135081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-90343" y="4056494"/>
          <a:ext cx="525318" cy="204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15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20</xdr:row>
      <xdr:rowOff>65316</xdr:rowOff>
    </xdr:from>
    <xdr:to>
      <xdr:col>0</xdr:col>
      <xdr:colOff>295027</xdr:colOff>
      <xdr:row>24</xdr:row>
      <xdr:rowOff>111582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5400000">
          <a:off x="-180420" y="4357814"/>
          <a:ext cx="726624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24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</xdr:colOff>
      <xdr:row>23</xdr:row>
      <xdr:rowOff>122465</xdr:rowOff>
    </xdr:from>
    <xdr:to>
      <xdr:col>0</xdr:col>
      <xdr:colOff>297748</xdr:colOff>
      <xdr:row>28</xdr:row>
      <xdr:rowOff>32659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 rot="5400000">
          <a:off x="-177699" y="4959249"/>
          <a:ext cx="726623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142010</xdr:rowOff>
    </xdr:from>
    <xdr:to>
      <xdr:col>0</xdr:col>
      <xdr:colOff>329045</xdr:colOff>
      <xdr:row>23</xdr:row>
      <xdr:rowOff>161063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 rot="5400000">
          <a:off x="-138980" y="4490174"/>
          <a:ext cx="711780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76942</xdr:colOff>
      <xdr:row>14</xdr:row>
      <xdr:rowOff>178995</xdr:rowOff>
    </xdr:from>
    <xdr:to>
      <xdr:col>0</xdr:col>
      <xdr:colOff>281298</xdr:colOff>
      <xdr:row>16</xdr:row>
      <xdr:rowOff>196313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 rot="5400000">
          <a:off x="-74468" y="4072369"/>
          <a:ext cx="507175" cy="204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27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41502</xdr:rowOff>
    </xdr:from>
    <xdr:to>
      <xdr:col>0</xdr:col>
      <xdr:colOff>352425</xdr:colOff>
      <xdr:row>26</xdr:row>
      <xdr:rowOff>110216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 rot="5400000">
          <a:off x="-11225" y="4563495"/>
          <a:ext cx="5177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28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23</xdr:row>
      <xdr:rowOff>95250</xdr:rowOff>
    </xdr:from>
    <xdr:to>
      <xdr:col>0</xdr:col>
      <xdr:colOff>314323</xdr:colOff>
      <xdr:row>41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 rot="5400000">
          <a:off x="-1128714" y="5872162"/>
          <a:ext cx="26670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29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38101</xdr:rowOff>
    </xdr:from>
    <xdr:to>
      <xdr:col>0</xdr:col>
      <xdr:colOff>309995</xdr:colOff>
      <xdr:row>28</xdr:row>
      <xdr:rowOff>57153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 rot="5400000">
          <a:off x="-154566" y="4926592"/>
          <a:ext cx="704852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30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71005</xdr:colOff>
      <xdr:row>24</xdr:row>
      <xdr:rowOff>112568</xdr:rowOff>
    </xdr:from>
    <xdr:to>
      <xdr:col>0</xdr:col>
      <xdr:colOff>295275</xdr:colOff>
      <xdr:row>29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 rot="5400000">
          <a:off x="-172750" y="5153459"/>
          <a:ext cx="711779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31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28576</xdr:rowOff>
    </xdr:from>
    <xdr:to>
      <xdr:col>0</xdr:col>
      <xdr:colOff>348095</xdr:colOff>
      <xdr:row>25</xdr:row>
      <xdr:rowOff>47628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 rot="5400000">
          <a:off x="-116466" y="4640842"/>
          <a:ext cx="704852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32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190066</xdr:rowOff>
    </xdr:from>
    <xdr:to>
      <xdr:col>0</xdr:col>
      <xdr:colOff>247649</xdr:colOff>
      <xdr:row>11</xdr:row>
      <xdr:rowOff>248082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 rot="5400000">
          <a:off x="-138546" y="3176586"/>
          <a:ext cx="57236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109538</xdr:rowOff>
    </xdr:from>
    <xdr:to>
      <xdr:col>0</xdr:col>
      <xdr:colOff>352425</xdr:colOff>
      <xdr:row>24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5400000">
          <a:off x="-16668" y="4279106"/>
          <a:ext cx="52863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16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33772</xdr:colOff>
      <xdr:row>19</xdr:row>
      <xdr:rowOff>13855</xdr:rowOff>
    </xdr:from>
    <xdr:to>
      <xdr:col>0</xdr:col>
      <xdr:colOff>252846</xdr:colOff>
      <xdr:row>22</xdr:row>
      <xdr:rowOff>119496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 rot="5400000">
          <a:off x="-152399" y="3524251"/>
          <a:ext cx="591416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496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16</xdr:row>
      <xdr:rowOff>128156</xdr:rowOff>
    </xdr:from>
    <xdr:to>
      <xdr:col>0</xdr:col>
      <xdr:colOff>262370</xdr:colOff>
      <xdr:row>19</xdr:row>
      <xdr:rowOff>100447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 rot="5400000">
          <a:off x="-76200" y="3429001"/>
          <a:ext cx="458066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497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137681</xdr:rowOff>
    </xdr:from>
    <xdr:to>
      <xdr:col>0</xdr:col>
      <xdr:colOff>300471</xdr:colOff>
      <xdr:row>14</xdr:row>
      <xdr:rowOff>109972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 rot="5400000">
          <a:off x="-59748" y="2921578"/>
          <a:ext cx="458066" cy="262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498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13</xdr:row>
      <xdr:rowOff>14287</xdr:rowOff>
    </xdr:from>
    <xdr:to>
      <xdr:col>0</xdr:col>
      <xdr:colOff>228600</xdr:colOff>
      <xdr:row>14</xdr:row>
      <xdr:rowOff>233362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 rot="5400000">
          <a:off x="-107157" y="4050505"/>
          <a:ext cx="476250" cy="195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499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66675</xdr:rowOff>
    </xdr:from>
    <xdr:to>
      <xdr:col>0</xdr:col>
      <xdr:colOff>228599</xdr:colOff>
      <xdr:row>23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 rot="5400000">
          <a:off x="-114301" y="3648075"/>
          <a:ext cx="4857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500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19</xdr:row>
      <xdr:rowOff>66675</xdr:rowOff>
    </xdr:from>
    <xdr:to>
      <xdr:col>0</xdr:col>
      <xdr:colOff>257173</xdr:colOff>
      <xdr:row>23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 rot="5400000">
          <a:off x="-166690" y="3681413"/>
          <a:ext cx="6191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501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13</xdr:row>
      <xdr:rowOff>47624</xdr:rowOff>
    </xdr:from>
    <xdr:to>
      <xdr:col>0</xdr:col>
      <xdr:colOff>257174</xdr:colOff>
      <xdr:row>17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 rot="5400000">
          <a:off x="-157164" y="3043237"/>
          <a:ext cx="6191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21</xdr:row>
      <xdr:rowOff>71438</xdr:rowOff>
    </xdr:from>
    <xdr:to>
      <xdr:col>0</xdr:col>
      <xdr:colOff>347662</xdr:colOff>
      <xdr:row>39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rot="5400000">
          <a:off x="-1083469" y="5403057"/>
          <a:ext cx="2643187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17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47626</xdr:rowOff>
    </xdr:from>
    <xdr:to>
      <xdr:col>0</xdr:col>
      <xdr:colOff>319520</xdr:colOff>
      <xdr:row>23</xdr:row>
      <xdr:rowOff>85728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5400000">
          <a:off x="-145041" y="4231267"/>
          <a:ext cx="704852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88901</xdr:rowOff>
    </xdr:from>
    <xdr:to>
      <xdr:col>0</xdr:col>
      <xdr:colOff>271895</xdr:colOff>
      <xdr:row>25</xdr:row>
      <xdr:rowOff>165103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 rot="5400000">
          <a:off x="-195841" y="4650367"/>
          <a:ext cx="711202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15876</xdr:rowOff>
    </xdr:from>
    <xdr:to>
      <xdr:col>0</xdr:col>
      <xdr:colOff>329045</xdr:colOff>
      <xdr:row>20</xdr:row>
      <xdr:rowOff>34928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 rot="5400000">
          <a:off x="-141866" y="3850267"/>
          <a:ext cx="717552" cy="224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70138</xdr:colOff>
      <xdr:row>14</xdr:row>
      <xdr:rowOff>70138</xdr:rowOff>
    </xdr:from>
    <xdr:to>
      <xdr:col>0</xdr:col>
      <xdr:colOff>274494</xdr:colOff>
      <xdr:row>16</xdr:row>
      <xdr:rowOff>87456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 rot="5400000">
          <a:off x="-86375" y="4000932"/>
          <a:ext cx="517381" cy="204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109538</xdr:rowOff>
    </xdr:from>
    <xdr:to>
      <xdr:col>0</xdr:col>
      <xdr:colOff>352425</xdr:colOff>
      <xdr:row>24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 rot="5400000">
          <a:off x="-16668" y="4279106"/>
          <a:ext cx="52863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22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113433</xdr:colOff>
      <xdr:row>23</xdr:row>
      <xdr:rowOff>88323</xdr:rowOff>
    </xdr:from>
    <xdr:to>
      <xdr:col>0</xdr:col>
      <xdr:colOff>332508</xdr:colOff>
      <xdr:row>40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 rot="5400000">
          <a:off x="-1077192" y="5876925"/>
          <a:ext cx="26003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23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zar\7.6.22\1.7%20Estimate%20Bazar%20Ramadan%202022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okaliti"/>
      <sheetName val="2. Daerah"/>
      <sheetName val="3. Negeri"/>
      <sheetName val="2.1 Sort Purata Daerah"/>
      <sheetName val="2.1 Sort Purata Daerah (4)"/>
      <sheetName val="2.1 Sort Purata Daerah (3)"/>
      <sheetName val="2.2 Sort Pekerja Daerah"/>
      <sheetName val="3.1 Sort Purata Negeri"/>
      <sheetName val="3.2 Sort Purata Negeri"/>
      <sheetName val="Sheet6"/>
      <sheetName val="2.1 Sort Purata Daerah (2)"/>
    </sheetNames>
    <sheetDataSet>
      <sheetData sheetId="0"/>
      <sheetData sheetId="1">
        <row r="5">
          <cell r="C5" t="str">
            <v>Batu Pahat</v>
          </cell>
          <cell r="D5"/>
          <cell r="E5">
            <v>1218</v>
          </cell>
          <cell r="F5">
            <v>2.1954022988505746</v>
          </cell>
          <cell r="G5">
            <v>2674</v>
          </cell>
          <cell r="H5">
            <v>5</v>
          </cell>
          <cell r="I5">
            <v>3</v>
          </cell>
          <cell r="J5">
            <v>1160.6141215106732</v>
          </cell>
          <cell r="K5">
            <v>1624.8597701149424</v>
          </cell>
          <cell r="L5">
            <v>5</v>
          </cell>
          <cell r="M5">
            <v>2</v>
          </cell>
          <cell r="N5">
            <v>1443.6748768472905</v>
          </cell>
          <cell r="O5">
            <v>1878.5022988505746</v>
          </cell>
          <cell r="P5">
            <v>5</v>
          </cell>
          <cell r="Q5">
            <v>2</v>
          </cell>
          <cell r="R5">
            <v>1681.5486206896551</v>
          </cell>
          <cell r="S5">
            <v>2185.6158341543519</v>
          </cell>
          <cell r="T5">
            <v>6</v>
          </cell>
          <cell r="U5">
            <v>2</v>
          </cell>
          <cell r="V5">
            <v>1967.0542507389166</v>
          </cell>
          <cell r="W5">
            <v>2753.8759510344835</v>
          </cell>
          <cell r="X5">
            <v>7068140</v>
          </cell>
          <cell r="Y5">
            <v>5937237.5999999996</v>
          </cell>
          <cell r="Z5">
            <v>8791980</v>
          </cell>
          <cell r="AA5">
            <v>4576031.5999999996</v>
          </cell>
          <cell r="AB5">
            <v>10240631.1</v>
          </cell>
          <cell r="AC5">
            <v>5324160.1720000012</v>
          </cell>
          <cell r="AD5">
            <v>14375232.464400001</v>
          </cell>
          <cell r="AE5">
            <v>6708441.8167200014</v>
          </cell>
          <cell r="AF5">
            <v>13005377.6</v>
          </cell>
          <cell r="AG5">
            <v>13368011.6</v>
          </cell>
          <cell r="AH5">
            <v>15564791.272</v>
          </cell>
          <cell r="AI5">
            <v>21083674.281120002</v>
          </cell>
          <cell r="AJ5">
            <v>48646622.288720004</v>
          </cell>
        </row>
        <row r="6">
          <cell r="C6" t="str">
            <v>Johor Bahru</v>
          </cell>
          <cell r="D6"/>
          <cell r="E6">
            <v>3028</v>
          </cell>
          <cell r="F6">
            <v>2.6783355350066049</v>
          </cell>
          <cell r="G6">
            <v>8110</v>
          </cell>
          <cell r="H6">
            <v>5</v>
          </cell>
          <cell r="I6">
            <v>3</v>
          </cell>
          <cell r="J6">
            <v>970.03500660501982</v>
          </cell>
          <cell r="K6">
            <v>1165.0301188903566</v>
          </cell>
          <cell r="L6">
            <v>5</v>
          </cell>
          <cell r="M6">
            <v>2</v>
          </cell>
          <cell r="N6">
            <v>1046.6489299867899</v>
          </cell>
          <cell r="O6">
            <v>1345.0811915455747</v>
          </cell>
          <cell r="P6">
            <v>5</v>
          </cell>
          <cell r="Q6">
            <v>2</v>
          </cell>
          <cell r="R6">
            <v>1210.2545343020697</v>
          </cell>
          <cell r="S6">
            <v>1566.4192094430693</v>
          </cell>
          <cell r="T6">
            <v>6</v>
          </cell>
          <cell r="U6">
            <v>2</v>
          </cell>
          <cell r="V6">
            <v>1402.0869288674592</v>
          </cell>
          <cell r="W6">
            <v>1818.2368762561664</v>
          </cell>
          <cell r="X6">
            <v>14686330</v>
          </cell>
          <cell r="Y6">
            <v>10583133.6</v>
          </cell>
          <cell r="Z6">
            <v>15846264.800000001</v>
          </cell>
          <cell r="AA6">
            <v>8145811.6960000005</v>
          </cell>
          <cell r="AB6">
            <v>18323253.649333335</v>
          </cell>
          <cell r="AC6">
            <v>9486234.7323872279</v>
          </cell>
          <cell r="AD6">
            <v>25473115.323663998</v>
          </cell>
          <cell r="AE6">
            <v>11011242.522607343</v>
          </cell>
          <cell r="AF6">
            <v>25269463.599999998</v>
          </cell>
          <cell r="AG6">
            <v>23992076.496000003</v>
          </cell>
          <cell r="AH6">
            <v>27809488.381720565</v>
          </cell>
          <cell r="AI6">
            <v>36484357.846271344</v>
          </cell>
          <cell r="AJ6">
            <v>88082271.000327915</v>
          </cell>
        </row>
        <row r="7">
          <cell r="C7" t="str">
            <v>Kluang</v>
          </cell>
          <cell r="D7"/>
          <cell r="E7">
            <v>1028</v>
          </cell>
          <cell r="F7">
            <v>2.7315175097276265</v>
          </cell>
          <cell r="G7">
            <v>2808</v>
          </cell>
          <cell r="H7">
            <v>5</v>
          </cell>
          <cell r="I7">
            <v>3</v>
          </cell>
          <cell r="J7">
            <v>696.20914396887156</v>
          </cell>
          <cell r="K7">
            <v>835.45097276264585</v>
          </cell>
          <cell r="L7">
            <v>5</v>
          </cell>
          <cell r="M7">
            <v>2</v>
          </cell>
          <cell r="N7">
            <v>689.04536964980537</v>
          </cell>
          <cell r="O7">
            <v>877.75557587548656</v>
          </cell>
          <cell r="P7">
            <v>5</v>
          </cell>
          <cell r="Q7">
            <v>2</v>
          </cell>
          <cell r="R7">
            <v>791.24801439688713</v>
          </cell>
          <cell r="S7">
            <v>1017.6489556809338</v>
          </cell>
          <cell r="T7">
            <v>6</v>
          </cell>
          <cell r="U7">
            <v>2</v>
          </cell>
          <cell r="V7">
            <v>915.88406011284053</v>
          </cell>
          <cell r="W7">
            <v>1190.6492781466932</v>
          </cell>
          <cell r="X7">
            <v>3578515</v>
          </cell>
          <cell r="Y7">
            <v>2576530.7999999998</v>
          </cell>
          <cell r="Z7">
            <v>3541693.1999999997</v>
          </cell>
          <cell r="AA7">
            <v>1804665.4640000004</v>
          </cell>
          <cell r="AB7">
            <v>4067014.7940000002</v>
          </cell>
          <cell r="AC7">
            <v>2092286.2528799998</v>
          </cell>
          <cell r="AD7">
            <v>5649172.8827760005</v>
          </cell>
          <cell r="AE7">
            <v>2447974.9158696011</v>
          </cell>
          <cell r="AF7">
            <v>6155045.7999999998</v>
          </cell>
          <cell r="AG7">
            <v>5346358.6639999999</v>
          </cell>
          <cell r="AH7">
            <v>6159301.0468799993</v>
          </cell>
          <cell r="AI7">
            <v>8097147.7986456007</v>
          </cell>
          <cell r="AJ7">
            <v>20108680.426749598</v>
          </cell>
        </row>
        <row r="8">
          <cell r="C8" t="str">
            <v>Kota Tinggi</v>
          </cell>
          <cell r="D8"/>
          <cell r="E8">
            <v>307</v>
          </cell>
          <cell r="F8">
            <v>3.0814332247557004</v>
          </cell>
          <cell r="G8">
            <v>946</v>
          </cell>
          <cell r="H8">
            <v>5</v>
          </cell>
          <cell r="I8">
            <v>3</v>
          </cell>
          <cell r="J8">
            <v>980.31596091205211</v>
          </cell>
          <cell r="K8">
            <v>1176.3791530944625</v>
          </cell>
          <cell r="L8">
            <v>5</v>
          </cell>
          <cell r="M8">
            <v>2</v>
          </cell>
          <cell r="N8">
            <v>1042.1846254071661</v>
          </cell>
          <cell r="O8">
            <v>1093.2189381107491</v>
          </cell>
          <cell r="P8">
            <v>5</v>
          </cell>
          <cell r="Q8">
            <v>2</v>
          </cell>
          <cell r="R8">
            <v>872.01582056770587</v>
          </cell>
          <cell r="S8">
            <v>1038.0243825407167</v>
          </cell>
          <cell r="T8">
            <v>6</v>
          </cell>
          <cell r="U8">
            <v>2</v>
          </cell>
          <cell r="V8">
            <v>927.3629400986506</v>
          </cell>
          <cell r="W8">
            <v>1104.4409259778502</v>
          </cell>
          <cell r="X8">
            <v>1504785</v>
          </cell>
          <cell r="Y8">
            <v>1083445.2</v>
          </cell>
          <cell r="Z8">
            <v>1599753.4</v>
          </cell>
          <cell r="AA8">
            <v>671236.42799999996</v>
          </cell>
          <cell r="AB8">
            <v>1338544.2845714286</v>
          </cell>
          <cell r="AC8">
            <v>637346.97088000004</v>
          </cell>
          <cell r="AD8">
            <v>1708202.5356617144</v>
          </cell>
          <cell r="AE8">
            <v>678126.7285504</v>
          </cell>
          <cell r="AF8">
            <v>2588230.1999999997</v>
          </cell>
          <cell r="AG8">
            <v>2270989.8279999997</v>
          </cell>
          <cell r="AH8">
            <v>1975891.2554514285</v>
          </cell>
          <cell r="AI8">
            <v>2386329.2642121143</v>
          </cell>
          <cell r="AJ8">
            <v>7513238.0120018283</v>
          </cell>
        </row>
        <row r="9">
          <cell r="C9" t="str">
            <v>Mersing</v>
          </cell>
          <cell r="D9"/>
          <cell r="E9">
            <v>101</v>
          </cell>
          <cell r="F9">
            <v>2.5544554455445545</v>
          </cell>
          <cell r="G9">
            <v>258</v>
          </cell>
          <cell r="H9">
            <v>5</v>
          </cell>
          <cell r="I9">
            <v>3</v>
          </cell>
          <cell r="J9">
            <v>768.62376237623766</v>
          </cell>
          <cell r="K9">
            <v>922.34851485148511</v>
          </cell>
          <cell r="L9">
            <v>5</v>
          </cell>
          <cell r="M9">
            <v>2</v>
          </cell>
          <cell r="N9">
            <v>634.65504950495051</v>
          </cell>
          <cell r="O9">
            <v>605.01840264026407</v>
          </cell>
          <cell r="P9">
            <v>5</v>
          </cell>
          <cell r="Q9">
            <v>2</v>
          </cell>
          <cell r="R9">
            <v>542.82060270027011</v>
          </cell>
          <cell r="S9">
            <v>569.46453122112212</v>
          </cell>
          <cell r="T9">
            <v>6</v>
          </cell>
          <cell r="U9">
            <v>2</v>
          </cell>
          <cell r="V9">
            <v>537.61182899729965</v>
          </cell>
          <cell r="W9">
            <v>563.21400277755777</v>
          </cell>
          <cell r="X9">
            <v>388155</v>
          </cell>
          <cell r="Y9">
            <v>279471.59999999998</v>
          </cell>
          <cell r="Z9">
            <v>320500.8</v>
          </cell>
          <cell r="AA9">
            <v>122213.71733333335</v>
          </cell>
          <cell r="AB9">
            <v>274124.40436363639</v>
          </cell>
          <cell r="AC9">
            <v>115031.83530666666</v>
          </cell>
          <cell r="AD9">
            <v>325792.76837236359</v>
          </cell>
          <cell r="AE9">
            <v>113769.22856106666</v>
          </cell>
          <cell r="AF9">
            <v>667626.6</v>
          </cell>
          <cell r="AG9">
            <v>442714.51733333338</v>
          </cell>
          <cell r="AH9">
            <v>389156.23967030301</v>
          </cell>
          <cell r="AI9">
            <v>439561.99693343032</v>
          </cell>
          <cell r="AJ9">
            <v>1613266.5855647032</v>
          </cell>
        </row>
        <row r="10">
          <cell r="C10" t="str">
            <v>Muar</v>
          </cell>
          <cell r="D10"/>
          <cell r="E10">
            <v>469</v>
          </cell>
          <cell r="F10">
            <v>2.8208955223880596</v>
          </cell>
          <cell r="G10">
            <v>1323</v>
          </cell>
          <cell r="H10">
            <v>5</v>
          </cell>
          <cell r="I10">
            <v>3</v>
          </cell>
          <cell r="J10">
            <v>723.47121535181236</v>
          </cell>
          <cell r="K10">
            <v>868.16545842217465</v>
          </cell>
          <cell r="L10">
            <v>5</v>
          </cell>
          <cell r="M10">
            <v>2</v>
          </cell>
          <cell r="N10">
            <v>694.8897228144989</v>
          </cell>
          <cell r="O10">
            <v>803.76958635394465</v>
          </cell>
          <cell r="P10">
            <v>5</v>
          </cell>
          <cell r="Q10">
            <v>2</v>
          </cell>
          <cell r="R10">
            <v>669.33306171184904</v>
          </cell>
          <cell r="S10">
            <v>756.26699053304924</v>
          </cell>
          <cell r="T10">
            <v>6</v>
          </cell>
          <cell r="U10">
            <v>2</v>
          </cell>
          <cell r="V10">
            <v>633.63832590191907</v>
          </cell>
          <cell r="W10">
            <v>785.461939909595</v>
          </cell>
          <cell r="X10">
            <v>1696540</v>
          </cell>
          <cell r="Y10">
            <v>1221508.7999999998</v>
          </cell>
          <cell r="Z10">
            <v>1629516.4</v>
          </cell>
          <cell r="AA10">
            <v>753935.87200000009</v>
          </cell>
          <cell r="AB10">
            <v>1569586.0297142859</v>
          </cell>
          <cell r="AC10">
            <v>709378.43712000013</v>
          </cell>
          <cell r="AD10">
            <v>1783058.2490880003</v>
          </cell>
          <cell r="AE10">
            <v>736763.29963520006</v>
          </cell>
          <cell r="AF10">
            <v>2918048.8</v>
          </cell>
          <cell r="AG10">
            <v>2383452.2720000003</v>
          </cell>
          <cell r="AH10">
            <v>2278964.4668342858</v>
          </cell>
          <cell r="AI10">
            <v>2519821.5487232003</v>
          </cell>
          <cell r="AJ10">
            <v>8317228.8384694858</v>
          </cell>
        </row>
        <row r="11">
          <cell r="C11" t="str">
            <v>Pontian</v>
          </cell>
          <cell r="D11"/>
          <cell r="E11">
            <v>120</v>
          </cell>
          <cell r="F11">
            <v>3.0666666666666669</v>
          </cell>
          <cell r="G11">
            <v>368</v>
          </cell>
          <cell r="H11">
            <v>5</v>
          </cell>
          <cell r="I11">
            <v>3</v>
          </cell>
          <cell r="J11">
            <v>729.125</v>
          </cell>
          <cell r="K11">
            <v>874.95</v>
          </cell>
          <cell r="L11">
            <v>5</v>
          </cell>
          <cell r="M11">
            <v>2</v>
          </cell>
          <cell r="N11">
            <v>729.0333333333333</v>
          </cell>
          <cell r="O11">
            <v>874.55111111111125</v>
          </cell>
          <cell r="P11">
            <v>5</v>
          </cell>
          <cell r="Q11">
            <v>2</v>
          </cell>
          <cell r="R11">
            <v>693.04366666666681</v>
          </cell>
          <cell r="S11">
            <v>835.02462222222232</v>
          </cell>
          <cell r="T11">
            <v>6</v>
          </cell>
          <cell r="U11">
            <v>2</v>
          </cell>
          <cell r="V11">
            <v>670.53358666666668</v>
          </cell>
          <cell r="W11">
            <v>808.01252622222228</v>
          </cell>
          <cell r="X11">
            <v>437475</v>
          </cell>
          <cell r="Y11">
            <v>314982</v>
          </cell>
          <cell r="Z11">
            <v>437420</v>
          </cell>
          <cell r="AA11">
            <v>209892.26666666669</v>
          </cell>
          <cell r="AB11">
            <v>415826.20000000007</v>
          </cell>
          <cell r="AC11">
            <v>200405.90933333334</v>
          </cell>
          <cell r="AD11">
            <v>482784.18239999999</v>
          </cell>
          <cell r="AE11">
            <v>193923.00629333334</v>
          </cell>
          <cell r="AF11">
            <v>752457</v>
          </cell>
          <cell r="AG11">
            <v>647312.26666666672</v>
          </cell>
          <cell r="AH11">
            <v>616232.10933333344</v>
          </cell>
          <cell r="AI11">
            <v>676707.18869333342</v>
          </cell>
          <cell r="AJ11">
            <v>2209924.3822933333</v>
          </cell>
        </row>
        <row r="12">
          <cell r="C12" t="str">
            <v>Segamat</v>
          </cell>
          <cell r="D12"/>
          <cell r="E12">
            <v>379</v>
          </cell>
          <cell r="F12">
            <v>4.3430079155672825</v>
          </cell>
          <cell r="G12">
            <v>1646</v>
          </cell>
          <cell r="H12">
            <v>5</v>
          </cell>
          <cell r="I12">
            <v>3</v>
          </cell>
          <cell r="J12">
            <v>1023.664907651715</v>
          </cell>
          <cell r="K12">
            <v>1228.397889182058</v>
          </cell>
          <cell r="L12">
            <v>5</v>
          </cell>
          <cell r="M12">
            <v>2</v>
          </cell>
          <cell r="N12">
            <v>982.71831134564638</v>
          </cell>
          <cell r="O12">
            <v>1179.2619736147758</v>
          </cell>
          <cell r="P12">
            <v>5</v>
          </cell>
          <cell r="Q12">
            <v>2</v>
          </cell>
          <cell r="R12">
            <v>971.79286121372024</v>
          </cell>
          <cell r="S12">
            <v>1182.9635226864955</v>
          </cell>
          <cell r="T12">
            <v>6</v>
          </cell>
          <cell r="U12">
            <v>2</v>
          </cell>
          <cell r="V12">
            <v>939.01317842744061</v>
          </cell>
          <cell r="W12">
            <v>1143.6279033429598</v>
          </cell>
          <cell r="X12">
            <v>1939845</v>
          </cell>
          <cell r="Y12">
            <v>1396688.4</v>
          </cell>
          <cell r="Z12">
            <v>1862251.2</v>
          </cell>
          <cell r="AA12">
            <v>893880.576</v>
          </cell>
          <cell r="AB12">
            <v>1841547.4719999998</v>
          </cell>
          <cell r="AC12">
            <v>896686.35019636352</v>
          </cell>
          <cell r="AD12">
            <v>2135315.9677439998</v>
          </cell>
          <cell r="AE12">
            <v>866869.95073396363</v>
          </cell>
          <cell r="AF12">
            <v>3336533.3999999994</v>
          </cell>
          <cell r="AG12">
            <v>2756131.7760000001</v>
          </cell>
          <cell r="AH12">
            <v>2738233.8221963635</v>
          </cell>
          <cell r="AI12">
            <v>3002185.9184779637</v>
          </cell>
          <cell r="AJ12">
            <v>9697768.9489303268</v>
          </cell>
        </row>
        <row r="13">
          <cell r="C13" t="str">
            <v>Kulai</v>
          </cell>
          <cell r="D13"/>
          <cell r="E13">
            <v>661</v>
          </cell>
          <cell r="F13">
            <v>2.8940998487140694</v>
          </cell>
          <cell r="G13">
            <v>1913</v>
          </cell>
          <cell r="H13">
            <v>5</v>
          </cell>
          <cell r="I13">
            <v>3</v>
          </cell>
          <cell r="J13">
            <v>890.78709943611602</v>
          </cell>
          <cell r="K13">
            <v>1063.1213863292533</v>
          </cell>
          <cell r="L13">
            <v>5</v>
          </cell>
          <cell r="M13">
            <v>2</v>
          </cell>
          <cell r="N13">
            <v>857.77118219148474</v>
          </cell>
          <cell r="O13">
            <v>1025.6062485411715</v>
          </cell>
          <cell r="P13">
            <v>5</v>
          </cell>
          <cell r="Q13">
            <v>2</v>
          </cell>
          <cell r="R13">
            <v>820.48499883293709</v>
          </cell>
          <cell r="S13">
            <v>984.58199859952424</v>
          </cell>
          <cell r="T13">
            <v>6</v>
          </cell>
          <cell r="U13">
            <v>2</v>
          </cell>
          <cell r="V13">
            <v>787.66559887961967</v>
          </cell>
          <cell r="W13">
            <v>945.19871865554364</v>
          </cell>
          <cell r="X13">
            <v>2944051.3636363633</v>
          </cell>
          <cell r="Y13">
            <v>2108169.709090909</v>
          </cell>
          <cell r="Z13">
            <v>2834933.7571428572</v>
          </cell>
          <cell r="AA13">
            <v>1355851.4605714285</v>
          </cell>
          <cell r="AB13">
            <v>2711702.9211428571</v>
          </cell>
          <cell r="AC13">
            <v>1301617.4021485711</v>
          </cell>
          <cell r="AD13">
            <v>3123881.7651565713</v>
          </cell>
          <cell r="AE13">
            <v>1249552.7060626287</v>
          </cell>
          <cell r="AF13">
            <v>5052221.0727272732</v>
          </cell>
          <cell r="AG13">
            <v>4190785.2177142859</v>
          </cell>
          <cell r="AH13">
            <v>4013320.3232914289</v>
          </cell>
          <cell r="AI13">
            <v>4373434.4712191997</v>
          </cell>
          <cell r="AJ13">
            <v>14505879.319795612</v>
          </cell>
        </row>
        <row r="14">
          <cell r="C14" t="str">
            <v>Tangkak</v>
          </cell>
          <cell r="D14"/>
          <cell r="E14">
            <v>138</v>
          </cell>
          <cell r="F14">
            <v>2.0289855072463769</v>
          </cell>
          <cell r="G14">
            <v>280</v>
          </cell>
          <cell r="H14">
            <v>5</v>
          </cell>
          <cell r="I14">
            <v>3</v>
          </cell>
          <cell r="J14">
            <v>395.36231884057969</v>
          </cell>
          <cell r="K14">
            <v>478.92753623188406</v>
          </cell>
          <cell r="L14">
            <v>5</v>
          </cell>
          <cell r="M14">
            <v>2</v>
          </cell>
          <cell r="N14">
            <v>384.08405797101449</v>
          </cell>
          <cell r="O14">
            <v>465.39362318840574</v>
          </cell>
          <cell r="P14">
            <v>5</v>
          </cell>
          <cell r="Q14">
            <v>2</v>
          </cell>
          <cell r="R14">
            <v>436.41067674858226</v>
          </cell>
          <cell r="S14">
            <v>462.5459942028985</v>
          </cell>
          <cell r="T14">
            <v>6</v>
          </cell>
          <cell r="U14">
            <v>2</v>
          </cell>
          <cell r="V14">
            <v>341.12375188405792</v>
          </cell>
          <cell r="W14">
            <v>432.39198052173907</v>
          </cell>
          <cell r="X14">
            <v>272800</v>
          </cell>
          <cell r="Y14">
            <v>198276</v>
          </cell>
          <cell r="Z14">
            <v>265018</v>
          </cell>
          <cell r="AA14">
            <v>128448.63999999998</v>
          </cell>
          <cell r="AB14">
            <v>301123.36695652176</v>
          </cell>
          <cell r="AC14">
            <v>127662.69439999998</v>
          </cell>
          <cell r="AD14">
            <v>282450.46655999997</v>
          </cell>
          <cell r="AE14">
            <v>119340.18662399998</v>
          </cell>
          <cell r="AF14">
            <v>471076</v>
          </cell>
          <cell r="AG14">
            <v>393466.64</v>
          </cell>
          <cell r="AH14">
            <v>428786.06135652168</v>
          </cell>
          <cell r="AI14">
            <v>401790.65318399994</v>
          </cell>
          <cell r="AJ14">
            <v>1412668.8879805217</v>
          </cell>
        </row>
        <row r="15">
          <cell r="C15"/>
          <cell r="D15">
            <v>154</v>
          </cell>
          <cell r="E15">
            <v>7449</v>
          </cell>
          <cell r="F15">
            <v>2.7286884145522889</v>
          </cell>
          <cell r="G15">
            <v>20326</v>
          </cell>
          <cell r="H15">
            <v>5</v>
          </cell>
          <cell r="I15">
            <v>3</v>
          </cell>
          <cell r="J15">
            <v>926.74550580309722</v>
          </cell>
          <cell r="K15">
            <v>1150.0176179841101</v>
          </cell>
          <cell r="L15">
            <v>5</v>
          </cell>
          <cell r="M15">
            <v>2</v>
          </cell>
          <cell r="N15">
            <v>996.89439004276699</v>
          </cell>
          <cell r="O15">
            <v>1252.6491959035729</v>
          </cell>
          <cell r="P15">
            <v>5</v>
          </cell>
          <cell r="Q15">
            <v>2</v>
          </cell>
          <cell r="R15">
            <v>1103.0568995054928</v>
          </cell>
          <cell r="S15">
            <v>1402.2560583066297</v>
          </cell>
          <cell r="T15">
            <v>6</v>
          </cell>
          <cell r="U15">
            <v>2</v>
          </cell>
          <cell r="V15">
            <v>1238.1752943532165</v>
          </cell>
          <cell r="W15">
            <v>1619.4122943789462</v>
          </cell>
          <cell r="X15">
            <v>34516636.36363636</v>
          </cell>
          <cell r="Y15">
            <v>25699443.709090911</v>
          </cell>
          <cell r="Z15">
            <v>37129331.557142854</v>
          </cell>
          <cell r="AA15">
            <v>18661967.720571429</v>
          </cell>
          <cell r="AB15">
            <v>41083354.222082078</v>
          </cell>
          <cell r="AC15">
            <v>20890810.756652169</v>
          </cell>
          <cell r="AD15">
            <v>55339006.605822653</v>
          </cell>
          <cell r="AE15">
            <v>24126004.361657541</v>
          </cell>
          <cell r="AF15">
            <v>60216080.072727263</v>
          </cell>
          <cell r="AG15">
            <v>55791299.27771429</v>
          </cell>
          <cell r="AH15">
            <v>61974164.978734232</v>
          </cell>
          <cell r="AI15">
            <v>79465010.967480183</v>
          </cell>
          <cell r="AJ15">
            <v>202107548.69083333</v>
          </cell>
        </row>
        <row r="16">
          <cell r="C16" t="str">
            <v>Baling</v>
          </cell>
          <cell r="D16"/>
          <cell r="E16">
            <v>250</v>
          </cell>
          <cell r="F16">
            <v>2.6640000000000001</v>
          </cell>
          <cell r="G16">
            <v>666</v>
          </cell>
          <cell r="H16">
            <v>5</v>
          </cell>
          <cell r="I16">
            <v>3</v>
          </cell>
          <cell r="J16">
            <v>693.4448051948051</v>
          </cell>
          <cell r="K16">
            <v>698.99619047619046</v>
          </cell>
          <cell r="L16">
            <v>5</v>
          </cell>
          <cell r="M16">
            <v>2</v>
          </cell>
          <cell r="N16">
            <v>572.20647619047622</v>
          </cell>
          <cell r="O16">
            <v>669.17764155844156</v>
          </cell>
          <cell r="P16">
            <v>5</v>
          </cell>
          <cell r="Q16">
            <v>2</v>
          </cell>
          <cell r="R16">
            <v>632.08217318681329</v>
          </cell>
          <cell r="S16">
            <v>665.33521122077923</v>
          </cell>
          <cell r="T16">
            <v>6</v>
          </cell>
          <cell r="U16">
            <v>2</v>
          </cell>
          <cell r="V16">
            <v>582.06297417142866</v>
          </cell>
          <cell r="W16">
            <v>620.32491965506506</v>
          </cell>
          <cell r="X16">
            <v>866806.00649350649</v>
          </cell>
          <cell r="Y16">
            <v>524247.14285714284</v>
          </cell>
          <cell r="Z16">
            <v>715258.09523809527</v>
          </cell>
          <cell r="AA16">
            <v>334588.82077922078</v>
          </cell>
          <cell r="AB16">
            <v>790102.71648351662</v>
          </cell>
          <cell r="AC16">
            <v>332667.60561038961</v>
          </cell>
          <cell r="AD16">
            <v>873094.46125714306</v>
          </cell>
          <cell r="AE16">
            <v>310162.45982753253</v>
          </cell>
          <cell r="AF16">
            <v>1391053.1493506494</v>
          </cell>
          <cell r="AG16">
            <v>1049846.916017316</v>
          </cell>
          <cell r="AH16">
            <v>1122770.3220939063</v>
          </cell>
          <cell r="AI16">
            <v>1183256.9210846755</v>
          </cell>
          <cell r="AJ16">
            <v>3873832.8472894039</v>
          </cell>
        </row>
        <row r="17">
          <cell r="C17" t="str">
            <v>Bandar Baharu</v>
          </cell>
          <cell r="D17"/>
          <cell r="E17">
            <v>55</v>
          </cell>
          <cell r="F17">
            <v>2.2363636363636363</v>
          </cell>
          <cell r="G17">
            <v>123</v>
          </cell>
          <cell r="H17">
            <v>5</v>
          </cell>
          <cell r="I17">
            <v>3</v>
          </cell>
          <cell r="J17">
            <v>1209.1573122529646</v>
          </cell>
          <cell r="K17">
            <v>1375.2922314049586</v>
          </cell>
          <cell r="L17">
            <v>5</v>
          </cell>
          <cell r="M17">
            <v>2</v>
          </cell>
          <cell r="N17">
            <v>1290.4076363636366</v>
          </cell>
          <cell r="O17">
            <v>1442.1255272727274</v>
          </cell>
          <cell r="P17">
            <v>5</v>
          </cell>
          <cell r="Q17">
            <v>2</v>
          </cell>
          <cell r="R17">
            <v>1334.4245447933886</v>
          </cell>
          <cell r="S17">
            <v>1449.571544727273</v>
          </cell>
          <cell r="T17">
            <v>6</v>
          </cell>
          <cell r="U17">
            <v>2</v>
          </cell>
          <cell r="V17">
            <v>1330.8168695933884</v>
          </cell>
          <cell r="W17">
            <v>1445.603102007273</v>
          </cell>
          <cell r="X17">
            <v>332518.26086956525</v>
          </cell>
          <cell r="Y17">
            <v>226923.21818181817</v>
          </cell>
          <cell r="Z17">
            <v>354862.10000000003</v>
          </cell>
          <cell r="AA17">
            <v>158633.80800000002</v>
          </cell>
          <cell r="AB17">
            <v>366966.74981818185</v>
          </cell>
          <cell r="AC17">
            <v>159452.86992000003</v>
          </cell>
          <cell r="AD17">
            <v>439169.56696581817</v>
          </cell>
          <cell r="AE17">
            <v>159016.34122080004</v>
          </cell>
          <cell r="AF17">
            <v>559441.47905138345</v>
          </cell>
          <cell r="AG17">
            <v>513495.90800000005</v>
          </cell>
          <cell r="AH17">
            <v>526419.61973818182</v>
          </cell>
          <cell r="AI17">
            <v>598185.90818661812</v>
          </cell>
          <cell r="AJ17">
            <v>1758373.3480103652</v>
          </cell>
        </row>
        <row r="18">
          <cell r="C18" t="str">
            <v>Kota Setar</v>
          </cell>
          <cell r="D18"/>
          <cell r="E18">
            <v>444</v>
          </cell>
          <cell r="F18">
            <v>2.355855855855856</v>
          </cell>
          <cell r="G18">
            <v>1046</v>
          </cell>
          <cell r="H18">
            <v>5</v>
          </cell>
          <cell r="I18">
            <v>3</v>
          </cell>
          <cell r="J18">
            <v>638.35703586361478</v>
          </cell>
          <cell r="K18">
            <v>792.18873873873872</v>
          </cell>
          <cell r="L18">
            <v>5</v>
          </cell>
          <cell r="M18">
            <v>2</v>
          </cell>
          <cell r="N18">
            <v>705.01378378378377</v>
          </cell>
          <cell r="O18">
            <v>811.52988865947691</v>
          </cell>
          <cell r="P18">
            <v>5</v>
          </cell>
          <cell r="Q18">
            <v>2</v>
          </cell>
          <cell r="R18">
            <v>737.57523692936638</v>
          </cell>
          <cell r="S18">
            <v>817.34955598909846</v>
          </cell>
          <cell r="T18">
            <v>6</v>
          </cell>
          <cell r="U18">
            <v>2</v>
          </cell>
          <cell r="V18">
            <v>735.54252831811652</v>
          </cell>
          <cell r="W18">
            <v>806.5711054742527</v>
          </cell>
          <cell r="X18">
            <v>1417152.6196172249</v>
          </cell>
          <cell r="Y18">
            <v>1055195.3999999999</v>
          </cell>
          <cell r="Z18">
            <v>1565130.6</v>
          </cell>
          <cell r="AA18">
            <v>720638.54112961551</v>
          </cell>
          <cell r="AB18">
            <v>1637417.0259831934</v>
          </cell>
          <cell r="AC18">
            <v>725806.40571831947</v>
          </cell>
          <cell r="AD18">
            <v>1959485.2954394626</v>
          </cell>
          <cell r="AE18">
            <v>716235.14166113641</v>
          </cell>
          <cell r="AF18">
            <v>2472348.019617225</v>
          </cell>
          <cell r="AG18">
            <v>2285769.1411296157</v>
          </cell>
          <cell r="AH18">
            <v>2363223.4317015125</v>
          </cell>
          <cell r="AI18">
            <v>2675720.4371005986</v>
          </cell>
          <cell r="AJ18">
            <v>7837575.7341094892</v>
          </cell>
        </row>
        <row r="19">
          <cell r="C19" t="str">
            <v>Kuala Muda</v>
          </cell>
          <cell r="D19"/>
          <cell r="E19">
            <v>300</v>
          </cell>
          <cell r="F19">
            <v>2.5299999999999998</v>
          </cell>
          <cell r="G19">
            <v>759</v>
          </cell>
          <cell r="H19">
            <v>5</v>
          </cell>
          <cell r="I19">
            <v>3</v>
          </cell>
          <cell r="J19">
            <v>645.36935286935295</v>
          </cell>
          <cell r="K19">
            <v>736.32754467754467</v>
          </cell>
          <cell r="L19">
            <v>5</v>
          </cell>
          <cell r="M19">
            <v>2</v>
          </cell>
          <cell r="N19">
            <v>685.79948412698411</v>
          </cell>
          <cell r="O19">
            <v>753.6153333333333</v>
          </cell>
          <cell r="P19">
            <v>5</v>
          </cell>
          <cell r="Q19">
            <v>2</v>
          </cell>
          <cell r="R19">
            <v>691.90379999999993</v>
          </cell>
          <cell r="S19">
            <v>764.04533740740749</v>
          </cell>
          <cell r="T19">
            <v>6</v>
          </cell>
          <cell r="U19">
            <v>2</v>
          </cell>
          <cell r="V19">
            <v>732.20870139393946</v>
          </cell>
          <cell r="W19">
            <v>767.30665486666669</v>
          </cell>
          <cell r="X19">
            <v>968054.02930402942</v>
          </cell>
          <cell r="Y19">
            <v>662694.79020979023</v>
          </cell>
          <cell r="Z19">
            <v>1028699.2261904762</v>
          </cell>
          <cell r="AA19">
            <v>452169.19999999995</v>
          </cell>
          <cell r="AB19">
            <v>1037855.7</v>
          </cell>
          <cell r="AC19">
            <v>458427.20244444447</v>
          </cell>
          <cell r="AD19">
            <v>1317975.662509091</v>
          </cell>
          <cell r="AE19">
            <v>460383.99292000005</v>
          </cell>
          <cell r="AF19">
            <v>1630748.8195138194</v>
          </cell>
          <cell r="AG19">
            <v>1480868.4261904759</v>
          </cell>
          <cell r="AH19">
            <v>1496282.9024444444</v>
          </cell>
          <cell r="AI19">
            <v>1778359.6554290911</v>
          </cell>
          <cell r="AJ19">
            <v>5068284.1410687407</v>
          </cell>
        </row>
        <row r="20">
          <cell r="C20" t="str">
            <v>Kubang Pasu</v>
          </cell>
          <cell r="D20"/>
          <cell r="E20">
            <v>645</v>
          </cell>
          <cell r="F20">
            <v>2.3953488372093021</v>
          </cell>
          <cell r="G20">
            <v>1545</v>
          </cell>
          <cell r="H20">
            <v>5</v>
          </cell>
          <cell r="I20">
            <v>3</v>
          </cell>
          <cell r="J20">
            <v>668.75529715762264</v>
          </cell>
          <cell r="K20">
            <v>643.84004228329798</v>
          </cell>
          <cell r="L20">
            <v>5</v>
          </cell>
          <cell r="M20">
            <v>2</v>
          </cell>
          <cell r="N20">
            <v>627.11466149870796</v>
          </cell>
          <cell r="O20">
            <v>741.83522593375608</v>
          </cell>
          <cell r="P20">
            <v>5</v>
          </cell>
          <cell r="Q20">
            <v>2</v>
          </cell>
          <cell r="R20">
            <v>675.8109351937984</v>
          </cell>
          <cell r="S20">
            <v>739.67226127131789</v>
          </cell>
          <cell r="T20">
            <v>6</v>
          </cell>
          <cell r="U20">
            <v>2</v>
          </cell>
          <cell r="V20">
            <v>655.5381359193799</v>
          </cell>
          <cell r="W20">
            <v>744.58070920124055</v>
          </cell>
          <cell r="X20">
            <v>2156735.833333333</v>
          </cell>
          <cell r="Y20">
            <v>1245830.4818181817</v>
          </cell>
          <cell r="Z20">
            <v>2022444.7833333332</v>
          </cell>
          <cell r="AA20">
            <v>956967.44145454536</v>
          </cell>
          <cell r="AB20">
            <v>2179490.2659999998</v>
          </cell>
          <cell r="AC20">
            <v>954177.21704000002</v>
          </cell>
          <cell r="AD20">
            <v>2536932.5860080002</v>
          </cell>
          <cell r="AE20">
            <v>960509.11486960028</v>
          </cell>
          <cell r="AF20">
            <v>3402566.315151515</v>
          </cell>
          <cell r="AG20">
            <v>2979412.2247878788</v>
          </cell>
          <cell r="AH20">
            <v>3133667.4830400003</v>
          </cell>
          <cell r="AI20">
            <v>3497441.7008775999</v>
          </cell>
          <cell r="AJ20">
            <v>10476155.137848994</v>
          </cell>
        </row>
        <row r="21">
          <cell r="C21" t="str">
            <v>Kulim</v>
          </cell>
          <cell r="D21"/>
          <cell r="E21">
            <v>500</v>
          </cell>
          <cell r="F21">
            <v>2.3479999999999999</v>
          </cell>
          <cell r="G21">
            <v>1174</v>
          </cell>
          <cell r="H21">
            <v>5</v>
          </cell>
          <cell r="I21">
            <v>3</v>
          </cell>
          <cell r="J21">
            <v>847.69285714285706</v>
          </cell>
          <cell r="K21">
            <v>960.3919047619047</v>
          </cell>
          <cell r="L21">
            <v>5</v>
          </cell>
          <cell r="M21">
            <v>2</v>
          </cell>
          <cell r="N21">
            <v>854.90628571428579</v>
          </cell>
          <cell r="O21">
            <v>1006.7363523809522</v>
          </cell>
          <cell r="P21">
            <v>5</v>
          </cell>
          <cell r="Q21">
            <v>2</v>
          </cell>
          <cell r="R21">
            <v>929.78236000000004</v>
          </cell>
          <cell r="S21">
            <v>1014.2034531428573</v>
          </cell>
          <cell r="T21">
            <v>6</v>
          </cell>
          <cell r="U21">
            <v>2</v>
          </cell>
          <cell r="V21">
            <v>924.45453640000017</v>
          </cell>
          <cell r="W21">
            <v>1008.3428471828573</v>
          </cell>
          <cell r="X21">
            <v>2119232.1428571427</v>
          </cell>
          <cell r="Y21">
            <v>1440587.857142857</v>
          </cell>
          <cell r="Z21">
            <v>2137265.7142857146</v>
          </cell>
          <cell r="AA21">
            <v>1006736.3523809522</v>
          </cell>
          <cell r="AB21">
            <v>2324455.9</v>
          </cell>
          <cell r="AC21">
            <v>1014203.4531428573</v>
          </cell>
          <cell r="AD21">
            <v>2773363.6092000008</v>
          </cell>
          <cell r="AE21">
            <v>1008342.8471828573</v>
          </cell>
          <cell r="AF21">
            <v>3559820</v>
          </cell>
          <cell r="AG21">
            <v>3144002.0666666673</v>
          </cell>
          <cell r="AH21">
            <v>3338659.3531428576</v>
          </cell>
          <cell r="AI21">
            <v>3781706.4563828586</v>
          </cell>
          <cell r="AJ21">
            <v>11050824.266992383</v>
          </cell>
        </row>
        <row r="22">
          <cell r="C22" t="str">
            <v>Langkawi</v>
          </cell>
          <cell r="D22"/>
          <cell r="E22">
            <v>194</v>
          </cell>
          <cell r="F22">
            <v>2.1237113402061856</v>
          </cell>
          <cell r="G22">
            <v>412</v>
          </cell>
          <cell r="H22">
            <v>5</v>
          </cell>
          <cell r="I22">
            <v>3</v>
          </cell>
          <cell r="J22">
            <v>498.26915302203355</v>
          </cell>
          <cell r="K22">
            <v>623.76832760595642</v>
          </cell>
          <cell r="L22">
            <v>5</v>
          </cell>
          <cell r="M22">
            <v>2</v>
          </cell>
          <cell r="N22">
            <v>561.39149484536085</v>
          </cell>
          <cell r="O22">
            <v>655.38831615120284</v>
          </cell>
          <cell r="P22">
            <v>5</v>
          </cell>
          <cell r="Q22">
            <v>2</v>
          </cell>
          <cell r="R22">
            <v>556.34819587628863</v>
          </cell>
          <cell r="S22">
            <v>453.28993127147771</v>
          </cell>
          <cell r="T22">
            <v>6</v>
          </cell>
          <cell r="U22">
            <v>2</v>
          </cell>
          <cell r="V22">
            <v>555.16325773195877</v>
          </cell>
          <cell r="W22">
            <v>451.98649931271484</v>
          </cell>
          <cell r="X22">
            <v>483321.07843137253</v>
          </cell>
          <cell r="Y22">
            <v>363033.16666666663</v>
          </cell>
          <cell r="Z22">
            <v>544549.75</v>
          </cell>
          <cell r="AA22">
            <v>254290.66666666669</v>
          </cell>
          <cell r="AB22">
            <v>539657.75</v>
          </cell>
          <cell r="AC22">
            <v>175876.49333333335</v>
          </cell>
          <cell r="AD22">
            <v>646210.03200000001</v>
          </cell>
          <cell r="AE22">
            <v>175370.76173333335</v>
          </cell>
          <cell r="AF22">
            <v>846354.24509803928</v>
          </cell>
          <cell r="AG22">
            <v>798840.41666666674</v>
          </cell>
          <cell r="AH22">
            <v>715534.2433333334</v>
          </cell>
          <cell r="AI22">
            <v>821580.79373333335</v>
          </cell>
          <cell r="AJ22">
            <v>2536099.6668313723</v>
          </cell>
        </row>
        <row r="23">
          <cell r="C23" t="str">
            <v>Padang Terap</v>
          </cell>
          <cell r="D23"/>
          <cell r="E23">
            <v>151</v>
          </cell>
          <cell r="F23">
            <v>2.0662251655629138</v>
          </cell>
          <cell r="G23">
            <v>312</v>
          </cell>
          <cell r="H23">
            <v>5</v>
          </cell>
          <cell r="I23">
            <v>3</v>
          </cell>
          <cell r="J23">
            <v>516.31186032510539</v>
          </cell>
          <cell r="K23">
            <v>568.51980734497283</v>
          </cell>
          <cell r="L23">
            <v>5</v>
          </cell>
          <cell r="M23">
            <v>2</v>
          </cell>
          <cell r="N23">
            <v>491.77017459361838</v>
          </cell>
          <cell r="O23">
            <v>577.9032582781457</v>
          </cell>
          <cell r="P23">
            <v>5</v>
          </cell>
          <cell r="Q23">
            <v>2</v>
          </cell>
          <cell r="R23">
            <v>520.11293245033107</v>
          </cell>
          <cell r="S23">
            <v>503.53251588199885</v>
          </cell>
          <cell r="T23">
            <v>6</v>
          </cell>
          <cell r="U23">
            <v>2</v>
          </cell>
          <cell r="V23">
            <v>476.25993858639379</v>
          </cell>
          <cell r="W23">
            <v>523.88593244503329</v>
          </cell>
          <cell r="X23">
            <v>389815.45454545453</v>
          </cell>
          <cell r="Y23">
            <v>257539.47272727272</v>
          </cell>
          <cell r="Z23">
            <v>371286.48181818187</v>
          </cell>
          <cell r="AA23">
            <v>174526.78400000001</v>
          </cell>
          <cell r="AB23">
            <v>392685.26399999997</v>
          </cell>
          <cell r="AC23">
            <v>152066.81979636365</v>
          </cell>
          <cell r="AD23">
            <v>431491.50435927277</v>
          </cell>
          <cell r="AE23">
            <v>158213.55159840005</v>
          </cell>
          <cell r="AF23">
            <v>647354.92727272725</v>
          </cell>
          <cell r="AG23">
            <v>545813.26581818191</v>
          </cell>
          <cell r="AH23">
            <v>544752.08379636367</v>
          </cell>
          <cell r="AI23">
            <v>589705.05595767288</v>
          </cell>
          <cell r="AJ23">
            <v>1896133.8284856728</v>
          </cell>
        </row>
        <row r="24">
          <cell r="C24" t="str">
            <v>Sik</v>
          </cell>
          <cell r="D24"/>
          <cell r="E24">
            <v>112</v>
          </cell>
          <cell r="F24">
            <v>2.0982142857142856</v>
          </cell>
          <cell r="G24">
            <v>235</v>
          </cell>
          <cell r="H24">
            <v>5</v>
          </cell>
          <cell r="I24">
            <v>3</v>
          </cell>
          <cell r="J24">
            <v>469.91071428571428</v>
          </cell>
          <cell r="K24">
            <v>560.78571428571433</v>
          </cell>
          <cell r="L24">
            <v>5</v>
          </cell>
          <cell r="M24">
            <v>2</v>
          </cell>
          <cell r="N24">
            <v>504.70714285714297</v>
          </cell>
          <cell r="O24">
            <v>635.94857142857143</v>
          </cell>
          <cell r="P24">
            <v>5</v>
          </cell>
          <cell r="Q24">
            <v>2</v>
          </cell>
          <cell r="R24">
            <v>572.3537142857142</v>
          </cell>
          <cell r="S24">
            <v>629.58908571428583</v>
          </cell>
          <cell r="T24">
            <v>6</v>
          </cell>
          <cell r="U24">
            <v>2</v>
          </cell>
          <cell r="V24">
            <v>566.63017714285729</v>
          </cell>
          <cell r="W24">
            <v>623.29319485714302</v>
          </cell>
          <cell r="X24">
            <v>263150</v>
          </cell>
          <cell r="Y24">
            <v>188424</v>
          </cell>
          <cell r="Z24">
            <v>282636.00000000006</v>
          </cell>
          <cell r="AA24">
            <v>142452.48000000001</v>
          </cell>
          <cell r="AB24">
            <v>320518.07999999996</v>
          </cell>
          <cell r="AC24">
            <v>141027.95520000003</v>
          </cell>
          <cell r="AD24">
            <v>380775.47904000006</v>
          </cell>
          <cell r="AE24">
            <v>139617.67564800003</v>
          </cell>
          <cell r="AF24">
            <v>451574</v>
          </cell>
          <cell r="AG24">
            <v>425088.48</v>
          </cell>
          <cell r="AH24">
            <v>461546.03520000004</v>
          </cell>
          <cell r="AI24">
            <v>520393.1546880001</v>
          </cell>
          <cell r="AJ24">
            <v>1477826.1908480001</v>
          </cell>
        </row>
        <row r="25">
          <cell r="C25" t="str">
            <v>Yan</v>
          </cell>
          <cell r="D25"/>
          <cell r="E25">
            <v>150</v>
          </cell>
          <cell r="F25">
            <v>2.2799999999999998</v>
          </cell>
          <cell r="G25">
            <v>342</v>
          </cell>
          <cell r="H25">
            <v>5</v>
          </cell>
          <cell r="I25">
            <v>3</v>
          </cell>
          <cell r="J25">
            <v>639.28985507246364</v>
          </cell>
          <cell r="K25">
            <v>703.21884057971033</v>
          </cell>
          <cell r="L25">
            <v>5</v>
          </cell>
          <cell r="M25">
            <v>2</v>
          </cell>
          <cell r="N25">
            <v>632.8969565217393</v>
          </cell>
          <cell r="O25">
            <v>753.29200000000014</v>
          </cell>
          <cell r="P25">
            <v>5</v>
          </cell>
          <cell r="Q25">
            <v>2</v>
          </cell>
          <cell r="R25">
            <v>872.40675061728393</v>
          </cell>
          <cell r="S25">
            <v>913.03508000000011</v>
          </cell>
          <cell r="T25">
            <v>6</v>
          </cell>
          <cell r="U25">
            <v>2</v>
          </cell>
          <cell r="V25">
            <v>867.85552261728401</v>
          </cell>
          <cell r="W25">
            <v>908.02872920000038</v>
          </cell>
          <cell r="X25">
            <v>479467.39130434778</v>
          </cell>
          <cell r="Y25">
            <v>316448.47826086963</v>
          </cell>
          <cell r="Z25">
            <v>474672.71739130444</v>
          </cell>
          <cell r="AA25">
            <v>225987.60000000003</v>
          </cell>
          <cell r="AB25">
            <v>654305.06296296301</v>
          </cell>
          <cell r="AC25">
            <v>273910.52400000003</v>
          </cell>
          <cell r="AD25">
            <v>781069.97035555565</v>
          </cell>
          <cell r="AE25">
            <v>272408.6187600001</v>
          </cell>
          <cell r="AF25">
            <v>795915.86956521741</v>
          </cell>
          <cell r="AG25">
            <v>700660.31739130442</v>
          </cell>
          <cell r="AH25">
            <v>928215.58696296322</v>
          </cell>
          <cell r="AI25">
            <v>1053478.5891155556</v>
          </cell>
          <cell r="AJ25">
            <v>2697200.392679485</v>
          </cell>
        </row>
        <row r="26">
          <cell r="C26" t="str">
            <v>Pendang</v>
          </cell>
          <cell r="D26"/>
          <cell r="E26">
            <v>260</v>
          </cell>
          <cell r="F26">
            <v>2.8307692307692309</v>
          </cell>
          <cell r="G26">
            <v>736</v>
          </cell>
          <cell r="H26">
            <v>5</v>
          </cell>
          <cell r="I26">
            <v>3</v>
          </cell>
          <cell r="J26">
            <v>943.33579881656806</v>
          </cell>
          <cell r="K26">
            <v>831.24038461538464</v>
          </cell>
          <cell r="L26">
            <v>5</v>
          </cell>
          <cell r="M26">
            <v>2</v>
          </cell>
          <cell r="N26">
            <v>973.14160256410275</v>
          </cell>
          <cell r="O26">
            <v>1088.1160769230769</v>
          </cell>
          <cell r="P26">
            <v>5</v>
          </cell>
          <cell r="Q26">
            <v>2</v>
          </cell>
          <cell r="R26">
            <v>905.86845908706687</v>
          </cell>
          <cell r="S26">
            <v>1034.3279076068375</v>
          </cell>
          <cell r="T26">
            <v>6</v>
          </cell>
          <cell r="U26">
            <v>2</v>
          </cell>
          <cell r="V26">
            <v>921.02031972020279</v>
          </cell>
          <cell r="W26">
            <v>968.9050134748851</v>
          </cell>
          <cell r="X26">
            <v>1226336.5384615385</v>
          </cell>
          <cell r="Y26">
            <v>648367.5</v>
          </cell>
          <cell r="Z26">
            <v>1265084.0833333335</v>
          </cell>
          <cell r="AA26">
            <v>565820.36</v>
          </cell>
          <cell r="AB26">
            <v>1177628.9968131869</v>
          </cell>
          <cell r="AC26">
            <v>537850.51195555553</v>
          </cell>
          <cell r="AD26">
            <v>1436791.6987635165</v>
          </cell>
          <cell r="AE26">
            <v>503830.60700694023</v>
          </cell>
          <cell r="AF26">
            <v>1874704.0384615385</v>
          </cell>
          <cell r="AG26">
            <v>1830904.4433333334</v>
          </cell>
          <cell r="AH26">
            <v>1715479.5087687424</v>
          </cell>
          <cell r="AI26">
            <v>1940622.305770457</v>
          </cell>
          <cell r="AJ26">
            <v>5924918.5975705553</v>
          </cell>
        </row>
        <row r="27">
          <cell r="C27" t="str">
            <v>Pokok Sena</v>
          </cell>
          <cell r="D27"/>
          <cell r="E27">
            <v>50</v>
          </cell>
          <cell r="F27">
            <v>2.2400000000000002</v>
          </cell>
          <cell r="G27">
            <v>112</v>
          </cell>
          <cell r="H27">
            <v>5</v>
          </cell>
          <cell r="I27">
            <v>3</v>
          </cell>
          <cell r="J27">
            <v>816.66666666666652</v>
          </cell>
          <cell r="K27">
            <v>770</v>
          </cell>
          <cell r="L27">
            <v>5</v>
          </cell>
          <cell r="M27">
            <v>2</v>
          </cell>
          <cell r="N27">
            <v>937.5</v>
          </cell>
          <cell r="O27">
            <v>920</v>
          </cell>
          <cell r="P27">
            <v>5</v>
          </cell>
          <cell r="Q27">
            <v>2</v>
          </cell>
          <cell r="R27">
            <v>800</v>
          </cell>
          <cell r="S27">
            <v>880.00000000000011</v>
          </cell>
          <cell r="T27">
            <v>6</v>
          </cell>
          <cell r="U27">
            <v>2</v>
          </cell>
          <cell r="V27">
            <v>860</v>
          </cell>
          <cell r="W27">
            <v>946.00000000000011</v>
          </cell>
          <cell r="X27">
            <v>204166.66666666666</v>
          </cell>
          <cell r="Y27">
            <v>115500</v>
          </cell>
          <cell r="Z27">
            <v>234375</v>
          </cell>
          <cell r="AA27">
            <v>92000</v>
          </cell>
          <cell r="AB27">
            <v>200000</v>
          </cell>
          <cell r="AC27">
            <v>88000.000000000015</v>
          </cell>
          <cell r="AD27">
            <v>258000</v>
          </cell>
          <cell r="AE27">
            <v>94600.000000000015</v>
          </cell>
          <cell r="AF27">
            <v>319666.66666666663</v>
          </cell>
          <cell r="AG27">
            <v>326375</v>
          </cell>
          <cell r="AH27">
            <v>288000</v>
          </cell>
          <cell r="AI27">
            <v>352600</v>
          </cell>
          <cell r="AJ27">
            <v>1028641.6666666666</v>
          </cell>
        </row>
        <row r="28">
          <cell r="C28"/>
          <cell r="D28">
            <v>61</v>
          </cell>
          <cell r="E28">
            <v>3111</v>
          </cell>
          <cell r="F28">
            <v>2.3985856637737064</v>
          </cell>
          <cell r="G28">
            <v>7462</v>
          </cell>
          <cell r="H28">
            <v>5</v>
          </cell>
          <cell r="I28">
            <v>3</v>
          </cell>
          <cell r="J28">
            <v>701.17364332267323</v>
          </cell>
          <cell r="K28">
            <v>754.82604820150016</v>
          </cell>
          <cell r="L28">
            <v>5</v>
          </cell>
          <cell r="M28">
            <v>2</v>
          </cell>
          <cell r="N28">
            <v>706.92796860112128</v>
          </cell>
          <cell r="O28">
            <v>817.23112414191587</v>
          </cell>
          <cell r="P28">
            <v>5</v>
          </cell>
          <cell r="Q28">
            <v>2</v>
          </cell>
          <cell r="R28">
            <v>747.09633635879413</v>
          </cell>
          <cell r="S28">
            <v>805.76455451000697</v>
          </cell>
          <cell r="T28">
            <v>6</v>
          </cell>
          <cell r="U28">
            <v>2</v>
          </cell>
          <cell r="V28">
            <v>741.15289113349729</v>
          </cell>
          <cell r="W28">
            <v>796.96096310327869</v>
          </cell>
          <cell r="X28">
            <v>10906756.021884181</v>
          </cell>
          <cell r="Y28">
            <v>7044791.5078646</v>
          </cell>
          <cell r="Z28">
            <v>10996264.551590441</v>
          </cell>
          <cell r="AA28">
            <v>5084812.0544110006</v>
          </cell>
          <cell r="AB28">
            <v>11621083.512061043</v>
          </cell>
          <cell r="AC28">
            <v>5013467.0581612634</v>
          </cell>
          <cell r="AD28">
            <v>13834359.86589786</v>
          </cell>
          <cell r="AE28">
            <v>4958691.1124286</v>
          </cell>
          <cell r="AF28">
            <v>17951547.529748783</v>
          </cell>
          <cell r="AG28">
            <v>16081076.60600144</v>
          </cell>
          <cell r="AH28">
            <v>16634550.570222305</v>
          </cell>
          <cell r="AI28">
            <v>18793050.978326462</v>
          </cell>
          <cell r="AJ28">
            <v>55625865.818401128</v>
          </cell>
        </row>
        <row r="29">
          <cell r="C29" t="str">
            <v>Bachok</v>
          </cell>
          <cell r="D29"/>
          <cell r="E29">
            <v>107</v>
          </cell>
          <cell r="F29">
            <v>2.4299065420560746</v>
          </cell>
          <cell r="G29">
            <v>260</v>
          </cell>
          <cell r="H29">
            <v>5</v>
          </cell>
          <cell r="I29">
            <v>3</v>
          </cell>
          <cell r="J29">
            <v>417.803738317757</v>
          </cell>
          <cell r="K29">
            <v>877.38785046728981</v>
          </cell>
          <cell r="L29">
            <v>5</v>
          </cell>
          <cell r="M29">
            <v>2</v>
          </cell>
          <cell r="N29">
            <v>363.81246105919001</v>
          </cell>
          <cell r="O29">
            <v>762.03576323987534</v>
          </cell>
          <cell r="P29">
            <v>5</v>
          </cell>
          <cell r="Q29">
            <v>2</v>
          </cell>
          <cell r="R29">
            <v>395.96695327102805</v>
          </cell>
          <cell r="S29">
            <v>711.07888847352035</v>
          </cell>
          <cell r="T29">
            <v>6</v>
          </cell>
          <cell r="U29">
            <v>2</v>
          </cell>
          <cell r="V29">
            <v>284.43155538940817</v>
          </cell>
          <cell r="W29">
            <v>714.02277722118379</v>
          </cell>
          <cell r="X29">
            <v>223525</v>
          </cell>
          <cell r="Y29">
            <v>281641.50000000006</v>
          </cell>
          <cell r="Z29">
            <v>194639.66666666666</v>
          </cell>
          <cell r="AA29">
            <v>163075.65333333332</v>
          </cell>
          <cell r="AB29">
            <v>211842.32</v>
          </cell>
          <cell r="AC29">
            <v>152170.88213333336</v>
          </cell>
          <cell r="AD29">
            <v>182605.05856000003</v>
          </cell>
          <cell r="AE29">
            <v>152800.87432533334</v>
          </cell>
          <cell r="AF29">
            <v>505166.5</v>
          </cell>
          <cell r="AG29">
            <v>357715.32000000007</v>
          </cell>
          <cell r="AH29">
            <v>364013.20213333337</v>
          </cell>
          <cell r="AI29">
            <v>335405.93288533331</v>
          </cell>
          <cell r="AJ29">
            <v>1379695.8964586665</v>
          </cell>
        </row>
        <row r="30">
          <cell r="C30" t="str">
            <v>Kota Bharu</v>
          </cell>
          <cell r="D30"/>
          <cell r="E30">
            <v>1380</v>
          </cell>
          <cell r="F30">
            <v>2.9210144927536232</v>
          </cell>
          <cell r="G30">
            <v>4031</v>
          </cell>
          <cell r="H30">
            <v>5</v>
          </cell>
          <cell r="I30">
            <v>3</v>
          </cell>
          <cell r="J30">
            <v>877.80579710144923</v>
          </cell>
          <cell r="K30">
            <v>1142.8721739130433</v>
          </cell>
          <cell r="L30">
            <v>5</v>
          </cell>
          <cell r="M30">
            <v>2</v>
          </cell>
          <cell r="N30">
            <v>910.84979041248619</v>
          </cell>
          <cell r="O30">
            <v>1185.9719794871801</v>
          </cell>
          <cell r="P30">
            <v>5</v>
          </cell>
          <cell r="Q30">
            <v>2</v>
          </cell>
          <cell r="R30">
            <v>951.8885646376815</v>
          </cell>
          <cell r="S30">
            <v>1232.9301159130437</v>
          </cell>
          <cell r="T30">
            <v>6</v>
          </cell>
          <cell r="U30">
            <v>2</v>
          </cell>
          <cell r="V30">
            <v>1007.2553246144931</v>
          </cell>
          <cell r="W30">
            <v>1289.3830089553626</v>
          </cell>
          <cell r="X30">
            <v>6056860</v>
          </cell>
          <cell r="Y30">
            <v>4731490.8</v>
          </cell>
          <cell r="Z30">
            <v>6284863.5538461544</v>
          </cell>
          <cell r="AA30">
            <v>3273282.6633846168</v>
          </cell>
          <cell r="AB30">
            <v>6568031.0960000018</v>
          </cell>
          <cell r="AC30">
            <v>3402887.1199200004</v>
          </cell>
          <cell r="AD30">
            <v>8340074.0878080027</v>
          </cell>
          <cell r="AE30">
            <v>3558697.1047168006</v>
          </cell>
          <cell r="AF30">
            <v>10788350.799999999</v>
          </cell>
          <cell r="AG30">
            <v>9558146.2172307707</v>
          </cell>
          <cell r="AH30">
            <v>9970918.2159200013</v>
          </cell>
          <cell r="AI30">
            <v>11898771.192524804</v>
          </cell>
          <cell r="AJ30">
            <v>33876112.337867573</v>
          </cell>
        </row>
        <row r="31">
          <cell r="C31" t="str">
            <v>Machang</v>
          </cell>
          <cell r="D31"/>
          <cell r="E31">
            <v>99</v>
          </cell>
          <cell r="F31">
            <v>2.4343434343434343</v>
          </cell>
          <cell r="G31">
            <v>241</v>
          </cell>
          <cell r="H31">
            <v>5</v>
          </cell>
          <cell r="I31">
            <v>3</v>
          </cell>
          <cell r="J31">
            <v>625</v>
          </cell>
          <cell r="K31">
            <v>812.5</v>
          </cell>
          <cell r="L31">
            <v>5</v>
          </cell>
          <cell r="M31">
            <v>2</v>
          </cell>
          <cell r="N31">
            <v>590</v>
          </cell>
          <cell r="O31">
            <v>909.09090909090912</v>
          </cell>
          <cell r="P31">
            <v>5</v>
          </cell>
          <cell r="Q31">
            <v>2</v>
          </cell>
          <cell r="R31">
            <v>676.66666666666663</v>
          </cell>
          <cell r="S31">
            <v>990</v>
          </cell>
          <cell r="T31">
            <v>6</v>
          </cell>
          <cell r="U31">
            <v>2</v>
          </cell>
          <cell r="V31">
            <v>979</v>
          </cell>
          <cell r="W31">
            <v>1255</v>
          </cell>
          <cell r="X31">
            <v>309375</v>
          </cell>
          <cell r="Y31">
            <v>241312.5</v>
          </cell>
          <cell r="Z31">
            <v>292050</v>
          </cell>
          <cell r="AA31">
            <v>180000</v>
          </cell>
          <cell r="AB31">
            <v>334950</v>
          </cell>
          <cell r="AC31">
            <v>196020</v>
          </cell>
          <cell r="AD31">
            <v>581526</v>
          </cell>
          <cell r="AE31">
            <v>248490</v>
          </cell>
          <cell r="AF31">
            <v>550687.5</v>
          </cell>
          <cell r="AG31">
            <v>472050</v>
          </cell>
          <cell r="AH31">
            <v>530970</v>
          </cell>
          <cell r="AI31">
            <v>830016</v>
          </cell>
          <cell r="AJ31">
            <v>1802197.5</v>
          </cell>
        </row>
        <row r="32">
          <cell r="C32" t="str">
            <v>Pasir Mas</v>
          </cell>
          <cell r="D32"/>
          <cell r="E32">
            <v>78</v>
          </cell>
          <cell r="F32">
            <v>4.5512820512820511</v>
          </cell>
          <cell r="G32">
            <v>355</v>
          </cell>
          <cell r="H32">
            <v>5</v>
          </cell>
          <cell r="I32">
            <v>3</v>
          </cell>
          <cell r="J32">
            <v>1174.6923076923076</v>
          </cell>
          <cell r="K32">
            <v>1527.1000000000001</v>
          </cell>
          <cell r="L32">
            <v>5</v>
          </cell>
          <cell r="M32">
            <v>2</v>
          </cell>
          <cell r="N32">
            <v>1224.6810256410256</v>
          </cell>
          <cell r="O32">
            <v>1375.2904615384616</v>
          </cell>
          <cell r="P32">
            <v>5</v>
          </cell>
          <cell r="Q32">
            <v>2</v>
          </cell>
          <cell r="R32">
            <v>1100.2323692307693</v>
          </cell>
          <cell r="S32">
            <v>1415.199515897436</v>
          </cell>
          <cell r="T32">
            <v>6</v>
          </cell>
          <cell r="U32">
            <v>2</v>
          </cell>
          <cell r="V32">
            <v>1303.890381948718</v>
          </cell>
          <cell r="W32">
            <v>1695.0574965333337</v>
          </cell>
          <cell r="X32">
            <v>458130</v>
          </cell>
          <cell r="Y32">
            <v>357341.4</v>
          </cell>
          <cell r="Z32">
            <v>477625.59999999998</v>
          </cell>
          <cell r="AA32">
            <v>214545.31200000001</v>
          </cell>
          <cell r="AB32">
            <v>429090.62400000001</v>
          </cell>
          <cell r="AC32">
            <v>220771.12448</v>
          </cell>
          <cell r="AD32">
            <v>610220.698752</v>
          </cell>
          <cell r="AE32">
            <v>264428.96945920005</v>
          </cell>
          <cell r="AF32">
            <v>815471.39999999991</v>
          </cell>
          <cell r="AG32">
            <v>692170.91200000001</v>
          </cell>
          <cell r="AH32">
            <v>649861.74848000007</v>
          </cell>
          <cell r="AI32">
            <v>874649.66821120004</v>
          </cell>
          <cell r="AJ32">
            <v>2421933.0299391998</v>
          </cell>
        </row>
        <row r="33">
          <cell r="C33" t="str">
            <v>Pasir Puteh</v>
          </cell>
          <cell r="D33"/>
          <cell r="E33">
            <v>199</v>
          </cell>
          <cell r="F33">
            <v>3.1105527638190953</v>
          </cell>
          <cell r="G33">
            <v>619</v>
          </cell>
          <cell r="H33">
            <v>5</v>
          </cell>
          <cell r="I33">
            <v>3</v>
          </cell>
          <cell r="J33">
            <v>648</v>
          </cell>
          <cell r="K33">
            <v>842.4</v>
          </cell>
          <cell r="L33">
            <v>5</v>
          </cell>
          <cell r="M33">
            <v>2</v>
          </cell>
          <cell r="N33">
            <v>654.04761904761904</v>
          </cell>
          <cell r="O33">
            <v>808.5</v>
          </cell>
          <cell r="P33">
            <v>5</v>
          </cell>
          <cell r="Q33">
            <v>2</v>
          </cell>
          <cell r="R33">
            <v>703.83870967741939</v>
          </cell>
          <cell r="S33">
            <v>850</v>
          </cell>
          <cell r="T33">
            <v>6</v>
          </cell>
          <cell r="U33">
            <v>2</v>
          </cell>
          <cell r="V33">
            <v>790.90909090909088</v>
          </cell>
          <cell r="W33">
            <v>994.73684210526312</v>
          </cell>
          <cell r="X33">
            <v>644760</v>
          </cell>
          <cell r="Y33">
            <v>502912.8</v>
          </cell>
          <cell r="Z33">
            <v>650777.38095238095</v>
          </cell>
          <cell r="AA33">
            <v>321783</v>
          </cell>
          <cell r="AB33">
            <v>700319.51612903224</v>
          </cell>
          <cell r="AC33">
            <v>338300</v>
          </cell>
          <cell r="AD33">
            <v>944345.45454545447</v>
          </cell>
          <cell r="AE33">
            <v>395905.26315789472</v>
          </cell>
          <cell r="AF33">
            <v>1147672.8</v>
          </cell>
          <cell r="AG33">
            <v>972560.38095238095</v>
          </cell>
          <cell r="AH33">
            <v>1038619.5161290322</v>
          </cell>
          <cell r="AI33">
            <v>1340250.7177033492</v>
          </cell>
          <cell r="AJ33">
            <v>3554757.960239308</v>
          </cell>
        </row>
        <row r="34">
          <cell r="C34" t="str">
            <v>Tanah Merah</v>
          </cell>
          <cell r="D34"/>
          <cell r="E34">
            <v>290</v>
          </cell>
          <cell r="F34">
            <v>3.2241379310344827</v>
          </cell>
          <cell r="G34">
            <v>935</v>
          </cell>
          <cell r="H34">
            <v>5</v>
          </cell>
          <cell r="I34">
            <v>3</v>
          </cell>
          <cell r="J34">
            <v>766.42413793103447</v>
          </cell>
          <cell r="K34">
            <v>996.3513793103449</v>
          </cell>
          <cell r="L34">
            <v>5</v>
          </cell>
          <cell r="M34">
            <v>2</v>
          </cell>
          <cell r="N34">
            <v>765.05351724137915</v>
          </cell>
          <cell r="O34">
            <v>936.31784827586205</v>
          </cell>
          <cell r="P34">
            <v>5</v>
          </cell>
          <cell r="Q34">
            <v>2</v>
          </cell>
          <cell r="R34">
            <v>773.88186482758636</v>
          </cell>
          <cell r="S34">
            <v>982.46021737931051</v>
          </cell>
          <cell r="T34">
            <v>6</v>
          </cell>
          <cell r="U34">
            <v>2</v>
          </cell>
          <cell r="V34">
            <v>823.48541528275871</v>
          </cell>
          <cell r="W34">
            <v>1083.3931088331035</v>
          </cell>
          <cell r="X34">
            <v>1111315</v>
          </cell>
          <cell r="Y34">
            <v>866825.70000000007</v>
          </cell>
          <cell r="Z34">
            <v>1109327.5999999999</v>
          </cell>
          <cell r="AA34">
            <v>543064.35199999996</v>
          </cell>
          <cell r="AB34">
            <v>1122128.7040000001</v>
          </cell>
          <cell r="AC34">
            <v>569826.92608000012</v>
          </cell>
          <cell r="AD34">
            <v>1432864.6225920001</v>
          </cell>
          <cell r="AE34">
            <v>628368.00312320003</v>
          </cell>
          <cell r="AF34">
            <v>1978140.7</v>
          </cell>
          <cell r="AG34">
            <v>1652391.952</v>
          </cell>
          <cell r="AH34">
            <v>1691955.63008</v>
          </cell>
          <cell r="AI34">
            <v>2061232.6257152001</v>
          </cell>
          <cell r="AJ34">
            <v>5950856.2852031998</v>
          </cell>
        </row>
        <row r="35">
          <cell r="C35" t="str">
            <v>Tumpat</v>
          </cell>
          <cell r="D35"/>
          <cell r="E35">
            <v>256</v>
          </cell>
          <cell r="F35">
            <v>2.83984375</v>
          </cell>
          <cell r="G35">
            <v>727</v>
          </cell>
          <cell r="H35">
            <v>5</v>
          </cell>
          <cell r="I35">
            <v>3</v>
          </cell>
          <cell r="J35">
            <v>1100.9453125</v>
          </cell>
          <cell r="K35">
            <v>1431.2289062500001</v>
          </cell>
          <cell r="L35">
            <v>5</v>
          </cell>
          <cell r="M35">
            <v>2</v>
          </cell>
          <cell r="N35">
            <v>1160.7223958333336</v>
          </cell>
          <cell r="O35">
            <v>1414.8180208333333</v>
          </cell>
          <cell r="P35">
            <v>5</v>
          </cell>
          <cell r="Q35">
            <v>2</v>
          </cell>
          <cell r="R35">
            <v>851.00025000000005</v>
          </cell>
          <cell r="S35">
            <v>1455.2235020833336</v>
          </cell>
          <cell r="T35">
            <v>6</v>
          </cell>
          <cell r="U35">
            <v>2</v>
          </cell>
          <cell r="V35">
            <v>1397.6944266666669</v>
          </cell>
          <cell r="W35">
            <v>1701.0392130000002</v>
          </cell>
          <cell r="X35">
            <v>1409210</v>
          </cell>
          <cell r="Y35">
            <v>1099183.8</v>
          </cell>
          <cell r="Z35">
            <v>1485724.666666667</v>
          </cell>
          <cell r="AA35">
            <v>724386.82666666666</v>
          </cell>
          <cell r="AB35">
            <v>1089280.32</v>
          </cell>
          <cell r="AC35">
            <v>745074.43306666682</v>
          </cell>
          <cell r="AD35">
            <v>2146858.6393600004</v>
          </cell>
          <cell r="AE35">
            <v>870932.07705600013</v>
          </cell>
          <cell r="AF35">
            <v>2508393.7999999998</v>
          </cell>
          <cell r="AG35">
            <v>2210111.4933333341</v>
          </cell>
          <cell r="AH35">
            <v>1834354.7530666669</v>
          </cell>
          <cell r="AI35">
            <v>3017790.7164160004</v>
          </cell>
          <cell r="AJ35">
            <v>7423792.1234560013</v>
          </cell>
        </row>
        <row r="36">
          <cell r="C36" t="str">
            <v>Gua Musang</v>
          </cell>
          <cell r="D36"/>
          <cell r="E36">
            <v>59</v>
          </cell>
          <cell r="F36">
            <v>3.7118644067796609</v>
          </cell>
          <cell r="G36">
            <v>219</v>
          </cell>
          <cell r="H36">
            <v>5</v>
          </cell>
          <cell r="I36">
            <v>3</v>
          </cell>
          <cell r="J36">
            <v>1044</v>
          </cell>
          <cell r="K36">
            <v>1016.6666666666667</v>
          </cell>
          <cell r="L36">
            <v>5</v>
          </cell>
          <cell r="M36">
            <v>2</v>
          </cell>
          <cell r="N36">
            <v>611.66666666666663</v>
          </cell>
          <cell r="O36">
            <v>953.33333333333337</v>
          </cell>
          <cell r="P36">
            <v>5</v>
          </cell>
          <cell r="Q36">
            <v>2</v>
          </cell>
          <cell r="R36">
            <v>841.66666666666663</v>
          </cell>
          <cell r="S36">
            <v>1094.1666666666667</v>
          </cell>
          <cell r="T36">
            <v>6</v>
          </cell>
          <cell r="U36">
            <v>2</v>
          </cell>
          <cell r="V36">
            <v>1010</v>
          </cell>
          <cell r="W36">
            <v>1225</v>
          </cell>
          <cell r="X36">
            <v>307980</v>
          </cell>
          <cell r="Y36">
            <v>179950</v>
          </cell>
          <cell r="Z36">
            <v>180441.66666666666</v>
          </cell>
          <cell r="AA36">
            <v>112493.33333333334</v>
          </cell>
          <cell r="AB36">
            <v>248291.66666666666</v>
          </cell>
          <cell r="AC36">
            <v>129111.66666666667</v>
          </cell>
          <cell r="AD36">
            <v>357540</v>
          </cell>
          <cell r="AE36">
            <v>144550</v>
          </cell>
          <cell r="AF36">
            <v>487930</v>
          </cell>
          <cell r="AG36">
            <v>292935</v>
          </cell>
          <cell r="AH36">
            <v>377403.33333333331</v>
          </cell>
          <cell r="AI36">
            <v>502090</v>
          </cell>
          <cell r="AJ36">
            <v>1302818.3333333333</v>
          </cell>
        </row>
        <row r="37">
          <cell r="C37" t="str">
            <v>Kuala Krai</v>
          </cell>
          <cell r="D37"/>
          <cell r="E37">
            <v>123</v>
          </cell>
          <cell r="F37">
            <v>2.8048780487804876</v>
          </cell>
          <cell r="G37">
            <v>345</v>
          </cell>
          <cell r="H37">
            <v>5</v>
          </cell>
          <cell r="I37">
            <v>3</v>
          </cell>
          <cell r="J37">
            <v>607.48780487804879</v>
          </cell>
          <cell r="K37">
            <v>958.49837398373984</v>
          </cell>
          <cell r="L37">
            <v>5</v>
          </cell>
          <cell r="M37">
            <v>2</v>
          </cell>
          <cell r="N37">
            <v>661.12390243902439</v>
          </cell>
          <cell r="O37">
            <v>974.59928455284557</v>
          </cell>
          <cell r="P37">
            <v>5</v>
          </cell>
          <cell r="Q37">
            <v>2</v>
          </cell>
          <cell r="R37">
            <v>687.41113495934974</v>
          </cell>
          <cell r="S37">
            <v>987.08569495934967</v>
          </cell>
          <cell r="T37">
            <v>6</v>
          </cell>
          <cell r="U37">
            <v>2</v>
          </cell>
          <cell r="V37">
            <v>789.66855596747985</v>
          </cell>
          <cell r="W37">
            <v>1026.5691227577238</v>
          </cell>
          <cell r="X37">
            <v>373605</v>
          </cell>
          <cell r="Y37">
            <v>353685.9</v>
          </cell>
          <cell r="Z37">
            <v>406591.2</v>
          </cell>
          <cell r="AA37">
            <v>239751.424</v>
          </cell>
          <cell r="AB37">
            <v>422757.84800000006</v>
          </cell>
          <cell r="AC37">
            <v>242823.08096000002</v>
          </cell>
          <cell r="AD37">
            <v>582775.39430400007</v>
          </cell>
          <cell r="AE37">
            <v>252536.00419840004</v>
          </cell>
          <cell r="AF37">
            <v>727290.9</v>
          </cell>
          <cell r="AG37">
            <v>646342.62400000007</v>
          </cell>
          <cell r="AH37">
            <v>665580.92896000005</v>
          </cell>
          <cell r="AI37">
            <v>835311.39850240003</v>
          </cell>
          <cell r="AJ37">
            <v>2291750.4571584002</v>
          </cell>
        </row>
        <row r="38">
          <cell r="C38" t="str">
            <v>Jeli</v>
          </cell>
          <cell r="D38"/>
          <cell r="E38">
            <v>57</v>
          </cell>
          <cell r="F38">
            <v>2.8596491228070176</v>
          </cell>
          <cell r="G38">
            <v>163</v>
          </cell>
          <cell r="H38">
            <v>5</v>
          </cell>
          <cell r="I38">
            <v>3</v>
          </cell>
          <cell r="J38">
            <v>705.61403508771934</v>
          </cell>
          <cell r="K38">
            <v>917.29824561403518</v>
          </cell>
          <cell r="L38">
            <v>5</v>
          </cell>
          <cell r="M38">
            <v>2</v>
          </cell>
          <cell r="N38">
            <v>658.07157894736849</v>
          </cell>
          <cell r="O38">
            <v>944.40533333333315</v>
          </cell>
          <cell r="P38">
            <v>5</v>
          </cell>
          <cell r="Q38">
            <v>2</v>
          </cell>
          <cell r="R38">
            <v>719.05058245614043</v>
          </cell>
          <cell r="S38">
            <v>917.14295017543873</v>
          </cell>
          <cell r="T38">
            <v>6</v>
          </cell>
          <cell r="U38">
            <v>2</v>
          </cell>
          <cell r="V38">
            <v>733.714360140351</v>
          </cell>
          <cell r="W38">
            <v>1014.691826077193</v>
          </cell>
          <cell r="X38">
            <v>201100</v>
          </cell>
          <cell r="Y38">
            <v>156858.00000000003</v>
          </cell>
          <cell r="Z38">
            <v>187550.4</v>
          </cell>
          <cell r="AA38">
            <v>107662.20799999998</v>
          </cell>
          <cell r="AB38">
            <v>204929.41600000003</v>
          </cell>
          <cell r="AC38">
            <v>104554.29632000001</v>
          </cell>
          <cell r="AD38">
            <v>250930.31116800004</v>
          </cell>
          <cell r="AE38">
            <v>115674.86817280001</v>
          </cell>
          <cell r="AF38">
            <v>357958</v>
          </cell>
          <cell r="AG38">
            <v>295212.60800000001</v>
          </cell>
          <cell r="AH38">
            <v>309483.71231999999</v>
          </cell>
          <cell r="AI38">
            <v>366605.17934080004</v>
          </cell>
          <cell r="AJ38">
            <v>1078329.1884928001</v>
          </cell>
        </row>
        <row r="39">
          <cell r="C39" t="str">
            <v>Kecil Lojing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5</v>
          </cell>
          <cell r="I39">
            <v>3</v>
          </cell>
          <cell r="J39">
            <v>0</v>
          </cell>
          <cell r="K39">
            <v>0</v>
          </cell>
          <cell r="L39">
            <v>5</v>
          </cell>
          <cell r="M39">
            <v>2</v>
          </cell>
          <cell r="N39">
            <v>0</v>
          </cell>
          <cell r="O39">
            <v>0</v>
          </cell>
          <cell r="P39">
            <v>5</v>
          </cell>
          <cell r="Q39">
            <v>2</v>
          </cell>
          <cell r="R39">
            <v>0</v>
          </cell>
          <cell r="S39">
            <v>0</v>
          </cell>
          <cell r="T39">
            <v>6</v>
          </cell>
          <cell r="U39">
            <v>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C40"/>
          <cell r="D40">
            <v>51</v>
          </cell>
          <cell r="E40">
            <v>2648</v>
          </cell>
          <cell r="F40">
            <v>2.9814954682779455</v>
          </cell>
          <cell r="G40">
            <v>7895</v>
          </cell>
          <cell r="H40">
            <v>5</v>
          </cell>
          <cell r="I40">
            <v>3</v>
          </cell>
          <cell r="J40">
            <v>838.05589123867071</v>
          </cell>
          <cell r="K40">
            <v>1104.1292044310171</v>
          </cell>
          <cell r="L40">
            <v>5</v>
          </cell>
          <cell r="M40">
            <v>2</v>
          </cell>
          <cell r="N40">
            <v>851.17762347420967</v>
          </cell>
          <cell r="O40">
            <v>1110.2803573863196</v>
          </cell>
          <cell r="P40">
            <v>5</v>
          </cell>
          <cell r="Q40">
            <v>2</v>
          </cell>
          <cell r="R40">
            <v>855.86265187278696</v>
          </cell>
          <cell r="S40">
            <v>1152.103385503525</v>
          </cell>
          <cell r="T40">
            <v>6</v>
          </cell>
          <cell r="U40">
            <v>2</v>
          </cell>
          <cell r="V40">
            <v>971.15686474631525</v>
          </cell>
          <cell r="W40">
            <v>1252.338210764658</v>
          </cell>
          <cell r="X40">
            <v>11095860</v>
          </cell>
          <cell r="Y40">
            <v>8771202.4000000004</v>
          </cell>
          <cell r="Z40">
            <v>11269591.734798536</v>
          </cell>
          <cell r="AA40">
            <v>5880044.7727179481</v>
          </cell>
          <cell r="AB40">
            <v>11331621.510795699</v>
          </cell>
          <cell r="AC40">
            <v>6101539.5296266684</v>
          </cell>
          <cell r="AD40">
            <v>15429740.267089456</v>
          </cell>
          <cell r="AE40">
            <v>6632383.1642096285</v>
          </cell>
          <cell r="AF40">
            <v>19867062.399999999</v>
          </cell>
          <cell r="AG40">
            <v>17149636.507516485</v>
          </cell>
          <cell r="AH40">
            <v>17433161.040422365</v>
          </cell>
          <cell r="AI40">
            <v>22062123.431299087</v>
          </cell>
          <cell r="AJ40">
            <v>61082243.112148479</v>
          </cell>
        </row>
        <row r="41">
          <cell r="C41" t="str">
            <v>Alor Gajah</v>
          </cell>
          <cell r="D41"/>
          <cell r="E41">
            <v>480</v>
          </cell>
          <cell r="F41">
            <v>2.4708333333333332</v>
          </cell>
          <cell r="G41">
            <v>1186</v>
          </cell>
          <cell r="H41">
            <v>5</v>
          </cell>
          <cell r="I41">
            <v>3</v>
          </cell>
          <cell r="J41">
            <v>537.27692418981474</v>
          </cell>
          <cell r="K41">
            <v>586.67233796296318</v>
          </cell>
          <cell r="L41">
            <v>5</v>
          </cell>
          <cell r="M41">
            <v>2</v>
          </cell>
          <cell r="N41">
            <v>526.44327398989901</v>
          </cell>
          <cell r="O41">
            <v>595.05789930555545</v>
          </cell>
          <cell r="P41">
            <v>5</v>
          </cell>
          <cell r="Q41">
            <v>2</v>
          </cell>
          <cell r="R41">
            <v>477.94435184210528</v>
          </cell>
          <cell r="S41">
            <v>566.52606885333319</v>
          </cell>
          <cell r="T41">
            <v>6</v>
          </cell>
          <cell r="U41">
            <v>2</v>
          </cell>
          <cell r="V41">
            <v>573.4687834495719</v>
          </cell>
          <cell r="W41">
            <v>550.92453211158897</v>
          </cell>
          <cell r="X41">
            <v>1289464.6180555555</v>
          </cell>
          <cell r="Y41">
            <v>844808.16666666686</v>
          </cell>
          <cell r="Z41">
            <v>1263463.8575757577</v>
          </cell>
          <cell r="AA41">
            <v>571255.58333333326</v>
          </cell>
          <cell r="AB41">
            <v>1147066.4444210527</v>
          </cell>
          <cell r="AC41">
            <v>543865.02609919989</v>
          </cell>
          <cell r="AD41">
            <v>1651590.0963347671</v>
          </cell>
          <cell r="AE41">
            <v>528887.55082712544</v>
          </cell>
          <cell r="AF41">
            <v>2134272.784722222</v>
          </cell>
          <cell r="AG41">
            <v>1834719.4409090909</v>
          </cell>
          <cell r="AH41">
            <v>1690931.4705202526</v>
          </cell>
          <cell r="AI41">
            <v>2180477.6471618926</v>
          </cell>
          <cell r="AJ41">
            <v>6188811.2469786927</v>
          </cell>
        </row>
        <row r="42">
          <cell r="C42" t="str">
            <v>Jasin</v>
          </cell>
          <cell r="D42"/>
          <cell r="E42">
            <v>320</v>
          </cell>
          <cell r="F42">
            <v>2.796875</v>
          </cell>
          <cell r="G42">
            <v>895</v>
          </cell>
          <cell r="H42">
            <v>5</v>
          </cell>
          <cell r="I42">
            <v>3</v>
          </cell>
          <cell r="J42">
            <v>652.17708333333326</v>
          </cell>
          <cell r="K42">
            <v>848.734375</v>
          </cell>
          <cell r="L42">
            <v>5</v>
          </cell>
          <cell r="M42">
            <v>2</v>
          </cell>
          <cell r="N42">
            <v>714.12834292763159</v>
          </cell>
          <cell r="O42">
            <v>719.80293326023389</v>
          </cell>
          <cell r="P42">
            <v>5</v>
          </cell>
          <cell r="Q42">
            <v>2</v>
          </cell>
          <cell r="R42">
            <v>587.55276549999996</v>
          </cell>
          <cell r="S42">
            <v>751.91213213449498</v>
          </cell>
          <cell r="T42">
            <v>6</v>
          </cell>
          <cell r="U42">
            <v>2</v>
          </cell>
          <cell r="V42">
            <v>692.88879564404999</v>
          </cell>
          <cell r="W42">
            <v>811.30865472612845</v>
          </cell>
          <cell r="X42">
            <v>1043483.3333333333</v>
          </cell>
          <cell r="Y42">
            <v>814785</v>
          </cell>
          <cell r="Z42">
            <v>1142605.3486842106</v>
          </cell>
          <cell r="AA42">
            <v>460673.87728654972</v>
          </cell>
          <cell r="AB42">
            <v>940084.42480000004</v>
          </cell>
          <cell r="AC42">
            <v>481223.7645660768</v>
          </cell>
          <cell r="AD42">
            <v>1330346.4876365759</v>
          </cell>
          <cell r="AE42">
            <v>519237.53902472224</v>
          </cell>
          <cell r="AF42">
            <v>1858268.3333333335</v>
          </cell>
          <cell r="AG42">
            <v>1603279.2259707602</v>
          </cell>
          <cell r="AH42">
            <v>1421308.1893660768</v>
          </cell>
          <cell r="AI42">
            <v>1849584.026661298</v>
          </cell>
          <cell r="AJ42">
            <v>5402093.2876948919</v>
          </cell>
        </row>
        <row r="43">
          <cell r="C43" t="str">
            <v>Melaka Tengah</v>
          </cell>
          <cell r="D43"/>
          <cell r="E43">
            <v>1601</v>
          </cell>
          <cell r="F43">
            <v>2.462835727670206</v>
          </cell>
          <cell r="G43">
            <v>3943</v>
          </cell>
          <cell r="H43">
            <v>5</v>
          </cell>
          <cell r="I43">
            <v>3</v>
          </cell>
          <cell r="J43">
            <v>479.80314787232339</v>
          </cell>
          <cell r="K43">
            <v>626.26673286460914</v>
          </cell>
          <cell r="L43">
            <v>5</v>
          </cell>
          <cell r="M43">
            <v>2</v>
          </cell>
          <cell r="N43">
            <v>536.52020415546633</v>
          </cell>
          <cell r="O43">
            <v>544.6012944956185</v>
          </cell>
          <cell r="P43">
            <v>5</v>
          </cell>
          <cell r="Q43">
            <v>2</v>
          </cell>
          <cell r="R43">
            <v>522.39911124534467</v>
          </cell>
          <cell r="S43">
            <v>548.98689683184239</v>
          </cell>
          <cell r="T43">
            <v>6</v>
          </cell>
          <cell r="U43">
            <v>2</v>
          </cell>
          <cell r="V43">
            <v>542.30345686866451</v>
          </cell>
          <cell r="W43">
            <v>560.60527877279048</v>
          </cell>
          <cell r="X43">
            <v>3840824.1987179485</v>
          </cell>
          <cell r="Y43">
            <v>3007959.1179487179</v>
          </cell>
          <cell r="Z43">
            <v>4294844.2342645079</v>
          </cell>
          <cell r="AA43">
            <v>1743813.3449749704</v>
          </cell>
          <cell r="AB43">
            <v>4181804.8855189839</v>
          </cell>
          <cell r="AC43">
            <v>1757856.0436555594</v>
          </cell>
          <cell r="AD43">
            <v>5209367.0066803917</v>
          </cell>
          <cell r="AE43">
            <v>1795058.1026304751</v>
          </cell>
          <cell r="AF43">
            <v>6848783.3166666664</v>
          </cell>
          <cell r="AG43">
            <v>6038657.5792394783</v>
          </cell>
          <cell r="AH43">
            <v>5939660.9291745434</v>
          </cell>
          <cell r="AI43">
            <v>7004425.1093108663</v>
          </cell>
          <cell r="AJ43">
            <v>20622159.927711163</v>
          </cell>
        </row>
        <row r="44">
          <cell r="C44"/>
          <cell r="D44">
            <v>48</v>
          </cell>
          <cell r="E44">
            <v>2401</v>
          </cell>
          <cell r="F44">
            <v>2.5089546022490627</v>
          </cell>
          <cell r="G44">
            <v>6024</v>
          </cell>
          <cell r="H44">
            <v>5</v>
          </cell>
          <cell r="I44">
            <v>3</v>
          </cell>
          <cell r="J44">
            <v>514.26673470277694</v>
          </cell>
          <cell r="K44">
            <v>648.00115016179154</v>
          </cell>
          <cell r="L44">
            <v>5</v>
          </cell>
          <cell r="M44">
            <v>2</v>
          </cell>
          <cell r="N44">
            <v>558.17687967717416</v>
          </cell>
          <cell r="O44">
            <v>578.03890162325138</v>
          </cell>
          <cell r="P44">
            <v>5</v>
          </cell>
          <cell r="Q44">
            <v>2</v>
          </cell>
          <cell r="R44">
            <v>522.1953981457757</v>
          </cell>
          <cell r="S44">
            <v>579.53869935877469</v>
          </cell>
          <cell r="T44">
            <v>6</v>
          </cell>
          <cell r="U44">
            <v>2</v>
          </cell>
          <cell r="V44">
            <v>568.60360895819338</v>
          </cell>
          <cell r="W44">
            <v>592.08313046279102</v>
          </cell>
          <cell r="X44">
            <v>6173772.150106838</v>
          </cell>
          <cell r="Y44">
            <v>4667552.2846153844</v>
          </cell>
          <cell r="Z44">
            <v>6700913.4405244756</v>
          </cell>
          <cell r="AA44">
            <v>2775742.8055948531</v>
          </cell>
          <cell r="AB44">
            <v>6268955.754740037</v>
          </cell>
          <cell r="AC44">
            <v>2782944.8343208362</v>
          </cell>
          <cell r="AD44">
            <v>8191303.5906517347</v>
          </cell>
          <cell r="AE44">
            <v>2843183.1924823225</v>
          </cell>
          <cell r="AF44">
            <v>10841324.434722222</v>
          </cell>
          <cell r="AG44">
            <v>9476656.2461193297</v>
          </cell>
          <cell r="AH44">
            <v>9051900.5890608728</v>
          </cell>
          <cell r="AI44">
            <v>11034486.783134058</v>
          </cell>
          <cell r="AJ44">
            <v>32213064.462384745</v>
          </cell>
        </row>
        <row r="45">
          <cell r="C45" t="str">
            <v>Jelebu</v>
          </cell>
          <cell r="D45"/>
          <cell r="E45">
            <v>43</v>
          </cell>
          <cell r="F45">
            <v>3.2790697674418605</v>
          </cell>
          <cell r="G45">
            <v>141</v>
          </cell>
          <cell r="H45">
            <v>5</v>
          </cell>
          <cell r="I45">
            <v>3</v>
          </cell>
          <cell r="J45">
            <v>594.88372093023258</v>
          </cell>
          <cell r="K45">
            <v>654.37209302325584</v>
          </cell>
          <cell r="L45">
            <v>5</v>
          </cell>
          <cell r="M45">
            <v>2</v>
          </cell>
          <cell r="N45">
            <v>608</v>
          </cell>
          <cell r="O45">
            <v>556.79069767441865</v>
          </cell>
          <cell r="P45">
            <v>5</v>
          </cell>
          <cell r="Q45">
            <v>2</v>
          </cell>
          <cell r="R45">
            <v>519.3298097251585</v>
          </cell>
          <cell r="S45">
            <v>587.44186046511629</v>
          </cell>
          <cell r="T45">
            <v>6</v>
          </cell>
          <cell r="U45">
            <v>2</v>
          </cell>
          <cell r="V45">
            <v>530.8604651162791</v>
          </cell>
          <cell r="W45">
            <v>664.18604651162786</v>
          </cell>
          <cell r="X45">
            <v>127900</v>
          </cell>
          <cell r="Y45">
            <v>84414.000000000015</v>
          </cell>
          <cell r="Z45">
            <v>130720</v>
          </cell>
          <cell r="AA45">
            <v>47884</v>
          </cell>
          <cell r="AB45">
            <v>111655.90909090909</v>
          </cell>
          <cell r="AC45">
            <v>50520</v>
          </cell>
          <cell r="AD45">
            <v>136962</v>
          </cell>
          <cell r="AE45">
            <v>57120</v>
          </cell>
          <cell r="AF45">
            <v>212314</v>
          </cell>
          <cell r="AG45">
            <v>178604</v>
          </cell>
          <cell r="AH45">
            <v>162175.90909090909</v>
          </cell>
          <cell r="AI45">
            <v>194082</v>
          </cell>
          <cell r="AJ45">
            <v>610213.90909090906</v>
          </cell>
        </row>
        <row r="46">
          <cell r="C46" t="str">
            <v>Kuala Pilah</v>
          </cell>
          <cell r="D46"/>
          <cell r="E46">
            <v>54</v>
          </cell>
          <cell r="F46">
            <v>2.5</v>
          </cell>
          <cell r="G46">
            <v>135</v>
          </cell>
          <cell r="H46">
            <v>5</v>
          </cell>
          <cell r="I46">
            <v>3</v>
          </cell>
          <cell r="J46">
            <v>732.46885521885531</v>
          </cell>
          <cell r="K46">
            <v>805.71574074074078</v>
          </cell>
          <cell r="L46">
            <v>5</v>
          </cell>
          <cell r="M46">
            <v>2</v>
          </cell>
          <cell r="N46">
            <v>633.51407407407396</v>
          </cell>
          <cell r="O46">
            <v>800.82429629629632</v>
          </cell>
          <cell r="P46">
            <v>5</v>
          </cell>
          <cell r="Q46">
            <v>2</v>
          </cell>
          <cell r="R46">
            <v>594.10482962962965</v>
          </cell>
          <cell r="S46">
            <v>671.73320296296299</v>
          </cell>
          <cell r="T46">
            <v>6</v>
          </cell>
          <cell r="U46">
            <v>2</v>
          </cell>
          <cell r="V46">
            <v>606.02284562962961</v>
          </cell>
          <cell r="W46">
            <v>686.034822162963</v>
          </cell>
          <cell r="X46">
            <v>197766.59090909091</v>
          </cell>
          <cell r="Y46">
            <v>130525.95</v>
          </cell>
          <cell r="Z46">
            <v>171048.8</v>
          </cell>
          <cell r="AA46">
            <v>86489.024000000005</v>
          </cell>
          <cell r="AB46">
            <v>160408.304</v>
          </cell>
          <cell r="AC46">
            <v>72547.185920000004</v>
          </cell>
          <cell r="AD46">
            <v>196351.401984</v>
          </cell>
          <cell r="AE46">
            <v>74091.760793599999</v>
          </cell>
          <cell r="AF46">
            <v>328292.54090909089</v>
          </cell>
          <cell r="AG46">
            <v>257537.82399999999</v>
          </cell>
          <cell r="AH46">
            <v>232955.48992000002</v>
          </cell>
          <cell r="AI46">
            <v>270443.1627776</v>
          </cell>
          <cell r="AJ46">
            <v>892877.61562269088</v>
          </cell>
        </row>
        <row r="47">
          <cell r="C47" t="str">
            <v>Port Dickson</v>
          </cell>
          <cell r="D47"/>
          <cell r="E47">
            <v>271</v>
          </cell>
          <cell r="F47">
            <v>2.2177121771217712</v>
          </cell>
          <cell r="G47">
            <v>601</v>
          </cell>
          <cell r="H47">
            <v>5</v>
          </cell>
          <cell r="I47">
            <v>3</v>
          </cell>
          <cell r="J47">
            <v>936.19899841855556</v>
          </cell>
          <cell r="K47">
            <v>1029.8188982604113</v>
          </cell>
          <cell r="L47">
            <v>5</v>
          </cell>
          <cell r="M47">
            <v>2</v>
          </cell>
          <cell r="N47">
            <v>815.90080653663688</v>
          </cell>
          <cell r="O47">
            <v>981.18811070110701</v>
          </cell>
          <cell r="P47">
            <v>5</v>
          </cell>
          <cell r="Q47">
            <v>2</v>
          </cell>
          <cell r="R47">
            <v>690.64982150764365</v>
          </cell>
          <cell r="S47">
            <v>732.19241100685292</v>
          </cell>
          <cell r="T47">
            <v>6</v>
          </cell>
          <cell r="U47">
            <v>2</v>
          </cell>
          <cell r="V47">
            <v>660.27832277912501</v>
          </cell>
          <cell r="W47">
            <v>414.6899968236163</v>
          </cell>
          <cell r="X47">
            <v>1268549.6428571427</v>
          </cell>
          <cell r="Y47">
            <v>837242.76428571437</v>
          </cell>
          <cell r="Z47">
            <v>1105545.5928571429</v>
          </cell>
          <cell r="AA47">
            <v>531803.95600000001</v>
          </cell>
          <cell r="AB47">
            <v>935830.50814285711</v>
          </cell>
          <cell r="AC47">
            <v>396848.28676571429</v>
          </cell>
          <cell r="AD47">
            <v>1073612.5528388573</v>
          </cell>
          <cell r="AE47">
            <v>224761.97827840003</v>
          </cell>
          <cell r="AF47">
            <v>2105792.4071428571</v>
          </cell>
          <cell r="AG47">
            <v>1637349.5488571429</v>
          </cell>
          <cell r="AH47">
            <v>1332678.7949085715</v>
          </cell>
          <cell r="AI47">
            <v>1298374.5311172572</v>
          </cell>
          <cell r="AJ47">
            <v>5300582.7291869717</v>
          </cell>
        </row>
        <row r="48">
          <cell r="C48" t="str">
            <v>Rembau</v>
          </cell>
          <cell r="D48"/>
          <cell r="E48">
            <v>80</v>
          </cell>
          <cell r="F48">
            <v>1.8125</v>
          </cell>
          <cell r="G48">
            <v>145</v>
          </cell>
          <cell r="H48">
            <v>5</v>
          </cell>
          <cell r="I48">
            <v>3</v>
          </cell>
          <cell r="J48">
            <v>578.38541666666674</v>
          </cell>
          <cell r="K48">
            <v>636.22395833333348</v>
          </cell>
          <cell r="L48">
            <v>5</v>
          </cell>
          <cell r="M48">
            <v>2</v>
          </cell>
          <cell r="N48">
            <v>462.58333333333366</v>
          </cell>
          <cell r="O48">
            <v>418.76666666666659</v>
          </cell>
          <cell r="P48">
            <v>5</v>
          </cell>
          <cell r="Q48">
            <v>2</v>
          </cell>
          <cell r="R48">
            <v>356.17500000000001</v>
          </cell>
          <cell r="S48">
            <v>423.9</v>
          </cell>
          <cell r="T48">
            <v>6</v>
          </cell>
          <cell r="U48">
            <v>2</v>
          </cell>
          <cell r="V48">
            <v>381.51</v>
          </cell>
          <cell r="W48">
            <v>464.125</v>
          </cell>
          <cell r="X48">
            <v>231354.16666666669</v>
          </cell>
          <cell r="Y48">
            <v>152693.75000000003</v>
          </cell>
          <cell r="Z48">
            <v>185033.33333333346</v>
          </cell>
          <cell r="AA48">
            <v>67002.666666666657</v>
          </cell>
          <cell r="AB48">
            <v>142470</v>
          </cell>
          <cell r="AC48">
            <v>67824</v>
          </cell>
          <cell r="AD48">
            <v>183124.8</v>
          </cell>
          <cell r="AE48">
            <v>74260</v>
          </cell>
          <cell r="AF48">
            <v>384047.91666666674</v>
          </cell>
          <cell r="AG48">
            <v>252036.00000000012</v>
          </cell>
          <cell r="AH48">
            <v>210294</v>
          </cell>
          <cell r="AI48">
            <v>257384.8</v>
          </cell>
          <cell r="AJ48">
            <v>920637.91666666686</v>
          </cell>
        </row>
        <row r="49">
          <cell r="C49" t="str">
            <v>Seremban</v>
          </cell>
          <cell r="D49"/>
          <cell r="E49">
            <v>1408</v>
          </cell>
          <cell r="F49">
            <v>2.2365056818181817</v>
          </cell>
          <cell r="G49">
            <v>3149</v>
          </cell>
          <cell r="H49">
            <v>5</v>
          </cell>
          <cell r="I49">
            <v>3</v>
          </cell>
          <cell r="J49">
            <v>897.67783089306533</v>
          </cell>
          <cell r="K49">
            <v>981.70271625509895</v>
          </cell>
          <cell r="L49">
            <v>5</v>
          </cell>
          <cell r="M49">
            <v>2</v>
          </cell>
          <cell r="N49">
            <v>853.58922388454346</v>
          </cell>
          <cell r="O49">
            <v>920.22253822856953</v>
          </cell>
          <cell r="P49">
            <v>5</v>
          </cell>
          <cell r="Q49">
            <v>2</v>
          </cell>
          <cell r="R49">
            <v>819.17278703893976</v>
          </cell>
          <cell r="S49">
            <v>951.49323214646461</v>
          </cell>
          <cell r="T49">
            <v>6</v>
          </cell>
          <cell r="U49">
            <v>2</v>
          </cell>
          <cell r="V49">
            <v>869.35916850731223</v>
          </cell>
          <cell r="W49">
            <v>994.17890254035092</v>
          </cell>
          <cell r="X49">
            <v>6319651.92948718</v>
          </cell>
          <cell r="Y49">
            <v>4146712.2734615384</v>
          </cell>
          <cell r="Z49">
            <v>6009268.1361471862</v>
          </cell>
          <cell r="AA49">
            <v>2591346.6676516519</v>
          </cell>
          <cell r="AB49">
            <v>5766976.4207541356</v>
          </cell>
          <cell r="AC49">
            <v>2679404.9417244443</v>
          </cell>
          <cell r="AD49">
            <v>7344346.2555497736</v>
          </cell>
          <cell r="AE49">
            <v>2799607.7895536283</v>
          </cell>
          <cell r="AF49">
            <v>10466364.202948719</v>
          </cell>
          <cell r="AG49">
            <v>8600614.8037988394</v>
          </cell>
          <cell r="AH49">
            <v>8446381.3624785803</v>
          </cell>
          <cell r="AI49">
            <v>10143954.045103399</v>
          </cell>
          <cell r="AJ49">
            <v>30312968.15877977</v>
          </cell>
        </row>
        <row r="50">
          <cell r="C50" t="str">
            <v>Tampin</v>
          </cell>
          <cell r="D50"/>
          <cell r="E50">
            <v>27</v>
          </cell>
          <cell r="F50">
            <v>1.7407407407407407</v>
          </cell>
          <cell r="G50">
            <v>47</v>
          </cell>
          <cell r="H50">
            <v>5</v>
          </cell>
          <cell r="I50">
            <v>3</v>
          </cell>
          <cell r="J50">
            <v>591.86507936507928</v>
          </cell>
          <cell r="K50">
            <v>651.05158730158735</v>
          </cell>
          <cell r="L50">
            <v>5</v>
          </cell>
          <cell r="M50">
            <v>2</v>
          </cell>
          <cell r="N50">
            <v>521.89814814814815</v>
          </cell>
          <cell r="O50">
            <v>510</v>
          </cell>
          <cell r="P50">
            <v>5</v>
          </cell>
          <cell r="Q50">
            <v>2</v>
          </cell>
          <cell r="R50">
            <v>432.01851851851853</v>
          </cell>
          <cell r="S50">
            <v>417.81481481481484</v>
          </cell>
          <cell r="T50">
            <v>6</v>
          </cell>
          <cell r="U50">
            <v>2</v>
          </cell>
          <cell r="V50">
            <v>432.01851851851853</v>
          </cell>
          <cell r="W50">
            <v>417.81481481481484</v>
          </cell>
          <cell r="X50">
            <v>79901.78571428571</v>
          </cell>
          <cell r="Y50">
            <v>52735.17857142858</v>
          </cell>
          <cell r="Z50">
            <v>70456.25</v>
          </cell>
          <cell r="AA50">
            <v>27540</v>
          </cell>
          <cell r="AB50">
            <v>58322.5</v>
          </cell>
          <cell r="AC50">
            <v>22562</v>
          </cell>
          <cell r="AD50">
            <v>69987</v>
          </cell>
          <cell r="AE50">
            <v>22562</v>
          </cell>
          <cell r="AF50">
            <v>132636.96428571429</v>
          </cell>
          <cell r="AG50">
            <v>97996.25</v>
          </cell>
          <cell r="AH50">
            <v>80884.5</v>
          </cell>
          <cell r="AI50">
            <v>92549</v>
          </cell>
          <cell r="AJ50">
            <v>334079.71428571432</v>
          </cell>
        </row>
        <row r="51">
          <cell r="C51" t="str">
            <v>Jempol</v>
          </cell>
          <cell r="D51"/>
          <cell r="E51">
            <v>180</v>
          </cell>
          <cell r="F51">
            <v>2.2666666666666666</v>
          </cell>
          <cell r="G51">
            <v>408</v>
          </cell>
          <cell r="H51">
            <v>5</v>
          </cell>
          <cell r="I51">
            <v>3</v>
          </cell>
          <cell r="J51">
            <v>887.57268518518504</v>
          </cell>
          <cell r="K51">
            <v>976.32995370370384</v>
          </cell>
          <cell r="L51">
            <v>5</v>
          </cell>
          <cell r="M51">
            <v>2</v>
          </cell>
          <cell r="N51">
            <v>754.36111111111109</v>
          </cell>
          <cell r="O51">
            <v>840.81851851851843</v>
          </cell>
          <cell r="P51">
            <v>5</v>
          </cell>
          <cell r="Q51">
            <v>2</v>
          </cell>
          <cell r="R51">
            <v>715.43888888888887</v>
          </cell>
          <cell r="S51">
            <v>803.96888888888884</v>
          </cell>
          <cell r="T51">
            <v>6</v>
          </cell>
          <cell r="U51">
            <v>2</v>
          </cell>
          <cell r="V51">
            <v>677.39444444444439</v>
          </cell>
          <cell r="W51">
            <v>739.29333333333329</v>
          </cell>
          <cell r="X51">
            <v>798815.41666666663</v>
          </cell>
          <cell r="Y51">
            <v>527218.17500000005</v>
          </cell>
          <cell r="Z51">
            <v>678925</v>
          </cell>
          <cell r="AA51">
            <v>302694.66666666663</v>
          </cell>
          <cell r="AB51">
            <v>643895</v>
          </cell>
          <cell r="AC51">
            <v>289428.8</v>
          </cell>
          <cell r="AD51">
            <v>731586</v>
          </cell>
          <cell r="AE51">
            <v>266145.59999999998</v>
          </cell>
          <cell r="AF51">
            <v>1326033.5916666668</v>
          </cell>
          <cell r="AG51">
            <v>981619.66666666663</v>
          </cell>
          <cell r="AH51">
            <v>933323.79999999993</v>
          </cell>
          <cell r="AI51">
            <v>997731.6</v>
          </cell>
          <cell r="AJ51">
            <v>3507122.6583333332</v>
          </cell>
        </row>
        <row r="52">
          <cell r="C52"/>
          <cell r="D52">
            <v>61</v>
          </cell>
          <cell r="E52">
            <v>2063</v>
          </cell>
          <cell r="F52">
            <v>2.242365487154629</v>
          </cell>
          <cell r="G52">
            <v>4626</v>
          </cell>
          <cell r="H52">
            <v>5</v>
          </cell>
          <cell r="I52">
            <v>3</v>
          </cell>
          <cell r="J52">
            <v>874.83660032002251</v>
          </cell>
          <cell r="K52">
            <v>958.40072569376014</v>
          </cell>
          <cell r="L52">
            <v>5</v>
          </cell>
          <cell r="M52">
            <v>2</v>
          </cell>
          <cell r="N52">
            <v>809.59739334344772</v>
          </cell>
          <cell r="O52">
            <v>885.78792559015631</v>
          </cell>
          <cell r="P52">
            <v>5</v>
          </cell>
          <cell r="Q52">
            <v>2</v>
          </cell>
          <cell r="R52">
            <v>758.07645583983538</v>
          </cell>
          <cell r="S52">
            <v>867.45884983280621</v>
          </cell>
          <cell r="T52">
            <v>6</v>
          </cell>
          <cell r="U52">
            <v>2</v>
          </cell>
          <cell r="V52">
            <v>786.5543714956076</v>
          </cell>
          <cell r="W52">
            <v>852.77487363684645</v>
          </cell>
          <cell r="X52">
            <v>9023939.5323010329</v>
          </cell>
          <cell r="Y52">
            <v>5931542.0913186809</v>
          </cell>
          <cell r="Z52">
            <v>8350997.1123376628</v>
          </cell>
          <cell r="AA52">
            <v>3654760.9809849849</v>
          </cell>
          <cell r="AB52">
            <v>7819558.6419879012</v>
          </cell>
          <cell r="AC52">
            <v>3579135.2144101583</v>
          </cell>
          <cell r="AD52">
            <v>9735970.0103726313</v>
          </cell>
          <cell r="AE52">
            <v>3518549.1286256285</v>
          </cell>
          <cell r="AF52">
            <v>14955481.623619717</v>
          </cell>
          <cell r="AG52">
            <v>12005758.093322648</v>
          </cell>
          <cell r="AH52">
            <v>11398693.856398061</v>
          </cell>
          <cell r="AI52">
            <v>13254519.138998255</v>
          </cell>
          <cell r="AJ52">
            <v>41878482.701966055</v>
          </cell>
        </row>
        <row r="53">
          <cell r="C53" t="str">
            <v>Bentong</v>
          </cell>
          <cell r="D53"/>
          <cell r="E53">
            <v>200</v>
          </cell>
          <cell r="F53">
            <v>2.645</v>
          </cell>
          <cell r="G53">
            <v>529</v>
          </cell>
          <cell r="H53">
            <v>5</v>
          </cell>
          <cell r="I53">
            <v>3</v>
          </cell>
          <cell r="J53">
            <v>503.64166666666671</v>
          </cell>
          <cell r="K53">
            <v>740.83333333333326</v>
          </cell>
          <cell r="L53">
            <v>5</v>
          </cell>
          <cell r="M53">
            <v>2</v>
          </cell>
          <cell r="N53">
            <v>615.29166666666663</v>
          </cell>
          <cell r="O53">
            <v>755.08333333333326</v>
          </cell>
          <cell r="P53">
            <v>5</v>
          </cell>
          <cell r="Q53">
            <v>2</v>
          </cell>
          <cell r="R53">
            <v>522.8125</v>
          </cell>
          <cell r="S53">
            <v>615.83333333333326</v>
          </cell>
          <cell r="T53">
            <v>6</v>
          </cell>
          <cell r="U53">
            <v>2</v>
          </cell>
          <cell r="V53">
            <v>522.8125</v>
          </cell>
          <cell r="W53">
            <v>615.83333333333326</v>
          </cell>
          <cell r="X53">
            <v>503641.66666666669</v>
          </cell>
          <cell r="Y53">
            <v>444500</v>
          </cell>
          <cell r="Z53">
            <v>615291.66666666663</v>
          </cell>
          <cell r="AA53">
            <v>302033.33333333331</v>
          </cell>
          <cell r="AB53">
            <v>522812.5</v>
          </cell>
          <cell r="AC53">
            <v>246333.33333333331</v>
          </cell>
          <cell r="AD53">
            <v>627375</v>
          </cell>
          <cell r="AE53">
            <v>246333.33333333331</v>
          </cell>
          <cell r="AF53">
            <v>948141.66666666674</v>
          </cell>
          <cell r="AG53">
            <v>917325</v>
          </cell>
          <cell r="AH53">
            <v>769145.83333333326</v>
          </cell>
          <cell r="AI53">
            <v>873708.33333333326</v>
          </cell>
          <cell r="AJ53">
            <v>2880945.833333333</v>
          </cell>
        </row>
        <row r="54">
          <cell r="C54" t="str">
            <v>Cameron Highlands</v>
          </cell>
          <cell r="D54"/>
          <cell r="E54">
            <v>55</v>
          </cell>
          <cell r="F54">
            <v>1.8909090909090909</v>
          </cell>
          <cell r="G54">
            <v>104</v>
          </cell>
          <cell r="H54">
            <v>5</v>
          </cell>
          <cell r="I54">
            <v>3</v>
          </cell>
          <cell r="J54">
            <v>690.47619047619003</v>
          </cell>
          <cell r="K54">
            <v>730</v>
          </cell>
          <cell r="L54">
            <v>5</v>
          </cell>
          <cell r="M54">
            <v>2</v>
          </cell>
          <cell r="N54">
            <v>635.1</v>
          </cell>
          <cell r="O54">
            <v>889.14</v>
          </cell>
          <cell r="P54">
            <v>5</v>
          </cell>
          <cell r="Q54">
            <v>2</v>
          </cell>
          <cell r="R54">
            <v>711.31200000000001</v>
          </cell>
          <cell r="S54">
            <v>853.57439999999997</v>
          </cell>
          <cell r="T54">
            <v>6</v>
          </cell>
          <cell r="U54">
            <v>2</v>
          </cell>
          <cell r="V54">
            <v>682.85951999999997</v>
          </cell>
          <cell r="W54">
            <v>819.43142399999999</v>
          </cell>
          <cell r="X54">
            <v>189880.95238095225</v>
          </cell>
          <cell r="Y54">
            <v>120450</v>
          </cell>
          <cell r="Z54">
            <v>174652.5</v>
          </cell>
          <cell r="AA54">
            <v>97805.4</v>
          </cell>
          <cell r="AB54">
            <v>195610.80000000002</v>
          </cell>
          <cell r="AC54">
            <v>93893.183999999994</v>
          </cell>
          <cell r="AD54">
            <v>225343.6416</v>
          </cell>
          <cell r="AE54">
            <v>90137.456640000004</v>
          </cell>
          <cell r="AF54">
            <v>310330.95238095225</v>
          </cell>
          <cell r="AG54">
            <v>272457.90000000002</v>
          </cell>
          <cell r="AH54">
            <v>289503.984</v>
          </cell>
          <cell r="AI54">
            <v>315481.09824000002</v>
          </cell>
          <cell r="AJ54">
            <v>962430.29302095226</v>
          </cell>
        </row>
        <row r="55">
          <cell r="C55" t="str">
            <v>Jerantut</v>
          </cell>
          <cell r="D55"/>
          <cell r="E55">
            <v>83</v>
          </cell>
          <cell r="F55">
            <v>1.8433734939759037</v>
          </cell>
          <cell r="G55">
            <v>153</v>
          </cell>
          <cell r="H55">
            <v>5</v>
          </cell>
          <cell r="I55">
            <v>3</v>
          </cell>
          <cell r="J55">
            <v>816.66666666666663</v>
          </cell>
          <cell r="K55">
            <v>918.18181818181802</v>
          </cell>
          <cell r="L55">
            <v>5</v>
          </cell>
          <cell r="M55">
            <v>2</v>
          </cell>
          <cell r="N55">
            <v>636.29629629629642</v>
          </cell>
          <cell r="O55">
            <v>890.81481481481467</v>
          </cell>
          <cell r="P55">
            <v>5</v>
          </cell>
          <cell r="Q55">
            <v>2</v>
          </cell>
          <cell r="R55">
            <v>764</v>
          </cell>
          <cell r="S55">
            <v>993.2</v>
          </cell>
          <cell r="T55">
            <v>6</v>
          </cell>
          <cell r="U55">
            <v>2</v>
          </cell>
          <cell r="V55">
            <v>893.88000000000011</v>
          </cell>
          <cell r="W55">
            <v>1072.6560000000002</v>
          </cell>
          <cell r="X55">
            <v>338916.66666666663</v>
          </cell>
          <cell r="Y55">
            <v>228627.27272727271</v>
          </cell>
          <cell r="Z55">
            <v>264062.96296296298</v>
          </cell>
          <cell r="AA55">
            <v>147875.25925925924</v>
          </cell>
          <cell r="AB55">
            <v>317060</v>
          </cell>
          <cell r="AC55">
            <v>164871.20000000001</v>
          </cell>
          <cell r="AD55">
            <v>445152.24000000005</v>
          </cell>
          <cell r="AE55">
            <v>178060.89600000004</v>
          </cell>
          <cell r="AF55">
            <v>567543.93939393933</v>
          </cell>
          <cell r="AG55">
            <v>411938.22222222225</v>
          </cell>
          <cell r="AH55">
            <v>481931.2</v>
          </cell>
          <cell r="AI55">
            <v>623213.13600000006</v>
          </cell>
          <cell r="AJ55">
            <v>1639474.2576161616</v>
          </cell>
        </row>
        <row r="56">
          <cell r="C56" t="str">
            <v>Kuantan</v>
          </cell>
          <cell r="D56"/>
          <cell r="E56">
            <v>672</v>
          </cell>
          <cell r="F56">
            <v>2.6592261904761907</v>
          </cell>
          <cell r="G56">
            <v>1787</v>
          </cell>
          <cell r="H56">
            <v>5</v>
          </cell>
          <cell r="I56">
            <v>3</v>
          </cell>
          <cell r="J56">
            <v>961.6944689239333</v>
          </cell>
          <cell r="K56">
            <v>766.59232117089277</v>
          </cell>
          <cell r="L56">
            <v>5</v>
          </cell>
          <cell r="M56">
            <v>2</v>
          </cell>
          <cell r="N56">
            <v>835.12424394319135</v>
          </cell>
          <cell r="O56">
            <v>989.0843308270679</v>
          </cell>
          <cell r="P56">
            <v>5</v>
          </cell>
          <cell r="Q56">
            <v>2</v>
          </cell>
          <cell r="R56">
            <v>1000.9834405875802</v>
          </cell>
          <cell r="S56">
            <v>1037.4655149528633</v>
          </cell>
          <cell r="T56">
            <v>6</v>
          </cell>
          <cell r="U56">
            <v>2</v>
          </cell>
          <cell r="V56">
            <v>1052.2983865626718</v>
          </cell>
          <cell r="W56">
            <v>1102.894610754006</v>
          </cell>
          <cell r="X56">
            <v>3231293.4155844157</v>
          </cell>
          <cell r="Y56">
            <v>1545450.1194805198</v>
          </cell>
          <cell r="Z56">
            <v>2806017.4596491228</v>
          </cell>
          <cell r="AA56">
            <v>1329329.3406315793</v>
          </cell>
          <cell r="AB56">
            <v>3363304.3603742695</v>
          </cell>
          <cell r="AC56">
            <v>1394353.6520966482</v>
          </cell>
          <cell r="AD56">
            <v>4242867.0946206925</v>
          </cell>
          <cell r="AE56">
            <v>1482290.3568533841</v>
          </cell>
          <cell r="AF56">
            <v>4776743.5350649338</v>
          </cell>
          <cell r="AG56">
            <v>4135346.8002807018</v>
          </cell>
          <cell r="AH56">
            <v>4757658.0124709168</v>
          </cell>
          <cell r="AI56">
            <v>5725157.4514740752</v>
          </cell>
          <cell r="AJ56">
            <v>15152038.704669939</v>
          </cell>
        </row>
        <row r="57">
          <cell r="C57" t="str">
            <v>Lipis</v>
          </cell>
          <cell r="D57"/>
          <cell r="E57">
            <v>117</v>
          </cell>
          <cell r="F57">
            <v>2.7692307692307692</v>
          </cell>
          <cell r="G57">
            <v>324</v>
          </cell>
          <cell r="H57">
            <v>5</v>
          </cell>
          <cell r="I57">
            <v>3</v>
          </cell>
          <cell r="J57">
            <v>606.21367521367517</v>
          </cell>
          <cell r="K57">
            <v>665.87606837606836</v>
          </cell>
          <cell r="L57">
            <v>5</v>
          </cell>
          <cell r="M57">
            <v>2</v>
          </cell>
          <cell r="N57">
            <v>565.99465811965808</v>
          </cell>
          <cell r="O57">
            <v>671.08555555555563</v>
          </cell>
          <cell r="P57">
            <v>5</v>
          </cell>
          <cell r="Q57">
            <v>2</v>
          </cell>
          <cell r="R57">
            <v>545.53504273504268</v>
          </cell>
          <cell r="S57">
            <v>654.64205128205128</v>
          </cell>
          <cell r="T57">
            <v>6</v>
          </cell>
          <cell r="U57">
            <v>2</v>
          </cell>
          <cell r="V57">
            <v>541.76834188034184</v>
          </cell>
          <cell r="W57">
            <v>650.12201025641025</v>
          </cell>
          <cell r="X57">
            <v>354635</v>
          </cell>
          <cell r="Y57">
            <v>233722.5</v>
          </cell>
          <cell r="Z57">
            <v>331106.875</v>
          </cell>
          <cell r="AA57">
            <v>157034.02000000002</v>
          </cell>
          <cell r="AB57">
            <v>319138</v>
          </cell>
          <cell r="AC57">
            <v>153186.23999999999</v>
          </cell>
          <cell r="AD57">
            <v>380321.37599999999</v>
          </cell>
          <cell r="AE57">
            <v>152128.55040000001</v>
          </cell>
          <cell r="AF57">
            <v>588357.5</v>
          </cell>
          <cell r="AG57">
            <v>488140.89500000002</v>
          </cell>
          <cell r="AH57">
            <v>472324.24</v>
          </cell>
          <cell r="AI57">
            <v>532449.9264</v>
          </cell>
          <cell r="AJ57">
            <v>1700951.1854000003</v>
          </cell>
        </row>
        <row r="58">
          <cell r="C58" t="str">
            <v>Pekan</v>
          </cell>
          <cell r="D58"/>
          <cell r="E58">
            <v>180</v>
          </cell>
          <cell r="F58">
            <v>2.7777777777777777</v>
          </cell>
          <cell r="G58">
            <v>500</v>
          </cell>
          <cell r="H58">
            <v>5</v>
          </cell>
          <cell r="I58">
            <v>3</v>
          </cell>
          <cell r="J58">
            <v>1120.0555555555557</v>
          </cell>
          <cell r="K58">
            <v>1455.9689153439153</v>
          </cell>
          <cell r="L58">
            <v>5</v>
          </cell>
          <cell r="M58">
            <v>2</v>
          </cell>
          <cell r="N58">
            <v>1272.9359788359789</v>
          </cell>
          <cell r="O58">
            <v>1498.6370476190475</v>
          </cell>
          <cell r="P58">
            <v>5</v>
          </cell>
          <cell r="Q58">
            <v>2</v>
          </cell>
          <cell r="R58">
            <v>1318.8006019047621</v>
          </cell>
          <cell r="S58">
            <v>1556.184710247619</v>
          </cell>
          <cell r="T58">
            <v>6</v>
          </cell>
          <cell r="U58">
            <v>2</v>
          </cell>
          <cell r="V58">
            <v>1369.4425450179049</v>
          </cell>
          <cell r="W58">
            <v>1615.9422031211275</v>
          </cell>
          <cell r="X58">
            <v>1008050.0000000001</v>
          </cell>
          <cell r="Y58">
            <v>786223.21428571432</v>
          </cell>
          <cell r="Z58">
            <v>1145642.3809523811</v>
          </cell>
          <cell r="AA58">
            <v>539509.33714285714</v>
          </cell>
          <cell r="AB58">
            <v>1186920.541714286</v>
          </cell>
          <cell r="AC58">
            <v>560226.49568914284</v>
          </cell>
          <cell r="AD58">
            <v>1478997.9486193373</v>
          </cell>
          <cell r="AE58">
            <v>581739.19312360592</v>
          </cell>
          <cell r="AF58">
            <v>1794273.2142857143</v>
          </cell>
          <cell r="AG58">
            <v>1685151.7180952381</v>
          </cell>
          <cell r="AH58">
            <v>1747147.0374034285</v>
          </cell>
          <cell r="AI58">
            <v>2060737.1417429431</v>
          </cell>
          <cell r="AJ58">
            <v>5808311.1629079869</v>
          </cell>
        </row>
        <row r="59">
          <cell r="C59" t="str">
            <v>Raub</v>
          </cell>
          <cell r="D59"/>
          <cell r="E59">
            <v>110</v>
          </cell>
          <cell r="F59">
            <v>2.3272727272727272</v>
          </cell>
          <cell r="G59">
            <v>256</v>
          </cell>
          <cell r="H59">
            <v>5</v>
          </cell>
          <cell r="I59">
            <v>3</v>
          </cell>
          <cell r="J59">
            <v>685.4545454545455</v>
          </cell>
          <cell r="K59">
            <v>912.4</v>
          </cell>
          <cell r="L59">
            <v>5</v>
          </cell>
          <cell r="M59">
            <v>2</v>
          </cell>
          <cell r="N59">
            <v>606</v>
          </cell>
          <cell r="O59">
            <v>890</v>
          </cell>
          <cell r="P59">
            <v>5</v>
          </cell>
          <cell r="Q59">
            <v>2</v>
          </cell>
          <cell r="R59">
            <v>700</v>
          </cell>
          <cell r="S59">
            <v>826</v>
          </cell>
          <cell r="T59">
            <v>6</v>
          </cell>
          <cell r="U59">
            <v>2</v>
          </cell>
          <cell r="V59">
            <v>743.4</v>
          </cell>
          <cell r="W59">
            <v>877.21199999999988</v>
          </cell>
          <cell r="X59">
            <v>377000</v>
          </cell>
          <cell r="Y59">
            <v>301092</v>
          </cell>
          <cell r="Z59">
            <v>333300</v>
          </cell>
          <cell r="AA59">
            <v>195800</v>
          </cell>
          <cell r="AB59">
            <v>385000</v>
          </cell>
          <cell r="AC59">
            <v>181720</v>
          </cell>
          <cell r="AD59">
            <v>490644</v>
          </cell>
          <cell r="AE59">
            <v>192986.63999999998</v>
          </cell>
          <cell r="AF59">
            <v>678092</v>
          </cell>
          <cell r="AG59">
            <v>529100</v>
          </cell>
          <cell r="AH59">
            <v>566720</v>
          </cell>
          <cell r="AI59">
            <v>683630.64</v>
          </cell>
          <cell r="AJ59">
            <v>1966898.6400000001</v>
          </cell>
        </row>
        <row r="60">
          <cell r="C60" t="str">
            <v>Temerloh</v>
          </cell>
          <cell r="D60"/>
          <cell r="E60">
            <v>448</v>
          </cell>
          <cell r="F60">
            <v>2.1540178571428572</v>
          </cell>
          <cell r="G60">
            <v>965</v>
          </cell>
          <cell r="H60">
            <v>5</v>
          </cell>
          <cell r="I60">
            <v>3</v>
          </cell>
          <cell r="J60">
            <v>613.28660714285718</v>
          </cell>
          <cell r="K60">
            <v>671.68074404761899</v>
          </cell>
          <cell r="L60">
            <v>5</v>
          </cell>
          <cell r="M60">
            <v>2</v>
          </cell>
          <cell r="N60">
            <v>470.67928050595236</v>
          </cell>
          <cell r="O60">
            <v>670.54577857142863</v>
          </cell>
          <cell r="P60">
            <v>5</v>
          </cell>
          <cell r="Q60">
            <v>2</v>
          </cell>
          <cell r="R60">
            <v>677.72087666791708</v>
          </cell>
          <cell r="S60">
            <v>802.03789207142859</v>
          </cell>
          <cell r="T60">
            <v>6</v>
          </cell>
          <cell r="U60">
            <v>2</v>
          </cell>
          <cell r="V60">
            <v>715.21532651791733</v>
          </cell>
          <cell r="W60">
            <v>843.28178690642858</v>
          </cell>
          <cell r="X60">
            <v>1373762</v>
          </cell>
          <cell r="Y60">
            <v>902738.92</v>
          </cell>
          <cell r="Z60">
            <v>1054321.5883333334</v>
          </cell>
          <cell r="AA60">
            <v>600809.01760000002</v>
          </cell>
          <cell r="AB60">
            <v>1518094.7637361344</v>
          </cell>
          <cell r="AC60">
            <v>718625.95129600004</v>
          </cell>
          <cell r="AD60">
            <v>1922498.7976801617</v>
          </cell>
          <cell r="AE60">
            <v>755580.48106816004</v>
          </cell>
          <cell r="AF60">
            <v>2276500.92</v>
          </cell>
          <cell r="AG60">
            <v>1655130.6059333333</v>
          </cell>
          <cell r="AH60">
            <v>2236720.7150321347</v>
          </cell>
          <cell r="AI60">
            <v>2678079.2787483223</v>
          </cell>
          <cell r="AJ60">
            <v>6923932.7220336292</v>
          </cell>
        </row>
        <row r="61">
          <cell r="C61" t="str">
            <v>Rompin</v>
          </cell>
          <cell r="D61"/>
          <cell r="E61">
            <v>221</v>
          </cell>
          <cell r="F61">
            <v>2.5248868778280542</v>
          </cell>
          <cell r="G61">
            <v>558</v>
          </cell>
          <cell r="H61">
            <v>5</v>
          </cell>
          <cell r="I61">
            <v>3</v>
          </cell>
          <cell r="J61">
            <v>743.64160310277964</v>
          </cell>
          <cell r="K61">
            <v>728.439185520362</v>
          </cell>
          <cell r="L61">
            <v>5</v>
          </cell>
          <cell r="M61">
            <v>2</v>
          </cell>
          <cell r="N61">
            <v>791.41885067873318</v>
          </cell>
          <cell r="O61">
            <v>833.23384128089117</v>
          </cell>
          <cell r="P61">
            <v>5</v>
          </cell>
          <cell r="Q61">
            <v>2</v>
          </cell>
          <cell r="R61">
            <v>916.55722540898034</v>
          </cell>
          <cell r="S61">
            <v>1008.2129479498784</v>
          </cell>
          <cell r="T61">
            <v>6</v>
          </cell>
          <cell r="U61">
            <v>2</v>
          </cell>
          <cell r="V61">
            <v>1109.0342427448663</v>
          </cell>
          <cell r="W61">
            <v>1219.9376670193528</v>
          </cell>
          <cell r="X61">
            <v>821723.9714285715</v>
          </cell>
          <cell r="Y61">
            <v>482955.18</v>
          </cell>
          <cell r="Z61">
            <v>874517.83000000007</v>
          </cell>
          <cell r="AA61">
            <v>368289.3578461539</v>
          </cell>
          <cell r="AB61">
            <v>1012795.7340769232</v>
          </cell>
          <cell r="AC61">
            <v>445630.12299384625</v>
          </cell>
          <cell r="AD61">
            <v>1470579.4058796929</v>
          </cell>
          <cell r="AE61">
            <v>539212.44882255397</v>
          </cell>
          <cell r="AF61">
            <v>1304679.1514285717</v>
          </cell>
          <cell r="AG61">
            <v>1242807.187846154</v>
          </cell>
          <cell r="AH61">
            <v>1458425.8570707696</v>
          </cell>
          <cell r="AI61">
            <v>2009791.8547022471</v>
          </cell>
          <cell r="AJ61">
            <v>4545124.6451680493</v>
          </cell>
        </row>
        <row r="62">
          <cell r="C62" t="str">
            <v>Maran</v>
          </cell>
          <cell r="D62"/>
          <cell r="E62">
            <v>209</v>
          </cell>
          <cell r="F62">
            <v>2.6746411483253589</v>
          </cell>
          <cell r="G62">
            <v>559</v>
          </cell>
          <cell r="H62">
            <v>5</v>
          </cell>
          <cell r="I62">
            <v>3</v>
          </cell>
          <cell r="J62">
            <v>950.34449760765551</v>
          </cell>
          <cell r="K62">
            <v>1003.0901116427433</v>
          </cell>
          <cell r="L62">
            <v>5</v>
          </cell>
          <cell r="M62">
            <v>2</v>
          </cell>
          <cell r="N62">
            <v>878.93740031897937</v>
          </cell>
          <cell r="O62">
            <v>755.14482421603157</v>
          </cell>
          <cell r="P62">
            <v>5</v>
          </cell>
          <cell r="Q62">
            <v>2</v>
          </cell>
          <cell r="R62">
            <v>780.4323807771176</v>
          </cell>
          <cell r="S62">
            <v>1049.7295591250854</v>
          </cell>
          <cell r="T62">
            <v>6</v>
          </cell>
          <cell r="U62">
            <v>2</v>
          </cell>
          <cell r="V62">
            <v>674.53861927546143</v>
          </cell>
          <cell r="W62">
            <v>912.06766917293237</v>
          </cell>
          <cell r="X62">
            <v>993110</v>
          </cell>
          <cell r="Y62">
            <v>628937.5</v>
          </cell>
          <cell r="Z62">
            <v>918489.58333333337</v>
          </cell>
          <cell r="AA62">
            <v>315650.5365223012</v>
          </cell>
          <cell r="AB62">
            <v>815551.83791208791</v>
          </cell>
          <cell r="AC62">
            <v>438786.95571428572</v>
          </cell>
          <cell r="AD62">
            <v>845871.42857142864</v>
          </cell>
          <cell r="AE62">
            <v>381244.28571428574</v>
          </cell>
          <cell r="AF62">
            <v>1622047.5</v>
          </cell>
          <cell r="AG62">
            <v>1234140.1198556346</v>
          </cell>
          <cell r="AH62">
            <v>1254338.7936263736</v>
          </cell>
          <cell r="AI62">
            <v>1227115.7142857143</v>
          </cell>
          <cell r="AJ62">
            <v>4491770.699196294</v>
          </cell>
        </row>
        <row r="63">
          <cell r="C63" t="str">
            <v>Bera</v>
          </cell>
          <cell r="D63"/>
          <cell r="E63">
            <v>121</v>
          </cell>
          <cell r="F63">
            <v>1.9338842975206612</v>
          </cell>
          <cell r="G63">
            <v>234</v>
          </cell>
          <cell r="H63">
            <v>5</v>
          </cell>
          <cell r="I63">
            <v>3</v>
          </cell>
          <cell r="J63">
            <v>633.3388429752066</v>
          </cell>
          <cell r="K63">
            <v>659.44958677685963</v>
          </cell>
          <cell r="L63">
            <v>5</v>
          </cell>
          <cell r="M63">
            <v>2</v>
          </cell>
          <cell r="N63">
            <v>673.60871900826453</v>
          </cell>
          <cell r="O63">
            <v>1061.5673677685952</v>
          </cell>
          <cell r="P63">
            <v>5</v>
          </cell>
          <cell r="Q63">
            <v>2</v>
          </cell>
          <cell r="R63">
            <v>721.49344269300525</v>
          </cell>
          <cell r="S63">
            <v>937.94147550090679</v>
          </cell>
          <cell r="T63">
            <v>6</v>
          </cell>
          <cell r="U63">
            <v>2</v>
          </cell>
          <cell r="V63">
            <v>706.73385627212235</v>
          </cell>
          <cell r="W63">
            <v>918.75401315375905</v>
          </cell>
          <cell r="X63">
            <v>383170</v>
          </cell>
          <cell r="Y63">
            <v>239380.2</v>
          </cell>
          <cell r="Z63">
            <v>407533.27500000008</v>
          </cell>
          <cell r="AA63">
            <v>256899.30300000001</v>
          </cell>
          <cell r="AB63">
            <v>436503.53282926814</v>
          </cell>
          <cell r="AC63">
            <v>226981.83707121943</v>
          </cell>
          <cell r="AD63">
            <v>513088.77965356078</v>
          </cell>
          <cell r="AE63">
            <v>222338.47118320968</v>
          </cell>
          <cell r="AF63">
            <v>622550.19999999995</v>
          </cell>
          <cell r="AG63">
            <v>664432.57800000021</v>
          </cell>
          <cell r="AH63">
            <v>663485.3699004876</v>
          </cell>
          <cell r="AI63">
            <v>735427.2508367704</v>
          </cell>
          <cell r="AJ63">
            <v>2172806.6190836974</v>
          </cell>
        </row>
        <row r="64">
          <cell r="C64"/>
          <cell r="D64">
            <v>50</v>
          </cell>
          <cell r="E64">
            <v>2416</v>
          </cell>
          <cell r="F64">
            <v>2.4706125827814569</v>
          </cell>
          <cell r="G64">
            <v>5969</v>
          </cell>
          <cell r="H64">
            <v>5</v>
          </cell>
          <cell r="I64">
            <v>3</v>
          </cell>
          <cell r="J64">
            <v>792.64765502709201</v>
          </cell>
          <cell r="K64">
            <v>815.95983809237111</v>
          </cell>
          <cell r="L64">
            <v>5</v>
          </cell>
          <cell r="M64">
            <v>2</v>
          </cell>
          <cell r="N64">
            <v>738.81921538889094</v>
          </cell>
          <cell r="O64">
            <v>892.1843761041979</v>
          </cell>
          <cell r="P64">
            <v>5</v>
          </cell>
          <cell r="Q64">
            <v>2</v>
          </cell>
          <cell r="R64">
            <v>833.84040319892119</v>
          </cell>
          <cell r="S64">
            <v>957.07967139786342</v>
          </cell>
          <cell r="T64">
            <v>6</v>
          </cell>
          <cell r="U64">
            <v>2</v>
          </cell>
          <cell r="V64">
            <v>872.153677747301</v>
          </cell>
          <cell r="W64">
            <v>997.94124857999429</v>
          </cell>
          <cell r="X64">
            <v>9575183.6727272719</v>
          </cell>
          <cell r="Y64">
            <v>5914076.9064935064</v>
          </cell>
          <cell r="Z64">
            <v>8924936.1218978018</v>
          </cell>
          <cell r="AA64">
            <v>4311034.9053354841</v>
          </cell>
          <cell r="AB64">
            <v>10072792.070642969</v>
          </cell>
          <cell r="AC64">
            <v>4624608.9721944761</v>
          </cell>
          <cell r="AD64">
            <v>12642739.712624874</v>
          </cell>
          <cell r="AE64">
            <v>4822052.1131385323</v>
          </cell>
          <cell r="AF64">
            <v>15489260.579220777</v>
          </cell>
          <cell r="AG64">
            <v>13235971.027233284</v>
          </cell>
          <cell r="AH64">
            <v>14697401.042837445</v>
          </cell>
          <cell r="AI64">
            <v>17464791.825763408</v>
          </cell>
          <cell r="AJ64">
            <v>48244684.762430042</v>
          </cell>
        </row>
        <row r="65">
          <cell r="C65" t="str">
            <v>Seberang Perai Tengah</v>
          </cell>
          <cell r="D65"/>
          <cell r="E65">
            <v>1101</v>
          </cell>
          <cell r="F65">
            <v>2.1643960036330609</v>
          </cell>
          <cell r="G65">
            <v>2383</v>
          </cell>
          <cell r="H65">
            <v>5</v>
          </cell>
          <cell r="I65">
            <v>3</v>
          </cell>
          <cell r="J65">
            <v>797.52861035422347</v>
          </cell>
          <cell r="K65">
            <v>1034.8900544959129</v>
          </cell>
          <cell r="L65">
            <v>5</v>
          </cell>
          <cell r="M65">
            <v>2</v>
          </cell>
          <cell r="N65">
            <v>964.03310244275531</v>
          </cell>
          <cell r="O65">
            <v>1156.8397229313064</v>
          </cell>
          <cell r="P65">
            <v>5</v>
          </cell>
          <cell r="Q65">
            <v>2</v>
          </cell>
          <cell r="R65">
            <v>1139.2428985258157</v>
          </cell>
          <cell r="S65">
            <v>1413.3427882288827</v>
          </cell>
          <cell r="T65">
            <v>6</v>
          </cell>
          <cell r="U65">
            <v>2</v>
          </cell>
          <cell r="V65">
            <v>1106.9657138500665</v>
          </cell>
          <cell r="W65">
            <v>1374.6101666179836</v>
          </cell>
          <cell r="X65">
            <v>4390395</v>
          </cell>
          <cell r="Y65">
            <v>3418241.85</v>
          </cell>
          <cell r="Z65">
            <v>5307002.2289473685</v>
          </cell>
          <cell r="AA65">
            <v>2547361.0698947366</v>
          </cell>
          <cell r="AB65">
            <v>6271532.1563846152</v>
          </cell>
          <cell r="AC65">
            <v>3112180.8196799997</v>
          </cell>
          <cell r="AD65">
            <v>7312615.505693539</v>
          </cell>
          <cell r="AE65">
            <v>3026891.5868927999</v>
          </cell>
          <cell r="AF65">
            <v>7808636.8499999996</v>
          </cell>
          <cell r="AG65">
            <v>7854363.298842106</v>
          </cell>
          <cell r="AH65">
            <v>9383712.976064615</v>
          </cell>
          <cell r="AI65">
            <v>10339507.092586339</v>
          </cell>
          <cell r="AJ65">
            <v>28073604.711799525</v>
          </cell>
        </row>
        <row r="66">
          <cell r="C66" t="str">
            <v>Seberang Perai Utara</v>
          </cell>
          <cell r="D66"/>
          <cell r="E66">
            <v>877</v>
          </cell>
          <cell r="F66">
            <v>2.0228050171037628</v>
          </cell>
          <cell r="G66">
            <v>1774</v>
          </cell>
          <cell r="H66">
            <v>5</v>
          </cell>
          <cell r="I66">
            <v>3</v>
          </cell>
          <cell r="J66">
            <v>458.27323789011359</v>
          </cell>
          <cell r="K66">
            <v>551.58069175218543</v>
          </cell>
          <cell r="L66">
            <v>5</v>
          </cell>
          <cell r="M66">
            <v>2</v>
          </cell>
          <cell r="N66">
            <v>577.8351349296845</v>
          </cell>
          <cell r="O66">
            <v>589.91696115545426</v>
          </cell>
          <cell r="P66">
            <v>5</v>
          </cell>
          <cell r="Q66">
            <v>2</v>
          </cell>
          <cell r="R66">
            <v>526.3802251311289</v>
          </cell>
          <cell r="S66">
            <v>582.42136432991265</v>
          </cell>
          <cell r="T66">
            <v>6</v>
          </cell>
          <cell r="U66">
            <v>2</v>
          </cell>
          <cell r="V66">
            <v>521.89188468141401</v>
          </cell>
          <cell r="W66">
            <v>577.48418983522629</v>
          </cell>
          <cell r="X66">
            <v>2009528.1481481481</v>
          </cell>
          <cell r="Y66">
            <v>1451208.8</v>
          </cell>
          <cell r="Z66">
            <v>2533807.0666666664</v>
          </cell>
          <cell r="AA66">
            <v>1034714.3498666668</v>
          </cell>
          <cell r="AB66">
            <v>2308177.2872000001</v>
          </cell>
          <cell r="AC66">
            <v>1021567.0730346668</v>
          </cell>
          <cell r="AD66">
            <v>2746195.0971936006</v>
          </cell>
          <cell r="AE66">
            <v>1012907.2689709869</v>
          </cell>
          <cell r="AF66">
            <v>3460736.9481481481</v>
          </cell>
          <cell r="AG66">
            <v>3568521.4165333328</v>
          </cell>
          <cell r="AH66">
            <v>3329744.3602346666</v>
          </cell>
          <cell r="AI66">
            <v>3759102.366164587</v>
          </cell>
          <cell r="AJ66">
            <v>11371909.993887134</v>
          </cell>
        </row>
        <row r="67">
          <cell r="C67" t="str">
            <v>Seberang Perai Selatan</v>
          </cell>
          <cell r="D67"/>
          <cell r="E67">
            <v>395</v>
          </cell>
          <cell r="F67">
            <v>2.0936708860759494</v>
          </cell>
          <cell r="G67">
            <v>827</v>
          </cell>
          <cell r="H67">
            <v>5</v>
          </cell>
          <cell r="I67">
            <v>3</v>
          </cell>
          <cell r="J67">
            <v>565.50090415913201</v>
          </cell>
          <cell r="K67">
            <v>528.61012658227844</v>
          </cell>
          <cell r="L67">
            <v>5</v>
          </cell>
          <cell r="M67">
            <v>2</v>
          </cell>
          <cell r="N67">
            <v>653.6054611211573</v>
          </cell>
          <cell r="O67">
            <v>589.33713924050642</v>
          </cell>
          <cell r="P67">
            <v>5</v>
          </cell>
          <cell r="Q67">
            <v>2</v>
          </cell>
          <cell r="R67">
            <v>707.58431392405055</v>
          </cell>
          <cell r="S67">
            <v>639.15752810126583</v>
          </cell>
          <cell r="T67">
            <v>6</v>
          </cell>
          <cell r="U67">
            <v>2</v>
          </cell>
          <cell r="V67">
            <v>753.39409701265822</v>
          </cell>
          <cell r="W67">
            <v>680.38633288101266</v>
          </cell>
          <cell r="X67">
            <v>1116864.2857142857</v>
          </cell>
          <cell r="Y67">
            <v>626403</v>
          </cell>
          <cell r="Z67">
            <v>1290870.7857142857</v>
          </cell>
          <cell r="AA67">
            <v>465576.34</v>
          </cell>
          <cell r="AB67">
            <v>1397479.0199999998</v>
          </cell>
          <cell r="AC67">
            <v>504934.4472</v>
          </cell>
          <cell r="AD67">
            <v>1785544.0099199999</v>
          </cell>
          <cell r="AE67">
            <v>537505.20297600003</v>
          </cell>
          <cell r="AF67">
            <v>1743267.2857142857</v>
          </cell>
          <cell r="AG67">
            <v>1756447.1257142855</v>
          </cell>
          <cell r="AH67">
            <v>1902413.4671999998</v>
          </cell>
          <cell r="AI67">
            <v>2323049.2128959997</v>
          </cell>
          <cell r="AJ67">
            <v>5939633.0816045702</v>
          </cell>
        </row>
        <row r="68">
          <cell r="C68" t="str">
            <v>Timur Laut</v>
          </cell>
          <cell r="D68"/>
          <cell r="E68">
            <v>522</v>
          </cell>
          <cell r="F68">
            <v>2.5325670498084292</v>
          </cell>
          <cell r="G68">
            <v>1322</v>
          </cell>
          <cell r="H68">
            <v>5</v>
          </cell>
          <cell r="I68">
            <v>3</v>
          </cell>
          <cell r="J68">
            <v>876.30268199233717</v>
          </cell>
          <cell r="K68">
            <v>958.77586206896558</v>
          </cell>
          <cell r="L68">
            <v>5</v>
          </cell>
          <cell r="M68">
            <v>2</v>
          </cell>
          <cell r="N68">
            <v>930.11795019157091</v>
          </cell>
          <cell r="O68">
            <v>653.86034291187752</v>
          </cell>
          <cell r="P68">
            <v>5</v>
          </cell>
          <cell r="Q68">
            <v>2</v>
          </cell>
          <cell r="R68">
            <v>980.79051436781594</v>
          </cell>
          <cell r="S68">
            <v>784.63241149425301</v>
          </cell>
          <cell r="T68">
            <v>6</v>
          </cell>
          <cell r="U68">
            <v>2</v>
          </cell>
          <cell r="V68">
            <v>1149.3624103448276</v>
          </cell>
          <cell r="W68">
            <v>919.48992827586221</v>
          </cell>
          <cell r="X68">
            <v>2287150</v>
          </cell>
          <cell r="Y68">
            <v>1501443.0000000002</v>
          </cell>
          <cell r="Z68">
            <v>2427607.85</v>
          </cell>
          <cell r="AA68">
            <v>682630.19800000009</v>
          </cell>
          <cell r="AB68">
            <v>2559863.2424999997</v>
          </cell>
          <cell r="AC68">
            <v>819156.23760000011</v>
          </cell>
          <cell r="AD68">
            <v>3599803.0691999998</v>
          </cell>
          <cell r="AE68">
            <v>959947.4851200002</v>
          </cell>
          <cell r="AF68">
            <v>3788593</v>
          </cell>
          <cell r="AG68">
            <v>3110238.0480000009</v>
          </cell>
          <cell r="AH68">
            <v>3379019.4801000003</v>
          </cell>
          <cell r="AI68">
            <v>4559750.5543200001</v>
          </cell>
          <cell r="AJ68">
            <v>11237798.013220001</v>
          </cell>
        </row>
        <row r="69">
          <cell r="C69" t="str">
            <v>Barat Daya</v>
          </cell>
          <cell r="D69"/>
          <cell r="E69">
            <v>819</v>
          </cell>
          <cell r="F69">
            <v>2.559218559218559</v>
          </cell>
          <cell r="G69">
            <v>2096</v>
          </cell>
          <cell r="H69">
            <v>5</v>
          </cell>
          <cell r="I69">
            <v>3</v>
          </cell>
          <cell r="J69">
            <v>1260.2869352869352</v>
          </cell>
          <cell r="K69">
            <v>2031.868131868132</v>
          </cell>
          <cell r="L69">
            <v>5</v>
          </cell>
          <cell r="M69">
            <v>2</v>
          </cell>
          <cell r="N69">
            <v>1633.3089133089136</v>
          </cell>
          <cell r="O69">
            <v>1956.9007500436076</v>
          </cell>
          <cell r="P69">
            <v>5</v>
          </cell>
          <cell r="Q69">
            <v>2</v>
          </cell>
          <cell r="R69">
            <v>1749.4518518518521</v>
          </cell>
          <cell r="S69">
            <v>2102.2726251526251</v>
          </cell>
          <cell r="T69">
            <v>6</v>
          </cell>
          <cell r="U69">
            <v>2</v>
          </cell>
          <cell r="V69">
            <v>1871.3697419617424</v>
          </cell>
          <cell r="W69">
            <v>2248.5740932844933</v>
          </cell>
          <cell r="X69">
            <v>5160875</v>
          </cell>
          <cell r="Y69">
            <v>4992300</v>
          </cell>
          <cell r="Z69">
            <v>6688400.0000000009</v>
          </cell>
          <cell r="AA69">
            <v>3205403.4285714291</v>
          </cell>
          <cell r="AB69">
            <v>7164005.333333334</v>
          </cell>
          <cell r="AC69">
            <v>3443522.56</v>
          </cell>
          <cell r="AD69">
            <v>9195910.9120000023</v>
          </cell>
          <cell r="AE69">
            <v>3683164.3648000001</v>
          </cell>
          <cell r="AF69">
            <v>10153175</v>
          </cell>
          <cell r="AG69">
            <v>9893803.4285714291</v>
          </cell>
          <cell r="AH69">
            <v>10607527.893333334</v>
          </cell>
          <cell r="AI69">
            <v>12879075.276800001</v>
          </cell>
          <cell r="AJ69">
            <v>34337670.686704755</v>
          </cell>
        </row>
        <row r="70">
          <cell r="C70"/>
          <cell r="D70">
            <v>77</v>
          </cell>
          <cell r="E70">
            <v>3714</v>
          </cell>
          <cell r="F70">
            <v>2.2622509423801831</v>
          </cell>
          <cell r="G70">
            <v>8402</v>
          </cell>
          <cell r="H70">
            <v>5</v>
          </cell>
          <cell r="I70">
            <v>3</v>
          </cell>
          <cell r="J70">
            <v>805.85958179119189</v>
          </cell>
          <cell r="K70">
            <v>1076.0722177346977</v>
          </cell>
          <cell r="L70">
            <v>5</v>
          </cell>
          <cell r="M70">
            <v>2</v>
          </cell>
          <cell r="N70">
            <v>982.64339964072815</v>
          </cell>
          <cell r="O70">
            <v>1068.3475210464233</v>
          </cell>
          <cell r="P70">
            <v>5</v>
          </cell>
          <cell r="Q70">
            <v>2</v>
          </cell>
          <cell r="R70">
            <v>1060.9077565653176</v>
          </cell>
          <cell r="S70">
            <v>1198.3523340757495</v>
          </cell>
          <cell r="T70">
            <v>6</v>
          </cell>
          <cell r="U70">
            <v>2</v>
          </cell>
          <cell r="V70">
            <v>1105.7291596664486</v>
          </cell>
          <cell r="W70">
            <v>1241.3053188960403</v>
          </cell>
          <cell r="X70">
            <v>14964812.433862433</v>
          </cell>
          <cell r="Y70">
            <v>11989596.65</v>
          </cell>
          <cell r="Z70">
            <v>18247687.931328323</v>
          </cell>
          <cell r="AA70">
            <v>7935685.3863328323</v>
          </cell>
          <cell r="AB70">
            <v>19701057.039417949</v>
          </cell>
          <cell r="AC70">
            <v>8901361.1375146676</v>
          </cell>
          <cell r="AD70">
            <v>24640068.594007142</v>
          </cell>
          <cell r="AE70">
            <v>9220415.9087597877</v>
          </cell>
          <cell r="AF70">
            <v>26954409.083862431</v>
          </cell>
          <cell r="AG70">
            <v>26183373.317661151</v>
          </cell>
          <cell r="AH70">
            <v>28602418.176932614</v>
          </cell>
          <cell r="AI70">
            <v>33860484.50276693</v>
          </cell>
          <cell r="AJ70">
            <v>90960616.487215981</v>
          </cell>
        </row>
        <row r="71">
          <cell r="C71" t="str">
            <v>Batang Padang</v>
          </cell>
          <cell r="D71"/>
          <cell r="E71">
            <v>73</v>
          </cell>
          <cell r="F71">
            <v>1.8630136986301369</v>
          </cell>
          <cell r="G71">
            <v>136</v>
          </cell>
          <cell r="H71">
            <v>5</v>
          </cell>
          <cell r="I71">
            <v>3</v>
          </cell>
          <cell r="J71">
            <v>450.27397260273972</v>
          </cell>
          <cell r="K71">
            <v>641.06849315068496</v>
          </cell>
          <cell r="L71">
            <v>5</v>
          </cell>
          <cell r="M71">
            <v>2</v>
          </cell>
          <cell r="N71">
            <v>465.08219178082192</v>
          </cell>
          <cell r="O71">
            <v>603.07260273972599</v>
          </cell>
          <cell r="P71">
            <v>5</v>
          </cell>
          <cell r="Q71">
            <v>2</v>
          </cell>
          <cell r="R71">
            <v>465.80013698630131</v>
          </cell>
          <cell r="S71">
            <v>577.5538767123287</v>
          </cell>
          <cell r="T71">
            <v>6</v>
          </cell>
          <cell r="U71">
            <v>2</v>
          </cell>
          <cell r="V71">
            <v>454.86031643835611</v>
          </cell>
          <cell r="W71">
            <v>563.33210999999994</v>
          </cell>
          <cell r="X71">
            <v>164350</v>
          </cell>
          <cell r="Y71">
            <v>140394</v>
          </cell>
          <cell r="Z71">
            <v>169755</v>
          </cell>
          <cell r="AA71">
            <v>88048.599999999991</v>
          </cell>
          <cell r="AB71">
            <v>170017.05</v>
          </cell>
          <cell r="AC71">
            <v>84322.865999999995</v>
          </cell>
          <cell r="AD71">
            <v>199228.8186</v>
          </cell>
          <cell r="AE71">
            <v>82246.488059999989</v>
          </cell>
          <cell r="AF71">
            <v>304744</v>
          </cell>
          <cell r="AG71">
            <v>257803.59999999998</v>
          </cell>
          <cell r="AH71">
            <v>254339.916</v>
          </cell>
          <cell r="AI71">
            <v>281475.30666</v>
          </cell>
          <cell r="AJ71">
            <v>899134.00405999995</v>
          </cell>
        </row>
        <row r="72">
          <cell r="C72" t="str">
            <v>Manjung</v>
          </cell>
          <cell r="D72"/>
          <cell r="E72">
            <v>791</v>
          </cell>
          <cell r="F72">
            <v>2.9772439949431102</v>
          </cell>
          <cell r="G72">
            <v>2355</v>
          </cell>
          <cell r="H72">
            <v>5</v>
          </cell>
          <cell r="I72">
            <v>3</v>
          </cell>
          <cell r="J72">
            <v>886.85503581963746</v>
          </cell>
          <cell r="K72">
            <v>1148.7350189633376</v>
          </cell>
          <cell r="L72">
            <v>5</v>
          </cell>
          <cell r="M72">
            <v>2</v>
          </cell>
          <cell r="N72">
            <v>807.57342604298356</v>
          </cell>
          <cell r="O72">
            <v>1023.3334437420986</v>
          </cell>
          <cell r="P72">
            <v>5</v>
          </cell>
          <cell r="Q72">
            <v>2</v>
          </cell>
          <cell r="R72">
            <v>763.61111816266327</v>
          </cell>
          <cell r="S72">
            <v>1000.8402606068266</v>
          </cell>
          <cell r="T72">
            <v>6</v>
          </cell>
          <cell r="U72">
            <v>2</v>
          </cell>
          <cell r="V72">
            <v>708.30836784407904</v>
          </cell>
          <cell r="W72">
            <v>928.94668519266725</v>
          </cell>
          <cell r="X72">
            <v>3507511.6666666665</v>
          </cell>
          <cell r="Y72">
            <v>2725948.2</v>
          </cell>
          <cell r="Z72">
            <v>3193952.9</v>
          </cell>
          <cell r="AA72">
            <v>1618913.5079999999</v>
          </cell>
          <cell r="AB72">
            <v>3020081.972333333</v>
          </cell>
          <cell r="AC72">
            <v>1583329.2922799997</v>
          </cell>
          <cell r="AD72">
            <v>3361631.5137879993</v>
          </cell>
          <cell r="AE72">
            <v>1469593.6559747995</v>
          </cell>
          <cell r="AF72">
            <v>6233459.8666666662</v>
          </cell>
          <cell r="AG72">
            <v>4812866.4079999998</v>
          </cell>
          <cell r="AH72">
            <v>4603411.2646133322</v>
          </cell>
          <cell r="AI72">
            <v>4831225.1697627986</v>
          </cell>
          <cell r="AJ72">
            <v>17119331.195254799</v>
          </cell>
        </row>
        <row r="73">
          <cell r="C73" t="str">
            <v>Kinta</v>
          </cell>
          <cell r="D73"/>
          <cell r="E73">
            <v>1195</v>
          </cell>
          <cell r="F73">
            <v>3.1020920502092051</v>
          </cell>
          <cell r="G73">
            <v>3707</v>
          </cell>
          <cell r="H73">
            <v>5</v>
          </cell>
          <cell r="I73">
            <v>3</v>
          </cell>
          <cell r="J73">
            <v>1111.8154276905655</v>
          </cell>
          <cell r="K73">
            <v>1471.8401913875598</v>
          </cell>
          <cell r="L73">
            <v>5</v>
          </cell>
          <cell r="M73">
            <v>2</v>
          </cell>
          <cell r="N73">
            <v>1070.5765579601341</v>
          </cell>
          <cell r="O73">
            <v>1244.5278313485676</v>
          </cell>
          <cell r="P73">
            <v>5</v>
          </cell>
          <cell r="Q73">
            <v>2</v>
          </cell>
          <cell r="R73">
            <v>1007.1854222498542</v>
          </cell>
          <cell r="S73">
            <v>1244.9639711775253</v>
          </cell>
          <cell r="T73">
            <v>6</v>
          </cell>
          <cell r="U73">
            <v>2</v>
          </cell>
          <cell r="V73">
            <v>950.70616106993759</v>
          </cell>
          <cell r="W73">
            <v>1171.5409316436342</v>
          </cell>
          <cell r="X73">
            <v>6643097.1804511277</v>
          </cell>
          <cell r="Y73">
            <v>5276547.0861244015</v>
          </cell>
          <cell r="Z73">
            <v>6396694.9338118015</v>
          </cell>
          <cell r="AA73">
            <v>2974421.5169230765</v>
          </cell>
          <cell r="AB73">
            <v>6017932.8979428783</v>
          </cell>
          <cell r="AC73">
            <v>2975463.8911142857</v>
          </cell>
          <cell r="AD73">
            <v>6816563.1748714522</v>
          </cell>
          <cell r="AE73">
            <v>2799982.8266282855</v>
          </cell>
          <cell r="AF73">
            <v>11919644.26657553</v>
          </cell>
          <cell r="AG73">
            <v>9371116.4507348798</v>
          </cell>
          <cell r="AH73">
            <v>8993396.7890571635</v>
          </cell>
          <cell r="AI73">
            <v>9616546.0014997367</v>
          </cell>
          <cell r="AJ73">
            <v>33084140.332995851</v>
          </cell>
        </row>
        <row r="74">
          <cell r="C74" t="str">
            <v>Kerian</v>
          </cell>
          <cell r="D74"/>
          <cell r="E74">
            <v>222</v>
          </cell>
          <cell r="F74">
            <v>2.2837837837837838</v>
          </cell>
          <cell r="G74">
            <v>507</v>
          </cell>
          <cell r="H74">
            <v>5</v>
          </cell>
          <cell r="I74">
            <v>3</v>
          </cell>
          <cell r="J74">
            <v>762.01568810189508</v>
          </cell>
          <cell r="K74">
            <v>1066.8219633426529</v>
          </cell>
          <cell r="L74">
            <v>5</v>
          </cell>
          <cell r="M74">
            <v>2</v>
          </cell>
          <cell r="N74">
            <v>746.77537433985697</v>
          </cell>
          <cell r="O74">
            <v>970.8079866418143</v>
          </cell>
          <cell r="P74">
            <v>5</v>
          </cell>
          <cell r="Q74">
            <v>2</v>
          </cell>
          <cell r="R74">
            <v>679.56559064926989</v>
          </cell>
          <cell r="S74">
            <v>883.43526784405094</v>
          </cell>
          <cell r="T74">
            <v>6</v>
          </cell>
          <cell r="U74">
            <v>2</v>
          </cell>
          <cell r="V74">
            <v>618.40468749083561</v>
          </cell>
          <cell r="W74">
            <v>803.92609373808625</v>
          </cell>
          <cell r="X74">
            <v>845837.41379310342</v>
          </cell>
          <cell r="Y74">
            <v>710503.42758620693</v>
          </cell>
          <cell r="Z74">
            <v>828920.66551724134</v>
          </cell>
          <cell r="AA74">
            <v>431038.74606896553</v>
          </cell>
          <cell r="AB74">
            <v>754317.80562068964</v>
          </cell>
          <cell r="AC74">
            <v>392245.25892275863</v>
          </cell>
          <cell r="AD74">
            <v>823715.04373779311</v>
          </cell>
          <cell r="AE74">
            <v>356943.1856197103</v>
          </cell>
          <cell r="AF74">
            <v>1556340.8413793102</v>
          </cell>
          <cell r="AG74">
            <v>1259959.4115862069</v>
          </cell>
          <cell r="AH74">
            <v>1146563.0645434482</v>
          </cell>
          <cell r="AI74">
            <v>1180658.2293575034</v>
          </cell>
          <cell r="AJ74">
            <v>4319806.5031286757</v>
          </cell>
        </row>
        <row r="75">
          <cell r="C75" t="str">
            <v>Kuala Kangsar</v>
          </cell>
          <cell r="D75"/>
          <cell r="E75">
            <v>548</v>
          </cell>
          <cell r="F75">
            <v>2.4270072992700729</v>
          </cell>
          <cell r="G75">
            <v>1330</v>
          </cell>
          <cell r="H75">
            <v>5</v>
          </cell>
          <cell r="I75">
            <v>3</v>
          </cell>
          <cell r="J75">
            <v>529.76603918555509</v>
          </cell>
          <cell r="K75">
            <v>706.17441413753352</v>
          </cell>
          <cell r="L75">
            <v>5</v>
          </cell>
          <cell r="M75">
            <v>2</v>
          </cell>
          <cell r="N75">
            <v>511.32189781021901</v>
          </cell>
          <cell r="O75">
            <v>636.07930080676147</v>
          </cell>
          <cell r="P75">
            <v>5</v>
          </cell>
          <cell r="Q75">
            <v>2</v>
          </cell>
          <cell r="R75">
            <v>497.39484978870536</v>
          </cell>
          <cell r="S75">
            <v>644.09731889699913</v>
          </cell>
          <cell r="T75">
            <v>6</v>
          </cell>
          <cell r="U75">
            <v>2</v>
          </cell>
          <cell r="V75">
            <v>471.86919037264693</v>
          </cell>
          <cell r="W75">
            <v>610.91396165612321</v>
          </cell>
          <cell r="X75">
            <v>1451558.9473684211</v>
          </cell>
          <cell r="Y75">
            <v>1160950.7368421052</v>
          </cell>
          <cell r="Z75">
            <v>1401022</v>
          </cell>
          <cell r="AA75">
            <v>697142.91368421051</v>
          </cell>
          <cell r="AB75">
            <v>1362861.8884210526</v>
          </cell>
          <cell r="AC75">
            <v>705930.66151111107</v>
          </cell>
          <cell r="AD75">
            <v>1551505.8979452632</v>
          </cell>
          <cell r="AE75">
            <v>669561.70197511103</v>
          </cell>
          <cell r="AF75">
            <v>2612509.6842105263</v>
          </cell>
          <cell r="AG75">
            <v>2098164.9136842103</v>
          </cell>
          <cell r="AH75">
            <v>2068792.5499321637</v>
          </cell>
          <cell r="AI75">
            <v>2221067.5999203739</v>
          </cell>
          <cell r="AJ75">
            <v>7449028.8498020116</v>
          </cell>
        </row>
        <row r="76">
          <cell r="C76" t="str">
            <v>Larut Dan Matang</v>
          </cell>
          <cell r="D76"/>
          <cell r="E76">
            <v>661</v>
          </cell>
          <cell r="F76">
            <v>2.0771558245083206</v>
          </cell>
          <cell r="G76">
            <v>1373</v>
          </cell>
          <cell r="H76">
            <v>5</v>
          </cell>
          <cell r="I76">
            <v>3</v>
          </cell>
          <cell r="J76">
            <v>731.8709026727181</v>
          </cell>
          <cell r="K76">
            <v>1024.6192637418053</v>
          </cell>
          <cell r="L76">
            <v>5</v>
          </cell>
          <cell r="M76">
            <v>2</v>
          </cell>
          <cell r="N76">
            <v>717.23348461926366</v>
          </cell>
          <cell r="O76">
            <v>932.40353000504297</v>
          </cell>
          <cell r="P76">
            <v>5</v>
          </cell>
          <cell r="Q76">
            <v>2</v>
          </cell>
          <cell r="R76">
            <v>652.68247100352994</v>
          </cell>
          <cell r="S76">
            <v>848.48721230458898</v>
          </cell>
          <cell r="T76">
            <v>6</v>
          </cell>
          <cell r="U76">
            <v>2</v>
          </cell>
          <cell r="V76">
            <v>593.94104861321227</v>
          </cell>
          <cell r="W76">
            <v>772.12336319717588</v>
          </cell>
          <cell r="X76">
            <v>2418833.3333333335</v>
          </cell>
          <cell r="Y76">
            <v>2031820</v>
          </cell>
          <cell r="Z76">
            <v>2370456.6666666665</v>
          </cell>
          <cell r="AA76">
            <v>1232637.4666666668</v>
          </cell>
          <cell r="AB76">
            <v>2157115.5666666664</v>
          </cell>
          <cell r="AC76">
            <v>1121700.0946666666</v>
          </cell>
          <cell r="AD76">
            <v>2355570.1987999999</v>
          </cell>
          <cell r="AE76">
            <v>1020747.0861466666</v>
          </cell>
          <cell r="AF76">
            <v>4450653.333333333</v>
          </cell>
          <cell r="AG76">
            <v>3603094.1333333338</v>
          </cell>
          <cell r="AH76">
            <v>3278815.6613333318</v>
          </cell>
          <cell r="AI76">
            <v>3376317.2849466656</v>
          </cell>
          <cell r="AJ76">
            <v>12353310.214146666</v>
          </cell>
        </row>
        <row r="77">
          <cell r="C77" t="str">
            <v>Hilir Perak</v>
          </cell>
          <cell r="D77"/>
          <cell r="E77">
            <v>202</v>
          </cell>
          <cell r="F77">
            <v>2.495049504950495</v>
          </cell>
          <cell r="G77">
            <v>504</v>
          </cell>
          <cell r="H77">
            <v>5</v>
          </cell>
          <cell r="I77">
            <v>3</v>
          </cell>
          <cell r="J77">
            <v>1018.1617161716173</v>
          </cell>
          <cell r="K77">
            <v>1369.6277227722771</v>
          </cell>
          <cell r="L77">
            <v>5</v>
          </cell>
          <cell r="M77">
            <v>2</v>
          </cell>
          <cell r="N77">
            <v>1044.596501650165</v>
          </cell>
          <cell r="O77">
            <v>1357.9754521452146</v>
          </cell>
          <cell r="P77">
            <v>5</v>
          </cell>
          <cell r="Q77">
            <v>2</v>
          </cell>
          <cell r="R77">
            <v>950.58281650164997</v>
          </cell>
          <cell r="S77">
            <v>1235.7576614521454</v>
          </cell>
          <cell r="T77">
            <v>6</v>
          </cell>
          <cell r="U77">
            <v>2</v>
          </cell>
          <cell r="V77">
            <v>865.03036301650161</v>
          </cell>
          <cell r="W77">
            <v>1124.5394719214523</v>
          </cell>
          <cell r="X77">
            <v>1028343.3333333334</v>
          </cell>
          <cell r="Y77">
            <v>829994.4</v>
          </cell>
          <cell r="Z77">
            <v>1055042.4666666668</v>
          </cell>
          <cell r="AA77">
            <v>548622.08266666671</v>
          </cell>
          <cell r="AB77">
            <v>960088.64466666651</v>
          </cell>
          <cell r="AC77">
            <v>499246.09522666672</v>
          </cell>
          <cell r="AD77">
            <v>1048416.799976</v>
          </cell>
          <cell r="AE77">
            <v>454313.94665626675</v>
          </cell>
          <cell r="AF77">
            <v>1858337.7333333334</v>
          </cell>
          <cell r="AG77">
            <v>1603664.5493333335</v>
          </cell>
          <cell r="AH77">
            <v>1459334.7398933331</v>
          </cell>
          <cell r="AI77">
            <v>1502730.7466322668</v>
          </cell>
          <cell r="AJ77">
            <v>5375650.9692162666</v>
          </cell>
        </row>
        <row r="78">
          <cell r="C78" t="str">
            <v>Hulu Perak</v>
          </cell>
          <cell r="D78"/>
          <cell r="E78">
            <v>157</v>
          </cell>
          <cell r="F78">
            <v>1.6624203821656052</v>
          </cell>
          <cell r="G78">
            <v>261</v>
          </cell>
          <cell r="H78">
            <v>5</v>
          </cell>
          <cell r="I78">
            <v>3</v>
          </cell>
          <cell r="J78">
            <v>594.01455868971789</v>
          </cell>
          <cell r="K78">
            <v>700.67861692447684</v>
          </cell>
          <cell r="L78">
            <v>5</v>
          </cell>
          <cell r="M78">
            <v>2</v>
          </cell>
          <cell r="N78">
            <v>495.38722474977249</v>
          </cell>
          <cell r="O78">
            <v>648.19174522292985</v>
          </cell>
          <cell r="P78">
            <v>5</v>
          </cell>
          <cell r="Q78">
            <v>2</v>
          </cell>
          <cell r="R78">
            <v>545.45027445767562</v>
          </cell>
          <cell r="S78">
            <v>709.08535679497834</v>
          </cell>
          <cell r="T78">
            <v>6</v>
          </cell>
          <cell r="U78">
            <v>2</v>
          </cell>
          <cell r="V78">
            <v>520.5046403685036</v>
          </cell>
          <cell r="W78">
            <v>676.65603247905483</v>
          </cell>
          <cell r="X78">
            <v>466301.42857142858</v>
          </cell>
          <cell r="Y78">
            <v>330019.62857142859</v>
          </cell>
          <cell r="Z78">
            <v>388878.97142857139</v>
          </cell>
          <cell r="AA78">
            <v>203532.20799999998</v>
          </cell>
          <cell r="AB78">
            <v>428178.46544927533</v>
          </cell>
          <cell r="AC78">
            <v>222652.80203362319</v>
          </cell>
          <cell r="AD78">
            <v>490315.37122713041</v>
          </cell>
          <cell r="AE78">
            <v>212469.9941984232</v>
          </cell>
          <cell r="AF78">
            <v>796321.05714285723</v>
          </cell>
          <cell r="AG78">
            <v>592411.17942857137</v>
          </cell>
          <cell r="AH78">
            <v>650831.26748289866</v>
          </cell>
          <cell r="AI78">
            <v>702785.36542555364</v>
          </cell>
          <cell r="AJ78">
            <v>2252033.4982527504</v>
          </cell>
        </row>
        <row r="79">
          <cell r="C79" t="str">
            <v>Perak Tengah</v>
          </cell>
          <cell r="D79"/>
          <cell r="E79">
            <v>310</v>
          </cell>
          <cell r="F79">
            <v>2.338709677419355</v>
          </cell>
          <cell r="G79">
            <v>725</v>
          </cell>
          <cell r="H79">
            <v>5</v>
          </cell>
          <cell r="I79">
            <v>3</v>
          </cell>
          <cell r="J79">
            <v>873.02258064516127</v>
          </cell>
          <cell r="K79">
            <v>1099.8445161290322</v>
          </cell>
          <cell r="L79">
            <v>5</v>
          </cell>
          <cell r="M79">
            <v>2</v>
          </cell>
          <cell r="N79">
            <v>796.48135483870954</v>
          </cell>
          <cell r="O79">
            <v>947.83543870967731</v>
          </cell>
          <cell r="P79">
            <v>5</v>
          </cell>
          <cell r="Q79">
            <v>2</v>
          </cell>
          <cell r="R79">
            <v>765.31997493221127</v>
          </cell>
          <cell r="S79">
            <v>985.11793094623647</v>
          </cell>
          <cell r="T79">
            <v>6</v>
          </cell>
          <cell r="U79">
            <v>2</v>
          </cell>
          <cell r="V79">
            <v>727.3407732612435</v>
          </cell>
          <cell r="W79">
            <v>763.18324834387101</v>
          </cell>
          <cell r="X79">
            <v>1353185</v>
          </cell>
          <cell r="Y79">
            <v>1022855.3999999999</v>
          </cell>
          <cell r="Z79">
            <v>1234546.0999999999</v>
          </cell>
          <cell r="AA79">
            <v>587657.97199999995</v>
          </cell>
          <cell r="AB79">
            <v>1186245.9611449274</v>
          </cell>
          <cell r="AC79">
            <v>610773.11718666658</v>
          </cell>
          <cell r="AD79">
            <v>1352853.8382659128</v>
          </cell>
          <cell r="AE79">
            <v>473173.61397320003</v>
          </cell>
          <cell r="AF79">
            <v>2376040.4</v>
          </cell>
          <cell r="AG79">
            <v>1822204.0719999999</v>
          </cell>
          <cell r="AH79">
            <v>1797019.0783315939</v>
          </cell>
          <cell r="AI79">
            <v>1826027.4522391132</v>
          </cell>
          <cell r="AJ79">
            <v>6468437.1643047938</v>
          </cell>
        </row>
        <row r="80">
          <cell r="C80" t="str">
            <v>Kampar</v>
          </cell>
          <cell r="D80"/>
          <cell r="E80">
            <v>94</v>
          </cell>
          <cell r="F80">
            <v>3.2553191489361701</v>
          </cell>
          <cell r="G80">
            <v>306</v>
          </cell>
          <cell r="H80">
            <v>5</v>
          </cell>
          <cell r="I80">
            <v>3</v>
          </cell>
          <cell r="J80">
            <v>956.17021276595744</v>
          </cell>
          <cell r="K80">
            <v>1210.2978723404256</v>
          </cell>
          <cell r="L80">
            <v>5</v>
          </cell>
          <cell r="M80">
            <v>2</v>
          </cell>
          <cell r="N80">
            <v>888.14893617021278</v>
          </cell>
          <cell r="O80">
            <v>791.58510638297878</v>
          </cell>
          <cell r="P80">
            <v>5</v>
          </cell>
          <cell r="Q80">
            <v>2</v>
          </cell>
          <cell r="R80">
            <v>732.19893617021273</v>
          </cell>
          <cell r="S80">
            <v>884.70755319148941</v>
          </cell>
          <cell r="T80">
            <v>6</v>
          </cell>
          <cell r="U80">
            <v>2</v>
          </cell>
          <cell r="V80">
            <v>709.57188297872335</v>
          </cell>
          <cell r="W80">
            <v>855.29238404255318</v>
          </cell>
          <cell r="X80">
            <v>449400</v>
          </cell>
          <cell r="Y80">
            <v>341304</v>
          </cell>
          <cell r="Z80">
            <v>417430</v>
          </cell>
          <cell r="AA80">
            <v>148818</v>
          </cell>
          <cell r="AB80">
            <v>344133.5</v>
          </cell>
          <cell r="AC80">
            <v>166325.02000000002</v>
          </cell>
          <cell r="AD80">
            <v>400198.54200000002</v>
          </cell>
          <cell r="AE80">
            <v>160794.9682</v>
          </cell>
          <cell r="AF80">
            <v>790704</v>
          </cell>
          <cell r="AG80">
            <v>566248</v>
          </cell>
          <cell r="AH80">
            <v>510458.52</v>
          </cell>
          <cell r="AI80">
            <v>560993.51020000002</v>
          </cell>
          <cell r="AJ80">
            <v>2028205.4882</v>
          </cell>
        </row>
        <row r="81">
          <cell r="C81" t="str">
            <v>Muallim</v>
          </cell>
          <cell r="D81"/>
          <cell r="E81">
            <v>288</v>
          </cell>
          <cell r="F81">
            <v>2.9722222222222223</v>
          </cell>
          <cell r="G81">
            <v>856</v>
          </cell>
          <cell r="H81">
            <v>5</v>
          </cell>
          <cell r="I81">
            <v>3</v>
          </cell>
          <cell r="J81">
            <v>910.8768274853802</v>
          </cell>
          <cell r="K81">
            <v>1197.2559343434341</v>
          </cell>
          <cell r="L81">
            <v>5</v>
          </cell>
          <cell r="M81">
            <v>2</v>
          </cell>
          <cell r="N81">
            <v>873.02107323232303</v>
          </cell>
          <cell r="O81">
            <v>1112.3235441919194</v>
          </cell>
          <cell r="P81">
            <v>5</v>
          </cell>
          <cell r="Q81">
            <v>2</v>
          </cell>
          <cell r="R81">
            <v>837.33591906565641</v>
          </cell>
          <cell r="S81">
            <v>1131.1062181439393</v>
          </cell>
          <cell r="T81">
            <v>6</v>
          </cell>
          <cell r="U81">
            <v>2</v>
          </cell>
          <cell r="V81">
            <v>788.10800169065635</v>
          </cell>
          <cell r="W81">
            <v>1067.1099255564393</v>
          </cell>
          <cell r="X81">
            <v>1311662.6315789474</v>
          </cell>
          <cell r="Y81">
            <v>1034429.1272727272</v>
          </cell>
          <cell r="Z81">
            <v>1257150.3454545452</v>
          </cell>
          <cell r="AA81">
            <v>640698.36145454552</v>
          </cell>
          <cell r="AB81">
            <v>1205763.7234545453</v>
          </cell>
          <cell r="AC81">
            <v>651517.18165090901</v>
          </cell>
          <cell r="AD81">
            <v>1361850.6269214542</v>
          </cell>
          <cell r="AE81">
            <v>614655.31712050899</v>
          </cell>
          <cell r="AF81">
            <v>2346091.7588516744</v>
          </cell>
          <cell r="AG81">
            <v>1897848.7069090907</v>
          </cell>
          <cell r="AH81">
            <v>1857280.9051054546</v>
          </cell>
          <cell r="AI81">
            <v>1976505.9440419632</v>
          </cell>
          <cell r="AJ81">
            <v>6715876.6879867278</v>
          </cell>
        </row>
        <row r="82">
          <cell r="C82" t="str">
            <v>Bagan Datuk</v>
          </cell>
          <cell r="D82"/>
          <cell r="E82">
            <v>26</v>
          </cell>
          <cell r="F82">
            <v>2.2692307692307692</v>
          </cell>
          <cell r="G82">
            <v>59</v>
          </cell>
          <cell r="H82">
            <v>5</v>
          </cell>
          <cell r="I82">
            <v>3</v>
          </cell>
          <cell r="J82">
            <v>910</v>
          </cell>
          <cell r="K82">
            <v>1274</v>
          </cell>
          <cell r="L82">
            <v>5</v>
          </cell>
          <cell r="M82">
            <v>2</v>
          </cell>
          <cell r="N82">
            <v>1020</v>
          </cell>
          <cell r="O82">
            <v>1326</v>
          </cell>
          <cell r="P82">
            <v>5</v>
          </cell>
          <cell r="Q82">
            <v>2</v>
          </cell>
          <cell r="R82">
            <v>928.19999999999993</v>
          </cell>
          <cell r="S82">
            <v>1206.6599999999999</v>
          </cell>
          <cell r="T82">
            <v>6</v>
          </cell>
          <cell r="U82">
            <v>2</v>
          </cell>
          <cell r="V82">
            <v>844.66199999999981</v>
          </cell>
          <cell r="W82">
            <v>1098.0605999999998</v>
          </cell>
          <cell r="X82">
            <v>118300</v>
          </cell>
          <cell r="Y82">
            <v>99372</v>
          </cell>
          <cell r="Z82">
            <v>132600</v>
          </cell>
          <cell r="AA82">
            <v>68952</v>
          </cell>
          <cell r="AB82">
            <v>120665.99999999999</v>
          </cell>
          <cell r="AC82">
            <v>62746.319999999992</v>
          </cell>
          <cell r="AD82">
            <v>131767.27199999997</v>
          </cell>
          <cell r="AE82">
            <v>57099.151199999993</v>
          </cell>
          <cell r="AF82">
            <v>217672</v>
          </cell>
          <cell r="AG82">
            <v>201552</v>
          </cell>
          <cell r="AH82">
            <v>183412.31999999998</v>
          </cell>
          <cell r="AI82">
            <v>188866.42319999996</v>
          </cell>
          <cell r="AJ82">
            <v>659735.47119999991</v>
          </cell>
        </row>
        <row r="83">
          <cell r="C83" t="str">
            <v>Selama</v>
          </cell>
          <cell r="D83"/>
          <cell r="E83">
            <v>116</v>
          </cell>
          <cell r="F83">
            <v>2.4137931034482758</v>
          </cell>
          <cell r="G83">
            <v>280</v>
          </cell>
          <cell r="H83">
            <v>5</v>
          </cell>
          <cell r="I83">
            <v>3</v>
          </cell>
          <cell r="J83">
            <v>915.27586206896547</v>
          </cell>
          <cell r="K83">
            <v>1281.3862068965516</v>
          </cell>
          <cell r="L83">
            <v>5</v>
          </cell>
          <cell r="M83">
            <v>2</v>
          </cell>
          <cell r="N83">
            <v>896.97034482758602</v>
          </cell>
          <cell r="O83">
            <v>1166.0614482758619</v>
          </cell>
          <cell r="P83">
            <v>5</v>
          </cell>
          <cell r="Q83">
            <v>2</v>
          </cell>
          <cell r="R83">
            <v>816.24301379310327</v>
          </cell>
          <cell r="S83">
            <v>1061.1159179310346</v>
          </cell>
          <cell r="T83">
            <v>6</v>
          </cell>
          <cell r="U83">
            <v>2</v>
          </cell>
          <cell r="V83">
            <v>742.78114255172397</v>
          </cell>
          <cell r="W83">
            <v>965.61548531724134</v>
          </cell>
          <cell r="X83">
            <v>530860</v>
          </cell>
          <cell r="Y83">
            <v>445922.39999999997</v>
          </cell>
          <cell r="Z83">
            <v>520242.79999999993</v>
          </cell>
          <cell r="AA83">
            <v>270526.25599999999</v>
          </cell>
          <cell r="AB83">
            <v>473420.94799999992</v>
          </cell>
          <cell r="AC83">
            <v>246178.89296</v>
          </cell>
          <cell r="AD83">
            <v>516975.67521599995</v>
          </cell>
          <cell r="AE83">
            <v>224022.7925936</v>
          </cell>
          <cell r="AF83">
            <v>976782.39999999991</v>
          </cell>
          <cell r="AG83">
            <v>790769.05599999998</v>
          </cell>
          <cell r="AH83">
            <v>719599.84095999994</v>
          </cell>
          <cell r="AI83">
            <v>740998.46780959994</v>
          </cell>
          <cell r="AJ83">
            <v>2711174.0895535997</v>
          </cell>
        </row>
        <row r="84">
          <cell r="C84"/>
          <cell r="D84">
            <v>96</v>
          </cell>
          <cell r="E84">
            <v>4683</v>
          </cell>
          <cell r="F84">
            <v>2.6476617552850739</v>
          </cell>
          <cell r="G84">
            <v>12399</v>
          </cell>
          <cell r="H84">
            <v>5</v>
          </cell>
          <cell r="I84">
            <v>3</v>
          </cell>
          <cell r="J84">
            <v>866.50612577819186</v>
          </cell>
          <cell r="K84">
            <v>1149.5523102282632</v>
          </cell>
          <cell r="L84">
            <v>5</v>
          </cell>
          <cell r="M84">
            <v>2</v>
          </cell>
          <cell r="N84">
            <v>827.10625024751187</v>
          </cell>
          <cell r="O84">
            <v>1015.4825572778271</v>
          </cell>
          <cell r="P84">
            <v>5</v>
          </cell>
          <cell r="Q84">
            <v>2</v>
          </cell>
          <cell r="R84">
            <v>777.31473088618554</v>
          </cell>
          <cell r="S84">
            <v>995.34822694348566</v>
          </cell>
          <cell r="T84">
            <v>6</v>
          </cell>
          <cell r="U84">
            <v>2</v>
          </cell>
          <cell r="V84">
            <v>726.40731629827758</v>
          </cell>
          <cell r="W84">
            <v>917.74554007543998</v>
          </cell>
          <cell r="X84">
            <v>20289240.935096364</v>
          </cell>
          <cell r="Y84">
            <v>16150060.40639687</v>
          </cell>
          <cell r="Z84">
            <v>19366692.84954549</v>
          </cell>
          <cell r="AA84">
            <v>9511009.6314641293</v>
          </cell>
          <cell r="AB84">
            <v>18200824.423700035</v>
          </cell>
          <cell r="AC84">
            <v>9322431.4935526866</v>
          </cell>
          <cell r="AD84">
            <v>20410592.773349002</v>
          </cell>
          <cell r="AE84">
            <v>8595604.7283465713</v>
          </cell>
          <cell r="AF84">
            <v>36439301.341493234</v>
          </cell>
          <cell r="AG84">
            <v>28877702.481009625</v>
          </cell>
          <cell r="AH84">
            <v>27523255.917252719</v>
          </cell>
          <cell r="AI84">
            <v>29006197.501695577</v>
          </cell>
          <cell r="AJ84">
            <v>101435864.46810214</v>
          </cell>
        </row>
        <row r="85">
          <cell r="C85" t="str">
            <v>Perlis</v>
          </cell>
          <cell r="D85"/>
          <cell r="E85">
            <v>178</v>
          </cell>
          <cell r="F85">
            <v>3.3426966292134832</v>
          </cell>
          <cell r="G85">
            <v>595</v>
          </cell>
          <cell r="H85">
            <v>5</v>
          </cell>
          <cell r="I85">
            <v>3</v>
          </cell>
          <cell r="J85">
            <v>744.6354126307632</v>
          </cell>
          <cell r="K85">
            <v>1075.9033707865167</v>
          </cell>
          <cell r="L85">
            <v>5</v>
          </cell>
          <cell r="M85">
            <v>2</v>
          </cell>
          <cell r="N85">
            <v>774.42374531835208</v>
          </cell>
          <cell r="O85">
            <v>803.51076993044398</v>
          </cell>
          <cell r="P85">
            <v>5</v>
          </cell>
          <cell r="Q85">
            <v>2</v>
          </cell>
          <cell r="R85">
            <v>664.60150674157296</v>
          </cell>
          <cell r="S85">
            <v>1168.3102657303361</v>
          </cell>
          <cell r="T85">
            <v>6</v>
          </cell>
          <cell r="U85">
            <v>2</v>
          </cell>
          <cell r="V85">
            <v>833.8841676404495</v>
          </cell>
          <cell r="W85">
            <v>1037.0831257977527</v>
          </cell>
          <cell r="X85">
            <v>662725.51724137925</v>
          </cell>
          <cell r="Y85">
            <v>574532.39999999991</v>
          </cell>
          <cell r="Z85">
            <v>689237.1333333333</v>
          </cell>
          <cell r="AA85">
            <v>286049.83409523807</v>
          </cell>
          <cell r="AB85">
            <v>591495.3409999999</v>
          </cell>
          <cell r="AC85">
            <v>415918.45459999965</v>
          </cell>
          <cell r="AD85">
            <v>890588.29104000004</v>
          </cell>
          <cell r="AE85">
            <v>369201.59278399998</v>
          </cell>
          <cell r="AF85">
            <v>1237257.9172413792</v>
          </cell>
          <cell r="AG85">
            <v>975286.96742857143</v>
          </cell>
          <cell r="AH85">
            <v>1007413.7955999996</v>
          </cell>
          <cell r="AI85">
            <v>1259789.8838239999</v>
          </cell>
          <cell r="AJ85">
            <v>3589160.2730539502</v>
          </cell>
        </row>
        <row r="86">
          <cell r="C86"/>
          <cell r="D86">
            <v>4</v>
          </cell>
          <cell r="E86">
            <v>178</v>
          </cell>
          <cell r="F86">
            <v>3.3426966292134832</v>
          </cell>
          <cell r="G86">
            <v>595</v>
          </cell>
          <cell r="H86">
            <v>5</v>
          </cell>
          <cell r="I86">
            <v>3</v>
          </cell>
          <cell r="J86">
            <v>744.6354126307632</v>
          </cell>
          <cell r="K86">
            <v>1075.9033707865167</v>
          </cell>
          <cell r="L86">
            <v>5</v>
          </cell>
          <cell r="M86">
            <v>2</v>
          </cell>
          <cell r="N86">
            <v>774.42374531835208</v>
          </cell>
          <cell r="O86">
            <v>803.51076993044398</v>
          </cell>
          <cell r="P86">
            <v>5</v>
          </cell>
          <cell r="Q86">
            <v>2</v>
          </cell>
          <cell r="R86">
            <v>664.60150674157296</v>
          </cell>
          <cell r="S86">
            <v>1168.3102657303361</v>
          </cell>
          <cell r="T86">
            <v>6</v>
          </cell>
          <cell r="U86">
            <v>2</v>
          </cell>
          <cell r="V86">
            <v>833.8841676404495</v>
          </cell>
          <cell r="W86">
            <v>1037.0831257977527</v>
          </cell>
          <cell r="X86">
            <v>662725.51724137925</v>
          </cell>
          <cell r="Y86">
            <v>574532.39999999991</v>
          </cell>
          <cell r="Z86">
            <v>689237.1333333333</v>
          </cell>
          <cell r="AA86">
            <v>286049.83409523807</v>
          </cell>
          <cell r="AB86">
            <v>591495.3409999999</v>
          </cell>
          <cell r="AC86">
            <v>415918.45459999965</v>
          </cell>
          <cell r="AD86">
            <v>890588.29104000004</v>
          </cell>
          <cell r="AE86">
            <v>369201.59278399998</v>
          </cell>
          <cell r="AF86">
            <v>1237257.9172413792</v>
          </cell>
          <cell r="AG86">
            <v>975286.96742857143</v>
          </cell>
          <cell r="AH86">
            <v>1007413.7955999996</v>
          </cell>
          <cell r="AI86">
            <v>1259789.8838239999</v>
          </cell>
          <cell r="AJ86">
            <v>3589160.2730539502</v>
          </cell>
        </row>
        <row r="87">
          <cell r="C87" t="str">
            <v>Gombak</v>
          </cell>
          <cell r="D87"/>
          <cell r="E87">
            <v>1761.0000000000002</v>
          </cell>
          <cell r="F87">
            <v>2.4963089153889833</v>
          </cell>
          <cell r="G87">
            <v>4396</v>
          </cell>
          <cell r="H87">
            <v>5</v>
          </cell>
          <cell r="I87">
            <v>3</v>
          </cell>
          <cell r="J87">
            <v>899.95353535353456</v>
          </cell>
          <cell r="K87">
            <v>1132.4259259259256</v>
          </cell>
          <cell r="L87">
            <v>5</v>
          </cell>
          <cell r="M87">
            <v>2</v>
          </cell>
          <cell r="N87">
            <v>883.09999999999991</v>
          </cell>
          <cell r="O87">
            <v>1112.6083333333333</v>
          </cell>
          <cell r="P87">
            <v>5</v>
          </cell>
          <cell r="Q87">
            <v>2</v>
          </cell>
          <cell r="R87">
            <v>1176.0263888888887</v>
          </cell>
          <cell r="S87">
            <v>1549.9069444444442</v>
          </cell>
          <cell r="T87">
            <v>6</v>
          </cell>
          <cell r="U87">
            <v>2</v>
          </cell>
          <cell r="V87">
            <v>1069.359722222222</v>
          </cell>
          <cell r="W87">
            <v>1474.3513888888886</v>
          </cell>
          <cell r="X87">
            <v>7924090.8787878733</v>
          </cell>
          <cell r="Y87">
            <v>5982606.166666666</v>
          </cell>
          <cell r="Z87">
            <v>7775695.5</v>
          </cell>
          <cell r="AA87">
            <v>3918606.5500000003</v>
          </cell>
          <cell r="AB87">
            <v>10354912.354166666</v>
          </cell>
          <cell r="AC87">
            <v>5458772.2583333328</v>
          </cell>
          <cell r="AD87">
            <v>11298854.824999999</v>
          </cell>
          <cell r="AE87">
            <v>5192665.5916666659</v>
          </cell>
          <cell r="AF87">
            <v>13906697.045454539</v>
          </cell>
          <cell r="AG87">
            <v>11694302.049999999</v>
          </cell>
          <cell r="AH87">
            <v>15813684.612500001</v>
          </cell>
          <cell r="AI87">
            <v>16491520.416666666</v>
          </cell>
          <cell r="AJ87">
            <v>46607349.299621202</v>
          </cell>
        </row>
        <row r="88">
          <cell r="C88" t="str">
            <v>Klang</v>
          </cell>
          <cell r="D88"/>
          <cell r="E88">
            <v>867</v>
          </cell>
          <cell r="F88">
            <v>2.3840830449826989</v>
          </cell>
          <cell r="G88">
            <v>2067</v>
          </cell>
          <cell r="H88">
            <v>5</v>
          </cell>
          <cell r="I88">
            <v>3</v>
          </cell>
          <cell r="J88">
            <v>792.66243752402909</v>
          </cell>
          <cell r="K88">
            <v>1139.9740484429067</v>
          </cell>
          <cell r="L88">
            <v>5</v>
          </cell>
          <cell r="M88">
            <v>2</v>
          </cell>
          <cell r="N88">
            <v>900.90272971933882</v>
          </cell>
          <cell r="O88">
            <v>1342.2641841050145</v>
          </cell>
          <cell r="P88">
            <v>5</v>
          </cell>
          <cell r="Q88">
            <v>2</v>
          </cell>
          <cell r="R88">
            <v>1218.2558384137969</v>
          </cell>
          <cell r="S88">
            <v>1695.0923312462239</v>
          </cell>
          <cell r="T88">
            <v>6</v>
          </cell>
          <cell r="U88">
            <v>2</v>
          </cell>
          <cell r="V88">
            <v>1436.8521715548964</v>
          </cell>
          <cell r="W88">
            <v>1992.6003450595922</v>
          </cell>
          <cell r="X88">
            <v>3436191.6666666665</v>
          </cell>
          <cell r="Y88">
            <v>2965072.5</v>
          </cell>
          <cell r="Z88">
            <v>3905413.3333333335</v>
          </cell>
          <cell r="AA88">
            <v>2327486.0952380951</v>
          </cell>
          <cell r="AB88">
            <v>5281139.0595238097</v>
          </cell>
          <cell r="AC88">
            <v>2939290.1023809523</v>
          </cell>
          <cell r="AD88">
            <v>7474504.9964285707</v>
          </cell>
          <cell r="AE88">
            <v>3455168.9983333331</v>
          </cell>
          <cell r="AF88">
            <v>6401264.166666667</v>
          </cell>
          <cell r="AG88">
            <v>6232899.4285714291</v>
          </cell>
          <cell r="AH88">
            <v>8220429.1619047616</v>
          </cell>
          <cell r="AI88">
            <v>10929673.994761905</v>
          </cell>
          <cell r="AJ88">
            <v>24309761.755476192</v>
          </cell>
        </row>
        <row r="89">
          <cell r="C89" t="str">
            <v>Kuala Langat</v>
          </cell>
          <cell r="D89"/>
          <cell r="E89">
            <v>1031</v>
          </cell>
          <cell r="F89">
            <v>2.5994180407371483</v>
          </cell>
          <cell r="G89">
            <v>2680</v>
          </cell>
          <cell r="H89">
            <v>5</v>
          </cell>
          <cell r="I89">
            <v>3</v>
          </cell>
          <cell r="J89">
            <v>1450.0417070805045</v>
          </cell>
          <cell r="K89">
            <v>1936.5235744550507</v>
          </cell>
          <cell r="L89">
            <v>5</v>
          </cell>
          <cell r="M89">
            <v>2</v>
          </cell>
          <cell r="N89">
            <v>1742.8712170095459</v>
          </cell>
          <cell r="O89">
            <v>2614.306825514318</v>
          </cell>
          <cell r="P89">
            <v>5</v>
          </cell>
          <cell r="Q89">
            <v>2</v>
          </cell>
          <cell r="R89">
            <v>1898.9711609548438</v>
          </cell>
          <cell r="S89">
            <v>2784.4294657658038</v>
          </cell>
          <cell r="T89">
            <v>6</v>
          </cell>
          <cell r="U89">
            <v>2</v>
          </cell>
          <cell r="V89">
            <v>2140.2804136221562</v>
          </cell>
          <cell r="W89">
            <v>3146.3933447667737</v>
          </cell>
          <cell r="X89">
            <v>7474965</v>
          </cell>
          <cell r="Y89">
            <v>5989667.4157894719</v>
          </cell>
          <cell r="Z89">
            <v>8984501.1236842088</v>
          </cell>
          <cell r="AA89">
            <v>5390700.6742105242</v>
          </cell>
          <cell r="AB89">
            <v>9789196.334722219</v>
          </cell>
          <cell r="AC89">
            <v>5741493.5584090874</v>
          </cell>
          <cell r="AD89">
            <v>13239774.63866666</v>
          </cell>
          <cell r="AE89">
            <v>6487863.0769090876</v>
          </cell>
          <cell r="AF89">
            <v>13464632.415789472</v>
          </cell>
          <cell r="AG89">
            <v>14375201.797894737</v>
          </cell>
          <cell r="AH89">
            <v>15530689.893131308</v>
          </cell>
          <cell r="AI89">
            <v>19727637.715575747</v>
          </cell>
          <cell r="AJ89">
            <v>49858387.183724597</v>
          </cell>
        </row>
        <row r="90">
          <cell r="C90" t="str">
            <v>Kuala Selangor</v>
          </cell>
          <cell r="D90"/>
          <cell r="E90">
            <v>407</v>
          </cell>
          <cell r="F90">
            <v>2.6560196560196561</v>
          </cell>
          <cell r="G90">
            <v>1081</v>
          </cell>
          <cell r="H90">
            <v>5</v>
          </cell>
          <cell r="I90">
            <v>3</v>
          </cell>
          <cell r="J90">
            <v>643.10147810147816</v>
          </cell>
          <cell r="K90">
            <v>735.74392574392573</v>
          </cell>
          <cell r="L90">
            <v>5</v>
          </cell>
          <cell r="M90">
            <v>2</v>
          </cell>
          <cell r="N90">
            <v>588.59514059514061</v>
          </cell>
          <cell r="O90">
            <v>882.89271089271085</v>
          </cell>
          <cell r="P90">
            <v>5</v>
          </cell>
          <cell r="Q90">
            <v>2</v>
          </cell>
          <cell r="R90">
            <v>1059.4712530712529</v>
          </cell>
          <cell r="S90">
            <v>1589.2068796068795</v>
          </cell>
          <cell r="T90">
            <v>6</v>
          </cell>
          <cell r="U90">
            <v>2</v>
          </cell>
          <cell r="V90">
            <v>1271.3655036855039</v>
          </cell>
          <cell r="W90">
            <v>1907.0482555282558</v>
          </cell>
          <cell r="X90">
            <v>1308711.5079365079</v>
          </cell>
          <cell r="Y90">
            <v>898343.33333333326</v>
          </cell>
          <cell r="Z90">
            <v>1197791.1111111112</v>
          </cell>
          <cell r="AA90">
            <v>718674.66666666663</v>
          </cell>
          <cell r="AB90">
            <v>2156024</v>
          </cell>
          <cell r="AC90">
            <v>1293614.3999999999</v>
          </cell>
          <cell r="AD90">
            <v>3104674.5600000005</v>
          </cell>
          <cell r="AE90">
            <v>1552337.2800000003</v>
          </cell>
          <cell r="AF90">
            <v>2207054.8412698414</v>
          </cell>
          <cell r="AG90">
            <v>1916465.777777778</v>
          </cell>
          <cell r="AH90">
            <v>3449638.4000000004</v>
          </cell>
          <cell r="AI90">
            <v>4657011.8400000008</v>
          </cell>
          <cell r="AJ90">
            <v>9125496.2990476191</v>
          </cell>
        </row>
        <row r="91">
          <cell r="C91" t="str">
            <v>Petaling</v>
          </cell>
          <cell r="D91"/>
          <cell r="E91">
            <v>3268</v>
          </cell>
          <cell r="F91">
            <v>2.5850673194614444</v>
          </cell>
          <cell r="G91">
            <v>8448</v>
          </cell>
          <cell r="H91">
            <v>5</v>
          </cell>
          <cell r="I91">
            <v>3</v>
          </cell>
          <cell r="J91">
            <v>1368.5697194422441</v>
          </cell>
          <cell r="K91">
            <v>1904.2757037943697</v>
          </cell>
          <cell r="L91">
            <v>5</v>
          </cell>
          <cell r="M91">
            <v>2</v>
          </cell>
          <cell r="N91">
            <v>1422.797613219094</v>
          </cell>
          <cell r="O91">
            <v>2105.7645042839654</v>
          </cell>
          <cell r="P91">
            <v>5</v>
          </cell>
          <cell r="Q91">
            <v>2</v>
          </cell>
          <cell r="R91">
            <v>2239.3384359153692</v>
          </cell>
          <cell r="S91">
            <v>3210.8949775601795</v>
          </cell>
          <cell r="T91">
            <v>6</v>
          </cell>
          <cell r="U91">
            <v>2</v>
          </cell>
          <cell r="V91">
            <v>2774.7983180043129</v>
          </cell>
          <cell r="W91">
            <v>3634.481961566707</v>
          </cell>
          <cell r="X91">
            <v>22362429.215686269</v>
          </cell>
          <cell r="Y91">
            <v>18669519</v>
          </cell>
          <cell r="Z91">
            <v>23248513</v>
          </cell>
          <cell r="AA91">
            <v>13763276.799999997</v>
          </cell>
          <cell r="AB91">
            <v>36590790.042857133</v>
          </cell>
          <cell r="AC91">
            <v>20986409.573333334</v>
          </cell>
          <cell r="AD91">
            <v>54408245.419428572</v>
          </cell>
          <cell r="AE91">
            <v>23754974.100799996</v>
          </cell>
          <cell r="AF91">
            <v>41031948.215686269</v>
          </cell>
          <cell r="AG91">
            <v>37011789.799999997</v>
          </cell>
          <cell r="AH91">
            <v>57577199.616190463</v>
          </cell>
          <cell r="AI91">
            <v>78163219.520228565</v>
          </cell>
          <cell r="AJ91">
            <v>159375911.73267671</v>
          </cell>
        </row>
        <row r="92">
          <cell r="C92" t="str">
            <v>Sabak Bernam</v>
          </cell>
          <cell r="D92"/>
          <cell r="E92">
            <v>299</v>
          </cell>
          <cell r="F92">
            <v>2.5752508361204014</v>
          </cell>
          <cell r="G92">
            <v>770</v>
          </cell>
          <cell r="H92">
            <v>5</v>
          </cell>
          <cell r="I92">
            <v>3</v>
          </cell>
          <cell r="J92">
            <v>721.72909698996659</v>
          </cell>
          <cell r="K92">
            <v>707.21181716833894</v>
          </cell>
          <cell r="L92">
            <v>5</v>
          </cell>
          <cell r="M92">
            <v>2</v>
          </cell>
          <cell r="N92">
            <v>565.46287625418063</v>
          </cell>
          <cell r="O92">
            <v>848.19431438127094</v>
          </cell>
          <cell r="P92">
            <v>5</v>
          </cell>
          <cell r="Q92">
            <v>2</v>
          </cell>
          <cell r="R92">
            <v>888.23451505016726</v>
          </cell>
          <cell r="S92">
            <v>1332.3517725752508</v>
          </cell>
          <cell r="T92">
            <v>6</v>
          </cell>
          <cell r="U92">
            <v>2</v>
          </cell>
          <cell r="V92">
            <v>1046.6506488294315</v>
          </cell>
          <cell r="W92">
            <v>1569.9759732441471</v>
          </cell>
          <cell r="X92">
            <v>1078985</v>
          </cell>
          <cell r="Y92">
            <v>634369</v>
          </cell>
          <cell r="Z92">
            <v>845367</v>
          </cell>
          <cell r="AA92">
            <v>507220.2</v>
          </cell>
          <cell r="AB92">
            <v>1327910.5999999999</v>
          </cell>
          <cell r="AC92">
            <v>796746.36</v>
          </cell>
          <cell r="AD92">
            <v>1877691.264</v>
          </cell>
          <cell r="AE92">
            <v>938845.63199999998</v>
          </cell>
          <cell r="AF92">
            <v>1713354</v>
          </cell>
          <cell r="AG92">
            <v>1352587.2</v>
          </cell>
          <cell r="AH92">
            <v>2124656.96</v>
          </cell>
          <cell r="AI92">
            <v>2816536.8959999997</v>
          </cell>
          <cell r="AJ92">
            <v>6129443.7919999994</v>
          </cell>
        </row>
        <row r="93">
          <cell r="C93" t="str">
            <v>Sepang</v>
          </cell>
          <cell r="D93"/>
          <cell r="E93">
            <v>541</v>
          </cell>
          <cell r="F93">
            <v>2.0369685767097967</v>
          </cell>
          <cell r="G93">
            <v>1102</v>
          </cell>
          <cell r="H93">
            <v>5</v>
          </cell>
          <cell r="I93">
            <v>3</v>
          </cell>
          <cell r="J93">
            <v>784.5425138632163</v>
          </cell>
          <cell r="K93">
            <v>972.41050523721515</v>
          </cell>
          <cell r="L93">
            <v>5</v>
          </cell>
          <cell r="M93">
            <v>2</v>
          </cell>
          <cell r="N93">
            <v>684.77625209048495</v>
          </cell>
          <cell r="O93">
            <v>832.35613062230436</v>
          </cell>
          <cell r="P93">
            <v>5</v>
          </cell>
          <cell r="Q93">
            <v>2</v>
          </cell>
          <cell r="R93">
            <v>952.33937153419583</v>
          </cell>
          <cell r="S93">
            <v>1428.509057301294</v>
          </cell>
          <cell r="T93">
            <v>6</v>
          </cell>
          <cell r="U93">
            <v>2</v>
          </cell>
          <cell r="V93">
            <v>1120.1639926062849</v>
          </cell>
          <cell r="W93">
            <v>1680.2459889094271</v>
          </cell>
          <cell r="X93">
            <v>2122187.5</v>
          </cell>
          <cell r="Y93">
            <v>1578222.25</v>
          </cell>
          <cell r="Z93">
            <v>1852319.7619047619</v>
          </cell>
          <cell r="AA93">
            <v>900609.33333333337</v>
          </cell>
          <cell r="AB93">
            <v>2576078</v>
          </cell>
          <cell r="AC93">
            <v>1545646.8</v>
          </cell>
          <cell r="AD93">
            <v>3636052.3200000003</v>
          </cell>
          <cell r="AE93">
            <v>1818026.1600000001</v>
          </cell>
          <cell r="AF93">
            <v>3700409.75</v>
          </cell>
          <cell r="AG93">
            <v>2752929.0952380951</v>
          </cell>
          <cell r="AH93">
            <v>4121724.8</v>
          </cell>
          <cell r="AI93">
            <v>5454078.4800000004</v>
          </cell>
          <cell r="AJ93">
            <v>12393089.805238096</v>
          </cell>
        </row>
        <row r="94">
          <cell r="C94" t="str">
            <v>Ulu Langat</v>
          </cell>
          <cell r="D94"/>
          <cell r="E94">
            <v>2347</v>
          </cell>
          <cell r="F94">
            <v>2.3421389007243287</v>
          </cell>
          <cell r="G94">
            <v>5497</v>
          </cell>
          <cell r="H94">
            <v>5</v>
          </cell>
          <cell r="I94">
            <v>3</v>
          </cell>
          <cell r="J94">
            <v>1452.6637551484155</v>
          </cell>
          <cell r="K94">
            <v>1848.2620467871843</v>
          </cell>
          <cell r="L94">
            <v>5</v>
          </cell>
          <cell r="M94">
            <v>2</v>
          </cell>
          <cell r="N94">
            <v>1522.2627264795983</v>
          </cell>
          <cell r="O94">
            <v>2220.1043277131889</v>
          </cell>
          <cell r="P94">
            <v>5</v>
          </cell>
          <cell r="Q94">
            <v>2</v>
          </cell>
          <cell r="R94">
            <v>1529.0483432204769</v>
          </cell>
          <cell r="S94">
            <v>2038.3611702883099</v>
          </cell>
          <cell r="T94">
            <v>6</v>
          </cell>
          <cell r="U94">
            <v>2</v>
          </cell>
          <cell r="V94">
            <v>1249.745075546524</v>
          </cell>
          <cell r="W94">
            <v>1529.1847093398005</v>
          </cell>
          <cell r="X94">
            <v>17047009.166666657</v>
          </cell>
          <cell r="Y94">
            <v>13013613.071428563</v>
          </cell>
          <cell r="Z94">
            <v>17863753.095238086</v>
          </cell>
          <cell r="AA94">
            <v>10421169.714285709</v>
          </cell>
          <cell r="AB94">
            <v>17943382.307692297</v>
          </cell>
          <cell r="AC94">
            <v>9568067.3333333265</v>
          </cell>
          <cell r="AD94">
            <v>17598910.153846152</v>
          </cell>
          <cell r="AE94">
            <v>7177993.0256410241</v>
          </cell>
          <cell r="AF94">
            <v>30060622.23809522</v>
          </cell>
          <cell r="AG94">
            <v>28284922.809523791</v>
          </cell>
          <cell r="AH94">
            <v>27511449.641025618</v>
          </cell>
          <cell r="AI94">
            <v>24776903.179487176</v>
          </cell>
          <cell r="AJ94">
            <v>93034987.714285657</v>
          </cell>
        </row>
        <row r="95">
          <cell r="C95" t="str">
            <v>Ulu Selangor</v>
          </cell>
          <cell r="D95"/>
          <cell r="E95">
            <v>479</v>
          </cell>
          <cell r="F95">
            <v>2.1649269311064718</v>
          </cell>
          <cell r="G95">
            <v>1037</v>
          </cell>
          <cell r="H95">
            <v>5</v>
          </cell>
          <cell r="I95">
            <v>3</v>
          </cell>
          <cell r="J95">
            <v>673.49686847599162</v>
          </cell>
          <cell r="K95">
            <v>939.84342379958241</v>
          </cell>
          <cell r="L95">
            <v>5</v>
          </cell>
          <cell r="M95">
            <v>2</v>
          </cell>
          <cell r="N95">
            <v>784.16423103688226</v>
          </cell>
          <cell r="O95">
            <v>1176.2463465553235</v>
          </cell>
          <cell r="P95">
            <v>5</v>
          </cell>
          <cell r="Q95">
            <v>2</v>
          </cell>
          <cell r="R95">
            <v>981.91941544885185</v>
          </cell>
          <cell r="S95">
            <v>1317.4762004175366</v>
          </cell>
          <cell r="T95">
            <v>6</v>
          </cell>
          <cell r="U95">
            <v>2</v>
          </cell>
          <cell r="V95">
            <v>1004.5341962421713</v>
          </cell>
          <cell r="W95">
            <v>1475.3816701461378</v>
          </cell>
          <cell r="X95">
            <v>1613025</v>
          </cell>
          <cell r="Y95">
            <v>1350555</v>
          </cell>
          <cell r="Z95">
            <v>1878073.3333333333</v>
          </cell>
          <cell r="AA95">
            <v>1126844</v>
          </cell>
          <cell r="AB95">
            <v>2351697</v>
          </cell>
          <cell r="AC95">
            <v>1262142.2</v>
          </cell>
          <cell r="AD95">
            <v>2887031.2800000003</v>
          </cell>
          <cell r="AE95">
            <v>1413415.6400000001</v>
          </cell>
          <cell r="AF95">
            <v>2963580</v>
          </cell>
          <cell r="AG95">
            <v>3004917.333333333</v>
          </cell>
          <cell r="AH95">
            <v>3613839.2</v>
          </cell>
          <cell r="AI95">
            <v>4300446.92</v>
          </cell>
          <cell r="AJ95">
            <v>10995752.173333332</v>
          </cell>
        </row>
        <row r="96">
          <cell r="C96"/>
          <cell r="D96">
            <v>159</v>
          </cell>
          <cell r="E96">
            <v>11000</v>
          </cell>
          <cell r="F96">
            <v>2.4616363636363636</v>
          </cell>
          <cell r="G96">
            <v>27078</v>
          </cell>
          <cell r="H96">
            <v>5</v>
          </cell>
          <cell r="I96">
            <v>3</v>
          </cell>
          <cell r="J96">
            <v>1170.3199079226179</v>
          </cell>
          <cell r="K96">
            <v>1547.9384162793347</v>
          </cell>
          <cell r="L96">
            <v>5</v>
          </cell>
          <cell r="M96">
            <v>2</v>
          </cell>
          <cell r="N96">
            <v>1228.2077683382695</v>
          </cell>
          <cell r="O96">
            <v>1776.1176378970147</v>
          </cell>
          <cell r="P96">
            <v>5</v>
          </cell>
          <cell r="Q96">
            <v>2</v>
          </cell>
          <cell r="R96">
            <v>1606.7478127084023</v>
          </cell>
          <cell r="S96">
            <v>2254.1901175359108</v>
          </cell>
          <cell r="T96">
            <v>6</v>
          </cell>
          <cell r="U96">
            <v>2</v>
          </cell>
          <cell r="V96">
            <v>1750.3899917783328</v>
          </cell>
          <cell r="W96">
            <v>2354.1495229704597</v>
          </cell>
          <cell r="X96">
            <v>64367594.935743973</v>
          </cell>
          <cell r="Y96">
            <v>51081967.737218037</v>
          </cell>
          <cell r="Z96">
            <v>67551427.258604825</v>
          </cell>
          <cell r="AA96">
            <v>39074588.033734322</v>
          </cell>
          <cell r="AB96">
            <v>88371129.698962122</v>
          </cell>
          <cell r="AC96">
            <v>49592182.585790038</v>
          </cell>
          <cell r="AD96">
            <v>115525739.45736995</v>
          </cell>
          <cell r="AE96">
            <v>51791289.505350113</v>
          </cell>
          <cell r="AF96">
            <v>115449562.67296201</v>
          </cell>
          <cell r="AG96">
            <v>106626015.29233915</v>
          </cell>
          <cell r="AH96">
            <v>137963312.28475213</v>
          </cell>
          <cell r="AI96">
            <v>167317028.96272004</v>
          </cell>
          <cell r="AJ96">
            <v>411830179.7554034</v>
          </cell>
        </row>
        <row r="97">
          <cell r="C97" t="str">
            <v>Besut</v>
          </cell>
          <cell r="D97"/>
          <cell r="E97">
            <v>253</v>
          </cell>
          <cell r="F97">
            <v>2.5177865612648223</v>
          </cell>
          <cell r="G97">
            <v>637</v>
          </cell>
          <cell r="H97">
            <v>5</v>
          </cell>
          <cell r="I97">
            <v>3</v>
          </cell>
          <cell r="J97">
            <v>670.66798418972337</v>
          </cell>
          <cell r="K97">
            <v>938.93517786561267</v>
          </cell>
          <cell r="L97">
            <v>5</v>
          </cell>
          <cell r="M97">
            <v>2</v>
          </cell>
          <cell r="N97">
            <v>576.32276679841902</v>
          </cell>
          <cell r="O97">
            <v>793.15258498023718</v>
          </cell>
          <cell r="P97">
            <v>5</v>
          </cell>
          <cell r="Q97">
            <v>2</v>
          </cell>
          <cell r="R97">
            <v>597.79574229248999</v>
          </cell>
          <cell r="S97">
            <v>786.47609454545443</v>
          </cell>
          <cell r="T97">
            <v>6</v>
          </cell>
          <cell r="U97">
            <v>2</v>
          </cell>
          <cell r="V97">
            <v>588.38101321739123</v>
          </cell>
          <cell r="W97">
            <v>773.29547384031594</v>
          </cell>
          <cell r="X97">
            <v>848395</v>
          </cell>
          <cell r="Y97">
            <v>712651.8</v>
          </cell>
          <cell r="Z97">
            <v>729048.3</v>
          </cell>
          <cell r="AA97">
            <v>401335.20799999998</v>
          </cell>
          <cell r="AB97">
            <v>756211.61399999983</v>
          </cell>
          <cell r="AC97">
            <v>397956.90383999993</v>
          </cell>
          <cell r="AD97">
            <v>893162.37806399981</v>
          </cell>
          <cell r="AE97">
            <v>391287.50976319984</v>
          </cell>
          <cell r="AF97">
            <v>1561046.8</v>
          </cell>
          <cell r="AG97">
            <v>1130383.5079999999</v>
          </cell>
          <cell r="AH97">
            <v>1154168.5178399999</v>
          </cell>
          <cell r="AI97">
            <v>1284449.8878271997</v>
          </cell>
          <cell r="AJ97">
            <v>4236886.335603199</v>
          </cell>
        </row>
        <row r="98">
          <cell r="C98" t="str">
            <v>Dungun</v>
          </cell>
          <cell r="D98"/>
          <cell r="E98">
            <v>367</v>
          </cell>
          <cell r="F98">
            <v>3.1607629427792916</v>
          </cell>
          <cell r="G98">
            <v>1160</v>
          </cell>
          <cell r="H98">
            <v>5</v>
          </cell>
          <cell r="I98">
            <v>3</v>
          </cell>
          <cell r="J98">
            <v>1234.2479564032697</v>
          </cell>
          <cell r="K98">
            <v>1727.9471389645776</v>
          </cell>
          <cell r="L98">
            <v>5</v>
          </cell>
          <cell r="M98">
            <v>2</v>
          </cell>
          <cell r="N98">
            <v>1215.3662472132771</v>
          </cell>
          <cell r="O98">
            <v>1545.3631205198074</v>
          </cell>
          <cell r="P98">
            <v>5</v>
          </cell>
          <cell r="Q98">
            <v>2</v>
          </cell>
          <cell r="R98">
            <v>1257.6764228882832</v>
          </cell>
          <cell r="S98">
            <v>1607.1518966757492</v>
          </cell>
          <cell r="T98">
            <v>6</v>
          </cell>
          <cell r="U98">
            <v>2</v>
          </cell>
          <cell r="V98">
            <v>1243.9420224959126</v>
          </cell>
          <cell r="W98">
            <v>1551.1880413035419</v>
          </cell>
          <cell r="X98">
            <v>2264845</v>
          </cell>
          <cell r="Y98">
            <v>1902469.7999999998</v>
          </cell>
          <cell r="Z98">
            <v>2230197.0636363635</v>
          </cell>
          <cell r="AA98">
            <v>1134296.5304615386</v>
          </cell>
          <cell r="AB98">
            <v>2307836.2359999996</v>
          </cell>
          <cell r="AC98">
            <v>1179649.4921599999</v>
          </cell>
          <cell r="AD98">
            <v>2739160.3335359995</v>
          </cell>
          <cell r="AE98">
            <v>1138572.0223167997</v>
          </cell>
          <cell r="AF98">
            <v>4167314.8</v>
          </cell>
          <cell r="AG98">
            <v>3364493.5940979021</v>
          </cell>
          <cell r="AH98">
            <v>3487485.7281599999</v>
          </cell>
          <cell r="AI98">
            <v>3877732.355852799</v>
          </cell>
          <cell r="AJ98">
            <v>12157866.1445747</v>
          </cell>
        </row>
        <row r="99">
          <cell r="C99" t="str">
            <v>Kemaman</v>
          </cell>
          <cell r="D99"/>
          <cell r="E99">
            <v>425</v>
          </cell>
          <cell r="F99">
            <v>1.9623529411764706</v>
          </cell>
          <cell r="G99">
            <v>834</v>
          </cell>
          <cell r="H99">
            <v>5</v>
          </cell>
          <cell r="I99">
            <v>3</v>
          </cell>
          <cell r="J99">
            <v>755.17647058823525</v>
          </cell>
          <cell r="K99">
            <v>1057.2470588235294</v>
          </cell>
          <cell r="L99">
            <v>5</v>
          </cell>
          <cell r="M99">
            <v>2</v>
          </cell>
          <cell r="N99">
            <v>710.32470588235299</v>
          </cell>
          <cell r="O99">
            <v>976.84009411764703</v>
          </cell>
          <cell r="P99">
            <v>5</v>
          </cell>
          <cell r="Q99">
            <v>2</v>
          </cell>
          <cell r="R99">
            <v>681.34459249299721</v>
          </cell>
          <cell r="S99">
            <v>932.79693929411758</v>
          </cell>
          <cell r="T99">
            <v>6</v>
          </cell>
          <cell r="U99">
            <v>2</v>
          </cell>
          <cell r="V99">
            <v>670.64144294005587</v>
          </cell>
          <cell r="W99">
            <v>917.81252991999963</v>
          </cell>
          <cell r="X99">
            <v>1604750</v>
          </cell>
          <cell r="Y99">
            <v>1347990</v>
          </cell>
          <cell r="Z99">
            <v>1509440</v>
          </cell>
          <cell r="AA99">
            <v>830314.08</v>
          </cell>
          <cell r="AB99">
            <v>1447857.2590476191</v>
          </cell>
          <cell r="AC99">
            <v>792877.39839999995</v>
          </cell>
          <cell r="AD99">
            <v>1710135.6794971426</v>
          </cell>
          <cell r="AE99">
            <v>780140.6504319997</v>
          </cell>
          <cell r="AF99">
            <v>2952740</v>
          </cell>
          <cell r="AG99">
            <v>2339754.0799999996</v>
          </cell>
          <cell r="AH99">
            <v>2240734.6574476184</v>
          </cell>
          <cell r="AI99">
            <v>2490276.3299291423</v>
          </cell>
          <cell r="AJ99">
            <v>8313369.3878796184</v>
          </cell>
        </row>
        <row r="100">
          <cell r="C100" t="str">
            <v>Kuala Terengganu</v>
          </cell>
          <cell r="D100"/>
          <cell r="E100">
            <v>1061</v>
          </cell>
          <cell r="F100">
            <v>3.106503298774741</v>
          </cell>
          <cell r="G100">
            <v>3296</v>
          </cell>
          <cell r="H100">
            <v>5</v>
          </cell>
          <cell r="I100">
            <v>3</v>
          </cell>
          <cell r="J100">
            <v>1103.8595664467484</v>
          </cell>
          <cell r="K100">
            <v>1545.4033930254477</v>
          </cell>
          <cell r="L100">
            <v>5</v>
          </cell>
          <cell r="M100">
            <v>2</v>
          </cell>
          <cell r="N100">
            <v>1002.8573541256105</v>
          </cell>
          <cell r="O100">
            <v>1369.8500944220718</v>
          </cell>
          <cell r="P100">
            <v>5</v>
          </cell>
          <cell r="Q100">
            <v>2</v>
          </cell>
          <cell r="R100">
            <v>1019.8223666319425</v>
          </cell>
          <cell r="S100">
            <v>1377.1065024099621</v>
          </cell>
          <cell r="T100">
            <v>6</v>
          </cell>
          <cell r="U100">
            <v>2</v>
          </cell>
          <cell r="V100">
            <v>1003.898717387833</v>
          </cell>
          <cell r="W100">
            <v>1354.8133934682085</v>
          </cell>
          <cell r="X100">
            <v>5855975</v>
          </cell>
          <cell r="Y100">
            <v>4919019</v>
          </cell>
          <cell r="Z100">
            <v>5320158.2636363637</v>
          </cell>
          <cell r="AA100">
            <v>2906821.9003636362</v>
          </cell>
          <cell r="AB100">
            <v>5410157.6549824551</v>
          </cell>
          <cell r="AC100">
            <v>2922219.9981139395</v>
          </cell>
          <cell r="AD100">
            <v>6390819.2348909453</v>
          </cell>
          <cell r="AE100">
            <v>2874914.0209395383</v>
          </cell>
          <cell r="AF100">
            <v>10774994</v>
          </cell>
          <cell r="AG100">
            <v>8226980.1639999999</v>
          </cell>
          <cell r="AH100">
            <v>8332377.6530963937</v>
          </cell>
          <cell r="AI100">
            <v>9265733.2558304854</v>
          </cell>
          <cell r="AJ100">
            <v>30209265.838035934</v>
          </cell>
        </row>
        <row r="101">
          <cell r="C101" t="str">
            <v>Marang</v>
          </cell>
          <cell r="D101"/>
          <cell r="E101">
            <v>311</v>
          </cell>
          <cell r="F101">
            <v>2.9581993569131835</v>
          </cell>
          <cell r="G101">
            <v>920</v>
          </cell>
          <cell r="H101">
            <v>5</v>
          </cell>
          <cell r="I101">
            <v>3</v>
          </cell>
          <cell r="J101">
            <v>737.84887459807078</v>
          </cell>
          <cell r="K101">
            <v>1032.9884244372988</v>
          </cell>
          <cell r="L101">
            <v>5</v>
          </cell>
          <cell r="M101">
            <v>2</v>
          </cell>
          <cell r="N101">
            <v>806.39356913183281</v>
          </cell>
          <cell r="O101">
            <v>985.15678456591638</v>
          </cell>
          <cell r="P101">
            <v>5</v>
          </cell>
          <cell r="Q101">
            <v>2</v>
          </cell>
          <cell r="R101">
            <v>736.86055305466209</v>
          </cell>
          <cell r="S101">
            <v>950.16636445483755</v>
          </cell>
          <cell r="T101">
            <v>6</v>
          </cell>
          <cell r="U101">
            <v>2</v>
          </cell>
          <cell r="V101">
            <v>665.11645511838628</v>
          </cell>
          <cell r="W101">
            <v>1051.9863636784564</v>
          </cell>
          <cell r="X101">
            <v>1147355</v>
          </cell>
          <cell r="Y101">
            <v>963778.2</v>
          </cell>
          <cell r="Z101">
            <v>1253942</v>
          </cell>
          <cell r="AA101">
            <v>612767.52</v>
          </cell>
          <cell r="AB101">
            <v>1145818.1599999997</v>
          </cell>
          <cell r="AC101">
            <v>591003.47869090899</v>
          </cell>
          <cell r="AD101">
            <v>1241107.3052509087</v>
          </cell>
          <cell r="AE101">
            <v>654335.51820799988</v>
          </cell>
          <cell r="AF101">
            <v>2111133.2000000002</v>
          </cell>
          <cell r="AG101">
            <v>1866709.5199999998</v>
          </cell>
          <cell r="AH101">
            <v>1736821.6386909089</v>
          </cell>
          <cell r="AI101">
            <v>1895442.8234589086</v>
          </cell>
          <cell r="AJ101">
            <v>6368999.8768989081</v>
          </cell>
        </row>
        <row r="102">
          <cell r="C102" t="str">
            <v>Hulu Terengganu</v>
          </cell>
          <cell r="D102"/>
          <cell r="E102">
            <v>207</v>
          </cell>
          <cell r="F102">
            <v>2.2657004830917873</v>
          </cell>
          <cell r="G102">
            <v>469</v>
          </cell>
          <cell r="H102">
            <v>5</v>
          </cell>
          <cell r="I102">
            <v>3</v>
          </cell>
          <cell r="J102">
            <v>741.25120772946855</v>
          </cell>
          <cell r="K102">
            <v>978.14251207729467</v>
          </cell>
          <cell r="L102">
            <v>5</v>
          </cell>
          <cell r="M102">
            <v>2</v>
          </cell>
          <cell r="N102">
            <v>630.67328502415455</v>
          </cell>
          <cell r="O102">
            <v>749.65950724637673</v>
          </cell>
          <cell r="P102">
            <v>5</v>
          </cell>
          <cell r="Q102">
            <v>2</v>
          </cell>
          <cell r="R102">
            <v>637.89627665056366</v>
          </cell>
          <cell r="S102">
            <v>759.47636541062786</v>
          </cell>
          <cell r="T102">
            <v>6</v>
          </cell>
          <cell r="U102">
            <v>2</v>
          </cell>
          <cell r="V102">
            <v>550.52943002254415</v>
          </cell>
          <cell r="W102">
            <v>654.67988158067624</v>
          </cell>
          <cell r="X102">
            <v>767195</v>
          </cell>
          <cell r="Y102">
            <v>607426.5</v>
          </cell>
          <cell r="Z102">
            <v>652746.85</v>
          </cell>
          <cell r="AA102">
            <v>310359.03599999996</v>
          </cell>
          <cell r="AB102">
            <v>660222.64633333334</v>
          </cell>
          <cell r="AC102">
            <v>314423.21527999995</v>
          </cell>
          <cell r="AD102">
            <v>683757.55208799988</v>
          </cell>
          <cell r="AE102">
            <v>271037.47097439994</v>
          </cell>
          <cell r="AF102">
            <v>1374621.5</v>
          </cell>
          <cell r="AG102">
            <v>963105.88599999994</v>
          </cell>
          <cell r="AH102">
            <v>974645.86161333323</v>
          </cell>
          <cell r="AI102">
            <v>954795.02306239982</v>
          </cell>
          <cell r="AJ102">
            <v>3583410.7185877329</v>
          </cell>
        </row>
        <row r="103">
          <cell r="C103" t="str">
            <v>Setiu</v>
          </cell>
          <cell r="D103"/>
          <cell r="E103">
            <v>146</v>
          </cell>
          <cell r="F103">
            <v>3.2191780821917808</v>
          </cell>
          <cell r="G103">
            <v>470</v>
          </cell>
          <cell r="H103">
            <v>5</v>
          </cell>
          <cell r="I103">
            <v>3</v>
          </cell>
          <cell r="J103">
            <v>700.04109589041093</v>
          </cell>
          <cell r="K103">
            <v>980.0575342465753</v>
          </cell>
          <cell r="L103">
            <v>5</v>
          </cell>
          <cell r="M103">
            <v>2</v>
          </cell>
          <cell r="N103">
            <v>619.71931506849307</v>
          </cell>
          <cell r="O103">
            <v>867.60704109589028</v>
          </cell>
          <cell r="P103">
            <v>5</v>
          </cell>
          <cell r="Q103">
            <v>2</v>
          </cell>
          <cell r="R103">
            <v>607.32492876712308</v>
          </cell>
          <cell r="S103">
            <v>850.25490027397245</v>
          </cell>
          <cell r="T103">
            <v>6</v>
          </cell>
          <cell r="U103">
            <v>2</v>
          </cell>
          <cell r="V103">
            <v>595.17843019178065</v>
          </cell>
          <cell r="W103">
            <v>833.24980226849289</v>
          </cell>
          <cell r="X103">
            <v>511030</v>
          </cell>
          <cell r="Y103">
            <v>429265.19999999995</v>
          </cell>
          <cell r="Z103">
            <v>452395.1</v>
          </cell>
          <cell r="AA103">
            <v>253341.25599999996</v>
          </cell>
          <cell r="AB103">
            <v>443347.19799999986</v>
          </cell>
          <cell r="AC103">
            <v>248274.43087999994</v>
          </cell>
          <cell r="AD103">
            <v>521376.30484799983</v>
          </cell>
          <cell r="AE103">
            <v>243308.94226239991</v>
          </cell>
          <cell r="AF103">
            <v>940295.19999999984</v>
          </cell>
          <cell r="AG103">
            <v>705736.35599999991</v>
          </cell>
          <cell r="AH103">
            <v>691621.62887999986</v>
          </cell>
          <cell r="AI103">
            <v>764685.24711039977</v>
          </cell>
          <cell r="AJ103">
            <v>2580962.1271423991</v>
          </cell>
        </row>
        <row r="104">
          <cell r="C104" t="str">
            <v>Kuala Nerus</v>
          </cell>
          <cell r="D104"/>
          <cell r="E104">
            <v>635</v>
          </cell>
          <cell r="F104">
            <v>3</v>
          </cell>
          <cell r="G104">
            <v>1905</v>
          </cell>
          <cell r="H104">
            <v>5</v>
          </cell>
          <cell r="I104">
            <v>3</v>
          </cell>
          <cell r="J104">
            <v>882.52125984251973</v>
          </cell>
          <cell r="K104">
            <v>1235.5297637795277</v>
          </cell>
          <cell r="L104">
            <v>5</v>
          </cell>
          <cell r="M104">
            <v>2</v>
          </cell>
          <cell r="N104">
            <v>874.13341732283459</v>
          </cell>
          <cell r="O104">
            <v>1143.1943083114609</v>
          </cell>
          <cell r="P104">
            <v>5</v>
          </cell>
          <cell r="Q104">
            <v>2</v>
          </cell>
          <cell r="R104">
            <v>866.2762607874015</v>
          </cell>
          <cell r="S104">
            <v>1136.5190485669289</v>
          </cell>
          <cell r="T104">
            <v>6</v>
          </cell>
          <cell r="U104">
            <v>2</v>
          </cell>
          <cell r="V104">
            <v>795.56333399685025</v>
          </cell>
          <cell r="W104">
            <v>1126.4122896428344</v>
          </cell>
          <cell r="X104">
            <v>2802005</v>
          </cell>
          <cell r="Y104">
            <v>2353684.2000000002</v>
          </cell>
          <cell r="Z104">
            <v>2775373.5999999996</v>
          </cell>
          <cell r="AA104">
            <v>1451856.7715555553</v>
          </cell>
          <cell r="AB104">
            <v>2750427.1279999996</v>
          </cell>
          <cell r="AC104">
            <v>1443379.1916799997</v>
          </cell>
          <cell r="AD104">
            <v>3031096.3025279995</v>
          </cell>
          <cell r="AE104">
            <v>1430543.6078463995</v>
          </cell>
          <cell r="AF104">
            <v>5155689.1999999993</v>
          </cell>
          <cell r="AG104">
            <v>4227230.3715555556</v>
          </cell>
          <cell r="AH104">
            <v>4193806.3196799993</v>
          </cell>
          <cell r="AI104">
            <v>4461639.9103743993</v>
          </cell>
          <cell r="AJ104">
            <v>15007269.499081954</v>
          </cell>
        </row>
        <row r="105">
          <cell r="C105"/>
          <cell r="D105">
            <v>59</v>
          </cell>
          <cell r="E105">
            <v>3405</v>
          </cell>
          <cell r="F105">
            <v>2.846108663729809</v>
          </cell>
          <cell r="G105">
            <v>9691</v>
          </cell>
          <cell r="H105">
            <v>5</v>
          </cell>
          <cell r="I105">
            <v>3</v>
          </cell>
          <cell r="J105">
            <v>928.13803230543317</v>
          </cell>
          <cell r="K105">
            <v>1295.7694273127752</v>
          </cell>
          <cell r="L105">
            <v>5</v>
          </cell>
          <cell r="M105">
            <v>2</v>
          </cell>
          <cell r="N105">
            <v>876.55219837137895</v>
          </cell>
          <cell r="O105">
            <v>1160.2191339766123</v>
          </cell>
          <cell r="P105">
            <v>5</v>
          </cell>
          <cell r="Q105">
            <v>2</v>
          </cell>
          <cell r="R105">
            <v>876.46859890533949</v>
          </cell>
          <cell r="S105">
            <v>1158.5586063208293</v>
          </cell>
          <cell r="T105">
            <v>6</v>
          </cell>
          <cell r="U105">
            <v>2</v>
          </cell>
          <cell r="V105">
            <v>842.41875138046964</v>
          </cell>
          <cell r="W105">
            <v>1143.0454835158205</v>
          </cell>
          <cell r="X105">
            <v>15801550</v>
          </cell>
          <cell r="Y105">
            <v>13236284.699999999</v>
          </cell>
          <cell r="Z105">
            <v>14923301.177272726</v>
          </cell>
          <cell r="AA105">
            <v>7901092.3023807295</v>
          </cell>
          <cell r="AB105">
            <v>14921877.896363404</v>
          </cell>
          <cell r="AC105">
            <v>7889784.109044848</v>
          </cell>
          <cell r="AD105">
            <v>17210615.090702996</v>
          </cell>
          <cell r="AE105">
            <v>7784139.7427427368</v>
          </cell>
          <cell r="AF105">
            <v>29037834.699999999</v>
          </cell>
          <cell r="AG105">
            <v>22824393.479653455</v>
          </cell>
          <cell r="AH105">
            <v>22811662.005408254</v>
          </cell>
          <cell r="AI105">
            <v>24994754.833445735</v>
          </cell>
          <cell r="AJ105">
            <v>82458029.92780444</v>
          </cell>
        </row>
        <row r="106">
          <cell r="C106" t="str">
            <v>Tawau</v>
          </cell>
          <cell r="D106"/>
          <cell r="E106">
            <v>211</v>
          </cell>
          <cell r="F106">
            <v>2.5687203791469195</v>
          </cell>
          <cell r="G106">
            <v>542</v>
          </cell>
          <cell r="H106">
            <v>5</v>
          </cell>
          <cell r="I106">
            <v>3</v>
          </cell>
          <cell r="J106">
            <v>986.10426540284357</v>
          </cell>
          <cell r="K106">
            <v>955.8672985781991</v>
          </cell>
          <cell r="L106">
            <v>5</v>
          </cell>
          <cell r="M106">
            <v>2</v>
          </cell>
          <cell r="N106">
            <v>766.37677725118488</v>
          </cell>
          <cell r="O106">
            <v>699.46682464454977</v>
          </cell>
          <cell r="P106">
            <v>5</v>
          </cell>
          <cell r="Q106">
            <v>2</v>
          </cell>
          <cell r="R106">
            <v>555.35469194312793</v>
          </cell>
          <cell r="S106">
            <v>454.69194312796208</v>
          </cell>
          <cell r="T106">
            <v>6</v>
          </cell>
          <cell r="U106">
            <v>2</v>
          </cell>
          <cell r="V106">
            <v>555.35469194312805</v>
          </cell>
          <cell r="W106">
            <v>454.69194312796208</v>
          </cell>
          <cell r="X106">
            <v>1040340</v>
          </cell>
          <cell r="Y106">
            <v>605064</v>
          </cell>
          <cell r="Z106">
            <v>808527.5</v>
          </cell>
          <cell r="AA106">
            <v>295175</v>
          </cell>
          <cell r="AB106">
            <v>585899.19999999995</v>
          </cell>
          <cell r="AC106">
            <v>191880</v>
          </cell>
          <cell r="AD106">
            <v>703079.04</v>
          </cell>
          <cell r="AE106">
            <v>191880</v>
          </cell>
          <cell r="AF106">
            <v>1645404</v>
          </cell>
          <cell r="AG106">
            <v>1103702.5</v>
          </cell>
          <cell r="AH106">
            <v>777779.19999999995</v>
          </cell>
          <cell r="AI106">
            <v>894959.04</v>
          </cell>
          <cell r="AJ106">
            <v>3718765.7</v>
          </cell>
        </row>
        <row r="107">
          <cell r="C107" t="str">
            <v>Lahad Datu</v>
          </cell>
          <cell r="D107"/>
          <cell r="E107">
            <v>30</v>
          </cell>
          <cell r="F107">
            <v>1.3333333333333333</v>
          </cell>
          <cell r="G107">
            <v>40</v>
          </cell>
          <cell r="H107">
            <v>5</v>
          </cell>
          <cell r="I107">
            <v>3</v>
          </cell>
          <cell r="J107">
            <v>525</v>
          </cell>
          <cell r="K107">
            <v>589</v>
          </cell>
          <cell r="L107">
            <v>5</v>
          </cell>
          <cell r="M107">
            <v>2</v>
          </cell>
          <cell r="N107">
            <v>441.66666666666669</v>
          </cell>
          <cell r="O107">
            <v>530</v>
          </cell>
          <cell r="P107">
            <v>5</v>
          </cell>
          <cell r="Q107">
            <v>2</v>
          </cell>
          <cell r="R107">
            <v>424</v>
          </cell>
          <cell r="S107">
            <v>551.20000000000005</v>
          </cell>
          <cell r="T107">
            <v>6</v>
          </cell>
          <cell r="U107">
            <v>2</v>
          </cell>
          <cell r="V107">
            <v>440.96000000000004</v>
          </cell>
          <cell r="W107">
            <v>617.34399999999994</v>
          </cell>
          <cell r="X107">
            <v>78750</v>
          </cell>
          <cell r="Y107">
            <v>53010</v>
          </cell>
          <cell r="Z107">
            <v>66250</v>
          </cell>
          <cell r="AA107">
            <v>31800</v>
          </cell>
          <cell r="AB107">
            <v>63600</v>
          </cell>
          <cell r="AC107">
            <v>33072</v>
          </cell>
          <cell r="AD107">
            <v>79372.800000000003</v>
          </cell>
          <cell r="AE107">
            <v>37040.639999999999</v>
          </cell>
          <cell r="AF107">
            <v>131760</v>
          </cell>
          <cell r="AG107">
            <v>98050</v>
          </cell>
          <cell r="AH107">
            <v>96672</v>
          </cell>
          <cell r="AI107">
            <v>116413.44</v>
          </cell>
          <cell r="AJ107">
            <v>363522.64</v>
          </cell>
        </row>
        <row r="108">
          <cell r="C108" t="str">
            <v>Semporna</v>
          </cell>
          <cell r="D108"/>
          <cell r="E108">
            <v>52</v>
          </cell>
          <cell r="F108">
            <v>2.5</v>
          </cell>
          <cell r="G108">
            <v>130</v>
          </cell>
          <cell r="H108">
            <v>5</v>
          </cell>
          <cell r="I108">
            <v>3</v>
          </cell>
          <cell r="J108">
            <v>617</v>
          </cell>
          <cell r="K108">
            <v>524</v>
          </cell>
          <cell r="L108">
            <v>5</v>
          </cell>
          <cell r="M108">
            <v>2</v>
          </cell>
          <cell r="N108">
            <v>510</v>
          </cell>
          <cell r="O108">
            <v>604.79999999999995</v>
          </cell>
          <cell r="P108">
            <v>5</v>
          </cell>
          <cell r="Q108">
            <v>2</v>
          </cell>
          <cell r="R108">
            <v>451.5</v>
          </cell>
          <cell r="S108">
            <v>503</v>
          </cell>
          <cell r="T108">
            <v>6</v>
          </cell>
          <cell r="U108">
            <v>2</v>
          </cell>
          <cell r="V108">
            <v>452.69999999999993</v>
          </cell>
          <cell r="W108">
            <v>543.24</v>
          </cell>
          <cell r="X108">
            <v>160420</v>
          </cell>
          <cell r="Y108">
            <v>81744</v>
          </cell>
          <cell r="Z108">
            <v>132600</v>
          </cell>
          <cell r="AA108">
            <v>62899.199999999997</v>
          </cell>
          <cell r="AB108">
            <v>117390</v>
          </cell>
          <cell r="AC108">
            <v>52312</v>
          </cell>
          <cell r="AD108">
            <v>141242.4</v>
          </cell>
          <cell r="AE108">
            <v>56496.959999999999</v>
          </cell>
          <cell r="AF108">
            <v>242164</v>
          </cell>
          <cell r="AG108">
            <v>195499.2</v>
          </cell>
          <cell r="AH108">
            <v>169702</v>
          </cell>
          <cell r="AI108">
            <v>197739.36</v>
          </cell>
          <cell r="AJ108">
            <v>663862.16</v>
          </cell>
        </row>
        <row r="109">
          <cell r="C109" t="str">
            <v>Sandakan</v>
          </cell>
          <cell r="D109"/>
          <cell r="E109">
            <v>198</v>
          </cell>
          <cell r="F109">
            <v>2.308080808080808</v>
          </cell>
          <cell r="G109">
            <v>457</v>
          </cell>
          <cell r="H109">
            <v>5</v>
          </cell>
          <cell r="I109">
            <v>3</v>
          </cell>
          <cell r="J109">
            <v>818.17171717171721</v>
          </cell>
          <cell r="K109">
            <v>668.42143658810323</v>
          </cell>
          <cell r="L109">
            <v>5</v>
          </cell>
          <cell r="M109">
            <v>2</v>
          </cell>
          <cell r="N109">
            <v>532.0402356902357</v>
          </cell>
          <cell r="O109">
            <v>617.01989592898678</v>
          </cell>
          <cell r="P109">
            <v>5</v>
          </cell>
          <cell r="Q109">
            <v>2</v>
          </cell>
          <cell r="R109">
            <v>482.59595959595958</v>
          </cell>
          <cell r="S109">
            <v>572.29180695847367</v>
          </cell>
          <cell r="T109">
            <v>6</v>
          </cell>
          <cell r="U109">
            <v>2</v>
          </cell>
          <cell r="V109">
            <v>482.59595959595958</v>
          </cell>
          <cell r="W109">
            <v>572.29180695847367</v>
          </cell>
          <cell r="X109">
            <v>809990</v>
          </cell>
          <cell r="Y109">
            <v>397042.33333333331</v>
          </cell>
          <cell r="Z109">
            <v>526719.83333333337</v>
          </cell>
          <cell r="AA109">
            <v>244339.87878787878</v>
          </cell>
          <cell r="AB109">
            <v>477770</v>
          </cell>
          <cell r="AC109">
            <v>226627.55555555556</v>
          </cell>
          <cell r="AD109">
            <v>573324</v>
          </cell>
          <cell r="AE109">
            <v>226627.55555555556</v>
          </cell>
          <cell r="AF109">
            <v>1207032.3333333333</v>
          </cell>
          <cell r="AG109">
            <v>771059.71212121216</v>
          </cell>
          <cell r="AH109">
            <v>704397.5555555555</v>
          </cell>
          <cell r="AI109">
            <v>799951.5555555555</v>
          </cell>
          <cell r="AJ109">
            <v>2909117.1565656564</v>
          </cell>
        </row>
        <row r="110">
          <cell r="C110" t="str">
            <v>Kinabatangan</v>
          </cell>
          <cell r="D110"/>
          <cell r="E110">
            <v>52</v>
          </cell>
          <cell r="F110">
            <v>2.3461538461538463</v>
          </cell>
          <cell r="G110">
            <v>122</v>
          </cell>
          <cell r="H110">
            <v>5</v>
          </cell>
          <cell r="I110">
            <v>3</v>
          </cell>
          <cell r="J110">
            <v>992</v>
          </cell>
          <cell r="K110">
            <v>793.60000000000014</v>
          </cell>
          <cell r="L110">
            <v>5</v>
          </cell>
          <cell r="M110">
            <v>2</v>
          </cell>
          <cell r="N110">
            <v>980.16666666666663</v>
          </cell>
          <cell r="O110">
            <v>1176.1999999999998</v>
          </cell>
          <cell r="P110">
            <v>5</v>
          </cell>
          <cell r="Q110">
            <v>2</v>
          </cell>
          <cell r="R110">
            <v>775.11111111111109</v>
          </cell>
          <cell r="S110">
            <v>930.13333333333321</v>
          </cell>
          <cell r="T110">
            <v>6</v>
          </cell>
          <cell r="U110">
            <v>2</v>
          </cell>
          <cell r="V110">
            <v>775.11111111111109</v>
          </cell>
          <cell r="W110">
            <v>930.13333333333321</v>
          </cell>
          <cell r="X110">
            <v>257920</v>
          </cell>
          <cell r="Y110">
            <v>123801.60000000001</v>
          </cell>
          <cell r="Z110">
            <v>254843.33333333331</v>
          </cell>
          <cell r="AA110">
            <v>122324.79999999999</v>
          </cell>
          <cell r="AB110">
            <v>201528.88888888888</v>
          </cell>
          <cell r="AC110">
            <v>96733.866666666654</v>
          </cell>
          <cell r="AD110">
            <v>241834.66666666666</v>
          </cell>
          <cell r="AE110">
            <v>96733.866666666654</v>
          </cell>
          <cell r="AF110">
            <v>381721.59999999998</v>
          </cell>
          <cell r="AG110">
            <v>377168.1333333333</v>
          </cell>
          <cell r="AH110">
            <v>298262.75555555552</v>
          </cell>
          <cell r="AI110">
            <v>338568.53333333333</v>
          </cell>
          <cell r="AJ110">
            <v>1153886.3555555553</v>
          </cell>
        </row>
        <row r="111">
          <cell r="C111" t="str">
            <v>Beluran</v>
          </cell>
          <cell r="D111"/>
          <cell r="E111">
            <v>45</v>
          </cell>
          <cell r="F111">
            <v>1.9111111111111112</v>
          </cell>
          <cell r="G111">
            <v>86</v>
          </cell>
          <cell r="H111">
            <v>5</v>
          </cell>
          <cell r="I111">
            <v>3</v>
          </cell>
          <cell r="J111">
            <v>884</v>
          </cell>
          <cell r="K111">
            <v>707.2</v>
          </cell>
          <cell r="L111">
            <v>5</v>
          </cell>
          <cell r="M111">
            <v>2</v>
          </cell>
          <cell r="N111">
            <v>499.33333333333331</v>
          </cell>
          <cell r="O111">
            <v>599.19999999999993</v>
          </cell>
          <cell r="P111">
            <v>5</v>
          </cell>
          <cell r="Q111">
            <v>2</v>
          </cell>
          <cell r="R111">
            <v>453.33333333333331</v>
          </cell>
          <cell r="S111">
            <v>544</v>
          </cell>
          <cell r="T111">
            <v>6</v>
          </cell>
          <cell r="U111">
            <v>2</v>
          </cell>
          <cell r="V111">
            <v>453.33333333333331</v>
          </cell>
          <cell r="W111">
            <v>544</v>
          </cell>
          <cell r="X111">
            <v>198900</v>
          </cell>
          <cell r="Y111">
            <v>95472</v>
          </cell>
          <cell r="Z111">
            <v>112350</v>
          </cell>
          <cell r="AA111">
            <v>53927.999999999993</v>
          </cell>
          <cell r="AB111">
            <v>102000</v>
          </cell>
          <cell r="AC111">
            <v>48960</v>
          </cell>
          <cell r="AD111">
            <v>122400</v>
          </cell>
          <cell r="AE111">
            <v>48960</v>
          </cell>
          <cell r="AF111">
            <v>294372</v>
          </cell>
          <cell r="AG111">
            <v>166278</v>
          </cell>
          <cell r="AH111">
            <v>150960</v>
          </cell>
          <cell r="AI111">
            <v>171360</v>
          </cell>
          <cell r="AJ111">
            <v>660570</v>
          </cell>
        </row>
        <row r="112">
          <cell r="C112" t="str">
            <v>Kota Kinabalu</v>
          </cell>
          <cell r="D112"/>
          <cell r="E112">
            <v>1021</v>
          </cell>
          <cell r="F112">
            <v>2.7071498530852107</v>
          </cell>
          <cell r="G112">
            <v>2764</v>
          </cell>
          <cell r="H112">
            <v>5</v>
          </cell>
          <cell r="I112">
            <v>3</v>
          </cell>
          <cell r="J112">
            <v>839.46718903036242</v>
          </cell>
          <cell r="K112">
            <v>700.36875612144956</v>
          </cell>
          <cell r="L112">
            <v>5</v>
          </cell>
          <cell r="M112">
            <v>2</v>
          </cell>
          <cell r="N112">
            <v>743.5239307868103</v>
          </cell>
          <cell r="O112">
            <v>877.86632713026461</v>
          </cell>
          <cell r="P112">
            <v>5</v>
          </cell>
          <cell r="Q112">
            <v>2</v>
          </cell>
          <cell r="R112">
            <v>926.89481593039704</v>
          </cell>
          <cell r="S112">
            <v>1102.0234006995943</v>
          </cell>
          <cell r="T112">
            <v>6</v>
          </cell>
          <cell r="U112">
            <v>2</v>
          </cell>
          <cell r="V112">
            <v>1192.6829879298375</v>
          </cell>
          <cell r="W112">
            <v>1420.9692070989229</v>
          </cell>
          <cell r="X112">
            <v>4285480</v>
          </cell>
          <cell r="Y112">
            <v>2145229.5</v>
          </cell>
          <cell r="Z112">
            <v>3795689.666666667</v>
          </cell>
          <cell r="AA112">
            <v>1792603.0400000003</v>
          </cell>
          <cell r="AB112">
            <v>4731798.0353246769</v>
          </cell>
          <cell r="AC112">
            <v>2250331.7842285717</v>
          </cell>
          <cell r="AD112">
            <v>7306375.9840581836</v>
          </cell>
          <cell r="AE112">
            <v>2901619.1208960004</v>
          </cell>
          <cell r="AF112">
            <v>6430709.5</v>
          </cell>
          <cell r="AG112">
            <v>5588292.706666667</v>
          </cell>
          <cell r="AH112">
            <v>6982129.8195532477</v>
          </cell>
          <cell r="AI112">
            <v>10207995.104954183</v>
          </cell>
          <cell r="AJ112">
            <v>21902751.147115916</v>
          </cell>
        </row>
        <row r="113">
          <cell r="C113" t="str">
            <v>Ranau</v>
          </cell>
          <cell r="D113"/>
          <cell r="E113">
            <v>98</v>
          </cell>
          <cell r="F113">
            <v>2.3877551020408165</v>
          </cell>
          <cell r="G113">
            <v>234</v>
          </cell>
          <cell r="H113">
            <v>5</v>
          </cell>
          <cell r="I113">
            <v>3</v>
          </cell>
          <cell r="J113">
            <v>825.38775510204084</v>
          </cell>
          <cell r="K113">
            <v>660.31020408163272</v>
          </cell>
          <cell r="L113">
            <v>5</v>
          </cell>
          <cell r="M113">
            <v>2</v>
          </cell>
          <cell r="N113">
            <v>726.3412244897961</v>
          </cell>
          <cell r="O113">
            <v>871.6094693877551</v>
          </cell>
          <cell r="P113">
            <v>5</v>
          </cell>
          <cell r="Q113">
            <v>2</v>
          </cell>
          <cell r="R113">
            <v>773.16038367346937</v>
          </cell>
          <cell r="S113">
            <v>919.09348081632652</v>
          </cell>
          <cell r="T113">
            <v>6</v>
          </cell>
          <cell r="U113">
            <v>2</v>
          </cell>
          <cell r="V113">
            <v>892.77578808163275</v>
          </cell>
          <cell r="W113">
            <v>1062.6319661061225</v>
          </cell>
          <cell r="X113">
            <v>404440</v>
          </cell>
          <cell r="Y113">
            <v>194131.20000000001</v>
          </cell>
          <cell r="Z113">
            <v>355907.20000000007</v>
          </cell>
          <cell r="AA113">
            <v>170835.45600000001</v>
          </cell>
          <cell r="AB113">
            <v>378848.58799999999</v>
          </cell>
          <cell r="AC113">
            <v>180142.32224000001</v>
          </cell>
          <cell r="AD113">
            <v>524952.16339200002</v>
          </cell>
          <cell r="AE113">
            <v>208275.86535680003</v>
          </cell>
          <cell r="AF113">
            <v>598571.20000000007</v>
          </cell>
          <cell r="AG113">
            <v>526742.65600000008</v>
          </cell>
          <cell r="AH113">
            <v>558990.91024</v>
          </cell>
          <cell r="AI113">
            <v>733228.02874880005</v>
          </cell>
          <cell r="AJ113">
            <v>1892580.6315968004</v>
          </cell>
        </row>
        <row r="114">
          <cell r="C114" t="str">
            <v>Kota Belud</v>
          </cell>
          <cell r="D114"/>
          <cell r="E114">
            <v>57</v>
          </cell>
          <cell r="F114">
            <v>1.7543859649122806</v>
          </cell>
          <cell r="G114">
            <v>100</v>
          </cell>
          <cell r="H114">
            <v>5</v>
          </cell>
          <cell r="I114">
            <v>3</v>
          </cell>
          <cell r="J114">
            <v>377.5</v>
          </cell>
          <cell r="K114">
            <v>490.75</v>
          </cell>
          <cell r="L114">
            <v>5</v>
          </cell>
          <cell r="M114">
            <v>2</v>
          </cell>
          <cell r="N114">
            <v>441.67499999999995</v>
          </cell>
          <cell r="O114">
            <v>601.25</v>
          </cell>
          <cell r="P114">
            <v>5</v>
          </cell>
          <cell r="Q114">
            <v>2</v>
          </cell>
          <cell r="R114">
            <v>372.14285714285717</v>
          </cell>
          <cell r="S114">
            <v>446.57142857142861</v>
          </cell>
          <cell r="T114">
            <v>6</v>
          </cell>
          <cell r="U114">
            <v>2</v>
          </cell>
          <cell r="V114">
            <v>372.14285714285717</v>
          </cell>
          <cell r="W114">
            <v>446.57142857142861</v>
          </cell>
          <cell r="X114">
            <v>107587.5</v>
          </cell>
          <cell r="Y114">
            <v>83918.25</v>
          </cell>
          <cell r="Z114">
            <v>125877.375</v>
          </cell>
          <cell r="AA114">
            <v>68542.5</v>
          </cell>
          <cell r="AB114">
            <v>106060.71428571429</v>
          </cell>
          <cell r="AC114">
            <v>50909.142857142862</v>
          </cell>
          <cell r="AD114">
            <v>127272.85714285714</v>
          </cell>
          <cell r="AE114">
            <v>50909.142857142862</v>
          </cell>
          <cell r="AF114">
            <v>191505.75</v>
          </cell>
          <cell r="AG114">
            <v>194419.875</v>
          </cell>
          <cell r="AH114">
            <v>156969.85714285716</v>
          </cell>
          <cell r="AI114">
            <v>178182</v>
          </cell>
          <cell r="AJ114">
            <v>593804.625</v>
          </cell>
        </row>
        <row r="115">
          <cell r="C115" t="str">
            <v>Tuaran</v>
          </cell>
          <cell r="D115"/>
          <cell r="E115">
            <v>7</v>
          </cell>
          <cell r="F115">
            <v>2</v>
          </cell>
          <cell r="G115">
            <v>14</v>
          </cell>
          <cell r="H115">
            <v>5</v>
          </cell>
          <cell r="I115">
            <v>3</v>
          </cell>
          <cell r="J115">
            <v>265</v>
          </cell>
          <cell r="K115">
            <v>281.42857142857144</v>
          </cell>
          <cell r="L115">
            <v>5</v>
          </cell>
          <cell r="M115">
            <v>2</v>
          </cell>
          <cell r="N115">
            <v>292.85714285714283</v>
          </cell>
          <cell r="O115">
            <v>331.42857142857144</v>
          </cell>
          <cell r="P115">
            <v>5</v>
          </cell>
          <cell r="Q115">
            <v>2</v>
          </cell>
          <cell r="R115">
            <v>285.71428571428572</v>
          </cell>
          <cell r="S115">
            <v>342.85714285714283</v>
          </cell>
          <cell r="T115">
            <v>6</v>
          </cell>
          <cell r="U115">
            <v>2</v>
          </cell>
          <cell r="V115">
            <v>285.71428571428572</v>
          </cell>
          <cell r="W115">
            <v>342.85714285714283</v>
          </cell>
          <cell r="X115">
            <v>9275</v>
          </cell>
          <cell r="Y115">
            <v>5910</v>
          </cell>
          <cell r="Z115">
            <v>10250</v>
          </cell>
          <cell r="AA115">
            <v>4640</v>
          </cell>
          <cell r="AB115">
            <v>10000</v>
          </cell>
          <cell r="AC115">
            <v>4800</v>
          </cell>
          <cell r="AD115">
            <v>12000</v>
          </cell>
          <cell r="AE115">
            <v>4800</v>
          </cell>
          <cell r="AF115">
            <v>15185</v>
          </cell>
          <cell r="AG115">
            <v>14890</v>
          </cell>
          <cell r="AH115">
            <v>14800</v>
          </cell>
          <cell r="AI115">
            <v>16800</v>
          </cell>
          <cell r="AJ115">
            <v>49675</v>
          </cell>
        </row>
        <row r="116">
          <cell r="C116" t="str">
            <v>Penampang</v>
          </cell>
          <cell r="D116"/>
          <cell r="E116">
            <v>23</v>
          </cell>
          <cell r="F116">
            <v>2</v>
          </cell>
          <cell r="G116">
            <v>46</v>
          </cell>
          <cell r="H116">
            <v>5</v>
          </cell>
          <cell r="I116">
            <v>3</v>
          </cell>
          <cell r="J116">
            <v>640</v>
          </cell>
          <cell r="K116">
            <v>704</v>
          </cell>
          <cell r="L116">
            <v>5</v>
          </cell>
          <cell r="M116">
            <v>2</v>
          </cell>
          <cell r="N116">
            <v>633.6</v>
          </cell>
          <cell r="O116">
            <v>760.32</v>
          </cell>
          <cell r="P116">
            <v>5</v>
          </cell>
          <cell r="Q116">
            <v>2</v>
          </cell>
          <cell r="R116">
            <v>608.25600000000009</v>
          </cell>
          <cell r="S116">
            <v>729.90719999999999</v>
          </cell>
          <cell r="T116">
            <v>6</v>
          </cell>
          <cell r="U116">
            <v>2</v>
          </cell>
          <cell r="V116">
            <v>583.92576000000008</v>
          </cell>
          <cell r="W116">
            <v>700.71091200000012</v>
          </cell>
          <cell r="X116">
            <v>73600</v>
          </cell>
          <cell r="Y116">
            <v>48576</v>
          </cell>
          <cell r="Z116">
            <v>72864</v>
          </cell>
          <cell r="AA116">
            <v>34974.720000000001</v>
          </cell>
          <cell r="AB116">
            <v>69949.440000000017</v>
          </cell>
          <cell r="AC116">
            <v>33575.731200000002</v>
          </cell>
          <cell r="AD116">
            <v>80581.754880000008</v>
          </cell>
          <cell r="AE116">
            <v>32232.701952000007</v>
          </cell>
          <cell r="AF116">
            <v>122176</v>
          </cell>
          <cell r="AG116">
            <v>107838.72</v>
          </cell>
          <cell r="AH116">
            <v>103525.17120000001</v>
          </cell>
          <cell r="AI116">
            <v>112814.45683200001</v>
          </cell>
          <cell r="AJ116">
            <v>365772.59315199999</v>
          </cell>
        </row>
        <row r="117">
          <cell r="C117" t="str">
            <v>Papar</v>
          </cell>
          <cell r="D117"/>
          <cell r="E117">
            <v>135</v>
          </cell>
          <cell r="F117">
            <v>4.8962962962962964</v>
          </cell>
          <cell r="G117">
            <v>661</v>
          </cell>
          <cell r="H117">
            <v>5</v>
          </cell>
          <cell r="I117">
            <v>3</v>
          </cell>
          <cell r="J117">
            <v>1441.6666666666667</v>
          </cell>
          <cell r="K117">
            <v>1309.5555555555557</v>
          </cell>
          <cell r="L117">
            <v>5</v>
          </cell>
          <cell r="M117">
            <v>2</v>
          </cell>
          <cell r="N117">
            <v>1152.4952380952379</v>
          </cell>
          <cell r="O117">
            <v>1465.2482539682542</v>
          </cell>
          <cell r="P117">
            <v>5</v>
          </cell>
          <cell r="Q117">
            <v>2</v>
          </cell>
          <cell r="R117">
            <v>1269.6302222222223</v>
          </cell>
          <cell r="S117">
            <v>1523.5562666666667</v>
          </cell>
          <cell r="T117">
            <v>6</v>
          </cell>
          <cell r="U117">
            <v>2</v>
          </cell>
          <cell r="V117">
            <v>1514.1341155555558</v>
          </cell>
          <cell r="W117">
            <v>1816.9609386666671</v>
          </cell>
          <cell r="X117">
            <v>973125</v>
          </cell>
          <cell r="Y117">
            <v>530370</v>
          </cell>
          <cell r="Z117">
            <v>777934.28571428568</v>
          </cell>
          <cell r="AA117">
            <v>395617.02857142861</v>
          </cell>
          <cell r="AB117">
            <v>857000.40000000014</v>
          </cell>
          <cell r="AC117">
            <v>411360.19200000004</v>
          </cell>
          <cell r="AD117">
            <v>1226448.6336000003</v>
          </cell>
          <cell r="AE117">
            <v>490579.45344000013</v>
          </cell>
          <cell r="AF117">
            <v>1503495</v>
          </cell>
          <cell r="AG117">
            <v>1173551.3142857142</v>
          </cell>
          <cell r="AH117">
            <v>1268360.5920000002</v>
          </cell>
          <cell r="AI117">
            <v>1717028.0870400004</v>
          </cell>
          <cell r="AJ117">
            <v>4435986.3597257147</v>
          </cell>
        </row>
        <row r="118">
          <cell r="C118" t="str">
            <v>Kudat</v>
          </cell>
          <cell r="D118"/>
          <cell r="E118">
            <v>80</v>
          </cell>
          <cell r="F118">
            <v>2.15</v>
          </cell>
          <cell r="G118">
            <v>172</v>
          </cell>
          <cell r="H118">
            <v>5</v>
          </cell>
          <cell r="I118">
            <v>3</v>
          </cell>
          <cell r="J118">
            <v>935</v>
          </cell>
          <cell r="K118">
            <v>908.75</v>
          </cell>
          <cell r="L118">
            <v>5</v>
          </cell>
          <cell r="M118">
            <v>2</v>
          </cell>
          <cell r="N118">
            <v>999.62500000000023</v>
          </cell>
          <cell r="O118">
            <v>799.70000000000016</v>
          </cell>
          <cell r="P118">
            <v>5</v>
          </cell>
          <cell r="Q118">
            <v>2</v>
          </cell>
          <cell r="R118">
            <v>879.6700000000003</v>
          </cell>
          <cell r="S118">
            <v>723.75</v>
          </cell>
          <cell r="T118">
            <v>6</v>
          </cell>
          <cell r="U118">
            <v>2</v>
          </cell>
          <cell r="V118">
            <v>940.875</v>
          </cell>
          <cell r="W118">
            <v>723.75</v>
          </cell>
          <cell r="X118">
            <v>374000</v>
          </cell>
          <cell r="Y118">
            <v>218100</v>
          </cell>
          <cell r="Z118">
            <v>399850.00000000006</v>
          </cell>
          <cell r="AA118">
            <v>127952.00000000003</v>
          </cell>
          <cell r="AB118">
            <v>351868.00000000012</v>
          </cell>
          <cell r="AC118">
            <v>115800</v>
          </cell>
          <cell r="AD118">
            <v>451620</v>
          </cell>
          <cell r="AE118">
            <v>115800</v>
          </cell>
          <cell r="AF118">
            <v>592100</v>
          </cell>
          <cell r="AG118">
            <v>527802.00000000012</v>
          </cell>
          <cell r="AH118">
            <v>467668.00000000012</v>
          </cell>
          <cell r="AI118">
            <v>567420</v>
          </cell>
          <cell r="AJ118">
            <v>1703370</v>
          </cell>
        </row>
        <row r="119">
          <cell r="C119" t="str">
            <v>Kota Marudu</v>
          </cell>
          <cell r="D119"/>
          <cell r="E119">
            <v>119</v>
          </cell>
          <cell r="F119">
            <v>1.8823529411764706</v>
          </cell>
          <cell r="G119">
            <v>224</v>
          </cell>
          <cell r="H119">
            <v>5</v>
          </cell>
          <cell r="I119">
            <v>3</v>
          </cell>
          <cell r="J119">
            <v>953.7899159663865</v>
          </cell>
          <cell r="K119">
            <v>510.37815126050418</v>
          </cell>
          <cell r="L119">
            <v>5</v>
          </cell>
          <cell r="M119">
            <v>2</v>
          </cell>
          <cell r="N119">
            <v>561.4159663865546</v>
          </cell>
          <cell r="O119">
            <v>464.43468296409475</v>
          </cell>
          <cell r="P119">
            <v>5</v>
          </cell>
          <cell r="Q119">
            <v>2</v>
          </cell>
          <cell r="R119">
            <v>803.31332533013222</v>
          </cell>
          <cell r="S119">
            <v>431.51260504201679</v>
          </cell>
          <cell r="T119">
            <v>6</v>
          </cell>
          <cell r="U119">
            <v>2</v>
          </cell>
          <cell r="V119">
            <v>623.48139255702313</v>
          </cell>
          <cell r="W119">
            <v>431.51260504201679</v>
          </cell>
          <cell r="X119">
            <v>567505</v>
          </cell>
          <cell r="Y119">
            <v>182205</v>
          </cell>
          <cell r="Z119">
            <v>334042.5</v>
          </cell>
          <cell r="AA119">
            <v>110535.45454545454</v>
          </cell>
          <cell r="AB119">
            <v>477971.4285714287</v>
          </cell>
          <cell r="AC119">
            <v>102700</v>
          </cell>
          <cell r="AD119">
            <v>445165.71428571449</v>
          </cell>
          <cell r="AE119">
            <v>102700</v>
          </cell>
          <cell r="AF119">
            <v>749710</v>
          </cell>
          <cell r="AG119">
            <v>444577.95454545453</v>
          </cell>
          <cell r="AH119">
            <v>580671.42857142864</v>
          </cell>
          <cell r="AI119">
            <v>547865.71428571455</v>
          </cell>
          <cell r="AJ119">
            <v>1877659.3831168832</v>
          </cell>
        </row>
        <row r="120">
          <cell r="C120" t="str">
            <v>Pitas</v>
          </cell>
          <cell r="D120"/>
          <cell r="E120">
            <v>26</v>
          </cell>
          <cell r="F120">
            <v>1.6538461538461537</v>
          </cell>
          <cell r="G120">
            <v>43</v>
          </cell>
          <cell r="H120">
            <v>5</v>
          </cell>
          <cell r="I120">
            <v>3</v>
          </cell>
          <cell r="J120">
            <v>501</v>
          </cell>
          <cell r="K120">
            <v>400</v>
          </cell>
          <cell r="L120">
            <v>5</v>
          </cell>
          <cell r="M120">
            <v>2</v>
          </cell>
          <cell r="N120">
            <v>440.00000000000006</v>
          </cell>
          <cell r="O120">
            <v>388</v>
          </cell>
          <cell r="P120">
            <v>5</v>
          </cell>
          <cell r="Q120">
            <v>2</v>
          </cell>
          <cell r="R120">
            <v>325.45454545454538</v>
          </cell>
          <cell r="S120">
            <v>346</v>
          </cell>
          <cell r="T120">
            <v>6</v>
          </cell>
          <cell r="U120">
            <v>2</v>
          </cell>
          <cell r="V120">
            <v>325.45454545454544</v>
          </cell>
          <cell r="W120">
            <v>346</v>
          </cell>
          <cell r="X120">
            <v>65130</v>
          </cell>
          <cell r="Y120">
            <v>31200</v>
          </cell>
          <cell r="Z120">
            <v>57200.000000000007</v>
          </cell>
          <cell r="AA120">
            <v>20176</v>
          </cell>
          <cell r="AB120">
            <v>42309.090909090904</v>
          </cell>
          <cell r="AC120">
            <v>17992</v>
          </cell>
          <cell r="AD120">
            <v>50770.909090909088</v>
          </cell>
          <cell r="AE120">
            <v>17992</v>
          </cell>
          <cell r="AF120">
            <v>96330</v>
          </cell>
          <cell r="AG120">
            <v>77376</v>
          </cell>
          <cell r="AH120">
            <v>60301.090909090904</v>
          </cell>
          <cell r="AI120">
            <v>68762.909090909088</v>
          </cell>
          <cell r="AJ120">
            <v>251999.09090909091</v>
          </cell>
        </row>
        <row r="121">
          <cell r="C121" t="str">
            <v>Beaufort</v>
          </cell>
          <cell r="D121"/>
          <cell r="E121">
            <v>66</v>
          </cell>
          <cell r="F121">
            <v>2.1515151515151514</v>
          </cell>
          <cell r="G121">
            <v>142</v>
          </cell>
          <cell r="H121">
            <v>5</v>
          </cell>
          <cell r="I121">
            <v>3</v>
          </cell>
          <cell r="J121">
            <v>423</v>
          </cell>
          <cell r="K121">
            <v>539.33333333333303</v>
          </cell>
          <cell r="L121">
            <v>5</v>
          </cell>
          <cell r="M121">
            <v>2</v>
          </cell>
          <cell r="N121">
            <v>476.25</v>
          </cell>
          <cell r="O121">
            <v>523.61538461538464</v>
          </cell>
          <cell r="P121">
            <v>5</v>
          </cell>
          <cell r="Q121">
            <v>2</v>
          </cell>
          <cell r="R121">
            <v>424.66666666666697</v>
          </cell>
          <cell r="S121">
            <v>509.60000000000042</v>
          </cell>
          <cell r="T121">
            <v>6</v>
          </cell>
          <cell r="U121">
            <v>2</v>
          </cell>
          <cell r="V121">
            <v>458.64000000000033</v>
          </cell>
          <cell r="W121">
            <v>550.36800000000039</v>
          </cell>
          <cell r="X121">
            <v>139590</v>
          </cell>
          <cell r="Y121">
            <v>106787.99999999994</v>
          </cell>
          <cell r="Z121">
            <v>157162.5</v>
          </cell>
          <cell r="AA121">
            <v>69117.230769230766</v>
          </cell>
          <cell r="AB121">
            <v>140140.00000000012</v>
          </cell>
          <cell r="AC121">
            <v>67267.200000000055</v>
          </cell>
          <cell r="AD121">
            <v>181621.44000000015</v>
          </cell>
          <cell r="AE121">
            <v>72648.576000000059</v>
          </cell>
          <cell r="AF121">
            <v>246377.99999999994</v>
          </cell>
          <cell r="AG121">
            <v>226279.73076923075</v>
          </cell>
          <cell r="AH121">
            <v>207407.20000000019</v>
          </cell>
          <cell r="AI121">
            <v>254270.01600000021</v>
          </cell>
          <cell r="AJ121">
            <v>752713.50676923094</v>
          </cell>
        </row>
        <row r="122">
          <cell r="C122" t="str">
            <v>Kuala Penyu</v>
          </cell>
          <cell r="D122"/>
          <cell r="E122">
            <v>37</v>
          </cell>
          <cell r="F122">
            <v>2</v>
          </cell>
          <cell r="G122">
            <v>74</v>
          </cell>
          <cell r="H122">
            <v>5</v>
          </cell>
          <cell r="I122">
            <v>3</v>
          </cell>
          <cell r="J122">
            <v>807</v>
          </cell>
          <cell r="K122">
            <v>645.6</v>
          </cell>
          <cell r="L122">
            <v>5</v>
          </cell>
          <cell r="M122">
            <v>2</v>
          </cell>
          <cell r="N122">
            <v>710.16000000000008</v>
          </cell>
          <cell r="O122">
            <v>470</v>
          </cell>
          <cell r="P122">
            <v>5</v>
          </cell>
          <cell r="Q122">
            <v>2</v>
          </cell>
          <cell r="R122">
            <v>360</v>
          </cell>
          <cell r="S122">
            <v>432</v>
          </cell>
          <cell r="T122">
            <v>6</v>
          </cell>
          <cell r="U122">
            <v>2</v>
          </cell>
          <cell r="V122">
            <v>360</v>
          </cell>
          <cell r="W122">
            <v>432</v>
          </cell>
          <cell r="X122">
            <v>149295</v>
          </cell>
          <cell r="Y122">
            <v>71661.600000000006</v>
          </cell>
          <cell r="Z122">
            <v>131379.6</v>
          </cell>
          <cell r="AA122">
            <v>34780</v>
          </cell>
          <cell r="AB122">
            <v>66600</v>
          </cell>
          <cell r="AC122">
            <v>31968</v>
          </cell>
          <cell r="AD122">
            <v>79920</v>
          </cell>
          <cell r="AE122">
            <v>31968</v>
          </cell>
          <cell r="AF122">
            <v>220956.6</v>
          </cell>
          <cell r="AG122">
            <v>166159.6</v>
          </cell>
          <cell r="AH122">
            <v>98568</v>
          </cell>
          <cell r="AI122">
            <v>111888</v>
          </cell>
          <cell r="AJ122">
            <v>517652.2</v>
          </cell>
        </row>
        <row r="123">
          <cell r="C123" t="str">
            <v>Sipitang</v>
          </cell>
          <cell r="D123"/>
          <cell r="E123">
            <v>40</v>
          </cell>
          <cell r="F123">
            <v>2.35</v>
          </cell>
          <cell r="G123">
            <v>94</v>
          </cell>
          <cell r="H123">
            <v>5</v>
          </cell>
          <cell r="I123">
            <v>3</v>
          </cell>
          <cell r="J123">
            <v>870</v>
          </cell>
          <cell r="K123">
            <v>652.5</v>
          </cell>
          <cell r="L123">
            <v>5</v>
          </cell>
          <cell r="M123">
            <v>2</v>
          </cell>
          <cell r="N123">
            <v>783</v>
          </cell>
          <cell r="O123">
            <v>704.7</v>
          </cell>
          <cell r="P123">
            <v>5</v>
          </cell>
          <cell r="Q123">
            <v>2</v>
          </cell>
          <cell r="R123">
            <v>845.64</v>
          </cell>
          <cell r="S123">
            <v>761.07600000000002</v>
          </cell>
          <cell r="T123">
            <v>6</v>
          </cell>
          <cell r="U123">
            <v>2</v>
          </cell>
          <cell r="V123">
            <v>837.18360000000007</v>
          </cell>
          <cell r="W123">
            <v>1004.62032</v>
          </cell>
          <cell r="X123">
            <v>174000</v>
          </cell>
          <cell r="Y123">
            <v>78300</v>
          </cell>
          <cell r="Z123">
            <v>156600</v>
          </cell>
          <cell r="AA123">
            <v>56376</v>
          </cell>
          <cell r="AB123">
            <v>169128</v>
          </cell>
          <cell r="AC123">
            <v>60886.080000000002</v>
          </cell>
          <cell r="AD123">
            <v>200924.06400000001</v>
          </cell>
          <cell r="AE123">
            <v>80369.625599999999</v>
          </cell>
          <cell r="AF123">
            <v>252300</v>
          </cell>
          <cell r="AG123">
            <v>212976</v>
          </cell>
          <cell r="AH123">
            <v>230014.08000000002</v>
          </cell>
          <cell r="AI123">
            <v>281293.68960000004</v>
          </cell>
          <cell r="AJ123">
            <v>775659.70559999999</v>
          </cell>
        </row>
        <row r="124">
          <cell r="C124" t="str">
            <v>Tenom</v>
          </cell>
          <cell r="D124"/>
          <cell r="E124">
            <v>40</v>
          </cell>
          <cell r="F124">
            <v>3.7</v>
          </cell>
          <cell r="G124">
            <v>148</v>
          </cell>
          <cell r="H124">
            <v>5</v>
          </cell>
          <cell r="I124">
            <v>3</v>
          </cell>
          <cell r="J124">
            <v>366</v>
          </cell>
          <cell r="K124">
            <v>440</v>
          </cell>
          <cell r="L124">
            <v>5</v>
          </cell>
          <cell r="M124">
            <v>2</v>
          </cell>
          <cell r="N124">
            <v>306</v>
          </cell>
          <cell r="O124">
            <v>424</v>
          </cell>
          <cell r="P124">
            <v>5</v>
          </cell>
          <cell r="Q124">
            <v>2</v>
          </cell>
          <cell r="R124">
            <v>405</v>
          </cell>
          <cell r="S124">
            <v>486</v>
          </cell>
          <cell r="T124">
            <v>6</v>
          </cell>
          <cell r="U124">
            <v>2</v>
          </cell>
          <cell r="V124">
            <v>405</v>
          </cell>
          <cell r="W124">
            <v>486</v>
          </cell>
          <cell r="X124">
            <v>73200</v>
          </cell>
          <cell r="Y124">
            <v>52800</v>
          </cell>
          <cell r="Z124">
            <v>61200</v>
          </cell>
          <cell r="AA124">
            <v>33920</v>
          </cell>
          <cell r="AB124">
            <v>81000</v>
          </cell>
          <cell r="AC124">
            <v>38880</v>
          </cell>
          <cell r="AD124">
            <v>97200</v>
          </cell>
          <cell r="AE124">
            <v>38880</v>
          </cell>
          <cell r="AF124">
            <v>126000</v>
          </cell>
          <cell r="AG124">
            <v>95120</v>
          </cell>
          <cell r="AH124">
            <v>119880</v>
          </cell>
          <cell r="AI124">
            <v>136080</v>
          </cell>
          <cell r="AJ124">
            <v>379880</v>
          </cell>
        </row>
        <row r="125">
          <cell r="C125" t="str">
            <v>Nabawan</v>
          </cell>
          <cell r="D125"/>
          <cell r="E125">
            <v>17</v>
          </cell>
          <cell r="F125">
            <v>5.5294117647058822</v>
          </cell>
          <cell r="G125">
            <v>94</v>
          </cell>
          <cell r="H125">
            <v>5</v>
          </cell>
          <cell r="I125">
            <v>3</v>
          </cell>
          <cell r="J125">
            <v>997</v>
          </cell>
          <cell r="K125">
            <v>750</v>
          </cell>
          <cell r="L125">
            <v>5</v>
          </cell>
          <cell r="M125">
            <v>2</v>
          </cell>
          <cell r="N125">
            <v>900</v>
          </cell>
          <cell r="O125">
            <v>1080</v>
          </cell>
          <cell r="P125">
            <v>5</v>
          </cell>
          <cell r="Q125">
            <v>2</v>
          </cell>
          <cell r="R125">
            <v>900</v>
          </cell>
          <cell r="S125">
            <v>1080</v>
          </cell>
          <cell r="T125">
            <v>6</v>
          </cell>
          <cell r="U125">
            <v>2</v>
          </cell>
          <cell r="V125">
            <v>900</v>
          </cell>
          <cell r="W125">
            <v>1080</v>
          </cell>
          <cell r="X125">
            <v>84745</v>
          </cell>
          <cell r="Y125">
            <v>38250</v>
          </cell>
          <cell r="Z125">
            <v>76500</v>
          </cell>
          <cell r="AA125">
            <v>36720</v>
          </cell>
          <cell r="AB125">
            <v>76500</v>
          </cell>
          <cell r="AC125">
            <v>36720</v>
          </cell>
          <cell r="AD125">
            <v>91800</v>
          </cell>
          <cell r="AE125">
            <v>36720</v>
          </cell>
          <cell r="AF125">
            <v>122995</v>
          </cell>
          <cell r="AG125">
            <v>113220</v>
          </cell>
          <cell r="AH125">
            <v>113220</v>
          </cell>
          <cell r="AI125">
            <v>128520</v>
          </cell>
          <cell r="AJ125">
            <v>386155</v>
          </cell>
        </row>
        <row r="126">
          <cell r="C126" t="str">
            <v>Keningau</v>
          </cell>
          <cell r="D126"/>
          <cell r="E126">
            <v>45</v>
          </cell>
          <cell r="F126">
            <v>3</v>
          </cell>
          <cell r="G126">
            <v>135</v>
          </cell>
          <cell r="H126">
            <v>5</v>
          </cell>
          <cell r="I126">
            <v>3</v>
          </cell>
          <cell r="J126">
            <v>887</v>
          </cell>
          <cell r="K126">
            <v>920</v>
          </cell>
          <cell r="L126">
            <v>5</v>
          </cell>
          <cell r="M126">
            <v>2</v>
          </cell>
          <cell r="N126">
            <v>660</v>
          </cell>
          <cell r="O126">
            <v>920</v>
          </cell>
          <cell r="P126">
            <v>5</v>
          </cell>
          <cell r="Q126">
            <v>2</v>
          </cell>
          <cell r="R126">
            <v>660</v>
          </cell>
          <cell r="S126">
            <v>792</v>
          </cell>
          <cell r="T126">
            <v>6</v>
          </cell>
          <cell r="U126">
            <v>2</v>
          </cell>
          <cell r="V126">
            <v>660</v>
          </cell>
          <cell r="W126">
            <v>792</v>
          </cell>
          <cell r="X126">
            <v>199575</v>
          </cell>
          <cell r="Y126">
            <v>124200</v>
          </cell>
          <cell r="Z126">
            <v>148500</v>
          </cell>
          <cell r="AA126">
            <v>82800</v>
          </cell>
          <cell r="AB126">
            <v>148500</v>
          </cell>
          <cell r="AC126">
            <v>71280</v>
          </cell>
          <cell r="AD126">
            <v>178200</v>
          </cell>
          <cell r="AE126">
            <v>71280</v>
          </cell>
          <cell r="AF126">
            <v>323775</v>
          </cell>
          <cell r="AG126">
            <v>231300</v>
          </cell>
          <cell r="AH126">
            <v>219780</v>
          </cell>
          <cell r="AI126">
            <v>249480</v>
          </cell>
          <cell r="AJ126">
            <v>846135</v>
          </cell>
        </row>
        <row r="127">
          <cell r="C127" t="str">
            <v>Tambunan</v>
          </cell>
          <cell r="D127"/>
          <cell r="E127">
            <v>0</v>
          </cell>
          <cell r="F127">
            <v>0</v>
          </cell>
          <cell r="G127">
            <v>0</v>
          </cell>
          <cell r="H127">
            <v>5</v>
          </cell>
          <cell r="I127">
            <v>3</v>
          </cell>
          <cell r="J127">
            <v>0</v>
          </cell>
          <cell r="K127">
            <v>0</v>
          </cell>
          <cell r="L127">
            <v>5</v>
          </cell>
          <cell r="M127">
            <v>2</v>
          </cell>
          <cell r="N127">
            <v>0</v>
          </cell>
          <cell r="O127">
            <v>0</v>
          </cell>
          <cell r="P127">
            <v>5</v>
          </cell>
          <cell r="Q127">
            <v>2</v>
          </cell>
          <cell r="R127">
            <v>0</v>
          </cell>
          <cell r="S127">
            <v>0</v>
          </cell>
          <cell r="T127">
            <v>6</v>
          </cell>
          <cell r="U127">
            <v>2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</row>
        <row r="128">
          <cell r="C128" t="str">
            <v>Kunak</v>
          </cell>
          <cell r="D128"/>
          <cell r="E128">
            <v>48</v>
          </cell>
          <cell r="F128">
            <v>1</v>
          </cell>
          <cell r="G128">
            <v>48</v>
          </cell>
          <cell r="H128">
            <v>5</v>
          </cell>
          <cell r="I128">
            <v>3</v>
          </cell>
          <cell r="J128">
            <v>279</v>
          </cell>
          <cell r="K128">
            <v>202</v>
          </cell>
          <cell r="L128">
            <v>5</v>
          </cell>
          <cell r="M128">
            <v>2</v>
          </cell>
          <cell r="N128">
            <v>340</v>
          </cell>
          <cell r="O128">
            <v>208</v>
          </cell>
          <cell r="P128">
            <v>5</v>
          </cell>
          <cell r="Q128">
            <v>2</v>
          </cell>
          <cell r="R128">
            <v>187.5</v>
          </cell>
          <cell r="S128">
            <v>126</v>
          </cell>
          <cell r="T128">
            <v>6</v>
          </cell>
          <cell r="U128">
            <v>2</v>
          </cell>
          <cell r="V128">
            <v>187.5</v>
          </cell>
          <cell r="W128">
            <v>126</v>
          </cell>
          <cell r="X128">
            <v>66960</v>
          </cell>
          <cell r="Y128">
            <v>29088</v>
          </cell>
          <cell r="Z128">
            <v>81600</v>
          </cell>
          <cell r="AA128">
            <v>19968</v>
          </cell>
          <cell r="AB128">
            <v>45000</v>
          </cell>
          <cell r="AC128">
            <v>12096</v>
          </cell>
          <cell r="AD128">
            <v>54000</v>
          </cell>
          <cell r="AE128">
            <v>12096</v>
          </cell>
          <cell r="AF128">
            <v>96048</v>
          </cell>
          <cell r="AG128">
            <v>101568</v>
          </cell>
          <cell r="AH128">
            <v>57096</v>
          </cell>
          <cell r="AI128">
            <v>66096</v>
          </cell>
          <cell r="AJ128">
            <v>266808</v>
          </cell>
        </row>
        <row r="129">
          <cell r="C129" t="str">
            <v>Tongod</v>
          </cell>
          <cell r="D129"/>
          <cell r="E129">
            <v>20</v>
          </cell>
          <cell r="F129">
            <v>1.5</v>
          </cell>
          <cell r="G129">
            <v>30</v>
          </cell>
          <cell r="H129">
            <v>5</v>
          </cell>
          <cell r="I129">
            <v>3</v>
          </cell>
          <cell r="J129">
            <v>476</v>
          </cell>
          <cell r="K129">
            <v>380.8</v>
          </cell>
          <cell r="L129">
            <v>5</v>
          </cell>
          <cell r="M129">
            <v>2</v>
          </cell>
          <cell r="N129">
            <v>389.16666666666669</v>
          </cell>
          <cell r="O129">
            <v>443.33333333333331</v>
          </cell>
          <cell r="P129">
            <v>5</v>
          </cell>
          <cell r="Q129">
            <v>2</v>
          </cell>
          <cell r="R129">
            <v>425</v>
          </cell>
          <cell r="S129">
            <v>450</v>
          </cell>
          <cell r="T129">
            <v>6</v>
          </cell>
          <cell r="U129">
            <v>2</v>
          </cell>
          <cell r="V129">
            <v>425</v>
          </cell>
          <cell r="W129">
            <v>450</v>
          </cell>
          <cell r="X129">
            <v>47600</v>
          </cell>
          <cell r="Y129">
            <v>22848</v>
          </cell>
          <cell r="Z129">
            <v>38916.666666666672</v>
          </cell>
          <cell r="AA129">
            <v>17733.333333333332</v>
          </cell>
          <cell r="AB129">
            <v>42500</v>
          </cell>
          <cell r="AC129">
            <v>18000</v>
          </cell>
          <cell r="AD129">
            <v>51000</v>
          </cell>
          <cell r="AE129">
            <v>18000</v>
          </cell>
          <cell r="AF129">
            <v>70448</v>
          </cell>
          <cell r="AG129">
            <v>56650</v>
          </cell>
          <cell r="AH129">
            <v>60500</v>
          </cell>
          <cell r="AI129">
            <v>69000</v>
          </cell>
          <cell r="AJ129">
            <v>205598</v>
          </cell>
        </row>
        <row r="130">
          <cell r="C130" t="str">
            <v>Putatan</v>
          </cell>
          <cell r="D130"/>
          <cell r="E130">
            <v>83</v>
          </cell>
          <cell r="F130">
            <v>2.9036144578313254</v>
          </cell>
          <cell r="G130">
            <v>241</v>
          </cell>
          <cell r="H130">
            <v>5</v>
          </cell>
          <cell r="I130">
            <v>3</v>
          </cell>
          <cell r="J130">
            <v>845.26506024096386</v>
          </cell>
          <cell r="K130">
            <v>784.89879518072291</v>
          </cell>
          <cell r="L130">
            <v>5</v>
          </cell>
          <cell r="M130">
            <v>2</v>
          </cell>
          <cell r="N130">
            <v>796.01783132530136</v>
          </cell>
          <cell r="O130">
            <v>920.91971084337365</v>
          </cell>
          <cell r="P130">
            <v>5</v>
          </cell>
          <cell r="Q130">
            <v>2</v>
          </cell>
          <cell r="R130">
            <v>890.72975421686772</v>
          </cell>
          <cell r="S130">
            <v>1068.875705060241</v>
          </cell>
          <cell r="T130">
            <v>6</v>
          </cell>
          <cell r="U130">
            <v>2</v>
          </cell>
          <cell r="V130">
            <v>976.40713098795197</v>
          </cell>
          <cell r="W130">
            <v>1171.6885571855423</v>
          </cell>
          <cell r="X130">
            <v>350785</v>
          </cell>
          <cell r="Y130">
            <v>195439.8</v>
          </cell>
          <cell r="Z130">
            <v>330347.40000000002</v>
          </cell>
          <cell r="AA130">
            <v>152872.67200000002</v>
          </cell>
          <cell r="AB130">
            <v>369652.84800000006</v>
          </cell>
          <cell r="AC130">
            <v>177433.36704000001</v>
          </cell>
          <cell r="AD130">
            <v>486250.75123200007</v>
          </cell>
          <cell r="AE130">
            <v>194500.30049280002</v>
          </cell>
          <cell r="AF130">
            <v>546224.80000000005</v>
          </cell>
          <cell r="AG130">
            <v>483220.07200000004</v>
          </cell>
          <cell r="AH130">
            <v>547086.21504000004</v>
          </cell>
          <cell r="AI130">
            <v>680751.05172480014</v>
          </cell>
          <cell r="AJ130">
            <v>1771031.3875328002</v>
          </cell>
        </row>
        <row r="131">
          <cell r="C131" t="str">
            <v>Telupid</v>
          </cell>
          <cell r="D131"/>
          <cell r="E131">
            <v>30</v>
          </cell>
          <cell r="F131">
            <v>1.3333333333333333</v>
          </cell>
          <cell r="G131">
            <v>40</v>
          </cell>
          <cell r="H131">
            <v>5</v>
          </cell>
          <cell r="I131">
            <v>3</v>
          </cell>
          <cell r="J131">
            <v>947</v>
          </cell>
          <cell r="K131">
            <v>757.6</v>
          </cell>
          <cell r="L131">
            <v>5</v>
          </cell>
          <cell r="M131">
            <v>2</v>
          </cell>
          <cell r="N131">
            <v>931.25</v>
          </cell>
          <cell r="O131">
            <v>1000</v>
          </cell>
          <cell r="P131">
            <v>5</v>
          </cell>
          <cell r="Q131">
            <v>2</v>
          </cell>
          <cell r="R131">
            <v>1018.75</v>
          </cell>
          <cell r="S131">
            <v>1050</v>
          </cell>
          <cell r="T131">
            <v>6</v>
          </cell>
          <cell r="U131">
            <v>2</v>
          </cell>
          <cell r="V131">
            <v>1018.75</v>
          </cell>
          <cell r="W131">
            <v>1050</v>
          </cell>
          <cell r="X131">
            <v>142050</v>
          </cell>
          <cell r="Y131">
            <v>68184</v>
          </cell>
          <cell r="Z131">
            <v>139687.5</v>
          </cell>
          <cell r="AA131">
            <v>60000</v>
          </cell>
          <cell r="AB131">
            <v>152812.5</v>
          </cell>
          <cell r="AC131">
            <v>63000</v>
          </cell>
          <cell r="AD131">
            <v>183375</v>
          </cell>
          <cell r="AE131">
            <v>63000</v>
          </cell>
          <cell r="AF131">
            <v>210234</v>
          </cell>
          <cell r="AG131">
            <v>199687.5</v>
          </cell>
          <cell r="AH131">
            <v>215812.5</v>
          </cell>
          <cell r="AI131">
            <v>246375</v>
          </cell>
          <cell r="AJ131">
            <v>688734</v>
          </cell>
        </row>
        <row r="132">
          <cell r="C132" t="str">
            <v>Kalabakan</v>
          </cell>
          <cell r="D132"/>
          <cell r="E132">
            <v>11</v>
          </cell>
          <cell r="F132">
            <v>1.5454545454545454</v>
          </cell>
          <cell r="G132">
            <v>17</v>
          </cell>
          <cell r="H132">
            <v>5</v>
          </cell>
          <cell r="I132">
            <v>3</v>
          </cell>
          <cell r="J132">
            <v>871</v>
          </cell>
          <cell r="K132">
            <v>550</v>
          </cell>
          <cell r="L132">
            <v>5</v>
          </cell>
          <cell r="M132">
            <v>2</v>
          </cell>
          <cell r="N132">
            <v>810</v>
          </cell>
          <cell r="O132">
            <v>633.33333333333337</v>
          </cell>
          <cell r="P132">
            <v>5</v>
          </cell>
          <cell r="Q132">
            <v>2</v>
          </cell>
          <cell r="R132">
            <v>896</v>
          </cell>
          <cell r="S132">
            <v>550</v>
          </cell>
          <cell r="T132">
            <v>6</v>
          </cell>
          <cell r="U132">
            <v>2</v>
          </cell>
          <cell r="V132">
            <v>825</v>
          </cell>
          <cell r="W132">
            <v>577.5</v>
          </cell>
          <cell r="X132">
            <v>47905</v>
          </cell>
          <cell r="Y132">
            <v>18150</v>
          </cell>
          <cell r="Z132">
            <v>44550</v>
          </cell>
          <cell r="AA132">
            <v>13933.333333333334</v>
          </cell>
          <cell r="AB132">
            <v>49280</v>
          </cell>
          <cell r="AC132">
            <v>12100</v>
          </cell>
          <cell r="AD132">
            <v>54450</v>
          </cell>
          <cell r="AE132">
            <v>12705</v>
          </cell>
          <cell r="AF132">
            <v>66055</v>
          </cell>
          <cell r="AG132">
            <v>58483.333333333336</v>
          </cell>
          <cell r="AH132">
            <v>61380</v>
          </cell>
          <cell r="AI132">
            <v>67155</v>
          </cell>
          <cell r="AJ132">
            <v>198623.33333333334</v>
          </cell>
        </row>
        <row r="133">
          <cell r="C133"/>
          <cell r="D133">
            <v>47</v>
          </cell>
          <cell r="E133">
            <v>2591</v>
          </cell>
          <cell r="F133">
            <v>2.5851022771130836</v>
          </cell>
          <cell r="G133">
            <v>6698</v>
          </cell>
          <cell r="H133">
            <v>5</v>
          </cell>
          <cell r="I133">
            <v>3</v>
          </cell>
          <cell r="J133">
            <v>839.99749131609417</v>
          </cell>
          <cell r="K133">
            <v>720.63338264934168</v>
          </cell>
          <cell r="L133">
            <v>5</v>
          </cell>
          <cell r="M133">
            <v>2</v>
          </cell>
          <cell r="N133">
            <v>709.94591746154276</v>
          </cell>
          <cell r="O133">
            <v>794.01073858368591</v>
          </cell>
          <cell r="P133">
            <v>5</v>
          </cell>
          <cell r="Q133">
            <v>2</v>
          </cell>
          <cell r="R133">
            <v>765.34983666382084</v>
          </cell>
          <cell r="S133">
            <v>850.41050594132309</v>
          </cell>
          <cell r="T133">
            <v>6</v>
          </cell>
          <cell r="U133">
            <v>2</v>
          </cell>
          <cell r="V133">
            <v>884.16198239729385</v>
          </cell>
          <cell r="W133">
            <v>1006.3324602116877</v>
          </cell>
          <cell r="X133">
            <v>10882167.5</v>
          </cell>
          <cell r="Y133">
            <v>5601483.2833333332</v>
          </cell>
          <cell r="Z133">
            <v>9197349.3607142866</v>
          </cell>
          <cell r="AA133">
            <v>4114563.6473406604</v>
          </cell>
          <cell r="AB133">
            <v>9915107.1339797992</v>
          </cell>
          <cell r="AC133">
            <v>4406827.2417879365</v>
          </cell>
          <cell r="AD133">
            <v>13745182.178348329</v>
          </cell>
          <cell r="AE133">
            <v>5214814.8088169657</v>
          </cell>
          <cell r="AF133">
            <v>16483650.783333333</v>
          </cell>
          <cell r="AG133">
            <v>13311913.008054946</v>
          </cell>
          <cell r="AH133">
            <v>14321934.375767738</v>
          </cell>
          <cell r="AI133">
            <v>18959996.987165291</v>
          </cell>
          <cell r="AJ133">
            <v>49332312.975972995</v>
          </cell>
        </row>
        <row r="134">
          <cell r="C134" t="str">
            <v>Kuching</v>
          </cell>
          <cell r="D134"/>
          <cell r="E134">
            <v>378</v>
          </cell>
          <cell r="F134">
            <v>3.1746031746031744</v>
          </cell>
          <cell r="G134">
            <v>1200</v>
          </cell>
          <cell r="H134">
            <v>5</v>
          </cell>
          <cell r="I134">
            <v>3</v>
          </cell>
          <cell r="J134">
            <v>1004.2248677248677</v>
          </cell>
          <cell r="K134">
            <v>1562.7111523603278</v>
          </cell>
          <cell r="L134">
            <v>5</v>
          </cell>
          <cell r="M134">
            <v>2</v>
          </cell>
          <cell r="N134">
            <v>1428.6666666666667</v>
          </cell>
          <cell r="O134">
            <v>1581.269594356261</v>
          </cell>
          <cell r="P134">
            <v>5</v>
          </cell>
          <cell r="Q134">
            <v>2</v>
          </cell>
          <cell r="R134">
            <v>1423.1426349206349</v>
          </cell>
          <cell r="S134">
            <v>1622.382603809524</v>
          </cell>
          <cell r="T134">
            <v>6</v>
          </cell>
          <cell r="U134">
            <v>2</v>
          </cell>
          <cell r="V134">
            <v>1460.1443434285716</v>
          </cell>
          <cell r="W134">
            <v>1664.5645515085712</v>
          </cell>
          <cell r="X134">
            <v>1897985</v>
          </cell>
          <cell r="Y134">
            <v>1772114.4467766117</v>
          </cell>
          <cell r="Z134">
            <v>2700180</v>
          </cell>
          <cell r="AA134">
            <v>1195439.8133333332</v>
          </cell>
          <cell r="AB134">
            <v>2689739.58</v>
          </cell>
          <cell r="AC134">
            <v>1226521.2484800001</v>
          </cell>
          <cell r="AD134">
            <v>3311607.3708960004</v>
          </cell>
          <cell r="AE134">
            <v>1258410.8009404799</v>
          </cell>
          <cell r="AF134">
            <v>3670099.4467766113</v>
          </cell>
          <cell r="AG134">
            <v>3895619.8133333335</v>
          </cell>
          <cell r="AH134">
            <v>3916260.8284800006</v>
          </cell>
          <cell r="AI134">
            <v>4570018.1718364805</v>
          </cell>
          <cell r="AJ134">
            <v>12740390.889530426</v>
          </cell>
        </row>
        <row r="135">
          <cell r="C135" t="str">
            <v>Bau</v>
          </cell>
          <cell r="D135"/>
          <cell r="E135">
            <v>35</v>
          </cell>
          <cell r="F135">
            <v>1.7714285714285714</v>
          </cell>
          <cell r="G135">
            <v>62</v>
          </cell>
          <cell r="H135">
            <v>5</v>
          </cell>
          <cell r="I135">
            <v>3</v>
          </cell>
          <cell r="J135">
            <v>594.42857142857144</v>
          </cell>
          <cell r="K135">
            <v>951.08571428571429</v>
          </cell>
          <cell r="L135">
            <v>5</v>
          </cell>
          <cell r="M135">
            <v>2</v>
          </cell>
          <cell r="N135">
            <v>855.97714285714289</v>
          </cell>
          <cell r="O135">
            <v>520.64457142857145</v>
          </cell>
          <cell r="P135">
            <v>5</v>
          </cell>
          <cell r="Q135">
            <v>2</v>
          </cell>
          <cell r="R135">
            <v>405.65851428571432</v>
          </cell>
          <cell r="S135">
            <v>567.92192000000011</v>
          </cell>
          <cell r="T135">
            <v>6</v>
          </cell>
          <cell r="U135">
            <v>2</v>
          </cell>
          <cell r="V135">
            <v>454.33753600000006</v>
          </cell>
          <cell r="W135">
            <v>590.63879680000002</v>
          </cell>
          <cell r="X135">
            <v>104025</v>
          </cell>
          <cell r="Y135">
            <v>99864</v>
          </cell>
          <cell r="Z135">
            <v>149796</v>
          </cell>
          <cell r="AA135">
            <v>36445.120000000003</v>
          </cell>
          <cell r="AB135">
            <v>70990.240000000005</v>
          </cell>
          <cell r="AC135">
            <v>39754.534400000004</v>
          </cell>
          <cell r="AD135">
            <v>95410.882560000013</v>
          </cell>
          <cell r="AE135">
            <v>41344.715776000005</v>
          </cell>
          <cell r="AF135">
            <v>203889</v>
          </cell>
          <cell r="AG135">
            <v>186241.12</v>
          </cell>
          <cell r="AH135">
            <v>110744.77439999999</v>
          </cell>
          <cell r="AI135">
            <v>136755.59833600002</v>
          </cell>
          <cell r="AJ135">
            <v>542219.61017600005</v>
          </cell>
        </row>
        <row r="136">
          <cell r="C136" t="str">
            <v>Lundu</v>
          </cell>
          <cell r="D136"/>
          <cell r="E136">
            <v>15</v>
          </cell>
          <cell r="F136">
            <v>2.2666666666666666</v>
          </cell>
          <cell r="G136">
            <v>34</v>
          </cell>
          <cell r="H136">
            <v>5</v>
          </cell>
          <cell r="I136">
            <v>3</v>
          </cell>
          <cell r="J136">
            <v>644.73333333333335</v>
          </cell>
          <cell r="K136">
            <v>1031.5733333333333</v>
          </cell>
          <cell r="L136">
            <v>5</v>
          </cell>
          <cell r="M136">
            <v>2</v>
          </cell>
          <cell r="N136">
            <v>928.41600000000005</v>
          </cell>
          <cell r="O136">
            <v>1029</v>
          </cell>
          <cell r="P136">
            <v>5</v>
          </cell>
          <cell r="Q136">
            <v>2</v>
          </cell>
          <cell r="R136">
            <v>812</v>
          </cell>
          <cell r="S136">
            <v>974.4</v>
          </cell>
          <cell r="T136">
            <v>6</v>
          </cell>
          <cell r="U136">
            <v>2</v>
          </cell>
          <cell r="V136">
            <v>607.78666666666675</v>
          </cell>
          <cell r="W136">
            <v>790.12266666666665</v>
          </cell>
          <cell r="X136">
            <v>48355</v>
          </cell>
          <cell r="Y136">
            <v>46420.800000000003</v>
          </cell>
          <cell r="Z136">
            <v>69631.200000000012</v>
          </cell>
          <cell r="AA136">
            <v>30870</v>
          </cell>
          <cell r="AB136">
            <v>60900</v>
          </cell>
          <cell r="AC136">
            <v>29232</v>
          </cell>
          <cell r="AD136">
            <v>54700.800000000003</v>
          </cell>
          <cell r="AE136">
            <v>23703.68</v>
          </cell>
          <cell r="AF136">
            <v>94775.8</v>
          </cell>
          <cell r="AG136">
            <v>100501.20000000001</v>
          </cell>
          <cell r="AH136">
            <v>90132</v>
          </cell>
          <cell r="AI136">
            <v>78404.48000000001</v>
          </cell>
          <cell r="AJ136">
            <v>309112.68</v>
          </cell>
        </row>
        <row r="137">
          <cell r="C137" t="str">
            <v>Samarahan</v>
          </cell>
          <cell r="D137"/>
          <cell r="E137">
            <v>163</v>
          </cell>
          <cell r="F137">
            <v>3.0552147239263805</v>
          </cell>
          <cell r="G137">
            <v>498</v>
          </cell>
          <cell r="H137">
            <v>5</v>
          </cell>
          <cell r="I137">
            <v>3</v>
          </cell>
          <cell r="J137">
            <v>963.14110429447851</v>
          </cell>
          <cell r="K137">
            <v>1364.998773006135</v>
          </cell>
          <cell r="L137">
            <v>5</v>
          </cell>
          <cell r="M137">
            <v>2</v>
          </cell>
          <cell r="N137">
            <v>1161.1423457235655</v>
          </cell>
          <cell r="O137">
            <v>1180.8428466257669</v>
          </cell>
          <cell r="P137">
            <v>5</v>
          </cell>
          <cell r="Q137">
            <v>2</v>
          </cell>
          <cell r="R137">
            <v>1045.958670227355</v>
          </cell>
          <cell r="S137">
            <v>1359.7462712955614</v>
          </cell>
          <cell r="T137">
            <v>6</v>
          </cell>
          <cell r="U137">
            <v>2</v>
          </cell>
          <cell r="V137">
            <v>1133.6144114788858</v>
          </cell>
          <cell r="W137">
            <v>1246.9758526267747</v>
          </cell>
          <cell r="X137">
            <v>784960</v>
          </cell>
          <cell r="Y137">
            <v>667484.4</v>
          </cell>
          <cell r="Z137">
            <v>946331.01176470588</v>
          </cell>
          <cell r="AA137">
            <v>384954.76799999998</v>
          </cell>
          <cell r="AB137">
            <v>852456.31623529433</v>
          </cell>
          <cell r="AC137">
            <v>443277.28444235306</v>
          </cell>
          <cell r="AD137">
            <v>1108674.8944263505</v>
          </cell>
          <cell r="AE137">
            <v>406514.12795632851</v>
          </cell>
          <cell r="AF137">
            <v>1452444.4</v>
          </cell>
          <cell r="AG137">
            <v>1331285.7797647058</v>
          </cell>
          <cell r="AH137">
            <v>1295733.6006776474</v>
          </cell>
          <cell r="AI137">
            <v>1515189.0223826789</v>
          </cell>
          <cell r="AJ137">
            <v>4485977.9083986813</v>
          </cell>
        </row>
        <row r="138">
          <cell r="C138" t="str">
            <v>Serian</v>
          </cell>
          <cell r="D138"/>
          <cell r="E138">
            <v>32</v>
          </cell>
          <cell r="F138">
            <v>3.15625</v>
          </cell>
          <cell r="G138">
            <v>101</v>
          </cell>
          <cell r="H138">
            <v>5</v>
          </cell>
          <cell r="I138">
            <v>3</v>
          </cell>
          <cell r="J138">
            <v>817</v>
          </cell>
          <cell r="K138">
            <v>1143.8</v>
          </cell>
          <cell r="L138">
            <v>5</v>
          </cell>
          <cell r="M138">
            <v>2</v>
          </cell>
          <cell r="N138">
            <v>1029.42</v>
          </cell>
          <cell r="O138">
            <v>926.47800000000007</v>
          </cell>
          <cell r="P138">
            <v>5</v>
          </cell>
          <cell r="Q138">
            <v>2</v>
          </cell>
          <cell r="R138">
            <v>814.28571428571433</v>
          </cell>
          <cell r="S138">
            <v>964.28571428571433</v>
          </cell>
          <cell r="T138">
            <v>6</v>
          </cell>
          <cell r="U138">
            <v>2</v>
          </cell>
          <cell r="V138">
            <v>814.28571428571433</v>
          </cell>
          <cell r="W138">
            <v>964.28571428571433</v>
          </cell>
          <cell r="X138">
            <v>130720</v>
          </cell>
          <cell r="Y138">
            <v>109804.79999999999</v>
          </cell>
          <cell r="Z138">
            <v>164707.20000000001</v>
          </cell>
          <cell r="AA138">
            <v>59294.592000000004</v>
          </cell>
          <cell r="AB138">
            <v>130285.71428571429</v>
          </cell>
          <cell r="AC138">
            <v>61714.285714285717</v>
          </cell>
          <cell r="AD138">
            <v>156342.85714285716</v>
          </cell>
          <cell r="AE138">
            <v>61714.285714285717</v>
          </cell>
          <cell r="AF138">
            <v>240524.79999999999</v>
          </cell>
          <cell r="AG138">
            <v>224001.79200000002</v>
          </cell>
          <cell r="AH138">
            <v>192000</v>
          </cell>
          <cell r="AI138">
            <v>218057.14285714287</v>
          </cell>
          <cell r="AJ138">
            <v>718240.87771428574</v>
          </cell>
        </row>
        <row r="139">
          <cell r="C139" t="str">
            <v>Simunjan</v>
          </cell>
          <cell r="D139"/>
          <cell r="E139">
            <v>28</v>
          </cell>
          <cell r="F139">
            <v>1.6785714285714286</v>
          </cell>
          <cell r="G139">
            <v>47</v>
          </cell>
          <cell r="H139">
            <v>5</v>
          </cell>
          <cell r="I139">
            <v>3</v>
          </cell>
          <cell r="J139">
            <v>228</v>
          </cell>
          <cell r="K139">
            <v>319.2</v>
          </cell>
          <cell r="L139">
            <v>5</v>
          </cell>
          <cell r="M139">
            <v>2</v>
          </cell>
          <cell r="N139">
            <v>287.27999999999997</v>
          </cell>
          <cell r="O139">
            <v>402.19199999999995</v>
          </cell>
          <cell r="P139">
            <v>5</v>
          </cell>
          <cell r="Q139">
            <v>2</v>
          </cell>
          <cell r="R139">
            <v>296</v>
          </cell>
          <cell r="S139">
            <v>400</v>
          </cell>
          <cell r="T139">
            <v>6</v>
          </cell>
          <cell r="U139">
            <v>2</v>
          </cell>
          <cell r="V139">
            <v>296</v>
          </cell>
          <cell r="W139">
            <v>400</v>
          </cell>
          <cell r="X139">
            <v>31920</v>
          </cell>
          <cell r="Y139">
            <v>26812.799999999999</v>
          </cell>
          <cell r="Z139">
            <v>40219.199999999997</v>
          </cell>
          <cell r="AA139">
            <v>22522.751999999997</v>
          </cell>
          <cell r="AB139">
            <v>41440</v>
          </cell>
          <cell r="AC139">
            <v>22400</v>
          </cell>
          <cell r="AD139">
            <v>49728</v>
          </cell>
          <cell r="AE139">
            <v>22400</v>
          </cell>
          <cell r="AF139">
            <v>58732.800000000003</v>
          </cell>
          <cell r="AG139">
            <v>62741.95199999999</v>
          </cell>
          <cell r="AH139">
            <v>63840</v>
          </cell>
          <cell r="AI139">
            <v>72128</v>
          </cell>
          <cell r="AJ139">
            <v>207714.75199999998</v>
          </cell>
        </row>
        <row r="140">
          <cell r="C140" t="str">
            <v>Sri Aman</v>
          </cell>
          <cell r="D140"/>
          <cell r="E140">
            <v>91</v>
          </cell>
          <cell r="F140">
            <v>2.1538461538461537</v>
          </cell>
          <cell r="G140">
            <v>196</v>
          </cell>
          <cell r="H140">
            <v>5</v>
          </cell>
          <cell r="I140">
            <v>3</v>
          </cell>
          <cell r="J140">
            <v>680.53846153846155</v>
          </cell>
          <cell r="K140">
            <v>1074.3956043956043</v>
          </cell>
          <cell r="L140">
            <v>5</v>
          </cell>
          <cell r="M140">
            <v>2</v>
          </cell>
          <cell r="N140">
            <v>902.63736263736234</v>
          </cell>
          <cell r="O140">
            <v>1353.9560439560437</v>
          </cell>
          <cell r="P140">
            <v>5</v>
          </cell>
          <cell r="Q140">
            <v>2</v>
          </cell>
          <cell r="R140">
            <v>1005.5198647506322</v>
          </cell>
          <cell r="S140">
            <v>1280.21978021978</v>
          </cell>
          <cell r="T140">
            <v>6</v>
          </cell>
          <cell r="U140">
            <v>2</v>
          </cell>
          <cell r="V140">
            <v>1152.1978021978023</v>
          </cell>
          <cell r="W140">
            <v>1382.6373626373625</v>
          </cell>
          <cell r="X140">
            <v>309645</v>
          </cell>
          <cell r="Y140">
            <v>293310</v>
          </cell>
          <cell r="Z140">
            <v>410699.99999999988</v>
          </cell>
          <cell r="AA140">
            <v>246419.99999999994</v>
          </cell>
          <cell r="AB140">
            <v>457511.53846153762</v>
          </cell>
          <cell r="AC140">
            <v>232999.99999999997</v>
          </cell>
          <cell r="AD140">
            <v>629100</v>
          </cell>
          <cell r="AE140">
            <v>251639.99999999997</v>
          </cell>
          <cell r="AF140">
            <v>602955</v>
          </cell>
          <cell r="AG140">
            <v>657119.99999999988</v>
          </cell>
          <cell r="AH140">
            <v>690511.53846153757</v>
          </cell>
          <cell r="AI140">
            <v>880739.99999999988</v>
          </cell>
          <cell r="AJ140">
            <v>2202226.5384615371</v>
          </cell>
        </row>
        <row r="141">
          <cell r="C141" t="str">
            <v>Lubok Antu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5</v>
          </cell>
          <cell r="I141">
            <v>3</v>
          </cell>
          <cell r="J141">
            <v>0</v>
          </cell>
          <cell r="K141">
            <v>0</v>
          </cell>
          <cell r="L141">
            <v>5</v>
          </cell>
          <cell r="M141">
            <v>2</v>
          </cell>
          <cell r="N141">
            <v>0</v>
          </cell>
          <cell r="O141">
            <v>0</v>
          </cell>
          <cell r="P141">
            <v>5</v>
          </cell>
          <cell r="Q141">
            <v>2</v>
          </cell>
          <cell r="R141">
            <v>0</v>
          </cell>
          <cell r="S141">
            <v>0</v>
          </cell>
          <cell r="T141">
            <v>6</v>
          </cell>
          <cell r="U141">
            <v>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C142" t="str">
            <v>Betong</v>
          </cell>
          <cell r="D142"/>
          <cell r="E142">
            <v>135</v>
          </cell>
          <cell r="F142">
            <v>2.325925925925926</v>
          </cell>
          <cell r="G142">
            <v>314</v>
          </cell>
          <cell r="H142">
            <v>5</v>
          </cell>
          <cell r="I142">
            <v>3</v>
          </cell>
          <cell r="J142">
            <v>1254.5925925925926</v>
          </cell>
          <cell r="K142">
            <v>1181.4925925925927</v>
          </cell>
          <cell r="L142">
            <v>5</v>
          </cell>
          <cell r="M142">
            <v>2</v>
          </cell>
          <cell r="N142">
            <v>955.68901234567886</v>
          </cell>
          <cell r="O142">
            <v>1051.2579135802471</v>
          </cell>
          <cell r="P142">
            <v>5</v>
          </cell>
          <cell r="Q142">
            <v>2</v>
          </cell>
          <cell r="R142">
            <v>1172.8461067340072</v>
          </cell>
          <cell r="S142">
            <v>867.70449481481512</v>
          </cell>
          <cell r="T142">
            <v>6</v>
          </cell>
          <cell r="U142">
            <v>2</v>
          </cell>
          <cell r="V142">
            <v>780.93404533333342</v>
          </cell>
          <cell r="W142">
            <v>937.1208544000001</v>
          </cell>
          <cell r="X142">
            <v>846850</v>
          </cell>
          <cell r="Y142">
            <v>478504.5</v>
          </cell>
          <cell r="Z142">
            <v>645090.08333333326</v>
          </cell>
          <cell r="AA142">
            <v>283839.63666666672</v>
          </cell>
          <cell r="AB142">
            <v>791671.1220454548</v>
          </cell>
          <cell r="AC142">
            <v>234280.21360000008</v>
          </cell>
          <cell r="AD142">
            <v>632556.57672000013</v>
          </cell>
          <cell r="AE142">
            <v>253022.63068800003</v>
          </cell>
          <cell r="AF142">
            <v>1325354.5</v>
          </cell>
          <cell r="AG142">
            <v>928929.72000000009</v>
          </cell>
          <cell r="AH142">
            <v>1025951.3356454547</v>
          </cell>
          <cell r="AI142">
            <v>885579.20740800013</v>
          </cell>
          <cell r="AJ142">
            <v>3533258.1863334547</v>
          </cell>
        </row>
        <row r="143">
          <cell r="C143" t="str">
            <v>Saratok</v>
          </cell>
          <cell r="D143"/>
          <cell r="E143">
            <v>80</v>
          </cell>
          <cell r="F143">
            <v>2.6875</v>
          </cell>
          <cell r="G143">
            <v>215</v>
          </cell>
          <cell r="H143">
            <v>5</v>
          </cell>
          <cell r="I143">
            <v>3</v>
          </cell>
          <cell r="J143">
            <v>1008</v>
          </cell>
          <cell r="K143">
            <v>1237.6923076923099</v>
          </cell>
          <cell r="L143">
            <v>5</v>
          </cell>
          <cell r="M143">
            <v>2</v>
          </cell>
          <cell r="N143">
            <v>1032.8571428571429</v>
          </cell>
          <cell r="O143">
            <v>1239.4285714285713</v>
          </cell>
          <cell r="P143">
            <v>5</v>
          </cell>
          <cell r="Q143">
            <v>2</v>
          </cell>
          <cell r="R143">
            <v>955.21739130434798</v>
          </cell>
          <cell r="S143">
            <v>1050.739130434783</v>
          </cell>
          <cell r="T143">
            <v>6</v>
          </cell>
          <cell r="U143">
            <v>2</v>
          </cell>
          <cell r="V143">
            <v>840.59130434782639</v>
          </cell>
          <cell r="W143">
            <v>800</v>
          </cell>
          <cell r="X143">
            <v>403200</v>
          </cell>
          <cell r="Y143">
            <v>297046.1538461544</v>
          </cell>
          <cell r="Z143">
            <v>413142.85714285716</v>
          </cell>
          <cell r="AA143">
            <v>198308.57142857142</v>
          </cell>
          <cell r="AB143">
            <v>382086.95652173919</v>
          </cell>
          <cell r="AC143">
            <v>168118.26086956527</v>
          </cell>
          <cell r="AD143">
            <v>403483.82608695666</v>
          </cell>
          <cell r="AE143">
            <v>128000</v>
          </cell>
          <cell r="AF143">
            <v>700246.15384615446</v>
          </cell>
          <cell r="AG143">
            <v>611451.42857142864</v>
          </cell>
          <cell r="AH143">
            <v>550205.21739130444</v>
          </cell>
          <cell r="AI143">
            <v>531483.82608695666</v>
          </cell>
          <cell r="AJ143">
            <v>1989902.7998088875</v>
          </cell>
        </row>
        <row r="144">
          <cell r="C144" t="str">
            <v>Sarikei</v>
          </cell>
          <cell r="D144"/>
          <cell r="E144">
            <v>80</v>
          </cell>
          <cell r="F144">
            <v>2.6749999999999998</v>
          </cell>
          <cell r="G144">
            <v>214</v>
          </cell>
          <cell r="H144">
            <v>5</v>
          </cell>
          <cell r="I144">
            <v>3</v>
          </cell>
          <cell r="J144">
            <v>552</v>
          </cell>
          <cell r="K144">
            <v>650.97777777777776</v>
          </cell>
          <cell r="L144">
            <v>5</v>
          </cell>
          <cell r="M144">
            <v>2</v>
          </cell>
          <cell r="N144">
            <v>464.44444444444446</v>
          </cell>
          <cell r="O144">
            <v>557.33333333333337</v>
          </cell>
          <cell r="P144">
            <v>5</v>
          </cell>
          <cell r="Q144">
            <v>2</v>
          </cell>
          <cell r="R144">
            <v>390.13333333333333</v>
          </cell>
          <cell r="S144">
            <v>468.15999999999997</v>
          </cell>
          <cell r="T144">
            <v>6</v>
          </cell>
          <cell r="U144">
            <v>2</v>
          </cell>
          <cell r="V144">
            <v>327.71199999999993</v>
          </cell>
          <cell r="W144">
            <v>393.25439999999992</v>
          </cell>
          <cell r="X144">
            <v>220800</v>
          </cell>
          <cell r="Y144">
            <v>156234.66666666666</v>
          </cell>
          <cell r="Z144">
            <v>185777.77777777778</v>
          </cell>
          <cell r="AA144">
            <v>89173.333333333343</v>
          </cell>
          <cell r="AB144">
            <v>156053.33333333334</v>
          </cell>
          <cell r="AC144">
            <v>74905.599999999991</v>
          </cell>
          <cell r="AD144">
            <v>157301.75999999998</v>
          </cell>
          <cell r="AE144">
            <v>62920.703999999983</v>
          </cell>
          <cell r="AF144">
            <v>377034.66666666663</v>
          </cell>
          <cell r="AG144">
            <v>274951.11111111112</v>
          </cell>
          <cell r="AH144">
            <v>230958.93333333335</v>
          </cell>
          <cell r="AI144">
            <v>220222.46399999998</v>
          </cell>
          <cell r="AJ144">
            <v>945865.41511111101</v>
          </cell>
        </row>
        <row r="145">
          <cell r="C145" t="str">
            <v>Maradong</v>
          </cell>
          <cell r="D145"/>
          <cell r="E145">
            <v>18</v>
          </cell>
          <cell r="F145">
            <v>1.2222222222222223</v>
          </cell>
          <cell r="G145">
            <v>22</v>
          </cell>
          <cell r="H145">
            <v>5</v>
          </cell>
          <cell r="I145">
            <v>3</v>
          </cell>
          <cell r="J145">
            <v>390</v>
          </cell>
          <cell r="K145">
            <v>380</v>
          </cell>
          <cell r="L145">
            <v>5</v>
          </cell>
          <cell r="M145">
            <v>2</v>
          </cell>
          <cell r="N145">
            <v>405</v>
          </cell>
          <cell r="O145">
            <v>486</v>
          </cell>
          <cell r="P145">
            <v>5</v>
          </cell>
          <cell r="Q145">
            <v>2</v>
          </cell>
          <cell r="R145">
            <v>388.79999999999995</v>
          </cell>
          <cell r="S145">
            <v>466.56</v>
          </cell>
          <cell r="T145">
            <v>6</v>
          </cell>
          <cell r="U145">
            <v>2</v>
          </cell>
          <cell r="V145">
            <v>419.904</v>
          </cell>
          <cell r="W145">
            <v>503.88480000000004</v>
          </cell>
          <cell r="X145">
            <v>35100</v>
          </cell>
          <cell r="Y145">
            <v>20520</v>
          </cell>
          <cell r="Z145">
            <v>36450</v>
          </cell>
          <cell r="AA145">
            <v>17496</v>
          </cell>
          <cell r="AB145">
            <v>34992</v>
          </cell>
          <cell r="AC145">
            <v>16796.16</v>
          </cell>
          <cell r="AD145">
            <v>45349.631999999998</v>
          </cell>
          <cell r="AE145">
            <v>18139.852800000001</v>
          </cell>
          <cell r="AF145">
            <v>55620</v>
          </cell>
          <cell r="AG145">
            <v>53946</v>
          </cell>
          <cell r="AH145">
            <v>51788.160000000003</v>
          </cell>
          <cell r="AI145">
            <v>63489.484799999998</v>
          </cell>
          <cell r="AJ145">
            <v>179494.0128</v>
          </cell>
        </row>
        <row r="146">
          <cell r="C146" t="str">
            <v>Daro</v>
          </cell>
          <cell r="D146"/>
          <cell r="E146">
            <v>18</v>
          </cell>
          <cell r="F146">
            <v>2.8333333333333335</v>
          </cell>
          <cell r="G146">
            <v>51</v>
          </cell>
          <cell r="H146">
            <v>5</v>
          </cell>
          <cell r="I146">
            <v>3</v>
          </cell>
          <cell r="J146">
            <v>825.77777777777783</v>
          </cell>
          <cell r="K146">
            <v>743.2</v>
          </cell>
          <cell r="L146">
            <v>5</v>
          </cell>
          <cell r="M146">
            <v>2</v>
          </cell>
          <cell r="N146">
            <v>817.52</v>
          </cell>
          <cell r="O146">
            <v>1092.3111111111111</v>
          </cell>
          <cell r="P146">
            <v>5</v>
          </cell>
          <cell r="Q146">
            <v>2</v>
          </cell>
          <cell r="R146">
            <v>1002.4311111111112</v>
          </cell>
          <cell r="S146">
            <v>1056.6062222222224</v>
          </cell>
          <cell r="T146">
            <v>6</v>
          </cell>
          <cell r="U146">
            <v>2</v>
          </cell>
          <cell r="V146">
            <v>1192.9335111111113</v>
          </cell>
          <cell r="W146">
            <v>1285.2091022222223</v>
          </cell>
          <cell r="X146">
            <v>74320</v>
          </cell>
          <cell r="Y146">
            <v>40132.800000000003</v>
          </cell>
          <cell r="Z146">
            <v>73576.800000000003</v>
          </cell>
          <cell r="AA146">
            <v>39323.199999999997</v>
          </cell>
          <cell r="AB146">
            <v>90218.800000000017</v>
          </cell>
          <cell r="AC146">
            <v>38037.824000000008</v>
          </cell>
          <cell r="AD146">
            <v>128836.81920000003</v>
          </cell>
          <cell r="AE146">
            <v>46267.527680000007</v>
          </cell>
          <cell r="AF146">
            <v>114452.8</v>
          </cell>
          <cell r="AG146">
            <v>112900</v>
          </cell>
          <cell r="AH146">
            <v>128256.62400000001</v>
          </cell>
          <cell r="AI146">
            <v>175104.34688000003</v>
          </cell>
          <cell r="AJ146">
            <v>401876.95168000006</v>
          </cell>
        </row>
        <row r="147">
          <cell r="C147" t="str">
            <v>Julau</v>
          </cell>
          <cell r="D147"/>
          <cell r="E147">
            <v>0</v>
          </cell>
          <cell r="F147">
            <v>0</v>
          </cell>
          <cell r="G147">
            <v>0</v>
          </cell>
          <cell r="H147">
            <v>5</v>
          </cell>
          <cell r="I147">
            <v>3</v>
          </cell>
          <cell r="J147">
            <v>0</v>
          </cell>
          <cell r="K147">
            <v>0</v>
          </cell>
          <cell r="L147">
            <v>5</v>
          </cell>
          <cell r="M147">
            <v>2</v>
          </cell>
          <cell r="N147">
            <v>0</v>
          </cell>
          <cell r="O147">
            <v>0</v>
          </cell>
          <cell r="P147">
            <v>5</v>
          </cell>
          <cell r="Q147">
            <v>2</v>
          </cell>
          <cell r="R147">
            <v>0</v>
          </cell>
          <cell r="S147">
            <v>0</v>
          </cell>
          <cell r="T147">
            <v>6</v>
          </cell>
          <cell r="U147">
            <v>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C148" t="str">
            <v>Sibu</v>
          </cell>
          <cell r="D148"/>
          <cell r="E148">
            <v>140</v>
          </cell>
          <cell r="F148">
            <v>3.2071428571428573</v>
          </cell>
          <cell r="G148">
            <v>449</v>
          </cell>
          <cell r="H148">
            <v>5</v>
          </cell>
          <cell r="I148">
            <v>3</v>
          </cell>
          <cell r="J148">
            <v>1292.9285714285713</v>
          </cell>
          <cell r="K148">
            <v>1523.0007518796992</v>
          </cell>
          <cell r="L148">
            <v>5</v>
          </cell>
          <cell r="M148">
            <v>2</v>
          </cell>
          <cell r="N148">
            <v>1410.5360714285714</v>
          </cell>
          <cell r="O148">
            <v>1551.5896785714287</v>
          </cell>
          <cell r="P148">
            <v>5</v>
          </cell>
          <cell r="Q148">
            <v>2</v>
          </cell>
          <cell r="R148">
            <v>1474.0101946428572</v>
          </cell>
          <cell r="S148">
            <v>1768.8122335714286</v>
          </cell>
          <cell r="T148">
            <v>6</v>
          </cell>
          <cell r="U148">
            <v>2</v>
          </cell>
          <cell r="V148">
            <v>1786.5003559071426</v>
          </cell>
          <cell r="W148">
            <v>2143.8004270885713</v>
          </cell>
          <cell r="X148">
            <v>905050</v>
          </cell>
          <cell r="Y148">
            <v>639660.31578947371</v>
          </cell>
          <cell r="Z148">
            <v>987375.25</v>
          </cell>
          <cell r="AA148">
            <v>434445.11000000004</v>
          </cell>
          <cell r="AB148">
            <v>1031807.1362500001</v>
          </cell>
          <cell r="AC148">
            <v>495267.42540000001</v>
          </cell>
          <cell r="AD148">
            <v>1500660.2989619998</v>
          </cell>
          <cell r="AE148">
            <v>600264.11958479998</v>
          </cell>
          <cell r="AF148">
            <v>1544710.3157894737</v>
          </cell>
          <cell r="AG148">
            <v>1421820.36</v>
          </cell>
          <cell r="AH148">
            <v>1527074.5616500003</v>
          </cell>
          <cell r="AI148">
            <v>2100924.4185468</v>
          </cell>
          <cell r="AJ148">
            <v>5093869.3570242738</v>
          </cell>
        </row>
        <row r="149">
          <cell r="C149" t="str">
            <v>Dalat</v>
          </cell>
          <cell r="D149"/>
          <cell r="E149">
            <v>46</v>
          </cell>
          <cell r="F149">
            <v>2.6739130434782608</v>
          </cell>
          <cell r="G149">
            <v>123</v>
          </cell>
          <cell r="H149">
            <v>5</v>
          </cell>
          <cell r="I149">
            <v>3</v>
          </cell>
          <cell r="J149">
            <v>438.08695652173913</v>
          </cell>
          <cell r="K149">
            <v>433.04347826086956</v>
          </cell>
          <cell r="L149">
            <v>5</v>
          </cell>
          <cell r="M149">
            <v>2</v>
          </cell>
          <cell r="N149">
            <v>479.97826086956519</v>
          </cell>
          <cell r="O149">
            <v>575.97391304347821</v>
          </cell>
          <cell r="P149">
            <v>5</v>
          </cell>
          <cell r="Q149">
            <v>2</v>
          </cell>
          <cell r="R149">
            <v>633.57130434782607</v>
          </cell>
          <cell r="S149">
            <v>760.28556521739131</v>
          </cell>
          <cell r="T149">
            <v>6</v>
          </cell>
          <cell r="U149">
            <v>2</v>
          </cell>
          <cell r="V149">
            <v>836.31412173913043</v>
          </cell>
          <cell r="W149">
            <v>1003.5769460869567</v>
          </cell>
          <cell r="X149">
            <v>100760</v>
          </cell>
          <cell r="Y149">
            <v>59760</v>
          </cell>
          <cell r="Z149">
            <v>110395</v>
          </cell>
          <cell r="AA149">
            <v>52989.599999999999</v>
          </cell>
          <cell r="AB149">
            <v>145721.4</v>
          </cell>
          <cell r="AC149">
            <v>69946.271999999997</v>
          </cell>
          <cell r="AD149">
            <v>230822.69760000001</v>
          </cell>
          <cell r="AE149">
            <v>92329.079040000011</v>
          </cell>
          <cell r="AF149">
            <v>160520</v>
          </cell>
          <cell r="AG149">
            <v>163384.6</v>
          </cell>
          <cell r="AH149">
            <v>215667.67199999999</v>
          </cell>
          <cell r="AI149">
            <v>323151.77664000005</v>
          </cell>
          <cell r="AJ149">
            <v>631901.3510400001</v>
          </cell>
        </row>
        <row r="150">
          <cell r="C150" t="str">
            <v>Mukah</v>
          </cell>
          <cell r="D150"/>
          <cell r="E150">
            <v>89</v>
          </cell>
          <cell r="F150">
            <v>2.9775280898876404</v>
          </cell>
          <cell r="G150">
            <v>265</v>
          </cell>
          <cell r="H150">
            <v>5</v>
          </cell>
          <cell r="I150">
            <v>3</v>
          </cell>
          <cell r="J150">
            <v>1114.3483146067415</v>
          </cell>
          <cell r="K150">
            <v>1590.7123595505618</v>
          </cell>
          <cell r="L150">
            <v>5</v>
          </cell>
          <cell r="M150">
            <v>2</v>
          </cell>
          <cell r="N150">
            <v>1241.4783520599249</v>
          </cell>
          <cell r="O150">
            <v>1489.7740224719098</v>
          </cell>
          <cell r="P150">
            <v>5</v>
          </cell>
          <cell r="Q150">
            <v>2</v>
          </cell>
          <cell r="R150">
            <v>1638.7514247191011</v>
          </cell>
          <cell r="S150">
            <v>1966.5017096629213</v>
          </cell>
          <cell r="T150">
            <v>6</v>
          </cell>
          <cell r="U150">
            <v>2</v>
          </cell>
          <cell r="V150">
            <v>2163.1518806292138</v>
          </cell>
          <cell r="W150">
            <v>2595.7822567550561</v>
          </cell>
          <cell r="X150">
            <v>495885</v>
          </cell>
          <cell r="Y150">
            <v>424720.2</v>
          </cell>
          <cell r="Z150">
            <v>552457.86666666658</v>
          </cell>
          <cell r="AA150">
            <v>265179.77599999995</v>
          </cell>
          <cell r="AB150">
            <v>729244.38399999996</v>
          </cell>
          <cell r="AC150">
            <v>350037.30432</v>
          </cell>
          <cell r="AD150">
            <v>1155123.1042560001</v>
          </cell>
          <cell r="AE150">
            <v>462049.24170239997</v>
          </cell>
          <cell r="AF150">
            <v>920605.2</v>
          </cell>
          <cell r="AG150">
            <v>817637.64266666665</v>
          </cell>
          <cell r="AH150">
            <v>1079281.68832</v>
          </cell>
          <cell r="AI150">
            <v>1617172.3459584001</v>
          </cell>
          <cell r="AJ150">
            <v>3279573.7726890668</v>
          </cell>
        </row>
        <row r="151">
          <cell r="C151" t="str">
            <v>Kanowit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5</v>
          </cell>
          <cell r="I151">
            <v>3</v>
          </cell>
          <cell r="J151">
            <v>0</v>
          </cell>
          <cell r="K151">
            <v>0</v>
          </cell>
          <cell r="L151">
            <v>5</v>
          </cell>
          <cell r="M151">
            <v>2</v>
          </cell>
          <cell r="N151">
            <v>0</v>
          </cell>
          <cell r="O151">
            <v>0</v>
          </cell>
          <cell r="P151">
            <v>5</v>
          </cell>
          <cell r="Q151">
            <v>2</v>
          </cell>
          <cell r="R151">
            <v>0</v>
          </cell>
          <cell r="S151">
            <v>0</v>
          </cell>
          <cell r="T151">
            <v>6</v>
          </cell>
          <cell r="U151">
            <v>2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</row>
        <row r="152">
          <cell r="C152" t="str">
            <v>Bintulu</v>
          </cell>
          <cell r="D152"/>
          <cell r="E152">
            <v>120</v>
          </cell>
          <cell r="F152">
            <v>3.4166666666666665</v>
          </cell>
          <cell r="G152">
            <v>410</v>
          </cell>
          <cell r="H152">
            <v>5</v>
          </cell>
          <cell r="I152">
            <v>3</v>
          </cell>
          <cell r="J152">
            <v>1054.0555555555575</v>
          </cell>
          <cell r="K152">
            <v>1273.075</v>
          </cell>
          <cell r="L152">
            <v>5</v>
          </cell>
          <cell r="M152">
            <v>2</v>
          </cell>
          <cell r="N152">
            <v>1112.675</v>
          </cell>
          <cell r="O152">
            <v>1335.21</v>
          </cell>
          <cell r="P152">
            <v>5</v>
          </cell>
          <cell r="Q152">
            <v>2</v>
          </cell>
          <cell r="R152">
            <v>1306.257666666665</v>
          </cell>
          <cell r="S152">
            <v>1567.5091999999981</v>
          </cell>
          <cell r="T152">
            <v>6</v>
          </cell>
          <cell r="U152">
            <v>2</v>
          </cell>
          <cell r="V152">
            <v>1466.8004066666654</v>
          </cell>
          <cell r="W152">
            <v>1760.1604879999982</v>
          </cell>
          <cell r="X152">
            <v>632433.33333333454</v>
          </cell>
          <cell r="Y152">
            <v>458307</v>
          </cell>
          <cell r="Z152">
            <v>667605</v>
          </cell>
          <cell r="AA152">
            <v>320450.40000000002</v>
          </cell>
          <cell r="AB152">
            <v>783754.59999999905</v>
          </cell>
          <cell r="AC152">
            <v>376202.20799999958</v>
          </cell>
          <cell r="AD152">
            <v>1056096.292799999</v>
          </cell>
          <cell r="AE152">
            <v>422438.51711999957</v>
          </cell>
          <cell r="AF152">
            <v>1090740.3333333344</v>
          </cell>
          <cell r="AG152">
            <v>988055.4</v>
          </cell>
          <cell r="AH152">
            <v>1159956.8079999988</v>
          </cell>
          <cell r="AI152">
            <v>1478534.8099199983</v>
          </cell>
          <cell r="AJ152">
            <v>3661191.0584533326</v>
          </cell>
        </row>
        <row r="153">
          <cell r="C153" t="str">
            <v>Tatau</v>
          </cell>
          <cell r="D153"/>
          <cell r="E153">
            <v>0</v>
          </cell>
          <cell r="F153">
            <v>0</v>
          </cell>
          <cell r="G153">
            <v>0</v>
          </cell>
          <cell r="H153">
            <v>5</v>
          </cell>
          <cell r="I153">
            <v>3</v>
          </cell>
          <cell r="J153">
            <v>0</v>
          </cell>
          <cell r="K153">
            <v>0</v>
          </cell>
          <cell r="L153">
            <v>5</v>
          </cell>
          <cell r="M153">
            <v>2</v>
          </cell>
          <cell r="N153">
            <v>0</v>
          </cell>
          <cell r="O153">
            <v>0</v>
          </cell>
          <cell r="P153">
            <v>5</v>
          </cell>
          <cell r="Q153">
            <v>2</v>
          </cell>
          <cell r="R153">
            <v>0</v>
          </cell>
          <cell r="S153">
            <v>0</v>
          </cell>
          <cell r="T153">
            <v>6</v>
          </cell>
          <cell r="U153">
            <v>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</row>
        <row r="154">
          <cell r="C154" t="str">
            <v>Kapit</v>
          </cell>
          <cell r="D154"/>
          <cell r="E154">
            <v>30</v>
          </cell>
          <cell r="F154">
            <v>2</v>
          </cell>
          <cell r="G154">
            <v>60</v>
          </cell>
          <cell r="H154">
            <v>5</v>
          </cell>
          <cell r="I154">
            <v>3</v>
          </cell>
          <cell r="J154">
            <v>800</v>
          </cell>
          <cell r="K154">
            <v>1061.1111111111111</v>
          </cell>
          <cell r="L154">
            <v>5</v>
          </cell>
          <cell r="M154">
            <v>2</v>
          </cell>
          <cell r="N154">
            <v>757.77777777777783</v>
          </cell>
          <cell r="O154">
            <v>909.33333333333337</v>
          </cell>
          <cell r="P154">
            <v>5</v>
          </cell>
          <cell r="Q154">
            <v>2</v>
          </cell>
          <cell r="R154">
            <v>770</v>
          </cell>
          <cell r="S154">
            <v>924</v>
          </cell>
          <cell r="T154">
            <v>6</v>
          </cell>
          <cell r="U154">
            <v>2</v>
          </cell>
          <cell r="V154">
            <v>1016.4000000000001</v>
          </cell>
          <cell r="W154">
            <v>1219.68</v>
          </cell>
          <cell r="X154">
            <v>120000</v>
          </cell>
          <cell r="Y154">
            <v>95500</v>
          </cell>
          <cell r="Z154">
            <v>113666.66666666667</v>
          </cell>
          <cell r="AA154">
            <v>54560</v>
          </cell>
          <cell r="AB154">
            <v>115500</v>
          </cell>
          <cell r="AC154">
            <v>55440</v>
          </cell>
          <cell r="AD154">
            <v>182952.00000000003</v>
          </cell>
          <cell r="AE154">
            <v>73180.800000000003</v>
          </cell>
          <cell r="AF154">
            <v>215500</v>
          </cell>
          <cell r="AG154">
            <v>168226.66666666669</v>
          </cell>
          <cell r="AH154">
            <v>170940</v>
          </cell>
          <cell r="AI154">
            <v>256132.80000000005</v>
          </cell>
          <cell r="AJ154">
            <v>627847.46666666667</v>
          </cell>
        </row>
        <row r="155">
          <cell r="C155" t="str">
            <v>Song</v>
          </cell>
          <cell r="D155"/>
          <cell r="E155">
            <v>0</v>
          </cell>
          <cell r="F155">
            <v>0</v>
          </cell>
          <cell r="G155">
            <v>0</v>
          </cell>
          <cell r="H155">
            <v>5</v>
          </cell>
          <cell r="I155">
            <v>3</v>
          </cell>
          <cell r="J155">
            <v>0</v>
          </cell>
          <cell r="K155">
            <v>0</v>
          </cell>
          <cell r="L155">
            <v>5</v>
          </cell>
          <cell r="M155">
            <v>2</v>
          </cell>
          <cell r="N155">
            <v>0</v>
          </cell>
          <cell r="O155">
            <v>0</v>
          </cell>
          <cell r="P155">
            <v>5</v>
          </cell>
          <cell r="Q155">
            <v>2</v>
          </cell>
          <cell r="R155">
            <v>0</v>
          </cell>
          <cell r="S155">
            <v>0</v>
          </cell>
          <cell r="T155">
            <v>6</v>
          </cell>
          <cell r="U155">
            <v>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</row>
        <row r="156">
          <cell r="C156" t="str">
            <v>Belaga</v>
          </cell>
          <cell r="D156"/>
          <cell r="E156">
            <v>0</v>
          </cell>
          <cell r="F156">
            <v>0</v>
          </cell>
          <cell r="G156">
            <v>0</v>
          </cell>
          <cell r="H156">
            <v>5</v>
          </cell>
          <cell r="I156">
            <v>3</v>
          </cell>
          <cell r="J156">
            <v>0</v>
          </cell>
          <cell r="K156">
            <v>0</v>
          </cell>
          <cell r="L156">
            <v>5</v>
          </cell>
          <cell r="M156">
            <v>2</v>
          </cell>
          <cell r="N156">
            <v>0</v>
          </cell>
          <cell r="O156">
            <v>0</v>
          </cell>
          <cell r="P156">
            <v>5</v>
          </cell>
          <cell r="Q156">
            <v>2</v>
          </cell>
          <cell r="R156">
            <v>0</v>
          </cell>
          <cell r="S156">
            <v>0</v>
          </cell>
          <cell r="T156">
            <v>6</v>
          </cell>
          <cell r="U156">
            <v>2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</row>
        <row r="157">
          <cell r="C157" t="str">
            <v>Miri</v>
          </cell>
          <cell r="D157"/>
          <cell r="E157">
            <v>150</v>
          </cell>
          <cell r="F157">
            <v>3.0066666666666668</v>
          </cell>
          <cell r="G157">
            <v>451</v>
          </cell>
          <cell r="H157">
            <v>5</v>
          </cell>
          <cell r="I157">
            <v>3</v>
          </cell>
          <cell r="J157">
            <v>991.1</v>
          </cell>
          <cell r="K157">
            <v>1097.5925146198788</v>
          </cell>
          <cell r="L157">
            <v>5</v>
          </cell>
          <cell r="M157">
            <v>2</v>
          </cell>
          <cell r="N157">
            <v>1042.7128888888847</v>
          </cell>
          <cell r="O157">
            <v>1247.2154666666665</v>
          </cell>
          <cell r="P157">
            <v>5</v>
          </cell>
          <cell r="Q157">
            <v>2</v>
          </cell>
          <cell r="R157">
            <v>1124.9132038095238</v>
          </cell>
          <cell r="S157">
            <v>1314.2577493333331</v>
          </cell>
          <cell r="T157">
            <v>6</v>
          </cell>
          <cell r="U157">
            <v>2</v>
          </cell>
          <cell r="V157">
            <v>1295.8263814095237</v>
          </cell>
          <cell r="W157">
            <v>1519.3535624533333</v>
          </cell>
          <cell r="X157">
            <v>743325</v>
          </cell>
          <cell r="Y157">
            <v>493916.63157894538</v>
          </cell>
          <cell r="Z157">
            <v>782034.66666666348</v>
          </cell>
          <cell r="AA157">
            <v>374164.63999999996</v>
          </cell>
          <cell r="AB157">
            <v>843684.90285714285</v>
          </cell>
          <cell r="AC157">
            <v>394277.32479999994</v>
          </cell>
          <cell r="AD157">
            <v>1166243.7432685713</v>
          </cell>
          <cell r="AE157">
            <v>455806.06873599999</v>
          </cell>
          <cell r="AF157">
            <v>1237241.6315789453</v>
          </cell>
          <cell r="AG157">
            <v>1156199.3066666634</v>
          </cell>
          <cell r="AH157">
            <v>1237962.2276571428</v>
          </cell>
          <cell r="AI157">
            <v>1622049.8120045715</v>
          </cell>
          <cell r="AJ157">
            <v>4087209.2346387515</v>
          </cell>
        </row>
        <row r="158">
          <cell r="C158" t="str">
            <v>Marudi</v>
          </cell>
          <cell r="D158"/>
          <cell r="E158">
            <v>12</v>
          </cell>
          <cell r="F158">
            <v>2.3333333333333335</v>
          </cell>
          <cell r="G158">
            <v>28</v>
          </cell>
          <cell r="H158">
            <v>5</v>
          </cell>
          <cell r="I158">
            <v>3</v>
          </cell>
          <cell r="J158">
            <v>588</v>
          </cell>
          <cell r="K158">
            <v>627</v>
          </cell>
          <cell r="L158">
            <v>5</v>
          </cell>
          <cell r="M158">
            <v>2</v>
          </cell>
          <cell r="N158">
            <v>562.5</v>
          </cell>
          <cell r="O158">
            <v>675</v>
          </cell>
          <cell r="P158">
            <v>5</v>
          </cell>
          <cell r="Q158">
            <v>2</v>
          </cell>
          <cell r="R158">
            <v>607.5</v>
          </cell>
          <cell r="S158">
            <v>729</v>
          </cell>
          <cell r="T158">
            <v>6</v>
          </cell>
          <cell r="U158">
            <v>2</v>
          </cell>
          <cell r="V158">
            <v>656.1</v>
          </cell>
          <cell r="W158">
            <v>787.32</v>
          </cell>
          <cell r="X158">
            <v>35280</v>
          </cell>
          <cell r="Y158">
            <v>22572</v>
          </cell>
          <cell r="Z158">
            <v>33750</v>
          </cell>
          <cell r="AA158">
            <v>16200</v>
          </cell>
          <cell r="AB158">
            <v>36450</v>
          </cell>
          <cell r="AC158">
            <v>17496</v>
          </cell>
          <cell r="AD158">
            <v>47239.200000000004</v>
          </cell>
          <cell r="AE158">
            <v>18895.68</v>
          </cell>
          <cell r="AF158">
            <v>57852</v>
          </cell>
          <cell r="AG158">
            <v>49950</v>
          </cell>
          <cell r="AH158">
            <v>53946</v>
          </cell>
          <cell r="AI158">
            <v>66134.880000000005</v>
          </cell>
          <cell r="AJ158">
            <v>180643.68</v>
          </cell>
        </row>
        <row r="159">
          <cell r="C159" t="str">
            <v>Limbang</v>
          </cell>
          <cell r="D159"/>
          <cell r="E159">
            <v>200</v>
          </cell>
          <cell r="F159">
            <v>1.9550000000000001</v>
          </cell>
          <cell r="G159">
            <v>391</v>
          </cell>
          <cell r="H159">
            <v>5</v>
          </cell>
          <cell r="I159">
            <v>3</v>
          </cell>
          <cell r="J159">
            <v>1191.0999999999999</v>
          </cell>
          <cell r="K159">
            <v>1390.8198924731153</v>
          </cell>
          <cell r="L159">
            <v>5</v>
          </cell>
          <cell r="M159">
            <v>2</v>
          </cell>
          <cell r="N159">
            <v>949.8125</v>
          </cell>
          <cell r="O159">
            <v>1037.2846889952125</v>
          </cell>
          <cell r="P159">
            <v>5</v>
          </cell>
          <cell r="Q159">
            <v>2</v>
          </cell>
          <cell r="R159">
            <v>624.74501278772368</v>
          </cell>
          <cell r="S159">
            <v>739.23611111111109</v>
          </cell>
          <cell r="T159">
            <v>6</v>
          </cell>
          <cell r="U159">
            <v>2</v>
          </cell>
          <cell r="V159">
            <v>665.3125</v>
          </cell>
          <cell r="W159">
            <v>864.90625</v>
          </cell>
          <cell r="X159">
            <v>1191100</v>
          </cell>
          <cell r="Y159">
            <v>834491.93548386905</v>
          </cell>
          <cell r="Z159">
            <v>949812.5</v>
          </cell>
          <cell r="AA159">
            <v>414913.875598085</v>
          </cell>
          <cell r="AB159">
            <v>624745.01278772368</v>
          </cell>
          <cell r="AC159">
            <v>295694.44444444444</v>
          </cell>
          <cell r="AD159">
            <v>798375</v>
          </cell>
          <cell r="AE159">
            <v>345962.5</v>
          </cell>
          <cell r="AF159">
            <v>2025591.9354838692</v>
          </cell>
          <cell r="AG159">
            <v>1364726.3755980851</v>
          </cell>
          <cell r="AH159">
            <v>920439.45723216818</v>
          </cell>
          <cell r="AI159">
            <v>1144337.5</v>
          </cell>
          <cell r="AJ159">
            <v>4656720.2683141222</v>
          </cell>
        </row>
        <row r="160">
          <cell r="C160" t="str">
            <v>Lawas</v>
          </cell>
          <cell r="D160"/>
          <cell r="E160">
            <v>67</v>
          </cell>
          <cell r="F160">
            <v>2</v>
          </cell>
          <cell r="G160">
            <v>134</v>
          </cell>
          <cell r="H160">
            <v>5</v>
          </cell>
          <cell r="I160">
            <v>3</v>
          </cell>
          <cell r="J160">
            <v>1143</v>
          </cell>
          <cell r="K160">
            <v>835.44776119402979</v>
          </cell>
          <cell r="L160">
            <v>5</v>
          </cell>
          <cell r="M160">
            <v>2</v>
          </cell>
          <cell r="N160">
            <v>805.72139303482584</v>
          </cell>
          <cell r="O160">
            <v>858.45771144278604</v>
          </cell>
          <cell r="P160">
            <v>5</v>
          </cell>
          <cell r="Q160">
            <v>2</v>
          </cell>
          <cell r="R160">
            <v>704.47761194029852</v>
          </cell>
          <cell r="S160">
            <v>750</v>
          </cell>
          <cell r="T160">
            <v>6</v>
          </cell>
          <cell r="U160">
            <v>2</v>
          </cell>
          <cell r="V160">
            <v>704.47761194029852</v>
          </cell>
          <cell r="W160">
            <v>750</v>
          </cell>
          <cell r="X160">
            <v>382905</v>
          </cell>
          <cell r="Y160">
            <v>167925</v>
          </cell>
          <cell r="Z160">
            <v>269916.66666666663</v>
          </cell>
          <cell r="AA160">
            <v>115033.33333333333</v>
          </cell>
          <cell r="AB160">
            <v>236000</v>
          </cell>
          <cell r="AC160">
            <v>100500</v>
          </cell>
          <cell r="AD160">
            <v>283200</v>
          </cell>
          <cell r="AE160">
            <v>100500</v>
          </cell>
          <cell r="AF160">
            <v>550830</v>
          </cell>
          <cell r="AG160">
            <v>384950</v>
          </cell>
          <cell r="AH160">
            <v>336500</v>
          </cell>
          <cell r="AI160">
            <v>383700</v>
          </cell>
          <cell r="AJ160">
            <v>1372780</v>
          </cell>
        </row>
        <row r="161">
          <cell r="C161" t="str">
            <v>Matu</v>
          </cell>
          <cell r="D161"/>
          <cell r="E161">
            <v>0</v>
          </cell>
          <cell r="F161">
            <v>0</v>
          </cell>
          <cell r="G161">
            <v>0</v>
          </cell>
          <cell r="H161">
            <v>5</v>
          </cell>
          <cell r="I161">
            <v>3</v>
          </cell>
          <cell r="J161">
            <v>0</v>
          </cell>
          <cell r="K161">
            <v>0</v>
          </cell>
          <cell r="L161">
            <v>5</v>
          </cell>
          <cell r="M161">
            <v>2</v>
          </cell>
          <cell r="N161">
            <v>0</v>
          </cell>
          <cell r="O161">
            <v>0</v>
          </cell>
          <cell r="P161">
            <v>5</v>
          </cell>
          <cell r="Q161">
            <v>2</v>
          </cell>
          <cell r="R161">
            <v>0</v>
          </cell>
          <cell r="S161">
            <v>0</v>
          </cell>
          <cell r="T161">
            <v>6</v>
          </cell>
          <cell r="U161">
            <v>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</row>
        <row r="162">
          <cell r="C162" t="str">
            <v>Asajaya</v>
          </cell>
          <cell r="D162"/>
          <cell r="E162">
            <v>40</v>
          </cell>
          <cell r="F162">
            <v>2.625</v>
          </cell>
          <cell r="G162">
            <v>105</v>
          </cell>
          <cell r="H162">
            <v>5</v>
          </cell>
          <cell r="I162">
            <v>3</v>
          </cell>
          <cell r="J162">
            <v>846</v>
          </cell>
          <cell r="K162">
            <v>1015.1999999999998</v>
          </cell>
          <cell r="L162">
            <v>5</v>
          </cell>
          <cell r="M162">
            <v>2</v>
          </cell>
          <cell r="N162">
            <v>913.68</v>
          </cell>
          <cell r="O162">
            <v>1096.4159999999999</v>
          </cell>
          <cell r="P162">
            <v>5</v>
          </cell>
          <cell r="Q162">
            <v>2</v>
          </cell>
          <cell r="R162">
            <v>782.85714285714289</v>
          </cell>
          <cell r="S162">
            <v>1197.5</v>
          </cell>
          <cell r="T162">
            <v>6</v>
          </cell>
          <cell r="U162">
            <v>2</v>
          </cell>
          <cell r="V162">
            <v>1017.875</v>
          </cell>
          <cell r="W162">
            <v>1221.45</v>
          </cell>
          <cell r="X162">
            <v>169200</v>
          </cell>
          <cell r="Y162">
            <v>121823.99999999999</v>
          </cell>
          <cell r="Z162">
            <v>182736</v>
          </cell>
          <cell r="AA162">
            <v>87713.279999999999</v>
          </cell>
          <cell r="AB162">
            <v>156571.42857142858</v>
          </cell>
          <cell r="AC162">
            <v>95800</v>
          </cell>
          <cell r="AD162">
            <v>244290</v>
          </cell>
          <cell r="AE162">
            <v>97716</v>
          </cell>
          <cell r="AF162">
            <v>291024</v>
          </cell>
          <cell r="AG162">
            <v>270449.28000000003</v>
          </cell>
          <cell r="AH162">
            <v>252371.42857142858</v>
          </cell>
          <cell r="AI162">
            <v>342006</v>
          </cell>
          <cell r="AJ162">
            <v>911560.70857142867</v>
          </cell>
        </row>
        <row r="163">
          <cell r="C163" t="str">
            <v>Pakan</v>
          </cell>
          <cell r="D163"/>
          <cell r="E163">
            <v>0</v>
          </cell>
          <cell r="F163">
            <v>0</v>
          </cell>
          <cell r="G163">
            <v>0</v>
          </cell>
          <cell r="H163">
            <v>5</v>
          </cell>
          <cell r="I163">
            <v>3</v>
          </cell>
          <cell r="J163">
            <v>0</v>
          </cell>
          <cell r="K163">
            <v>0</v>
          </cell>
          <cell r="L163">
            <v>5</v>
          </cell>
          <cell r="M163">
            <v>2</v>
          </cell>
          <cell r="N163">
            <v>0</v>
          </cell>
          <cell r="O163">
            <v>0</v>
          </cell>
          <cell r="P163">
            <v>5</v>
          </cell>
          <cell r="Q163">
            <v>2</v>
          </cell>
          <cell r="R163">
            <v>0</v>
          </cell>
          <cell r="S163">
            <v>0</v>
          </cell>
          <cell r="T163">
            <v>6</v>
          </cell>
          <cell r="U163">
            <v>2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</row>
        <row r="164">
          <cell r="C164" t="str">
            <v>Selangau</v>
          </cell>
          <cell r="D164"/>
          <cell r="E164">
            <v>0</v>
          </cell>
          <cell r="F164">
            <v>0</v>
          </cell>
          <cell r="G164">
            <v>0</v>
          </cell>
          <cell r="H164">
            <v>5</v>
          </cell>
          <cell r="I164">
            <v>3</v>
          </cell>
          <cell r="J164">
            <v>0</v>
          </cell>
          <cell r="K164">
            <v>0</v>
          </cell>
          <cell r="L164">
            <v>5</v>
          </cell>
          <cell r="M164">
            <v>2</v>
          </cell>
          <cell r="N164">
            <v>0</v>
          </cell>
          <cell r="O164">
            <v>0</v>
          </cell>
          <cell r="P164">
            <v>5</v>
          </cell>
          <cell r="Q164">
            <v>2</v>
          </cell>
          <cell r="R164">
            <v>0</v>
          </cell>
          <cell r="S164">
            <v>0</v>
          </cell>
          <cell r="T164">
            <v>6</v>
          </cell>
          <cell r="U164">
            <v>2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</row>
        <row r="165">
          <cell r="C165" t="str">
            <v>Tebedu</v>
          </cell>
          <cell r="D165"/>
          <cell r="E165">
            <v>0</v>
          </cell>
          <cell r="F165">
            <v>0</v>
          </cell>
          <cell r="G165">
            <v>0</v>
          </cell>
          <cell r="H165">
            <v>5</v>
          </cell>
          <cell r="I165">
            <v>3</v>
          </cell>
          <cell r="J165">
            <v>0</v>
          </cell>
          <cell r="K165">
            <v>0</v>
          </cell>
          <cell r="L165">
            <v>5</v>
          </cell>
          <cell r="M165">
            <v>2</v>
          </cell>
          <cell r="N165">
            <v>0</v>
          </cell>
          <cell r="O165">
            <v>0</v>
          </cell>
          <cell r="P165">
            <v>5</v>
          </cell>
          <cell r="Q165">
            <v>2</v>
          </cell>
          <cell r="R165">
            <v>0</v>
          </cell>
          <cell r="S165">
            <v>0</v>
          </cell>
          <cell r="T165">
            <v>6</v>
          </cell>
          <cell r="U165">
            <v>2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</row>
        <row r="166">
          <cell r="C166" t="str">
            <v>Pusa</v>
          </cell>
          <cell r="D166"/>
          <cell r="E166">
            <v>58</v>
          </cell>
          <cell r="F166">
            <v>2.3620689655172415</v>
          </cell>
          <cell r="G166">
            <v>137</v>
          </cell>
          <cell r="H166">
            <v>5</v>
          </cell>
          <cell r="I166">
            <v>3</v>
          </cell>
          <cell r="J166">
            <v>564</v>
          </cell>
          <cell r="K166">
            <v>850</v>
          </cell>
          <cell r="L166">
            <v>5</v>
          </cell>
          <cell r="M166">
            <v>2</v>
          </cell>
          <cell r="N166">
            <v>282.5</v>
          </cell>
          <cell r="O166">
            <v>395.5</v>
          </cell>
          <cell r="P166">
            <v>5</v>
          </cell>
          <cell r="Q166">
            <v>2</v>
          </cell>
          <cell r="R166">
            <v>360</v>
          </cell>
          <cell r="S166">
            <v>540</v>
          </cell>
          <cell r="T166">
            <v>6</v>
          </cell>
          <cell r="U166">
            <v>2</v>
          </cell>
          <cell r="V166">
            <v>486</v>
          </cell>
          <cell r="W166">
            <v>680.4</v>
          </cell>
          <cell r="X166">
            <v>163560</v>
          </cell>
          <cell r="Y166">
            <v>147900</v>
          </cell>
          <cell r="Z166">
            <v>81925</v>
          </cell>
          <cell r="AA166">
            <v>45878</v>
          </cell>
          <cell r="AB166">
            <v>104400</v>
          </cell>
          <cell r="AC166">
            <v>62640</v>
          </cell>
          <cell r="AD166">
            <v>169128</v>
          </cell>
          <cell r="AE166">
            <v>78926.399999999994</v>
          </cell>
          <cell r="AF166">
            <v>311460</v>
          </cell>
          <cell r="AG166">
            <v>127803</v>
          </cell>
          <cell r="AH166">
            <v>167040</v>
          </cell>
          <cell r="AI166">
            <v>248054.39999999999</v>
          </cell>
          <cell r="AJ166">
            <v>685229.4</v>
          </cell>
        </row>
        <row r="167">
          <cell r="C167" t="str">
            <v>Kabong</v>
          </cell>
          <cell r="D167"/>
          <cell r="E167">
            <v>37</v>
          </cell>
          <cell r="F167">
            <v>2.1621621621621623</v>
          </cell>
          <cell r="G167">
            <v>80</v>
          </cell>
          <cell r="H167">
            <v>5</v>
          </cell>
          <cell r="I167">
            <v>3</v>
          </cell>
          <cell r="J167">
            <v>479.83783783783781</v>
          </cell>
          <cell r="K167">
            <v>387.32972972972971</v>
          </cell>
          <cell r="L167">
            <v>5</v>
          </cell>
          <cell r="M167">
            <v>2</v>
          </cell>
          <cell r="N167">
            <v>489.57621621621621</v>
          </cell>
          <cell r="O167">
            <v>587.49145945945952</v>
          </cell>
          <cell r="P167">
            <v>5</v>
          </cell>
          <cell r="Q167">
            <v>2</v>
          </cell>
          <cell r="R167">
            <v>593.05141621621624</v>
          </cell>
          <cell r="S167">
            <v>500.85088864864872</v>
          </cell>
          <cell r="T167">
            <v>6</v>
          </cell>
          <cell r="U167">
            <v>2</v>
          </cell>
          <cell r="V167">
            <v>672.55759913513521</v>
          </cell>
          <cell r="W167">
            <v>596.25830815135146</v>
          </cell>
          <cell r="X167">
            <v>88770</v>
          </cell>
          <cell r="Y167">
            <v>42993.599999999999</v>
          </cell>
          <cell r="Z167">
            <v>90571.6</v>
          </cell>
          <cell r="AA167">
            <v>43474.368000000002</v>
          </cell>
          <cell r="AB167">
            <v>109714.51200000002</v>
          </cell>
          <cell r="AC167">
            <v>37062.965760000006</v>
          </cell>
          <cell r="AD167">
            <v>149307.78700800001</v>
          </cell>
          <cell r="AE167">
            <v>44123.114803200006</v>
          </cell>
          <cell r="AF167">
            <v>131763.6</v>
          </cell>
          <cell r="AG167">
            <v>134045.96799999999</v>
          </cell>
          <cell r="AH167">
            <v>146777.47776000001</v>
          </cell>
          <cell r="AI167">
            <v>193430.90181120002</v>
          </cell>
          <cell r="AJ167">
            <v>456710.16056320001</v>
          </cell>
        </row>
        <row r="168">
          <cell r="C168" t="str">
            <v>Tanjung Manis</v>
          </cell>
          <cell r="D168"/>
          <cell r="E168">
            <v>30</v>
          </cell>
          <cell r="F168">
            <v>3.4</v>
          </cell>
          <cell r="G168">
            <v>102</v>
          </cell>
          <cell r="H168">
            <v>5</v>
          </cell>
          <cell r="I168">
            <v>3</v>
          </cell>
          <cell r="J168">
            <v>575</v>
          </cell>
          <cell r="K168">
            <v>460</v>
          </cell>
          <cell r="L168">
            <v>5</v>
          </cell>
          <cell r="M168">
            <v>2</v>
          </cell>
          <cell r="N168">
            <v>506.00000000000011</v>
          </cell>
          <cell r="O168">
            <v>816.66666666666663</v>
          </cell>
          <cell r="P168">
            <v>5</v>
          </cell>
          <cell r="Q168">
            <v>2</v>
          </cell>
          <cell r="R168">
            <v>654</v>
          </cell>
          <cell r="S168">
            <v>784.8</v>
          </cell>
          <cell r="T168">
            <v>6</v>
          </cell>
          <cell r="U168">
            <v>2</v>
          </cell>
          <cell r="V168">
            <v>654</v>
          </cell>
          <cell r="W168">
            <v>784.8</v>
          </cell>
          <cell r="X168">
            <v>86250</v>
          </cell>
          <cell r="Y168">
            <v>41400</v>
          </cell>
          <cell r="Z168">
            <v>75900.000000000015</v>
          </cell>
          <cell r="AA168">
            <v>49000</v>
          </cell>
          <cell r="AB168">
            <v>98100</v>
          </cell>
          <cell r="AC168">
            <v>47088</v>
          </cell>
          <cell r="AD168">
            <v>117720</v>
          </cell>
          <cell r="AE168">
            <v>47088</v>
          </cell>
          <cell r="AF168">
            <v>127650</v>
          </cell>
          <cell r="AG168">
            <v>124900.00000000001</v>
          </cell>
          <cell r="AH168">
            <v>145188</v>
          </cell>
          <cell r="AI168">
            <v>164808</v>
          </cell>
          <cell r="AJ168">
            <v>444826</v>
          </cell>
        </row>
        <row r="169">
          <cell r="C169" t="str">
            <v>Sebauh</v>
          </cell>
          <cell r="D169"/>
          <cell r="E169">
            <v>0</v>
          </cell>
          <cell r="F169">
            <v>0</v>
          </cell>
          <cell r="G169">
            <v>0</v>
          </cell>
          <cell r="H169">
            <v>5</v>
          </cell>
          <cell r="I169">
            <v>3</v>
          </cell>
          <cell r="J169">
            <v>0</v>
          </cell>
          <cell r="K169">
            <v>0</v>
          </cell>
          <cell r="L169">
            <v>5</v>
          </cell>
          <cell r="M169">
            <v>2</v>
          </cell>
          <cell r="N169">
            <v>0</v>
          </cell>
          <cell r="O169">
            <v>0</v>
          </cell>
          <cell r="P169">
            <v>5</v>
          </cell>
          <cell r="Q169">
            <v>2</v>
          </cell>
          <cell r="R169">
            <v>0</v>
          </cell>
          <cell r="S169">
            <v>0</v>
          </cell>
          <cell r="T169">
            <v>6</v>
          </cell>
          <cell r="U169">
            <v>2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</row>
        <row r="170">
          <cell r="C170" t="str">
            <v>Bukit Mabong</v>
          </cell>
          <cell r="D170"/>
          <cell r="E170">
            <v>0</v>
          </cell>
          <cell r="F170">
            <v>0</v>
          </cell>
          <cell r="G170">
            <v>0</v>
          </cell>
          <cell r="H170">
            <v>5</v>
          </cell>
          <cell r="I170">
            <v>3</v>
          </cell>
          <cell r="J170">
            <v>0</v>
          </cell>
          <cell r="K170">
            <v>0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5</v>
          </cell>
          <cell r="Q170">
            <v>2</v>
          </cell>
          <cell r="R170">
            <v>0</v>
          </cell>
          <cell r="S170">
            <v>0</v>
          </cell>
          <cell r="T170">
            <v>6</v>
          </cell>
          <cell r="U170">
            <v>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</row>
        <row r="171">
          <cell r="C171" t="str">
            <v>Subis</v>
          </cell>
          <cell r="D171"/>
          <cell r="E171">
            <v>228</v>
          </cell>
          <cell r="F171">
            <v>2.9254385964912282</v>
          </cell>
          <cell r="G171">
            <v>667</v>
          </cell>
          <cell r="H171">
            <v>5</v>
          </cell>
          <cell r="I171">
            <v>3</v>
          </cell>
          <cell r="J171">
            <v>732.75438596491233</v>
          </cell>
          <cell r="K171">
            <v>989.2184210526317</v>
          </cell>
          <cell r="L171">
            <v>5</v>
          </cell>
          <cell r="M171">
            <v>2</v>
          </cell>
          <cell r="N171">
            <v>939.75750000000005</v>
          </cell>
          <cell r="O171">
            <v>1300.1535087719299</v>
          </cell>
          <cell r="P171">
            <v>5</v>
          </cell>
          <cell r="Q171">
            <v>2</v>
          </cell>
          <cell r="R171">
            <v>1135.1688596491229</v>
          </cell>
          <cell r="S171">
            <v>1362.2026315789471</v>
          </cell>
          <cell r="T171">
            <v>6</v>
          </cell>
          <cell r="U171">
            <v>2</v>
          </cell>
          <cell r="V171">
            <v>1289.6088596491229</v>
          </cell>
          <cell r="W171">
            <v>1547.5306315789474</v>
          </cell>
          <cell r="X171">
            <v>835340</v>
          </cell>
          <cell r="Y171">
            <v>676625.4</v>
          </cell>
          <cell r="Z171">
            <v>1071323.55</v>
          </cell>
          <cell r="AA171">
            <v>592870</v>
          </cell>
          <cell r="AB171">
            <v>1294092.5</v>
          </cell>
          <cell r="AC171">
            <v>621164.39999999991</v>
          </cell>
          <cell r="AD171">
            <v>1764184.9200000002</v>
          </cell>
          <cell r="AE171">
            <v>705673.96799999999</v>
          </cell>
          <cell r="AF171">
            <v>1511965.4</v>
          </cell>
          <cell r="AG171">
            <v>1664193.55</v>
          </cell>
          <cell r="AH171">
            <v>1915256.9000000001</v>
          </cell>
          <cell r="AI171">
            <v>2469858.8880000003</v>
          </cell>
          <cell r="AJ171">
            <v>5797089.818</v>
          </cell>
        </row>
        <row r="172">
          <cell r="C172" t="str">
            <v>Beluru</v>
          </cell>
          <cell r="D172"/>
          <cell r="E172">
            <v>0</v>
          </cell>
          <cell r="F172">
            <v>0</v>
          </cell>
          <cell r="G172">
            <v>0</v>
          </cell>
          <cell r="H172">
            <v>5</v>
          </cell>
          <cell r="I172">
            <v>3</v>
          </cell>
          <cell r="J172">
            <v>0</v>
          </cell>
          <cell r="K172">
            <v>0</v>
          </cell>
          <cell r="L172">
            <v>5</v>
          </cell>
          <cell r="M172">
            <v>2</v>
          </cell>
          <cell r="N172">
            <v>0</v>
          </cell>
          <cell r="O172">
            <v>0</v>
          </cell>
          <cell r="P172">
            <v>5</v>
          </cell>
          <cell r="Q172">
            <v>2</v>
          </cell>
          <cell r="R172">
            <v>0</v>
          </cell>
          <cell r="S172">
            <v>0</v>
          </cell>
          <cell r="T172">
            <v>6</v>
          </cell>
          <cell r="U172">
            <v>2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</row>
        <row r="173">
          <cell r="C173" t="str">
            <v>Telang Usan</v>
          </cell>
          <cell r="D173"/>
          <cell r="E173">
            <v>0</v>
          </cell>
          <cell r="F173">
            <v>0</v>
          </cell>
          <cell r="G173">
            <v>0</v>
          </cell>
          <cell r="H173">
            <v>5</v>
          </cell>
          <cell r="I173">
            <v>3</v>
          </cell>
          <cell r="J173">
            <v>0</v>
          </cell>
          <cell r="K173">
            <v>0</v>
          </cell>
          <cell r="L173">
            <v>5</v>
          </cell>
          <cell r="M173">
            <v>2</v>
          </cell>
          <cell r="N173">
            <v>0</v>
          </cell>
          <cell r="O173">
            <v>0</v>
          </cell>
          <cell r="P173">
            <v>5</v>
          </cell>
          <cell r="Q173">
            <v>2</v>
          </cell>
          <cell r="R173">
            <v>0</v>
          </cell>
          <cell r="S173">
            <v>0</v>
          </cell>
          <cell r="T173">
            <v>6</v>
          </cell>
          <cell r="U173">
            <v>2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</row>
        <row r="174">
          <cell r="C174"/>
          <cell r="D174">
            <v>65</v>
          </cell>
          <cell r="E174">
            <v>2320</v>
          </cell>
          <cell r="F174">
            <v>2.739655172413793</v>
          </cell>
          <cell r="G174">
            <v>6356</v>
          </cell>
          <cell r="H174">
            <v>5</v>
          </cell>
          <cell r="I174">
            <v>3</v>
          </cell>
          <cell r="J174">
            <v>934.28778735632193</v>
          </cell>
          <cell r="K174">
            <v>1183.3111278939255</v>
          </cell>
          <cell r="L174">
            <v>5</v>
          </cell>
          <cell r="M174">
            <v>2</v>
          </cell>
          <cell r="N174">
            <v>1017.6786117832188</v>
          </cell>
          <cell r="O174">
            <v>1179.0862434683886</v>
          </cell>
          <cell r="P174">
            <v>5</v>
          </cell>
          <cell r="Q174">
            <v>2</v>
          </cell>
          <cell r="R174">
            <v>1040.3561618404628</v>
          </cell>
          <cell r="S174">
            <v>1208.3305509117777</v>
          </cell>
          <cell r="T174">
            <v>6</v>
          </cell>
          <cell r="U174">
            <v>2</v>
          </cell>
          <cell r="V174">
            <v>1123.4508953251964</v>
          </cell>
          <cell r="W174">
            <v>1318.7568565822185</v>
          </cell>
          <cell r="X174">
            <v>10837738.333333336</v>
          </cell>
          <cell r="Y174">
            <v>8235845.4501417205</v>
          </cell>
          <cell r="Z174">
            <v>11805071.896685338</v>
          </cell>
          <cell r="AA174">
            <v>5470960.1696933229</v>
          </cell>
          <cell r="AB174">
            <v>12068131.477349369</v>
          </cell>
          <cell r="AC174">
            <v>5606653.7562306486</v>
          </cell>
          <cell r="AD174">
            <v>15638436.462926734</v>
          </cell>
          <cell r="AE174">
            <v>6119031.8145414935</v>
          </cell>
          <cell r="AF174">
            <v>19073583.783475053</v>
          </cell>
          <cell r="AG174">
            <v>17276032.066378661</v>
          </cell>
          <cell r="AH174">
            <v>17674785.233580016</v>
          </cell>
          <cell r="AI174">
            <v>21757468.277468227</v>
          </cell>
          <cell r="AJ174">
            <v>60143432.897975221</v>
          </cell>
        </row>
        <row r="175">
          <cell r="C175" t="str">
            <v xml:space="preserve">Kuala Lumpur </v>
          </cell>
          <cell r="D175"/>
          <cell r="E175">
            <v>4935</v>
          </cell>
          <cell r="F175">
            <v>2.133130699088146</v>
          </cell>
          <cell r="G175">
            <v>10527</v>
          </cell>
          <cell r="H175">
            <v>5</v>
          </cell>
          <cell r="I175">
            <v>3</v>
          </cell>
          <cell r="J175">
            <v>1558.7928402566699</v>
          </cell>
          <cell r="K175">
            <v>2287.0932490047385</v>
          </cell>
          <cell r="L175">
            <v>5</v>
          </cell>
          <cell r="M175">
            <v>2</v>
          </cell>
          <cell r="N175">
            <v>1782.9755361859563</v>
          </cell>
          <cell r="O175">
            <v>2419.7882498160293</v>
          </cell>
          <cell r="P175">
            <v>5</v>
          </cell>
          <cell r="Q175">
            <v>2</v>
          </cell>
          <cell r="R175">
            <v>2456.3109899181645</v>
          </cell>
          <cell r="S175">
            <v>3360.7834373477976</v>
          </cell>
          <cell r="T175">
            <v>6</v>
          </cell>
          <cell r="U175">
            <v>2</v>
          </cell>
          <cell r="V175">
            <v>3021.7594701918015</v>
          </cell>
          <cell r="W175">
            <v>3626.1113642301602</v>
          </cell>
          <cell r="X175">
            <v>38463213.333333328</v>
          </cell>
          <cell r="Y175">
            <v>33860415.551515155</v>
          </cell>
          <cell r="Z175">
            <v>43994921.35538847</v>
          </cell>
          <cell r="AA175">
            <v>23883310.025684208</v>
          </cell>
          <cell r="AB175">
            <v>60609473.676230714</v>
          </cell>
          <cell r="AC175">
            <v>33170932.526622761</v>
          </cell>
          <cell r="AD175">
            <v>89474297.912379235</v>
          </cell>
          <cell r="AE175">
            <v>35789719.164951682</v>
          </cell>
          <cell r="AF175">
            <v>72323628.884848475</v>
          </cell>
          <cell r="AG175">
            <v>67878231.38107267</v>
          </cell>
          <cell r="AH175">
            <v>93780406.202853531</v>
          </cell>
          <cell r="AI175">
            <v>125264017.07733093</v>
          </cell>
          <cell r="AJ175">
            <v>269771985.6337263</v>
          </cell>
        </row>
        <row r="176">
          <cell r="C176"/>
          <cell r="D176">
            <v>72</v>
          </cell>
          <cell r="E176">
            <v>4935</v>
          </cell>
          <cell r="F176">
            <v>2.133130699088146</v>
          </cell>
          <cell r="G176">
            <v>10527</v>
          </cell>
          <cell r="H176">
            <v>5</v>
          </cell>
          <cell r="I176">
            <v>3</v>
          </cell>
          <cell r="J176">
            <v>1558.7928402566699</v>
          </cell>
          <cell r="K176">
            <v>2287.0932490047385</v>
          </cell>
          <cell r="L176">
            <v>5</v>
          </cell>
          <cell r="M176">
            <v>2</v>
          </cell>
          <cell r="N176">
            <v>1782.9755361859563</v>
          </cell>
          <cell r="O176">
            <v>2419.7882498160293</v>
          </cell>
          <cell r="P176">
            <v>5</v>
          </cell>
          <cell r="Q176">
            <v>2</v>
          </cell>
          <cell r="R176">
            <v>2456.3109899181645</v>
          </cell>
          <cell r="S176">
            <v>3360.7834373477976</v>
          </cell>
          <cell r="T176">
            <v>6</v>
          </cell>
          <cell r="U176">
            <v>2</v>
          </cell>
          <cell r="V176">
            <v>3021.7594701918015</v>
          </cell>
          <cell r="W176">
            <v>3626.1113642301602</v>
          </cell>
          <cell r="X176">
            <v>38463213.333333328</v>
          </cell>
          <cell r="Y176">
            <v>33860415.551515155</v>
          </cell>
          <cell r="Z176">
            <v>43994921.35538847</v>
          </cell>
          <cell r="AA176">
            <v>23883310.025684208</v>
          </cell>
          <cell r="AB176">
            <v>60609473.676230714</v>
          </cell>
          <cell r="AC176">
            <v>33170932.526622761</v>
          </cell>
          <cell r="AD176">
            <v>89474297.912379235</v>
          </cell>
          <cell r="AE176">
            <v>35789719.164951682</v>
          </cell>
          <cell r="AF176">
            <v>72323628.884848475</v>
          </cell>
          <cell r="AG176">
            <v>67878231.38107267</v>
          </cell>
          <cell r="AH176">
            <v>93780406.202853531</v>
          </cell>
          <cell r="AI176">
            <v>125264017.07733093</v>
          </cell>
          <cell r="AJ176">
            <v>269771985.6337263</v>
          </cell>
        </row>
        <row r="177">
          <cell r="C177" t="str">
            <v>Labuan</v>
          </cell>
          <cell r="D177"/>
          <cell r="E177">
            <v>132</v>
          </cell>
          <cell r="F177">
            <v>2.25</v>
          </cell>
          <cell r="G177">
            <v>297</v>
          </cell>
          <cell r="H177">
            <v>5</v>
          </cell>
          <cell r="I177">
            <v>3</v>
          </cell>
          <cell r="J177">
            <v>889.46212121212125</v>
          </cell>
          <cell r="K177">
            <v>615</v>
          </cell>
          <cell r="L177">
            <v>5</v>
          </cell>
          <cell r="M177">
            <v>2</v>
          </cell>
          <cell r="N177">
            <v>598.780303030303</v>
          </cell>
          <cell r="O177">
            <v>641.16666666666663</v>
          </cell>
          <cell r="P177">
            <v>5</v>
          </cell>
          <cell r="Q177">
            <v>2</v>
          </cell>
          <cell r="R177">
            <v>610.90909090909088</v>
          </cell>
          <cell r="S177">
            <v>644.77272727272725</v>
          </cell>
          <cell r="T177">
            <v>6</v>
          </cell>
          <cell r="U177">
            <v>2</v>
          </cell>
          <cell r="V177">
            <v>610.90909090909088</v>
          </cell>
          <cell r="W177">
            <v>644.77272727272725</v>
          </cell>
          <cell r="X177">
            <v>587045</v>
          </cell>
          <cell r="Y177">
            <v>243540</v>
          </cell>
          <cell r="Z177">
            <v>395195</v>
          </cell>
          <cell r="AA177">
            <v>169268</v>
          </cell>
          <cell r="AB177">
            <v>403200</v>
          </cell>
          <cell r="AC177">
            <v>170220</v>
          </cell>
          <cell r="AD177">
            <v>483840</v>
          </cell>
          <cell r="AE177">
            <v>170220</v>
          </cell>
          <cell r="AF177">
            <v>830585</v>
          </cell>
          <cell r="AG177">
            <v>564463</v>
          </cell>
          <cell r="AH177">
            <v>573420</v>
          </cell>
          <cell r="AI177">
            <v>654060</v>
          </cell>
          <cell r="AJ177">
            <v>2138688</v>
          </cell>
        </row>
        <row r="178">
          <cell r="C178"/>
          <cell r="D178">
            <v>2</v>
          </cell>
          <cell r="E178">
            <v>132</v>
          </cell>
          <cell r="F178">
            <v>2.25</v>
          </cell>
          <cell r="G178">
            <v>297</v>
          </cell>
          <cell r="H178">
            <v>5</v>
          </cell>
          <cell r="I178">
            <v>3</v>
          </cell>
          <cell r="J178">
            <v>889.46212121212125</v>
          </cell>
          <cell r="K178">
            <v>615</v>
          </cell>
          <cell r="L178">
            <v>5</v>
          </cell>
          <cell r="M178">
            <v>2</v>
          </cell>
          <cell r="N178">
            <v>598.780303030303</v>
          </cell>
          <cell r="O178">
            <v>641.16666666666663</v>
          </cell>
          <cell r="P178">
            <v>5</v>
          </cell>
          <cell r="Q178">
            <v>2</v>
          </cell>
          <cell r="R178">
            <v>610.90909090909088</v>
          </cell>
          <cell r="S178">
            <v>644.77272727272725</v>
          </cell>
          <cell r="T178">
            <v>6</v>
          </cell>
          <cell r="U178">
            <v>2</v>
          </cell>
          <cell r="V178">
            <v>610.90909090909088</v>
          </cell>
          <cell r="W178">
            <v>644.77272727272725</v>
          </cell>
          <cell r="X178">
            <v>587045</v>
          </cell>
          <cell r="Y178">
            <v>243540</v>
          </cell>
          <cell r="Z178">
            <v>395195</v>
          </cell>
          <cell r="AA178">
            <v>169268</v>
          </cell>
          <cell r="AB178">
            <v>403200</v>
          </cell>
          <cell r="AC178">
            <v>170220</v>
          </cell>
          <cell r="AD178">
            <v>483840</v>
          </cell>
          <cell r="AE178">
            <v>170220</v>
          </cell>
          <cell r="AF178">
            <v>830585</v>
          </cell>
          <cell r="AG178">
            <v>564463</v>
          </cell>
          <cell r="AH178">
            <v>573420</v>
          </cell>
          <cell r="AI178">
            <v>654060</v>
          </cell>
          <cell r="AJ178">
            <v>2138688</v>
          </cell>
        </row>
        <row r="179">
          <cell r="C179" t="str">
            <v>Putrajaya</v>
          </cell>
          <cell r="D179"/>
          <cell r="E179">
            <v>274</v>
          </cell>
          <cell r="F179">
            <v>2.4124087591240877</v>
          </cell>
          <cell r="G179">
            <v>661</v>
          </cell>
          <cell r="H179">
            <v>5</v>
          </cell>
          <cell r="I179">
            <v>3</v>
          </cell>
          <cell r="J179">
            <v>1579.0592051905912</v>
          </cell>
          <cell r="K179">
            <v>1950.7542579075416</v>
          </cell>
          <cell r="L179">
            <v>5</v>
          </cell>
          <cell r="M179">
            <v>2</v>
          </cell>
          <cell r="N179">
            <v>1708.6861313868603</v>
          </cell>
          <cell r="O179">
            <v>1818.8686131386862</v>
          </cell>
          <cell r="P179">
            <v>5</v>
          </cell>
          <cell r="Q179">
            <v>2</v>
          </cell>
          <cell r="R179">
            <v>1735.4963503649635</v>
          </cell>
          <cell r="S179">
            <v>1757.1395985401459</v>
          </cell>
          <cell r="T179">
            <v>6</v>
          </cell>
          <cell r="U179">
            <v>2</v>
          </cell>
          <cell r="V179">
            <v>1695.2956204379561</v>
          </cell>
          <cell r="W179">
            <v>1846.3932481751824</v>
          </cell>
          <cell r="X179">
            <v>2163311.1111111101</v>
          </cell>
          <cell r="Y179">
            <v>1603519.9999999991</v>
          </cell>
          <cell r="Z179">
            <v>2340899.9999999986</v>
          </cell>
          <cell r="AA179">
            <v>996740</v>
          </cell>
          <cell r="AB179">
            <v>2377630</v>
          </cell>
          <cell r="AC179">
            <v>962912.5</v>
          </cell>
          <cell r="AD179">
            <v>2787066</v>
          </cell>
          <cell r="AE179">
            <v>1011823.5</v>
          </cell>
          <cell r="AF179">
            <v>3766831.1111111091</v>
          </cell>
          <cell r="AG179">
            <v>3337639.9999999986</v>
          </cell>
          <cell r="AH179">
            <v>3340542.5</v>
          </cell>
          <cell r="AI179">
            <v>3798889.5</v>
          </cell>
          <cell r="AJ179">
            <v>11456837.111111108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4"/>
  <sheetViews>
    <sheetView tabSelected="1" view="pageBreakPreview" topLeftCell="A2" zoomScaleNormal="110" zoomScaleSheetLayoutView="100" workbookViewId="0">
      <selection activeCell="B14" sqref="B14"/>
    </sheetView>
  </sheetViews>
  <sheetFormatPr defaultColWidth="9.140625" defaultRowHeight="12.75" x14ac:dyDescent="0.2"/>
  <cols>
    <col min="1" max="1" width="6.7109375" style="183" customWidth="1"/>
    <col min="2" max="2" width="26.7109375" style="183" customWidth="1"/>
    <col min="3" max="3" width="1.85546875" style="183" customWidth="1"/>
    <col min="4" max="4" width="30.7109375" style="183" customWidth="1"/>
    <col min="5" max="5" width="1.85546875" style="183" customWidth="1"/>
    <col min="6" max="6" width="30.7109375" style="183" customWidth="1"/>
    <col min="7" max="7" width="1.85546875" style="183" customWidth="1"/>
    <col min="8" max="8" width="30.7109375" style="183" customWidth="1"/>
    <col min="9" max="9" width="1.85546875" style="183" customWidth="1"/>
    <col min="10" max="10" width="30.7109375" style="183" customWidth="1"/>
    <col min="11" max="12" width="1.85546875" style="183" customWidth="1"/>
    <col min="13" max="13" width="3.42578125" style="183" customWidth="1"/>
    <col min="14" max="14" width="10.5703125" style="183" bestFit="1" customWidth="1"/>
    <col min="15" max="16384" width="9.140625" style="183"/>
  </cols>
  <sheetData>
    <row r="1" spans="2:14" ht="54.95" customHeight="1" x14ac:dyDescent="0.2"/>
    <row r="2" spans="2:14" ht="15" customHeight="1" x14ac:dyDescent="0.2">
      <c r="B2" s="206" t="s">
        <v>215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4" ht="15" customHeight="1" x14ac:dyDescent="0.2">
      <c r="B3" s="207" t="s">
        <v>216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4" ht="13.5" thickBot="1" x14ac:dyDescent="0.25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4" s="185" customFormat="1" ht="40.5" customHeight="1" x14ac:dyDescent="0.25">
      <c r="B5" s="218" t="s">
        <v>61</v>
      </c>
      <c r="C5" s="219"/>
      <c r="D5" s="220" t="s">
        <v>213</v>
      </c>
      <c r="E5" s="221"/>
      <c r="F5" s="220" t="s">
        <v>217</v>
      </c>
      <c r="G5" s="222"/>
      <c r="H5" s="223" t="s">
        <v>214</v>
      </c>
      <c r="I5" s="223"/>
      <c r="J5" s="224" t="s">
        <v>235</v>
      </c>
      <c r="K5" s="222"/>
      <c r="L5" s="222"/>
    </row>
    <row r="6" spans="2:14" s="185" customFormat="1" x14ac:dyDescent="0.25">
      <c r="B6" s="225"/>
      <c r="C6" s="226"/>
      <c r="D6" s="227"/>
      <c r="E6" s="228"/>
      <c r="F6" s="227"/>
      <c r="G6" s="226"/>
      <c r="H6" s="226"/>
      <c r="I6" s="226"/>
      <c r="J6" s="225"/>
      <c r="K6" s="226"/>
      <c r="L6" s="226"/>
    </row>
    <row r="7" spans="2:14" s="186" customFormat="1" x14ac:dyDescent="0.25">
      <c r="B7" s="229"/>
      <c r="C7" s="225"/>
      <c r="D7" s="230"/>
      <c r="E7" s="225"/>
      <c r="F7" s="230"/>
      <c r="G7" s="230"/>
      <c r="H7" s="230"/>
      <c r="I7" s="230"/>
      <c r="J7" s="231"/>
      <c r="K7" s="230"/>
      <c r="L7" s="225"/>
    </row>
    <row r="8" spans="2:14" s="186" customFormat="1" ht="13.5" thickBot="1" x14ac:dyDescent="0.3">
      <c r="B8" s="232"/>
      <c r="C8" s="233"/>
      <c r="D8" s="232"/>
      <c r="E8" s="233"/>
      <c r="F8" s="234"/>
      <c r="G8" s="235"/>
      <c r="H8" s="234"/>
      <c r="I8" s="235"/>
      <c r="J8" s="234" t="s">
        <v>73</v>
      </c>
      <c r="K8" s="235"/>
      <c r="L8" s="235"/>
    </row>
    <row r="9" spans="2:14" s="187" customFormat="1" ht="20.100000000000001" customHeight="1" x14ac:dyDescent="0.25">
      <c r="B9" s="34" t="s">
        <v>60</v>
      </c>
      <c r="C9" s="58"/>
      <c r="D9" s="66">
        <v>32447385</v>
      </c>
      <c r="E9" s="66">
        <v>0</v>
      </c>
      <c r="F9" s="66">
        <v>61623</v>
      </c>
      <c r="G9" s="66">
        <v>0</v>
      </c>
      <c r="H9" s="66">
        <v>156361</v>
      </c>
      <c r="I9" s="66">
        <v>0</v>
      </c>
      <c r="J9" s="66">
        <v>2388365.8337792531</v>
      </c>
      <c r="K9" s="66">
        <f t="shared" ref="E9:K9" si="0">K10+K11+K12+K13+K14+K15+K16+K17+K18+K19+K20+K21+K22+K23+K24+K25</f>
        <v>0</v>
      </c>
      <c r="L9" s="67"/>
      <c r="N9" s="188"/>
    </row>
    <row r="10" spans="2:14" s="185" customFormat="1" ht="20.100000000000001" customHeight="1" x14ac:dyDescent="0.25">
      <c r="B10" s="7" t="s">
        <v>0</v>
      </c>
      <c r="C10" s="18"/>
      <c r="D10" s="62">
        <v>4009670</v>
      </c>
      <c r="E10" s="62">
        <v>0</v>
      </c>
      <c r="F10" s="62">
        <v>8266</v>
      </c>
      <c r="G10" s="62"/>
      <c r="H10" s="62">
        <v>22423</v>
      </c>
      <c r="I10" s="62"/>
      <c r="J10" s="62">
        <v>301857.05453018018</v>
      </c>
      <c r="K10" s="62">
        <f>'Jadual 2.1'!L9</f>
        <v>0</v>
      </c>
      <c r="L10" s="61"/>
      <c r="N10" s="188"/>
    </row>
    <row r="11" spans="2:14" s="185" customFormat="1" ht="20.100000000000001" customHeight="1" x14ac:dyDescent="0.25">
      <c r="B11" s="7" t="s">
        <v>110</v>
      </c>
      <c r="C11" s="114"/>
      <c r="D11" s="115">
        <v>2131427</v>
      </c>
      <c r="E11" s="115">
        <v>0</v>
      </c>
      <c r="F11" s="62">
        <v>3846</v>
      </c>
      <c r="G11" s="115"/>
      <c r="H11" s="62">
        <v>9374</v>
      </c>
      <c r="I11" s="115"/>
      <c r="J11" s="62">
        <v>111907.18624788616</v>
      </c>
      <c r="K11" s="115">
        <f>'Jadual 2.1'!L21</f>
        <v>0</v>
      </c>
      <c r="L11" s="115"/>
      <c r="N11" s="188"/>
    </row>
    <row r="12" spans="2:14" s="185" customFormat="1" ht="20.100000000000001" customHeight="1" x14ac:dyDescent="0.25">
      <c r="B12" s="7" t="s">
        <v>7</v>
      </c>
      <c r="C12" s="114"/>
      <c r="D12" s="115">
        <v>1792501</v>
      </c>
      <c r="E12" s="115">
        <v>0</v>
      </c>
      <c r="F12" s="62">
        <v>3075</v>
      </c>
      <c r="G12" s="115"/>
      <c r="H12" s="62">
        <v>8508</v>
      </c>
      <c r="I12" s="115"/>
      <c r="J12" s="62">
        <v>85878.392939346464</v>
      </c>
      <c r="K12" s="115">
        <f>'Jadual 2.1'!L35</f>
        <v>0</v>
      </c>
      <c r="L12" s="115"/>
      <c r="N12" s="188"/>
    </row>
    <row r="13" spans="2:14" s="185" customFormat="1" ht="20.100000000000001" customHeight="1" x14ac:dyDescent="0.25">
      <c r="B13" s="7" t="s">
        <v>13</v>
      </c>
      <c r="C13" s="114"/>
      <c r="D13" s="115">
        <v>998428</v>
      </c>
      <c r="E13" s="115">
        <v>0</v>
      </c>
      <c r="F13" s="62">
        <v>3757</v>
      </c>
      <c r="G13" s="115"/>
      <c r="H13" s="62">
        <v>10239</v>
      </c>
      <c r="I13" s="115"/>
      <c r="J13" s="62">
        <v>107134.05084728483</v>
      </c>
      <c r="K13" s="115">
        <f>'Jadual 2.1'!L48</f>
        <v>0</v>
      </c>
      <c r="L13" s="115"/>
      <c r="N13" s="188"/>
    </row>
    <row r="14" spans="2:14" s="185" customFormat="1" ht="20.100000000000001" customHeight="1" x14ac:dyDescent="0.25">
      <c r="B14" s="7" t="s">
        <v>17</v>
      </c>
      <c r="C14" s="114"/>
      <c r="D14" s="115">
        <v>1199974</v>
      </c>
      <c r="E14" s="115">
        <v>0</v>
      </c>
      <c r="F14" s="62">
        <v>2384</v>
      </c>
      <c r="G14" s="115"/>
      <c r="H14" s="62">
        <v>5127</v>
      </c>
      <c r="I14" s="115"/>
      <c r="J14" s="62">
        <v>61508.17682507565</v>
      </c>
      <c r="K14" s="115">
        <f>'Jadual 2.1 (2)'!L9</f>
        <v>0</v>
      </c>
      <c r="L14" s="115"/>
      <c r="N14" s="188"/>
    </row>
    <row r="15" spans="2:14" s="185" customFormat="1" ht="20.100000000000001" customHeight="1" x14ac:dyDescent="0.25">
      <c r="B15" s="7" t="s">
        <v>25</v>
      </c>
      <c r="C15" s="114"/>
      <c r="D15" s="115">
        <v>1591295</v>
      </c>
      <c r="E15" s="115">
        <v>0</v>
      </c>
      <c r="F15" s="62">
        <v>2898</v>
      </c>
      <c r="G15" s="115"/>
      <c r="H15" s="62">
        <v>7292</v>
      </c>
      <c r="I15" s="115"/>
      <c r="J15" s="62">
        <v>83177.109192984892</v>
      </c>
      <c r="K15" s="115">
        <f>'Jadual 2.1 (2)'!L18</f>
        <v>0</v>
      </c>
      <c r="L15" s="115"/>
      <c r="N15" s="188"/>
    </row>
    <row r="16" spans="2:14" s="185" customFormat="1" ht="20.100000000000001" customHeight="1" x14ac:dyDescent="0.25">
      <c r="B16" s="7" t="s">
        <v>128</v>
      </c>
      <c r="C16" s="114"/>
      <c r="D16" s="115">
        <v>1740405</v>
      </c>
      <c r="E16" s="115">
        <v>0</v>
      </c>
      <c r="F16" s="62">
        <v>4342</v>
      </c>
      <c r="G16" s="115"/>
      <c r="H16" s="62">
        <v>10098</v>
      </c>
      <c r="I16" s="115"/>
      <c r="J16" s="62">
        <v>158746.15885242121</v>
      </c>
      <c r="K16" s="115">
        <f>'Jadual 2.1 (2)'!L31</f>
        <v>0</v>
      </c>
      <c r="L16" s="115"/>
      <c r="N16" s="188"/>
    </row>
    <row r="17" spans="2:14" s="185" customFormat="1" ht="20.100000000000001" customHeight="1" x14ac:dyDescent="0.25">
      <c r="B17" s="7" t="s">
        <v>35</v>
      </c>
      <c r="C17" s="114"/>
      <c r="D17" s="115">
        <v>2496041</v>
      </c>
      <c r="E17" s="115">
        <v>0</v>
      </c>
      <c r="F17" s="62">
        <v>4845</v>
      </c>
      <c r="G17" s="115"/>
      <c r="H17" s="62">
        <v>12689</v>
      </c>
      <c r="I17" s="115"/>
      <c r="J17" s="62">
        <v>132341.90905068134</v>
      </c>
      <c r="K17" s="115">
        <f>'Jadual 2.1 (2)'!L38</f>
        <v>0</v>
      </c>
      <c r="L17" s="115"/>
      <c r="N17" s="188"/>
    </row>
    <row r="18" spans="2:14" s="185" customFormat="1" ht="20.100000000000001" customHeight="1" x14ac:dyDescent="0.25">
      <c r="B18" s="7" t="s">
        <v>210</v>
      </c>
      <c r="C18" s="114"/>
      <c r="D18" s="115">
        <v>284885</v>
      </c>
      <c r="E18" s="115">
        <v>0</v>
      </c>
      <c r="F18" s="62">
        <v>228</v>
      </c>
      <c r="G18" s="115"/>
      <c r="H18" s="62">
        <v>742</v>
      </c>
      <c r="I18" s="115"/>
      <c r="J18" s="62">
        <v>6383.0741893419654</v>
      </c>
      <c r="K18" s="115">
        <f>'Jadual 2.1 (3)'!L9</f>
        <v>0</v>
      </c>
      <c r="L18" s="115"/>
      <c r="N18" s="188"/>
    </row>
    <row r="19" spans="2:14" s="185" customFormat="1" ht="20.100000000000001" customHeight="1" x14ac:dyDescent="0.25">
      <c r="B19" s="7" t="s">
        <v>37</v>
      </c>
      <c r="C19" s="114"/>
      <c r="D19" s="115">
        <v>6994423</v>
      </c>
      <c r="E19" s="115">
        <v>0</v>
      </c>
      <c r="F19" s="62">
        <v>12677</v>
      </c>
      <c r="G19" s="115"/>
      <c r="H19" s="62">
        <v>31563</v>
      </c>
      <c r="I19" s="115"/>
      <c r="J19" s="62">
        <v>643145.03507003747</v>
      </c>
      <c r="K19" s="115">
        <f>'Jadual 2.1 (3)'!L11</f>
        <v>0</v>
      </c>
      <c r="L19" s="115"/>
      <c r="N19" s="188"/>
    </row>
    <row r="20" spans="2:14" s="185" customFormat="1" ht="20.100000000000001" customHeight="1" x14ac:dyDescent="0.25">
      <c r="B20" s="7" t="s">
        <v>44</v>
      </c>
      <c r="C20" s="114"/>
      <c r="D20" s="115">
        <v>1149440</v>
      </c>
      <c r="E20" s="115">
        <v>0</v>
      </c>
      <c r="F20" s="62">
        <v>4321</v>
      </c>
      <c r="G20" s="115"/>
      <c r="H20" s="62">
        <v>12133</v>
      </c>
      <c r="I20" s="115"/>
      <c r="J20" s="62">
        <v>133450.46955274104</v>
      </c>
      <c r="K20" s="115">
        <f>'Jadual 2.1 (3)'!L22</f>
        <v>0</v>
      </c>
      <c r="L20" s="115"/>
      <c r="N20" s="188"/>
    </row>
    <row r="21" spans="2:14" s="185" customFormat="1" ht="20.100000000000001" customHeight="1" x14ac:dyDescent="0.25">
      <c r="B21" s="7" t="s">
        <v>49</v>
      </c>
      <c r="C21" s="114"/>
      <c r="D21" s="115">
        <v>3418785</v>
      </c>
      <c r="E21" s="115">
        <v>0</v>
      </c>
      <c r="F21" s="62">
        <v>2817</v>
      </c>
      <c r="G21" s="115"/>
      <c r="H21" s="62">
        <v>7162</v>
      </c>
      <c r="I21" s="115"/>
      <c r="J21" s="62">
        <v>68304.672584909553</v>
      </c>
      <c r="K21" s="115">
        <f>'Jadual 2.1 (3)'!L32</f>
        <v>0</v>
      </c>
      <c r="L21" s="115"/>
      <c r="N21" s="188"/>
    </row>
    <row r="22" spans="2:14" s="185" customFormat="1" ht="20.100000000000001" customHeight="1" x14ac:dyDescent="0.25">
      <c r="B22" s="7" t="s">
        <v>56</v>
      </c>
      <c r="C22" s="114"/>
      <c r="D22" s="115">
        <v>2453677</v>
      </c>
      <c r="E22" s="115">
        <v>0</v>
      </c>
      <c r="F22" s="62">
        <v>2420</v>
      </c>
      <c r="G22" s="115"/>
      <c r="H22" s="62">
        <v>6607</v>
      </c>
      <c r="I22" s="115"/>
      <c r="J22" s="62">
        <v>82340.423195901938</v>
      </c>
      <c r="K22" s="115">
        <f>'Jadual 2.1 (4)'!L26</f>
        <v>0</v>
      </c>
      <c r="L22" s="115"/>
      <c r="N22" s="188"/>
    </row>
    <row r="23" spans="2:14" s="185" customFormat="1" ht="20.100000000000001" customHeight="1" x14ac:dyDescent="0.25">
      <c r="B23" s="7" t="s">
        <v>58</v>
      </c>
      <c r="C23" s="114"/>
      <c r="D23" s="115">
        <v>1982112</v>
      </c>
      <c r="E23" s="115">
        <v>0</v>
      </c>
      <c r="F23" s="62">
        <v>5141</v>
      </c>
      <c r="G23" s="115"/>
      <c r="H23" s="62">
        <v>10993</v>
      </c>
      <c r="I23" s="115"/>
      <c r="J23" s="62">
        <v>379538.27526614984</v>
      </c>
      <c r="K23" s="115">
        <f>'Jadual 2.1 (5)'!L29</f>
        <v>0</v>
      </c>
      <c r="L23" s="115"/>
      <c r="N23" s="188"/>
    </row>
    <row r="24" spans="2:14" s="185" customFormat="1" ht="20.100000000000001" customHeight="1" x14ac:dyDescent="0.25">
      <c r="B24" s="7" t="s">
        <v>208</v>
      </c>
      <c r="C24" s="114"/>
      <c r="D24" s="115">
        <v>95120</v>
      </c>
      <c r="E24" s="115">
        <v>0</v>
      </c>
      <c r="F24" s="62">
        <v>132</v>
      </c>
      <c r="G24" s="115"/>
      <c r="H24" s="62">
        <v>297</v>
      </c>
      <c r="I24" s="115"/>
      <c r="J24" s="62">
        <v>2622.5279999999998</v>
      </c>
      <c r="K24" s="115">
        <f>'Jadual 2.1 (5)'!L31</f>
        <v>0</v>
      </c>
      <c r="L24" s="115"/>
      <c r="N24" s="188"/>
    </row>
    <row r="25" spans="2:14" s="185" customFormat="1" ht="20.100000000000001" customHeight="1" x14ac:dyDescent="0.25">
      <c r="B25" s="7" t="s">
        <v>209</v>
      </c>
      <c r="C25" s="114"/>
      <c r="D25" s="115">
        <v>109202</v>
      </c>
      <c r="E25" s="115">
        <v>0</v>
      </c>
      <c r="F25" s="62">
        <v>474</v>
      </c>
      <c r="G25" s="115"/>
      <c r="H25" s="62">
        <v>1114</v>
      </c>
      <c r="I25" s="115"/>
      <c r="J25" s="62">
        <v>30031.31743431111</v>
      </c>
      <c r="K25" s="115">
        <f>'Jadual 2.1 (5)'!L33</f>
        <v>0</v>
      </c>
      <c r="L25" s="115"/>
      <c r="N25" s="188"/>
    </row>
    <row r="26" spans="2:14" s="185" customFormat="1" ht="20.25" customHeight="1" thickBot="1" x14ac:dyDescent="0.3">
      <c r="B26" s="8"/>
      <c r="C26" s="17"/>
      <c r="D26" s="17"/>
      <c r="E26" s="17"/>
      <c r="F26" s="17"/>
      <c r="G26" s="189"/>
      <c r="H26" s="189"/>
      <c r="I26" s="189"/>
      <c r="J26" s="189"/>
      <c r="K26" s="189"/>
      <c r="L26" s="189"/>
    </row>
    <row r="28" spans="2:14" x14ac:dyDescent="0.2">
      <c r="B28" s="86" t="s">
        <v>106</v>
      </c>
    </row>
    <row r="29" spans="2:14" x14ac:dyDescent="0.2">
      <c r="B29" s="87" t="s">
        <v>218</v>
      </c>
    </row>
    <row r="30" spans="2:14" x14ac:dyDescent="0.2">
      <c r="B30" s="86"/>
    </row>
    <row r="31" spans="2:14" x14ac:dyDescent="0.2">
      <c r="B31" s="86" t="s">
        <v>211</v>
      </c>
    </row>
    <row r="32" spans="2:14" x14ac:dyDescent="0.2">
      <c r="B32" s="87" t="s">
        <v>212</v>
      </c>
    </row>
    <row r="33" spans="2:2" x14ac:dyDescent="0.2">
      <c r="B33" s="86" t="s">
        <v>236</v>
      </c>
    </row>
    <row r="34" spans="2:2" x14ac:dyDescent="0.2">
      <c r="B34" s="87" t="s">
        <v>237</v>
      </c>
    </row>
  </sheetData>
  <sheetProtection algorithmName="SHA-512" hashValue="rkb4KxF+BFBIycsz6FMufQmLPm0PL+o7A6QLEZ9yzyDfax0wd2bgdnnyqBsjuUBS0GXPHal8B90uOKdazNucDw==" saltValue="JL5XXa9FNfpC+CMkScF38w==" spinCount="100000" sheet="1" objects="1" scenarios="1"/>
  <mergeCells count="2">
    <mergeCell ref="B2:L2"/>
    <mergeCell ref="B3:L3"/>
  </mergeCells>
  <pageMargins left="0.51181102362204722" right="0.51181102362204722" top="0.55118110236220474" bottom="0.55118110236220474" header="0.11811023622047245" footer="0.11811023622047245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62"/>
  <sheetViews>
    <sheetView view="pageBreakPreview" topLeftCell="A2" zoomScaleNormal="110" zoomScaleSheetLayoutView="100" workbookViewId="0">
      <selection activeCell="K41" sqref="K41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2" width="1.5703125" style="183" customWidth="1"/>
    <col min="13" max="13" width="2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227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" customHeight="1" x14ac:dyDescent="0.2">
      <c r="B3" s="207" t="s">
        <v>228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39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3" s="186" customFormat="1" ht="12" customHeight="1" x14ac:dyDescent="0.25">
      <c r="B9" s="157"/>
      <c r="C9" s="9" t="s">
        <v>210</v>
      </c>
      <c r="D9" s="157"/>
      <c r="E9" s="159">
        <v>284885</v>
      </c>
      <c r="F9" s="157"/>
      <c r="G9" s="111">
        <v>178</v>
      </c>
      <c r="H9" s="111"/>
      <c r="I9" s="111">
        <v>595</v>
      </c>
      <c r="J9" s="111"/>
      <c r="K9" s="182">
        <v>4479.7485640939503</v>
      </c>
      <c r="L9" s="111"/>
    </row>
    <row r="10" spans="2:13" s="186" customFormat="1" ht="12" customHeight="1" x14ac:dyDescent="0.25">
      <c r="B10" s="153"/>
      <c r="C10" s="152"/>
      <c r="D10" s="153"/>
      <c r="E10" s="152"/>
      <c r="F10" s="153"/>
      <c r="G10" s="154"/>
      <c r="H10" s="155"/>
      <c r="I10" s="154"/>
      <c r="J10" s="155"/>
      <c r="K10" s="154"/>
      <c r="L10" s="155"/>
    </row>
    <row r="11" spans="2:13" s="186" customFormat="1" x14ac:dyDescent="0.25">
      <c r="B11" s="157"/>
      <c r="C11" s="9" t="s">
        <v>37</v>
      </c>
      <c r="D11" s="157"/>
      <c r="E11" s="159">
        <f>SUM(E12:E20)</f>
        <v>6994423</v>
      </c>
      <c r="F11" s="157"/>
      <c r="G11" s="159">
        <f>SUM(G12:G20)</f>
        <v>11000</v>
      </c>
      <c r="H11" s="111"/>
      <c r="I11" s="159">
        <f>SUM(I12:I20)</f>
        <v>27078</v>
      </c>
      <c r="J11" s="111"/>
      <c r="K11" s="159">
        <f>SUM(K12:K20)</f>
        <v>527355.91921277333</v>
      </c>
      <c r="L11" s="111"/>
    </row>
    <row r="12" spans="2:13" s="186" customFormat="1" ht="12" customHeight="1" x14ac:dyDescent="0.25">
      <c r="B12" s="153"/>
      <c r="C12" s="156" t="s">
        <v>86</v>
      </c>
      <c r="D12" s="153"/>
      <c r="E12" s="158">
        <v>942336</v>
      </c>
      <c r="F12" s="153"/>
      <c r="G12" s="84">
        <v>1761</v>
      </c>
      <c r="H12" s="61"/>
      <c r="I12" s="61">
        <v>4396</v>
      </c>
      <c r="J12" s="61"/>
      <c r="K12" s="181">
        <v>57906.204124621203</v>
      </c>
      <c r="L12" s="61"/>
    </row>
    <row r="13" spans="2:13" s="186" customFormat="1" ht="12" customHeight="1" x14ac:dyDescent="0.25">
      <c r="B13" s="153"/>
      <c r="C13" s="156" t="s">
        <v>39</v>
      </c>
      <c r="D13" s="153"/>
      <c r="E13" s="158">
        <v>1088942</v>
      </c>
      <c r="F13" s="153"/>
      <c r="G13" s="84">
        <v>867</v>
      </c>
      <c r="H13" s="27"/>
      <c r="I13" s="61">
        <v>2067</v>
      </c>
      <c r="J13" s="61"/>
      <c r="K13" s="181">
        <v>31784.266751904768</v>
      </c>
      <c r="L13" s="61"/>
    </row>
    <row r="14" spans="2:13" s="186" customFormat="1" ht="12" customHeight="1" x14ac:dyDescent="0.25">
      <c r="B14" s="153"/>
      <c r="C14" s="156" t="s">
        <v>41</v>
      </c>
      <c r="D14" s="153"/>
      <c r="E14" s="158">
        <v>307787</v>
      </c>
      <c r="F14" s="153"/>
      <c r="G14" s="84">
        <v>1031</v>
      </c>
      <c r="H14" s="61"/>
      <c r="I14" s="61">
        <v>2680</v>
      </c>
      <c r="J14" s="61"/>
      <c r="K14" s="181">
        <v>63098.161822391266</v>
      </c>
      <c r="L14" s="61"/>
    </row>
    <row r="15" spans="2:13" s="186" customFormat="1" x14ac:dyDescent="0.25">
      <c r="B15" s="153"/>
      <c r="C15" s="156" t="s">
        <v>40</v>
      </c>
      <c r="D15" s="153"/>
      <c r="E15" s="158">
        <v>281753</v>
      </c>
      <c r="F15" s="153"/>
      <c r="G15" s="84">
        <v>407</v>
      </c>
      <c r="H15" s="61"/>
      <c r="I15" s="61">
        <v>1081</v>
      </c>
      <c r="J15" s="61"/>
      <c r="K15" s="181">
        <v>12230.170859047619</v>
      </c>
      <c r="L15" s="61"/>
    </row>
    <row r="16" spans="2:13" s="186" customFormat="1" x14ac:dyDescent="0.25">
      <c r="B16" s="153"/>
      <c r="C16" s="156" t="s">
        <v>42</v>
      </c>
      <c r="D16" s="153"/>
      <c r="E16" s="158">
        <v>2298123</v>
      </c>
      <c r="F16" s="153"/>
      <c r="G16" s="84">
        <v>3268</v>
      </c>
      <c r="H16" s="61"/>
      <c r="I16" s="61">
        <v>8448</v>
      </c>
      <c r="J16" s="61"/>
      <c r="K16" s="181">
        <v>213784.15715210527</v>
      </c>
      <c r="L16" s="61"/>
    </row>
    <row r="17" spans="2:14" s="186" customFormat="1" ht="12" customHeight="1" x14ac:dyDescent="0.25">
      <c r="B17" s="153"/>
      <c r="C17" s="156" t="s">
        <v>87</v>
      </c>
      <c r="D17" s="153"/>
      <c r="E17" s="158">
        <v>107057</v>
      </c>
      <c r="F17" s="153"/>
      <c r="G17" s="84">
        <v>299</v>
      </c>
      <c r="H17" s="61"/>
      <c r="I17" s="61">
        <v>770</v>
      </c>
      <c r="J17" s="61"/>
      <c r="K17" s="181">
        <v>8007.1350560000001</v>
      </c>
      <c r="L17" s="61"/>
    </row>
    <row r="18" spans="2:14" s="186" customFormat="1" x14ac:dyDescent="0.25">
      <c r="B18" s="153"/>
      <c r="C18" s="156" t="s">
        <v>43</v>
      </c>
      <c r="D18" s="153"/>
      <c r="E18" s="158">
        <v>324935</v>
      </c>
      <c r="F18" s="153"/>
      <c r="G18" s="84">
        <v>541</v>
      </c>
      <c r="H18" s="61"/>
      <c r="I18" s="61">
        <v>1102</v>
      </c>
      <c r="J18" s="61"/>
      <c r="K18" s="181">
        <v>16029.142125238095</v>
      </c>
      <c r="L18" s="61"/>
    </row>
    <row r="19" spans="2:14" s="186" customFormat="1" x14ac:dyDescent="0.25">
      <c r="B19" s="153"/>
      <c r="C19" s="156" t="s">
        <v>144</v>
      </c>
      <c r="D19" s="153"/>
      <c r="E19" s="158">
        <v>1400461</v>
      </c>
      <c r="F19" s="153"/>
      <c r="G19" s="84">
        <v>2347</v>
      </c>
      <c r="H19" s="27"/>
      <c r="I19" s="61">
        <v>5497</v>
      </c>
      <c r="J19" s="61"/>
      <c r="K19" s="181">
        <v>110633.89786813181</v>
      </c>
      <c r="L19" s="61"/>
    </row>
    <row r="20" spans="2:14" s="186" customFormat="1" x14ac:dyDescent="0.25">
      <c r="B20" s="153"/>
      <c r="C20" s="156" t="s">
        <v>145</v>
      </c>
      <c r="D20" s="153"/>
      <c r="E20" s="158">
        <v>243029</v>
      </c>
      <c r="F20" s="153"/>
      <c r="G20" s="84">
        <v>479</v>
      </c>
      <c r="H20" s="61"/>
      <c r="I20" s="61">
        <v>1037</v>
      </c>
      <c r="J20" s="61"/>
      <c r="K20" s="181">
        <v>13882.783453333335</v>
      </c>
      <c r="L20" s="61"/>
    </row>
    <row r="21" spans="2:14" s="186" customFormat="1" ht="12" customHeight="1" x14ac:dyDescent="0.25">
      <c r="B21" s="153"/>
      <c r="C21" s="152"/>
      <c r="D21" s="153"/>
      <c r="E21" s="152"/>
      <c r="F21" s="153"/>
      <c r="G21" s="84"/>
      <c r="H21" s="61"/>
      <c r="I21" s="26"/>
      <c r="J21" s="61"/>
      <c r="K21" s="61"/>
      <c r="L21" s="61"/>
    </row>
    <row r="22" spans="2:14" s="185" customFormat="1" ht="14.1" customHeight="1" x14ac:dyDescent="0.25">
      <c r="B22" s="9"/>
      <c r="C22" s="9" t="s">
        <v>44</v>
      </c>
      <c r="D22" s="110"/>
      <c r="E22" s="111">
        <f>SUM(E23:E30)</f>
        <v>1149440</v>
      </c>
      <c r="F22" s="112"/>
      <c r="G22" s="111">
        <f>SUM(G23:G30)</f>
        <v>3405</v>
      </c>
      <c r="H22" s="160"/>
      <c r="I22" s="111">
        <f>SUM(I23:I30)</f>
        <v>9691</v>
      </c>
      <c r="J22" s="160"/>
      <c r="K22" s="111">
        <f>SUM(K23:K30)</f>
        <v>99668.645018507435</v>
      </c>
      <c r="L22" s="160"/>
      <c r="M22" s="196"/>
      <c r="N22" s="192"/>
    </row>
    <row r="23" spans="2:14" s="185" customFormat="1" ht="14.1" customHeight="1" x14ac:dyDescent="0.25">
      <c r="B23" s="14"/>
      <c r="C23" s="14" t="s">
        <v>48</v>
      </c>
      <c r="D23" s="14"/>
      <c r="E23" s="83">
        <v>154168</v>
      </c>
      <c r="F23" s="72"/>
      <c r="G23" s="84">
        <v>253</v>
      </c>
      <c r="H23" s="27"/>
      <c r="I23" s="61">
        <v>637</v>
      </c>
      <c r="J23" s="61"/>
      <c r="K23" s="181">
        <v>5130.0487136671991</v>
      </c>
      <c r="L23" s="61"/>
      <c r="M23" s="196"/>
      <c r="N23" s="197"/>
    </row>
    <row r="24" spans="2:14" s="185" customFormat="1" ht="14.1" customHeight="1" x14ac:dyDescent="0.25">
      <c r="C24" s="14" t="s">
        <v>45</v>
      </c>
      <c r="D24" s="14"/>
      <c r="E24" s="83">
        <v>158130</v>
      </c>
      <c r="F24" s="72"/>
      <c r="G24" s="84">
        <v>367</v>
      </c>
      <c r="H24" s="27"/>
      <c r="I24" s="61">
        <v>1160</v>
      </c>
      <c r="J24" s="61"/>
      <c r="K24" s="181">
        <v>14897.026478110703</v>
      </c>
      <c r="L24" s="61"/>
      <c r="M24" s="196"/>
      <c r="N24" s="197"/>
    </row>
    <row r="25" spans="2:14" s="185" customFormat="1" ht="14.1" customHeight="1" x14ac:dyDescent="0.25">
      <c r="C25" s="14" t="s">
        <v>146</v>
      </c>
      <c r="D25" s="14"/>
      <c r="E25" s="83">
        <v>69881</v>
      </c>
      <c r="F25" s="72"/>
      <c r="G25" s="84">
        <v>207</v>
      </c>
      <c r="H25" s="27"/>
      <c r="I25" s="61">
        <v>469</v>
      </c>
      <c r="J25" s="61"/>
      <c r="K25" s="181">
        <v>4267.1682706757338</v>
      </c>
      <c r="L25" s="61"/>
      <c r="M25" s="196"/>
      <c r="N25" s="197"/>
    </row>
    <row r="26" spans="2:14" s="185" customFormat="1" ht="14.1" customHeight="1" x14ac:dyDescent="0.25">
      <c r="C26" s="14" t="s">
        <v>46</v>
      </c>
      <c r="D26" s="14"/>
      <c r="E26" s="83">
        <v>215582</v>
      </c>
      <c r="F26" s="72"/>
      <c r="G26" s="84">
        <v>425</v>
      </c>
      <c r="H26" s="27"/>
      <c r="I26" s="61">
        <v>834</v>
      </c>
      <c r="J26" s="61"/>
      <c r="K26" s="181">
        <v>10023.50506737676</v>
      </c>
      <c r="L26" s="61"/>
      <c r="M26" s="196"/>
      <c r="N26" s="197"/>
    </row>
    <row r="27" spans="2:14" s="185" customFormat="1" ht="14.1" customHeight="1" x14ac:dyDescent="0.25">
      <c r="C27" s="14" t="s">
        <v>88</v>
      </c>
      <c r="D27" s="14"/>
      <c r="E27" s="83">
        <v>145643</v>
      </c>
      <c r="F27" s="72"/>
      <c r="G27" s="84">
        <v>635</v>
      </c>
      <c r="H27" s="27"/>
      <c r="I27" s="61">
        <v>1905</v>
      </c>
      <c r="J27" s="61"/>
      <c r="K27" s="181">
        <v>18038.365801609951</v>
      </c>
      <c r="L27" s="61"/>
      <c r="M27" s="196"/>
      <c r="N27" s="197"/>
    </row>
    <row r="28" spans="2:14" s="185" customFormat="1" ht="14.1" customHeight="1" x14ac:dyDescent="0.25">
      <c r="C28" s="14" t="s">
        <v>89</v>
      </c>
      <c r="D28" s="14"/>
      <c r="E28" s="83">
        <v>229780</v>
      </c>
      <c r="F28" s="72"/>
      <c r="G28" s="84">
        <v>1061</v>
      </c>
      <c r="H28" s="27"/>
      <c r="I28" s="61">
        <v>3296</v>
      </c>
      <c r="J28" s="61"/>
      <c r="K28" s="181">
        <v>36600.085072926871</v>
      </c>
      <c r="L28" s="61"/>
      <c r="M28" s="196"/>
      <c r="N28" s="197"/>
    </row>
    <row r="29" spans="2:14" s="185" customFormat="1" ht="14.1" customHeight="1" x14ac:dyDescent="0.25">
      <c r="B29" s="14"/>
      <c r="C29" s="14" t="s">
        <v>147</v>
      </c>
      <c r="D29" s="14"/>
      <c r="E29" s="83">
        <v>116605</v>
      </c>
      <c r="F29" s="72"/>
      <c r="G29" s="84">
        <v>311</v>
      </c>
      <c r="H29" s="27"/>
      <c r="I29" s="61">
        <v>920</v>
      </c>
      <c r="J29" s="61"/>
      <c r="K29" s="181">
        <v>7610.1071821498181</v>
      </c>
      <c r="L29" s="61"/>
      <c r="M29" s="196"/>
      <c r="N29" s="197"/>
    </row>
    <row r="30" spans="2:14" s="185" customFormat="1" ht="14.1" customHeight="1" x14ac:dyDescent="0.25">
      <c r="C30" s="14" t="s">
        <v>47</v>
      </c>
      <c r="D30" s="14"/>
      <c r="E30" s="83">
        <v>59651</v>
      </c>
      <c r="F30" s="72"/>
      <c r="G30" s="84">
        <v>146</v>
      </c>
      <c r="H30" s="27"/>
      <c r="I30" s="61">
        <v>470</v>
      </c>
      <c r="J30" s="61"/>
      <c r="K30" s="181">
        <v>3102.3384319903989</v>
      </c>
      <c r="L30" s="61"/>
      <c r="M30" s="196"/>
      <c r="N30" s="197"/>
    </row>
    <row r="31" spans="2:14" s="185" customFormat="1" ht="14.1" customHeight="1" x14ac:dyDescent="0.25">
      <c r="B31" s="14"/>
      <c r="C31" s="14"/>
      <c r="D31" s="14"/>
      <c r="E31" s="83"/>
      <c r="F31" s="72"/>
      <c r="G31" s="150"/>
      <c r="H31" s="150"/>
      <c r="I31" s="150"/>
      <c r="J31" s="150"/>
      <c r="K31" s="150"/>
      <c r="L31" s="150"/>
      <c r="M31" s="196"/>
      <c r="N31" s="197"/>
    </row>
    <row r="32" spans="2:14" s="185" customFormat="1" ht="14.1" customHeight="1" x14ac:dyDescent="0.25">
      <c r="B32" s="9"/>
      <c r="C32" s="9" t="s">
        <v>49</v>
      </c>
      <c r="D32" s="110"/>
      <c r="E32" s="111">
        <f>SUM(E33:E43)+SUM('Jadual 2.1 (4)'!E9:E24)</f>
        <v>3418785</v>
      </c>
      <c r="F32" s="112"/>
      <c r="G32" s="111">
        <f>SUM(G33:G43)+SUM('Jadual 2.1 (4)'!G9:G24)</f>
        <v>2591</v>
      </c>
      <c r="H32" s="160"/>
      <c r="I32" s="111">
        <f>SUM(I33:I43)+SUM('Jadual 2.1 (4)'!I9:I24)</f>
        <v>6698</v>
      </c>
      <c r="J32" s="160"/>
      <c r="K32" s="111">
        <f>SUM(K33:K43)+SUM('Jadual 2.1 (4)'!K9:K24)</f>
        <v>63077.495154321317</v>
      </c>
      <c r="L32" s="160"/>
      <c r="M32" s="196"/>
      <c r="N32" s="192"/>
    </row>
    <row r="33" spans="2:18" s="185" customFormat="1" ht="14.1" customHeight="1" x14ac:dyDescent="0.25">
      <c r="C33" s="14" t="s">
        <v>148</v>
      </c>
      <c r="D33" s="14"/>
      <c r="E33" s="83">
        <v>75716</v>
      </c>
      <c r="F33" s="72"/>
      <c r="G33" s="72">
        <v>66</v>
      </c>
      <c r="H33" s="72"/>
      <c r="I33" s="61">
        <v>142</v>
      </c>
      <c r="J33" s="61"/>
      <c r="K33" s="181">
        <v>934.33494676923112</v>
      </c>
      <c r="L33" s="61"/>
      <c r="M33" s="196"/>
      <c r="N33" s="196"/>
      <c r="O33" s="196"/>
      <c r="P33" s="196"/>
      <c r="Q33" s="196"/>
      <c r="R33" s="196"/>
    </row>
    <row r="34" spans="2:18" s="185" customFormat="1" ht="14.1" customHeight="1" x14ac:dyDescent="0.25">
      <c r="B34" s="14"/>
      <c r="C34" s="14" t="s">
        <v>50</v>
      </c>
      <c r="D34" s="14"/>
      <c r="E34" s="83">
        <v>77125</v>
      </c>
      <c r="F34" s="72"/>
      <c r="G34" s="115">
        <v>45</v>
      </c>
      <c r="H34" s="150"/>
      <c r="I34" s="61">
        <v>86</v>
      </c>
      <c r="J34" s="61"/>
      <c r="K34" s="181">
        <v>782.97</v>
      </c>
      <c r="L34" s="61"/>
      <c r="M34" s="196"/>
      <c r="N34" s="196"/>
      <c r="O34" s="196"/>
      <c r="P34" s="196"/>
      <c r="Q34" s="196"/>
      <c r="R34" s="196"/>
    </row>
    <row r="35" spans="2:18" s="185" customFormat="1" ht="14.1" customHeight="1" x14ac:dyDescent="0.25">
      <c r="C35" s="14" t="s">
        <v>149</v>
      </c>
      <c r="D35" s="14"/>
      <c r="E35" s="83">
        <v>48195</v>
      </c>
      <c r="F35" s="72"/>
      <c r="G35" s="115">
        <v>11</v>
      </c>
      <c r="H35" s="150"/>
      <c r="I35" s="61">
        <v>17</v>
      </c>
      <c r="J35" s="61"/>
      <c r="K35" s="181">
        <v>253.07333333333335</v>
      </c>
      <c r="L35" s="61"/>
      <c r="M35" s="196"/>
      <c r="N35" s="196"/>
      <c r="O35" s="196"/>
      <c r="P35" s="196"/>
      <c r="Q35" s="196"/>
      <c r="R35" s="196"/>
    </row>
    <row r="36" spans="2:18" s="185" customFormat="1" ht="14.1" customHeight="1" x14ac:dyDescent="0.25">
      <c r="C36" s="14" t="s">
        <v>150</v>
      </c>
      <c r="D36" s="14"/>
      <c r="E36" s="83">
        <v>150927</v>
      </c>
      <c r="F36" s="72"/>
      <c r="G36" s="115">
        <v>45</v>
      </c>
      <c r="H36" s="150"/>
      <c r="I36" s="61">
        <v>135</v>
      </c>
      <c r="J36" s="61"/>
      <c r="K36" s="181">
        <v>1024.335</v>
      </c>
      <c r="L36" s="61"/>
      <c r="M36" s="196"/>
      <c r="N36" s="196"/>
      <c r="O36" s="196"/>
      <c r="P36" s="196"/>
      <c r="Q36" s="196"/>
      <c r="R36" s="196"/>
    </row>
    <row r="37" spans="2:18" s="185" customFormat="1" ht="14.1" customHeight="1" x14ac:dyDescent="0.25">
      <c r="C37" s="14" t="s">
        <v>55</v>
      </c>
      <c r="D37" s="14"/>
      <c r="E37" s="83">
        <v>143112</v>
      </c>
      <c r="F37" s="72"/>
      <c r="G37" s="115">
        <v>52</v>
      </c>
      <c r="H37" s="150"/>
      <c r="I37" s="61">
        <v>122</v>
      </c>
      <c r="J37" s="61"/>
      <c r="K37" s="181">
        <v>1395.7210222222222</v>
      </c>
      <c r="L37" s="61"/>
      <c r="M37" s="196"/>
      <c r="N37" s="196"/>
      <c r="O37" s="196"/>
      <c r="P37" s="196"/>
      <c r="Q37" s="196"/>
      <c r="R37" s="196"/>
    </row>
    <row r="38" spans="2:18" s="185" customFormat="1" ht="14.1" customHeight="1" x14ac:dyDescent="0.25">
      <c r="C38" s="14" t="s">
        <v>151</v>
      </c>
      <c r="D38" s="14"/>
      <c r="E38" s="83">
        <v>107243</v>
      </c>
      <c r="F38" s="72"/>
      <c r="G38" s="115">
        <v>57</v>
      </c>
      <c r="H38" s="150"/>
      <c r="I38" s="61">
        <v>100</v>
      </c>
      <c r="J38" s="61"/>
      <c r="K38" s="181">
        <v>721.07748214285721</v>
      </c>
      <c r="L38" s="61"/>
      <c r="M38" s="196"/>
      <c r="N38" s="196"/>
      <c r="O38" s="196"/>
      <c r="P38" s="196"/>
      <c r="Q38" s="196"/>
      <c r="R38" s="196"/>
    </row>
    <row r="39" spans="2:18" s="185" customFormat="1" ht="14.1" customHeight="1" x14ac:dyDescent="0.25">
      <c r="B39" s="85"/>
      <c r="C39" s="85" t="s">
        <v>152</v>
      </c>
      <c r="D39" s="85"/>
      <c r="E39" s="164">
        <v>500421</v>
      </c>
      <c r="F39" s="151"/>
      <c r="G39" s="115">
        <v>1021</v>
      </c>
      <c r="H39" s="150"/>
      <c r="I39" s="61">
        <v>2764</v>
      </c>
      <c r="J39" s="61"/>
      <c r="K39" s="181">
        <v>29209.1271311741</v>
      </c>
      <c r="L39" s="61"/>
      <c r="M39" s="196"/>
      <c r="N39" s="197"/>
    </row>
    <row r="40" spans="2:18" s="185" customFormat="1" ht="14.1" customHeight="1" x14ac:dyDescent="0.25">
      <c r="B40" s="56"/>
      <c r="C40" s="7" t="s">
        <v>53</v>
      </c>
      <c r="D40" s="85"/>
      <c r="E40" s="115">
        <v>69528</v>
      </c>
      <c r="F40" s="151"/>
      <c r="G40" s="161">
        <v>119</v>
      </c>
      <c r="H40" s="115"/>
      <c r="I40" s="61">
        <v>224</v>
      </c>
      <c r="J40" s="61"/>
      <c r="K40" s="181">
        <v>2322.8250974025977</v>
      </c>
      <c r="L40" s="61"/>
      <c r="M40" s="196"/>
      <c r="N40" s="192"/>
    </row>
    <row r="41" spans="2:18" s="185" customFormat="1" ht="14.1" customHeight="1" x14ac:dyDescent="0.25">
      <c r="B41" s="85"/>
      <c r="C41" s="85" t="s">
        <v>153</v>
      </c>
      <c r="D41" s="85"/>
      <c r="E41" s="165">
        <v>23710</v>
      </c>
      <c r="F41" s="151"/>
      <c r="G41" s="161">
        <v>37</v>
      </c>
      <c r="H41" s="115"/>
      <c r="I41" s="61">
        <v>74</v>
      </c>
      <c r="J41" s="61"/>
      <c r="K41" s="181">
        <v>597.57219999999995</v>
      </c>
      <c r="L41" s="61"/>
      <c r="M41" s="196"/>
      <c r="N41" s="197"/>
    </row>
    <row r="42" spans="2:18" s="185" customFormat="1" ht="14.1" customHeight="1" x14ac:dyDescent="0.25">
      <c r="B42" s="85"/>
      <c r="C42" s="85" t="s">
        <v>154</v>
      </c>
      <c r="D42" s="85"/>
      <c r="E42" s="164">
        <v>86410</v>
      </c>
      <c r="F42" s="151"/>
      <c r="G42" s="161">
        <v>80</v>
      </c>
      <c r="H42" s="115"/>
      <c r="I42" s="61">
        <v>172</v>
      </c>
      <c r="J42" s="61"/>
      <c r="K42" s="181">
        <v>2154.9899999999998</v>
      </c>
      <c r="L42" s="61"/>
      <c r="M42" s="196"/>
      <c r="N42" s="197"/>
    </row>
    <row r="43" spans="2:18" s="185" customFormat="1" ht="14.1" customHeight="1" x14ac:dyDescent="0.25">
      <c r="B43" s="56"/>
      <c r="C43" s="7" t="s">
        <v>155</v>
      </c>
      <c r="D43" s="85"/>
      <c r="E43" s="164">
        <v>68893</v>
      </c>
      <c r="F43" s="151"/>
      <c r="G43" s="161">
        <v>48</v>
      </c>
      <c r="H43" s="115"/>
      <c r="I43" s="61">
        <v>48</v>
      </c>
      <c r="J43" s="61"/>
      <c r="K43" s="181">
        <v>320.80799999999999</v>
      </c>
      <c r="L43" s="61"/>
      <c r="M43" s="196"/>
      <c r="N43" s="192"/>
    </row>
    <row r="44" spans="2:18" ht="8.25" customHeight="1" thickBot="1" x14ac:dyDescent="0.25">
      <c r="B44" s="184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6"/>
    </row>
    <row r="45" spans="2:18" x14ac:dyDescent="0.2">
      <c r="G45" s="84"/>
      <c r="H45" s="27"/>
      <c r="I45" s="26"/>
      <c r="J45" s="27"/>
      <c r="K45" s="61"/>
      <c r="L45" s="27"/>
    </row>
    <row r="46" spans="2:18" x14ac:dyDescent="0.2">
      <c r="C46" s="190"/>
      <c r="G46" s="161"/>
      <c r="H46" s="115"/>
      <c r="I46" s="62"/>
      <c r="J46" s="115"/>
      <c r="K46" s="162"/>
      <c r="L46" s="115"/>
    </row>
    <row r="47" spans="2:18" x14ac:dyDescent="0.2">
      <c r="C47" s="191"/>
      <c r="G47" s="115"/>
      <c r="H47" s="115"/>
      <c r="I47" s="115"/>
      <c r="J47" s="115"/>
      <c r="K47" s="115"/>
      <c r="L47" s="115"/>
    </row>
    <row r="48" spans="2:18" ht="8.1" customHeight="1" x14ac:dyDescent="0.2">
      <c r="G48" s="150"/>
      <c r="H48" s="150"/>
      <c r="I48" s="150"/>
      <c r="J48" s="150"/>
      <c r="K48" s="150"/>
      <c r="L48" s="150"/>
    </row>
    <row r="49" spans="3:12" x14ac:dyDescent="0.2">
      <c r="C49" s="190"/>
      <c r="G49" s="161"/>
      <c r="H49" s="115"/>
      <c r="I49" s="161"/>
      <c r="J49" s="163"/>
      <c r="K49" s="163"/>
      <c r="L49" s="115"/>
    </row>
    <row r="50" spans="3:12" x14ac:dyDescent="0.2">
      <c r="C50" s="191"/>
      <c r="G50" s="161"/>
      <c r="H50" s="115"/>
      <c r="I50" s="161"/>
      <c r="J50" s="163"/>
      <c r="K50" s="163"/>
      <c r="L50" s="115"/>
    </row>
    <row r="51" spans="3:12" x14ac:dyDescent="0.2">
      <c r="C51" s="190"/>
      <c r="G51" s="150"/>
      <c r="H51" s="150"/>
      <c r="I51" s="150"/>
      <c r="J51" s="150"/>
      <c r="K51" s="150"/>
      <c r="L51" s="150"/>
    </row>
    <row r="52" spans="3:12" x14ac:dyDescent="0.2">
      <c r="C52" s="191"/>
      <c r="G52" s="161"/>
      <c r="H52" s="115"/>
      <c r="I52" s="161"/>
      <c r="J52" s="163"/>
      <c r="K52" s="163"/>
      <c r="L52" s="115"/>
    </row>
    <row r="53" spans="3:12" x14ac:dyDescent="0.2">
      <c r="G53" s="161"/>
      <c r="H53" s="115"/>
      <c r="I53" s="62"/>
      <c r="J53" s="115"/>
      <c r="K53" s="115"/>
      <c r="L53" s="115"/>
    </row>
    <row r="54" spans="3:12" x14ac:dyDescent="0.2">
      <c r="G54" s="161"/>
      <c r="H54" s="115"/>
      <c r="I54" s="62"/>
      <c r="J54" s="115"/>
      <c r="K54" s="115"/>
      <c r="L54" s="115"/>
    </row>
    <row r="55" spans="3:12" x14ac:dyDescent="0.2">
      <c r="G55" s="161"/>
      <c r="H55" s="115"/>
      <c r="I55" s="62"/>
      <c r="J55" s="115"/>
      <c r="K55" s="115"/>
      <c r="L55" s="115"/>
    </row>
    <row r="56" spans="3:12" x14ac:dyDescent="0.2">
      <c r="G56" s="161"/>
      <c r="H56" s="115"/>
      <c r="I56" s="161"/>
      <c r="J56" s="115"/>
      <c r="K56" s="115"/>
      <c r="L56" s="115"/>
    </row>
    <row r="57" spans="3:12" x14ac:dyDescent="0.2">
      <c r="G57" s="161"/>
      <c r="H57" s="115"/>
      <c r="I57" s="161"/>
      <c r="J57" s="163"/>
      <c r="K57" s="163"/>
      <c r="L57" s="115"/>
    </row>
    <row r="58" spans="3:12" x14ac:dyDescent="0.2">
      <c r="G58" s="161"/>
      <c r="H58" s="115"/>
      <c r="I58" s="161"/>
      <c r="J58" s="115"/>
      <c r="K58" s="115"/>
      <c r="L58" s="115"/>
    </row>
    <row r="59" spans="3:12" x14ac:dyDescent="0.2">
      <c r="G59" s="161"/>
      <c r="H59" s="115"/>
      <c r="I59" s="62"/>
      <c r="J59" s="115"/>
      <c r="K59" s="115"/>
      <c r="L59" s="115"/>
    </row>
    <row r="60" spans="3:12" x14ac:dyDescent="0.2">
      <c r="G60" s="161"/>
      <c r="H60" s="115"/>
      <c r="I60" s="161"/>
      <c r="J60" s="115"/>
      <c r="K60" s="115"/>
      <c r="L60" s="115"/>
    </row>
    <row r="61" spans="3:12" x14ac:dyDescent="0.2">
      <c r="G61" s="200"/>
      <c r="H61" s="200"/>
      <c r="I61" s="200"/>
      <c r="J61" s="200"/>
      <c r="K61" s="200"/>
      <c r="L61" s="200"/>
    </row>
    <row r="62" spans="3:12" x14ac:dyDescent="0.2">
      <c r="G62" s="200"/>
      <c r="H62" s="200"/>
      <c r="I62" s="200"/>
      <c r="J62" s="200"/>
      <c r="K62" s="200"/>
      <c r="L62" s="200"/>
    </row>
  </sheetData>
  <sheetProtection algorithmName="SHA-512" hashValue="tUR/jWQbnb4kUexn43kFZ+xqHlcmuwvuINewe0nwzCEkY7w475mZ7VRpJmsKi/fbhJRjU2rfCdBYdy42YFXrwQ==" saltValue="eFYNWHmh6XMOd6ij5LgERg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view="pageBreakPreview" topLeftCell="A2" zoomScaleNormal="110" zoomScaleSheetLayoutView="100" workbookViewId="0">
      <selection activeCell="N51" sqref="N51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227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" customHeight="1" x14ac:dyDescent="0.2">
      <c r="B3" s="207" t="s">
        <v>228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39.7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3" s="186" customFormat="1" ht="12" customHeight="1" x14ac:dyDescent="0.25">
      <c r="B9" s="153"/>
      <c r="C9" s="156" t="s">
        <v>156</v>
      </c>
      <c r="D9" s="153"/>
      <c r="E9" s="158">
        <v>229138</v>
      </c>
      <c r="F9" s="153"/>
      <c r="G9" s="161">
        <v>30</v>
      </c>
      <c r="H9" s="162"/>
      <c r="I9" s="61">
        <v>40</v>
      </c>
      <c r="J9" s="61"/>
      <c r="K9" s="181">
        <v>442.89544000000001</v>
      </c>
      <c r="L9" s="61"/>
    </row>
    <row r="10" spans="2:13" s="186" customFormat="1" ht="12" customHeight="1" x14ac:dyDescent="0.25">
      <c r="B10" s="153"/>
      <c r="C10" s="156" t="s">
        <v>157</v>
      </c>
      <c r="D10" s="153"/>
      <c r="E10" s="158">
        <v>28349</v>
      </c>
      <c r="F10" s="153"/>
      <c r="G10" s="161">
        <v>17</v>
      </c>
      <c r="H10" s="115"/>
      <c r="I10" s="61">
        <v>94</v>
      </c>
      <c r="J10" s="61"/>
      <c r="K10" s="181">
        <v>477.95499999999998</v>
      </c>
      <c r="L10" s="61"/>
    </row>
    <row r="11" spans="2:13" s="186" customFormat="1" ht="12" customHeight="1" x14ac:dyDescent="0.25">
      <c r="B11" s="153"/>
      <c r="C11" s="156" t="s">
        <v>158</v>
      </c>
      <c r="D11" s="153"/>
      <c r="E11" s="158">
        <v>150667</v>
      </c>
      <c r="F11" s="153"/>
      <c r="G11" s="161">
        <v>135</v>
      </c>
      <c r="H11" s="162"/>
      <c r="I11" s="61">
        <v>661</v>
      </c>
      <c r="J11" s="61"/>
      <c r="K11" s="181">
        <v>5662.4349933257154</v>
      </c>
      <c r="L11" s="61"/>
    </row>
    <row r="12" spans="2:13" s="186" customFormat="1" x14ac:dyDescent="0.25">
      <c r="B12" s="153"/>
      <c r="C12" s="156" t="s">
        <v>159</v>
      </c>
      <c r="D12" s="153"/>
      <c r="E12" s="158">
        <v>162174</v>
      </c>
      <c r="F12" s="153"/>
      <c r="G12" s="161">
        <v>23</v>
      </c>
      <c r="H12" s="162"/>
      <c r="I12" s="61">
        <v>46</v>
      </c>
      <c r="J12" s="61"/>
      <c r="K12" s="181">
        <v>446.35434803200002</v>
      </c>
      <c r="L12" s="61"/>
    </row>
    <row r="13" spans="2:13" s="186" customFormat="1" ht="12" customHeight="1" x14ac:dyDescent="0.25">
      <c r="B13" s="153"/>
      <c r="C13" s="156" t="s">
        <v>54</v>
      </c>
      <c r="D13" s="153"/>
      <c r="E13" s="158">
        <v>36660</v>
      </c>
      <c r="F13" s="153"/>
      <c r="G13" s="161">
        <v>26</v>
      </c>
      <c r="H13" s="162"/>
      <c r="I13" s="61">
        <v>43</v>
      </c>
      <c r="J13" s="61"/>
      <c r="K13" s="181">
        <v>302.77</v>
      </c>
      <c r="L13" s="61"/>
    </row>
    <row r="14" spans="2:13" s="186" customFormat="1" ht="12" customHeight="1" x14ac:dyDescent="0.25">
      <c r="B14" s="153"/>
      <c r="C14" s="156" t="s">
        <v>160</v>
      </c>
      <c r="D14" s="153"/>
      <c r="E14" s="158">
        <v>68811</v>
      </c>
      <c r="F14" s="153"/>
      <c r="G14" s="161">
        <v>83</v>
      </c>
      <c r="H14" s="162"/>
      <c r="I14" s="61">
        <v>241</v>
      </c>
      <c r="J14" s="61"/>
      <c r="K14" s="181">
        <v>2257.2821387648</v>
      </c>
      <c r="L14" s="61"/>
    </row>
    <row r="15" spans="2:13" s="186" customFormat="1" ht="12" customHeight="1" x14ac:dyDescent="0.25">
      <c r="B15" s="153"/>
      <c r="C15" s="156" t="s">
        <v>161</v>
      </c>
      <c r="D15" s="153"/>
      <c r="E15" s="158">
        <v>85077</v>
      </c>
      <c r="F15" s="153"/>
      <c r="G15" s="161">
        <v>98</v>
      </c>
      <c r="H15" s="162"/>
      <c r="I15" s="61">
        <v>234</v>
      </c>
      <c r="J15" s="61"/>
      <c r="K15" s="181">
        <v>2417.5327949888001</v>
      </c>
      <c r="L15" s="61"/>
    </row>
    <row r="16" spans="2:13" s="186" customFormat="1" ht="12" customHeight="1" x14ac:dyDescent="0.25">
      <c r="B16" s="153"/>
      <c r="C16" s="156" t="s">
        <v>52</v>
      </c>
      <c r="D16" s="153"/>
      <c r="E16" s="158">
        <v>439050</v>
      </c>
      <c r="F16" s="153"/>
      <c r="G16" s="161">
        <v>198</v>
      </c>
      <c r="H16" s="115"/>
      <c r="I16" s="61">
        <v>457</v>
      </c>
      <c r="J16" s="61"/>
      <c r="K16" s="181">
        <v>3482.4411565656565</v>
      </c>
      <c r="L16" s="61">
        <v>2909117.1565656564</v>
      </c>
    </row>
    <row r="17" spans="2:18" s="186" customFormat="1" ht="12" customHeight="1" x14ac:dyDescent="0.25">
      <c r="B17" s="153"/>
      <c r="C17" s="156" t="s">
        <v>162</v>
      </c>
      <c r="D17" s="153"/>
      <c r="E17" s="158">
        <v>166587</v>
      </c>
      <c r="F17" s="153"/>
      <c r="G17" s="161">
        <v>52</v>
      </c>
      <c r="H17" s="162"/>
      <c r="I17" s="61">
        <v>130</v>
      </c>
      <c r="J17" s="61"/>
      <c r="K17" s="181">
        <v>805.10455999999999</v>
      </c>
      <c r="L17" s="61"/>
    </row>
    <row r="18" spans="2:18" s="186" customFormat="1" x14ac:dyDescent="0.25">
      <c r="B18" s="153"/>
      <c r="C18" s="156" t="s">
        <v>163</v>
      </c>
      <c r="D18" s="153"/>
      <c r="E18" s="158">
        <v>37828</v>
      </c>
      <c r="F18" s="153"/>
      <c r="G18" s="161">
        <v>40</v>
      </c>
      <c r="H18" s="162"/>
      <c r="I18" s="61">
        <v>94</v>
      </c>
      <c r="J18" s="61"/>
      <c r="K18" s="181">
        <v>976.5837696000001</v>
      </c>
      <c r="L18" s="61"/>
    </row>
    <row r="19" spans="2:18" s="185" customFormat="1" ht="14.1" customHeight="1" x14ac:dyDescent="0.25">
      <c r="B19" s="56"/>
      <c r="C19" s="7" t="s">
        <v>164</v>
      </c>
      <c r="D19" s="85"/>
      <c r="E19" s="164">
        <v>31573</v>
      </c>
      <c r="F19" s="151"/>
      <c r="G19" s="150">
        <v>0</v>
      </c>
      <c r="H19" s="162"/>
      <c r="I19" s="61">
        <v>0</v>
      </c>
      <c r="J19" s="61"/>
      <c r="K19" s="181">
        <v>0</v>
      </c>
      <c r="L19" s="61"/>
      <c r="M19" s="196"/>
      <c r="N19" s="192"/>
    </row>
    <row r="20" spans="2:18" s="185" customFormat="1" ht="14.1" customHeight="1" x14ac:dyDescent="0.25">
      <c r="B20" s="85"/>
      <c r="C20" s="85" t="s">
        <v>165</v>
      </c>
      <c r="D20" s="85"/>
      <c r="E20" s="165">
        <v>372615</v>
      </c>
      <c r="F20" s="151"/>
      <c r="G20" s="161">
        <v>211</v>
      </c>
      <c r="H20" s="115"/>
      <c r="I20" s="61">
        <v>542</v>
      </c>
      <c r="J20" s="61"/>
      <c r="K20" s="181">
        <v>4421.8447400000005</v>
      </c>
      <c r="L20" s="61"/>
      <c r="M20" s="196"/>
      <c r="N20" s="197"/>
    </row>
    <row r="21" spans="2:18" s="185" customFormat="1" ht="14.1" customHeight="1" x14ac:dyDescent="0.25">
      <c r="B21" s="201"/>
      <c r="C21" s="85" t="s">
        <v>51</v>
      </c>
      <c r="D21" s="85"/>
      <c r="E21" s="165">
        <v>29241</v>
      </c>
      <c r="F21" s="151"/>
      <c r="G21" s="161">
        <v>30</v>
      </c>
      <c r="H21" s="115"/>
      <c r="I21" s="61">
        <v>40</v>
      </c>
      <c r="J21" s="61"/>
      <c r="K21" s="181">
        <v>872.10900000000004</v>
      </c>
      <c r="L21" s="61"/>
      <c r="M21" s="196"/>
      <c r="N21" s="197"/>
    </row>
    <row r="22" spans="2:18" s="185" customFormat="1" ht="14.1" customHeight="1" x14ac:dyDescent="0.25">
      <c r="B22" s="201"/>
      <c r="C22" s="85" t="s">
        <v>166</v>
      </c>
      <c r="D22" s="85"/>
      <c r="E22" s="165">
        <v>51328</v>
      </c>
      <c r="F22" s="151"/>
      <c r="G22" s="161">
        <v>40</v>
      </c>
      <c r="H22" s="115"/>
      <c r="I22" s="61">
        <v>148</v>
      </c>
      <c r="J22" s="61"/>
      <c r="K22" s="181">
        <v>477.08</v>
      </c>
      <c r="L22" s="61"/>
      <c r="M22" s="196"/>
      <c r="N22" s="197"/>
    </row>
    <row r="23" spans="2:18" s="185" customFormat="1" ht="14.1" customHeight="1" x14ac:dyDescent="0.25">
      <c r="B23" s="201"/>
      <c r="C23" s="85" t="s">
        <v>167</v>
      </c>
      <c r="D23" s="85"/>
      <c r="E23" s="165">
        <v>42742</v>
      </c>
      <c r="F23" s="151"/>
      <c r="G23" s="161">
        <v>20</v>
      </c>
      <c r="H23" s="115"/>
      <c r="I23" s="61">
        <v>30</v>
      </c>
      <c r="J23" s="61"/>
      <c r="K23" s="181">
        <v>256.59800000000001</v>
      </c>
      <c r="L23" s="61"/>
      <c r="M23" s="196"/>
      <c r="N23" s="197"/>
    </row>
    <row r="24" spans="2:18" s="185" customFormat="1" ht="14.1" customHeight="1" x14ac:dyDescent="0.25">
      <c r="B24" s="201"/>
      <c r="C24" s="85" t="s">
        <v>168</v>
      </c>
      <c r="D24" s="85"/>
      <c r="E24" s="165">
        <v>135665</v>
      </c>
      <c r="F24" s="151"/>
      <c r="G24" s="161">
        <v>7</v>
      </c>
      <c r="H24" s="115"/>
      <c r="I24" s="61">
        <v>14</v>
      </c>
      <c r="J24" s="61"/>
      <c r="K24" s="181">
        <v>61.674999999999997</v>
      </c>
      <c r="L24" s="61"/>
      <c r="M24" s="196"/>
      <c r="N24" s="197"/>
    </row>
    <row r="25" spans="2:18" s="185" customFormat="1" ht="9" customHeight="1" x14ac:dyDescent="0.25">
      <c r="B25" s="201"/>
      <c r="C25" s="85"/>
      <c r="D25" s="85"/>
      <c r="E25" s="165"/>
      <c r="F25" s="151"/>
      <c r="G25" s="161"/>
      <c r="H25" s="115"/>
      <c r="I25" s="161"/>
      <c r="J25" s="115"/>
      <c r="K25" s="161"/>
      <c r="L25" s="115"/>
      <c r="M25" s="196"/>
      <c r="N25" s="197"/>
    </row>
    <row r="26" spans="2:18" s="185" customFormat="1" ht="14.1" customHeight="1" x14ac:dyDescent="0.25">
      <c r="B26" s="110"/>
      <c r="C26" s="167" t="s">
        <v>56</v>
      </c>
      <c r="D26" s="110"/>
      <c r="E26" s="170">
        <f>SUM(E27:E47)+SUM('Jadual 2.1 (5)'!E9:E27)</f>
        <v>2453677</v>
      </c>
      <c r="F26" s="112"/>
      <c r="G26" s="171">
        <f>SUM(G27:G47)+SUM('Jadual 2.1 (5)'!G9:G27)</f>
        <v>2320</v>
      </c>
      <c r="H26" s="111"/>
      <c r="I26" s="171">
        <f>SUM(I27:I47)+SUM('Jadual 2.1 (5)'!I9:I27)</f>
        <v>6356</v>
      </c>
      <c r="J26" s="111"/>
      <c r="K26" s="171">
        <f>SUM(K27:K47)+SUM('Jadual 2.1 (5)'!K9:K27)</f>
        <v>75781.869360901939</v>
      </c>
      <c r="L26" s="149"/>
      <c r="M26" s="196"/>
      <c r="N26" s="197"/>
    </row>
    <row r="27" spans="2:18" s="185" customFormat="1" ht="14.1" customHeight="1" x14ac:dyDescent="0.25">
      <c r="B27" s="201"/>
      <c r="C27" s="85" t="s">
        <v>169</v>
      </c>
      <c r="D27" s="85"/>
      <c r="E27" s="165">
        <v>33606</v>
      </c>
      <c r="F27" s="151"/>
      <c r="G27" s="161">
        <v>40</v>
      </c>
      <c r="H27" s="115"/>
      <c r="I27" s="61">
        <v>105</v>
      </c>
      <c r="J27" s="61"/>
      <c r="K27" s="181">
        <v>1155.8507085714286</v>
      </c>
      <c r="L27" s="61"/>
      <c r="M27" s="196"/>
      <c r="N27" s="197"/>
    </row>
    <row r="28" spans="2:18" s="185" customFormat="1" ht="14.1" customHeight="1" x14ac:dyDescent="0.25">
      <c r="B28" s="85"/>
      <c r="C28" s="85" t="s">
        <v>170</v>
      </c>
      <c r="D28" s="85"/>
      <c r="E28" s="165">
        <v>52643</v>
      </c>
      <c r="F28" s="151"/>
      <c r="G28" s="115">
        <v>35</v>
      </c>
      <c r="H28" s="150"/>
      <c r="I28" s="61">
        <v>62</v>
      </c>
      <c r="J28" s="61"/>
      <c r="K28" s="181">
        <v>637.63049273600006</v>
      </c>
      <c r="L28" s="61"/>
      <c r="M28" s="196"/>
      <c r="N28" s="197"/>
    </row>
    <row r="29" spans="2:18" s="185" customFormat="1" ht="14.1" customHeight="1" x14ac:dyDescent="0.25">
      <c r="B29" s="56"/>
      <c r="C29" s="7" t="s">
        <v>171</v>
      </c>
      <c r="D29" s="85"/>
      <c r="E29" s="115">
        <v>22502</v>
      </c>
      <c r="F29" s="151"/>
      <c r="G29" s="115">
        <v>0</v>
      </c>
      <c r="H29" s="162"/>
      <c r="I29" s="61">
        <v>0</v>
      </c>
      <c r="J29" s="61"/>
      <c r="K29" s="181">
        <v>0</v>
      </c>
      <c r="L29" s="61"/>
      <c r="M29" s="196"/>
      <c r="N29" s="192"/>
    </row>
    <row r="30" spans="2:18" s="185" customFormat="1" ht="14.1" customHeight="1" x14ac:dyDescent="0.25">
      <c r="B30" s="201"/>
      <c r="C30" s="85" t="s">
        <v>172</v>
      </c>
      <c r="D30" s="85"/>
      <c r="E30" s="165">
        <v>28695</v>
      </c>
      <c r="F30" s="151"/>
      <c r="G30" s="151">
        <v>0</v>
      </c>
      <c r="H30" s="151"/>
      <c r="I30" s="61">
        <v>0</v>
      </c>
      <c r="J30" s="61"/>
      <c r="K30" s="181">
        <v>0</v>
      </c>
      <c r="L30" s="61"/>
      <c r="M30" s="196"/>
      <c r="N30" s="196"/>
      <c r="O30" s="196"/>
      <c r="P30" s="196"/>
      <c r="Q30" s="196"/>
      <c r="R30" s="196"/>
    </row>
    <row r="31" spans="2:18" s="185" customFormat="1" ht="14.1" customHeight="1" x14ac:dyDescent="0.25">
      <c r="B31" s="85"/>
      <c r="C31" s="85" t="s">
        <v>173</v>
      </c>
      <c r="D31" s="85"/>
      <c r="E31" s="165">
        <v>36303</v>
      </c>
      <c r="F31" s="151"/>
      <c r="G31" s="115">
        <v>135</v>
      </c>
      <c r="H31" s="150"/>
      <c r="I31" s="61">
        <v>314</v>
      </c>
      <c r="J31" s="61"/>
      <c r="K31" s="181">
        <v>4165.814763053455</v>
      </c>
      <c r="L31" s="61"/>
      <c r="M31" s="196"/>
      <c r="N31" s="196"/>
      <c r="O31" s="196"/>
      <c r="P31" s="196"/>
      <c r="Q31" s="196"/>
      <c r="R31" s="196"/>
    </row>
    <row r="32" spans="2:18" s="185" customFormat="1" ht="14.1" customHeight="1" x14ac:dyDescent="0.25">
      <c r="B32" s="201"/>
      <c r="C32" s="85" t="s">
        <v>174</v>
      </c>
      <c r="D32" s="85"/>
      <c r="E32" s="165">
        <v>178646</v>
      </c>
      <c r="F32" s="151"/>
      <c r="G32" s="115">
        <v>120</v>
      </c>
      <c r="H32" s="150"/>
      <c r="I32" s="61">
        <v>410</v>
      </c>
      <c r="J32" s="61"/>
      <c r="K32" s="181">
        <v>4717.2873512533315</v>
      </c>
      <c r="L32" s="61"/>
      <c r="M32" s="196"/>
      <c r="N32" s="196"/>
      <c r="O32" s="196"/>
      <c r="P32" s="196"/>
      <c r="Q32" s="196"/>
      <c r="R32" s="196"/>
    </row>
    <row r="33" spans="1:18" s="185" customFormat="1" ht="14.1" customHeight="1" x14ac:dyDescent="0.25">
      <c r="B33" s="201"/>
      <c r="C33" s="85" t="s">
        <v>175</v>
      </c>
      <c r="D33" s="85"/>
      <c r="E33" s="165">
        <v>10155</v>
      </c>
      <c r="F33" s="151"/>
      <c r="G33" s="115">
        <v>0</v>
      </c>
      <c r="H33" s="150"/>
      <c r="I33" s="61">
        <v>0</v>
      </c>
      <c r="J33" s="61"/>
      <c r="K33" s="181">
        <v>0</v>
      </c>
      <c r="L33" s="61"/>
      <c r="M33" s="196"/>
      <c r="N33" s="196"/>
      <c r="O33" s="196"/>
      <c r="P33" s="196"/>
      <c r="Q33" s="196"/>
      <c r="R33" s="196"/>
    </row>
    <row r="34" spans="1:18" s="185" customFormat="1" ht="14.1" customHeight="1" x14ac:dyDescent="0.25">
      <c r="B34" s="201"/>
      <c r="C34" s="85" t="s">
        <v>176</v>
      </c>
      <c r="D34" s="85"/>
      <c r="E34" s="165">
        <v>21147</v>
      </c>
      <c r="F34" s="151"/>
      <c r="G34" s="115">
        <v>46</v>
      </c>
      <c r="H34" s="150"/>
      <c r="I34" s="61">
        <v>123</v>
      </c>
      <c r="J34" s="61"/>
      <c r="K34" s="181">
        <v>862.72404864000009</v>
      </c>
      <c r="L34" s="61"/>
      <c r="M34" s="196"/>
      <c r="N34" s="196"/>
      <c r="O34" s="196"/>
      <c r="P34" s="196"/>
      <c r="Q34" s="196"/>
      <c r="R34" s="196"/>
    </row>
    <row r="35" spans="1:18" s="185" customFormat="1" ht="14.1" customHeight="1" x14ac:dyDescent="0.25">
      <c r="A35" s="201"/>
      <c r="B35" s="201"/>
      <c r="C35" s="85" t="s">
        <v>177</v>
      </c>
      <c r="D35" s="85"/>
      <c r="E35" s="165">
        <v>19477</v>
      </c>
      <c r="F35" s="151"/>
      <c r="G35" s="115">
        <v>18</v>
      </c>
      <c r="H35" s="150"/>
      <c r="I35" s="61">
        <v>51</v>
      </c>
      <c r="J35" s="61"/>
      <c r="K35" s="181">
        <v>530.71377088000008</v>
      </c>
      <c r="L35" s="61"/>
      <c r="M35" s="196"/>
      <c r="N35" s="196"/>
      <c r="O35" s="196"/>
      <c r="P35" s="196"/>
      <c r="Q35" s="196"/>
      <c r="R35" s="196"/>
    </row>
    <row r="36" spans="1:18" s="185" customFormat="1" ht="14.1" customHeight="1" x14ac:dyDescent="0.25">
      <c r="A36" s="201"/>
      <c r="B36" s="85"/>
      <c r="C36" s="85" t="s">
        <v>178</v>
      </c>
      <c r="D36" s="85"/>
      <c r="E36" s="164">
        <v>15333</v>
      </c>
      <c r="F36" s="151"/>
      <c r="G36" s="115">
        <v>0</v>
      </c>
      <c r="H36" s="150"/>
      <c r="I36" s="61">
        <v>0</v>
      </c>
      <c r="J36" s="61"/>
      <c r="K36" s="181">
        <v>0</v>
      </c>
      <c r="L36" s="61"/>
      <c r="M36" s="196"/>
      <c r="N36" s="197"/>
    </row>
    <row r="37" spans="1:18" s="185" customFormat="1" ht="14.1" customHeight="1" x14ac:dyDescent="0.25">
      <c r="A37" s="201"/>
      <c r="B37" s="56"/>
      <c r="C37" s="7" t="s">
        <v>179</v>
      </c>
      <c r="D37" s="85"/>
      <c r="E37" s="115">
        <v>18404</v>
      </c>
      <c r="F37" s="151"/>
      <c r="G37" s="161">
        <v>37</v>
      </c>
      <c r="H37" s="115"/>
      <c r="I37" s="61">
        <v>80</v>
      </c>
      <c r="J37" s="61"/>
      <c r="K37" s="181">
        <v>606.01794757120012</v>
      </c>
      <c r="L37" s="61"/>
      <c r="M37" s="196"/>
      <c r="N37" s="192"/>
    </row>
    <row r="38" spans="1:18" s="185" customFormat="1" ht="14.1" customHeight="1" x14ac:dyDescent="0.25">
      <c r="A38" s="201"/>
      <c r="B38" s="85"/>
      <c r="C38" s="85" t="s">
        <v>180</v>
      </c>
      <c r="D38" s="85"/>
      <c r="E38" s="165">
        <v>24700</v>
      </c>
      <c r="F38" s="151"/>
      <c r="G38" s="161">
        <v>0</v>
      </c>
      <c r="H38" s="115"/>
      <c r="I38" s="61">
        <v>0</v>
      </c>
      <c r="J38" s="61"/>
      <c r="K38" s="181">
        <v>0</v>
      </c>
      <c r="L38" s="61"/>
      <c r="M38" s="196"/>
      <c r="N38" s="197"/>
    </row>
    <row r="39" spans="1:18" s="185" customFormat="1" ht="14.1" customHeight="1" x14ac:dyDescent="0.25">
      <c r="A39" s="201"/>
      <c r="B39" s="85"/>
      <c r="C39" s="85" t="s">
        <v>181</v>
      </c>
      <c r="D39" s="85"/>
      <c r="E39" s="164">
        <v>36030</v>
      </c>
      <c r="F39" s="151"/>
      <c r="G39" s="161">
        <v>30</v>
      </c>
      <c r="H39" s="115"/>
      <c r="I39" s="61">
        <v>60</v>
      </c>
      <c r="J39" s="61"/>
      <c r="K39" s="181">
        <v>810.79946666666683</v>
      </c>
      <c r="L39" s="61"/>
      <c r="M39" s="196"/>
      <c r="N39" s="197"/>
    </row>
    <row r="40" spans="1:18" s="185" customFormat="1" ht="14.1" customHeight="1" x14ac:dyDescent="0.25">
      <c r="A40" s="201"/>
      <c r="B40" s="56"/>
      <c r="C40" s="7" t="s">
        <v>182</v>
      </c>
      <c r="D40" s="85"/>
      <c r="E40" s="164">
        <v>609205</v>
      </c>
      <c r="F40" s="151"/>
      <c r="G40" s="161">
        <v>378</v>
      </c>
      <c r="H40" s="115"/>
      <c r="I40" s="61">
        <v>1200</v>
      </c>
      <c r="J40" s="61"/>
      <c r="K40" s="181">
        <v>16051.998260426426</v>
      </c>
      <c r="L40" s="61"/>
      <c r="M40" s="196"/>
      <c r="N40" s="192"/>
    </row>
    <row r="41" spans="1:18" s="185" customFormat="1" ht="14.1" customHeight="1" x14ac:dyDescent="0.25">
      <c r="A41" s="201"/>
      <c r="B41" s="56"/>
      <c r="C41" s="7" t="s">
        <v>183</v>
      </c>
      <c r="D41" s="85"/>
      <c r="E41" s="164">
        <v>36604</v>
      </c>
      <c r="F41" s="151"/>
      <c r="G41" s="161">
        <v>67</v>
      </c>
      <c r="H41" s="115"/>
      <c r="I41" s="61">
        <v>134</v>
      </c>
      <c r="J41" s="61"/>
      <c r="K41" s="181">
        <v>1655.9799999999998</v>
      </c>
      <c r="L41" s="61"/>
      <c r="M41" s="196"/>
      <c r="N41" s="192"/>
    </row>
    <row r="42" spans="1:18" s="185" customFormat="1" ht="14.1" customHeight="1" x14ac:dyDescent="0.25">
      <c r="A42" s="201"/>
      <c r="B42" s="56"/>
      <c r="C42" s="7" t="s">
        <v>184</v>
      </c>
      <c r="D42" s="85"/>
      <c r="E42" s="164">
        <v>45061</v>
      </c>
      <c r="F42" s="151"/>
      <c r="G42" s="161">
        <v>200</v>
      </c>
      <c r="H42" s="115"/>
      <c r="I42" s="61">
        <v>391</v>
      </c>
      <c r="J42" s="61"/>
      <c r="K42" s="181">
        <v>5455.0952683141222</v>
      </c>
      <c r="L42" s="61"/>
      <c r="M42" s="196"/>
      <c r="N42" s="192"/>
    </row>
    <row r="43" spans="1:18" s="185" customFormat="1" ht="14.1" customHeight="1" x14ac:dyDescent="0.25">
      <c r="A43" s="201"/>
      <c r="B43" s="56"/>
      <c r="C43" s="7" t="s">
        <v>185</v>
      </c>
      <c r="D43" s="85"/>
      <c r="E43" s="164">
        <v>24573</v>
      </c>
      <c r="F43" s="151"/>
      <c r="G43" s="161">
        <v>0</v>
      </c>
      <c r="H43" s="115"/>
      <c r="I43" s="61">
        <v>0</v>
      </c>
      <c r="J43" s="61"/>
      <c r="K43" s="181">
        <v>0</v>
      </c>
      <c r="L43" s="61"/>
      <c r="M43" s="196"/>
      <c r="N43" s="192"/>
    </row>
    <row r="44" spans="1:18" s="185" customFormat="1" ht="14.1" customHeight="1" x14ac:dyDescent="0.25">
      <c r="A44" s="201"/>
      <c r="B44" s="56"/>
      <c r="C44" s="7" t="s">
        <v>186</v>
      </c>
      <c r="D44" s="85"/>
      <c r="E44" s="164">
        <v>33479</v>
      </c>
      <c r="F44" s="151"/>
      <c r="G44" s="161">
        <v>15</v>
      </c>
      <c r="H44" s="115"/>
      <c r="I44" s="61">
        <v>34</v>
      </c>
      <c r="J44" s="61"/>
      <c r="K44" s="181">
        <v>363.81347999999997</v>
      </c>
      <c r="L44" s="61"/>
      <c r="M44" s="196"/>
      <c r="N44" s="192"/>
    </row>
    <row r="45" spans="1:18" s="185" customFormat="1" ht="14.1" customHeight="1" x14ac:dyDescent="0.25">
      <c r="A45" s="201"/>
      <c r="B45" s="56"/>
      <c r="C45" s="7" t="s">
        <v>187</v>
      </c>
      <c r="D45" s="85"/>
      <c r="E45" s="164">
        <v>18838</v>
      </c>
      <c r="F45" s="151"/>
      <c r="G45" s="161">
        <v>12</v>
      </c>
      <c r="H45" s="115"/>
      <c r="I45" s="61">
        <v>28</v>
      </c>
      <c r="J45" s="61"/>
      <c r="K45" s="181">
        <v>227.88288</v>
      </c>
      <c r="L45" s="61"/>
      <c r="M45" s="196"/>
      <c r="N45" s="192"/>
    </row>
    <row r="46" spans="1:18" s="185" customFormat="1" ht="14.1" customHeight="1" x14ac:dyDescent="0.25">
      <c r="A46" s="201"/>
      <c r="B46" s="56"/>
      <c r="C46" s="7" t="s">
        <v>188</v>
      </c>
      <c r="D46" s="85"/>
      <c r="E46" s="164">
        <v>16316</v>
      </c>
      <c r="F46" s="151"/>
      <c r="G46" s="161">
        <v>0</v>
      </c>
      <c r="H46" s="115"/>
      <c r="I46" s="61">
        <v>0</v>
      </c>
      <c r="J46" s="61"/>
      <c r="K46" s="181">
        <v>0</v>
      </c>
      <c r="L46" s="61"/>
      <c r="M46" s="196"/>
      <c r="N46" s="192"/>
    </row>
    <row r="47" spans="1:18" s="185" customFormat="1" ht="14.1" customHeight="1" x14ac:dyDescent="0.25">
      <c r="A47" s="201"/>
      <c r="B47" s="56"/>
      <c r="C47" s="7" t="s">
        <v>189</v>
      </c>
      <c r="D47" s="85"/>
      <c r="E47" s="164">
        <v>20299</v>
      </c>
      <c r="F47" s="151"/>
      <c r="G47" s="161">
        <v>18</v>
      </c>
      <c r="H47" s="115"/>
      <c r="I47" s="61">
        <v>22</v>
      </c>
      <c r="J47" s="61"/>
      <c r="K47" s="181">
        <v>224.84364480000002</v>
      </c>
      <c r="L47" s="61"/>
      <c r="M47" s="196"/>
      <c r="N47" s="192"/>
    </row>
    <row r="48" spans="1:18" ht="8.25" customHeight="1" thickBot="1" x14ac:dyDescent="0.25">
      <c r="B48" s="184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6"/>
    </row>
    <row r="49" spans="3:12" x14ac:dyDescent="0.2">
      <c r="G49" s="84"/>
      <c r="H49" s="27"/>
      <c r="I49" s="26"/>
      <c r="J49" s="27"/>
      <c r="K49" s="61"/>
      <c r="L49" s="27"/>
    </row>
    <row r="50" spans="3:12" x14ac:dyDescent="0.2">
      <c r="C50" s="190"/>
      <c r="G50" s="161"/>
      <c r="H50" s="115"/>
      <c r="I50" s="62"/>
      <c r="J50" s="115"/>
      <c r="K50" s="162"/>
      <c r="L50" s="115"/>
    </row>
    <row r="51" spans="3:12" x14ac:dyDescent="0.2">
      <c r="C51" s="191"/>
      <c r="G51" s="115"/>
      <c r="H51" s="115"/>
      <c r="I51" s="115"/>
      <c r="J51" s="115"/>
      <c r="K51" s="115"/>
      <c r="L51" s="115"/>
    </row>
    <row r="52" spans="3:12" ht="8.1" customHeight="1" x14ac:dyDescent="0.2">
      <c r="G52" s="150"/>
      <c r="H52" s="150"/>
      <c r="I52" s="150"/>
      <c r="J52" s="150"/>
      <c r="K52" s="150"/>
      <c r="L52" s="150"/>
    </row>
    <row r="53" spans="3:12" x14ac:dyDescent="0.2">
      <c r="C53" s="190"/>
      <c r="G53" s="161"/>
      <c r="H53" s="115"/>
      <c r="I53" s="161"/>
      <c r="J53" s="163"/>
      <c r="K53" s="163"/>
      <c r="L53" s="115"/>
    </row>
    <row r="54" spans="3:12" x14ac:dyDescent="0.2">
      <c r="C54" s="191"/>
      <c r="G54" s="161"/>
      <c r="H54" s="115"/>
      <c r="I54" s="161"/>
      <c r="J54" s="163"/>
      <c r="K54" s="163"/>
      <c r="L54" s="115"/>
    </row>
    <row r="55" spans="3:12" x14ac:dyDescent="0.2">
      <c r="C55" s="190"/>
      <c r="G55" s="150"/>
      <c r="H55" s="150"/>
      <c r="I55" s="150"/>
      <c r="J55" s="150"/>
      <c r="K55" s="150"/>
      <c r="L55" s="150"/>
    </row>
    <row r="56" spans="3:12" x14ac:dyDescent="0.2">
      <c r="C56" s="191"/>
      <c r="G56" s="161"/>
      <c r="H56" s="115"/>
      <c r="I56" s="161"/>
      <c r="J56" s="163"/>
      <c r="K56" s="163"/>
      <c r="L56" s="115"/>
    </row>
    <row r="57" spans="3:12" x14ac:dyDescent="0.2">
      <c r="G57" s="161"/>
      <c r="H57" s="115"/>
      <c r="I57" s="62"/>
      <c r="J57" s="115"/>
      <c r="K57" s="115"/>
      <c r="L57" s="115"/>
    </row>
    <row r="58" spans="3:12" x14ac:dyDescent="0.2">
      <c r="G58" s="161"/>
      <c r="H58" s="115"/>
      <c r="I58" s="62"/>
      <c r="J58" s="115"/>
      <c r="K58" s="115"/>
      <c r="L58" s="115"/>
    </row>
    <row r="59" spans="3:12" x14ac:dyDescent="0.2">
      <c r="G59" s="161"/>
      <c r="H59" s="115"/>
      <c r="I59" s="62"/>
      <c r="J59" s="115"/>
      <c r="K59" s="115"/>
      <c r="L59" s="115"/>
    </row>
    <row r="60" spans="3:12" x14ac:dyDescent="0.2">
      <c r="G60" s="161"/>
      <c r="H60" s="115"/>
      <c r="I60" s="161"/>
      <c r="J60" s="115"/>
      <c r="K60" s="115"/>
      <c r="L60" s="115"/>
    </row>
    <row r="61" spans="3:12" x14ac:dyDescent="0.2">
      <c r="G61" s="161"/>
      <c r="H61" s="115"/>
      <c r="I61" s="161"/>
      <c r="J61" s="163"/>
      <c r="K61" s="163"/>
      <c r="L61" s="115"/>
    </row>
    <row r="62" spans="3:12" x14ac:dyDescent="0.2">
      <c r="G62" s="161"/>
      <c r="H62" s="115"/>
      <c r="I62" s="161"/>
      <c r="J62" s="115"/>
      <c r="K62" s="115"/>
      <c r="L62" s="115"/>
    </row>
    <row r="63" spans="3:12" x14ac:dyDescent="0.2">
      <c r="G63" s="161"/>
      <c r="H63" s="115"/>
      <c r="I63" s="62"/>
      <c r="J63" s="115"/>
      <c r="K63" s="115"/>
      <c r="L63" s="115"/>
    </row>
    <row r="64" spans="3:12" x14ac:dyDescent="0.2">
      <c r="G64" s="161"/>
      <c r="H64" s="115"/>
      <c r="I64" s="161"/>
      <c r="J64" s="115"/>
      <c r="K64" s="115"/>
      <c r="L64" s="115"/>
    </row>
    <row r="65" spans="7:12" x14ac:dyDescent="0.2">
      <c r="G65" s="200"/>
      <c r="H65" s="200"/>
      <c r="I65" s="200"/>
      <c r="J65" s="200"/>
      <c r="K65" s="200"/>
      <c r="L65" s="200"/>
    </row>
    <row r="66" spans="7:12" x14ac:dyDescent="0.2">
      <c r="G66" s="200"/>
      <c r="H66" s="200"/>
      <c r="I66" s="200"/>
      <c r="J66" s="200"/>
      <c r="K66" s="200"/>
      <c r="L66" s="200"/>
    </row>
  </sheetData>
  <sheetProtection algorithmName="SHA-512" hashValue="Wkrn/S6LGcDAalJtgPMfEN9DT9k0gYkvhP9+rYINNvxu/0sDQ1Xxi1rPwbyxdY4/CghudBtcLinWUUI0okGNHQ==" saltValue="8RyDE36bWsqqLmLZX7E2DQ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3"/>
  <sheetViews>
    <sheetView view="pageBreakPreview" topLeftCell="A2" zoomScaleNormal="110" zoomScaleSheetLayoutView="100" workbookViewId="0">
      <selection activeCell="N32" sqref="N32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8" ht="54.95" customHeight="1" x14ac:dyDescent="0.2"/>
    <row r="2" spans="2:18" ht="15" customHeight="1" x14ac:dyDescent="0.2">
      <c r="B2" s="206" t="s">
        <v>227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8" ht="15" customHeight="1" x14ac:dyDescent="0.2">
      <c r="B3" s="207" t="s">
        <v>228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8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8" s="185" customFormat="1" ht="42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8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8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8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8" s="185" customFormat="1" ht="14.1" customHeight="1" x14ac:dyDescent="0.25">
      <c r="B9" s="201"/>
      <c r="C9" s="85" t="s">
        <v>190</v>
      </c>
      <c r="D9" s="85"/>
      <c r="E9" s="165">
        <v>248877</v>
      </c>
      <c r="F9" s="151"/>
      <c r="G9" s="161">
        <v>150</v>
      </c>
      <c r="H9" s="115"/>
      <c r="I9" s="61">
        <v>451</v>
      </c>
      <c r="J9" s="61"/>
      <c r="K9" s="181">
        <v>5253.4529779073237</v>
      </c>
      <c r="L9" s="61"/>
      <c r="M9" s="196"/>
      <c r="N9" s="197"/>
    </row>
    <row r="10" spans="2:18" s="185" customFormat="1" ht="14.1" customHeight="1" x14ac:dyDescent="0.25">
      <c r="B10" s="85"/>
      <c r="C10" s="85" t="s">
        <v>191</v>
      </c>
      <c r="D10" s="85"/>
      <c r="E10" s="165">
        <v>42275</v>
      </c>
      <c r="F10" s="151"/>
      <c r="G10" s="115">
        <v>89</v>
      </c>
      <c r="H10" s="150"/>
      <c r="I10" s="61">
        <v>265</v>
      </c>
      <c r="J10" s="61"/>
      <c r="K10" s="181">
        <v>4434.6968769450659</v>
      </c>
      <c r="L10" s="61"/>
      <c r="M10" s="196"/>
      <c r="N10" s="197"/>
    </row>
    <row r="11" spans="2:18" s="185" customFormat="1" ht="14.1" customHeight="1" x14ac:dyDescent="0.25">
      <c r="B11" s="56"/>
      <c r="C11" s="7" t="s">
        <v>192</v>
      </c>
      <c r="D11" s="85"/>
      <c r="E11" s="115">
        <v>15462</v>
      </c>
      <c r="F11" s="151"/>
      <c r="G11" s="115">
        <v>0</v>
      </c>
      <c r="H11" s="162"/>
      <c r="I11" s="61">
        <v>0</v>
      </c>
      <c r="J11" s="61"/>
      <c r="K11" s="181">
        <v>0</v>
      </c>
      <c r="L11" s="61"/>
      <c r="M11" s="196"/>
      <c r="N11" s="192"/>
    </row>
    <row r="12" spans="2:18" s="185" customFormat="1" ht="14.1" customHeight="1" x14ac:dyDescent="0.25">
      <c r="B12" s="201"/>
      <c r="C12" s="85" t="s">
        <v>193</v>
      </c>
      <c r="D12" s="85"/>
      <c r="E12" s="165">
        <v>19557</v>
      </c>
      <c r="F12" s="151"/>
      <c r="G12" s="151">
        <v>58</v>
      </c>
      <c r="H12" s="151"/>
      <c r="I12" s="61">
        <v>137</v>
      </c>
      <c r="J12" s="61"/>
      <c r="K12" s="181">
        <v>854.35739999999998</v>
      </c>
      <c r="L12" s="61"/>
      <c r="M12" s="196"/>
      <c r="N12" s="196"/>
      <c r="O12" s="196"/>
      <c r="P12" s="196"/>
      <c r="Q12" s="196"/>
      <c r="R12" s="196"/>
    </row>
    <row r="13" spans="2:18" s="185" customFormat="1" ht="14.1" customHeight="1" x14ac:dyDescent="0.25">
      <c r="B13" s="85"/>
      <c r="C13" s="85" t="s">
        <v>194</v>
      </c>
      <c r="D13" s="85"/>
      <c r="E13" s="165">
        <v>128284</v>
      </c>
      <c r="F13" s="151"/>
      <c r="G13" s="115">
        <v>163</v>
      </c>
      <c r="H13" s="150"/>
      <c r="I13" s="61">
        <v>498</v>
      </c>
      <c r="J13" s="61"/>
      <c r="K13" s="181">
        <v>5594.6528028250314</v>
      </c>
      <c r="L13" s="61"/>
      <c r="M13" s="196"/>
      <c r="N13" s="196"/>
      <c r="O13" s="196"/>
      <c r="P13" s="196"/>
      <c r="Q13" s="196"/>
      <c r="R13" s="196"/>
    </row>
    <row r="14" spans="2:18" s="185" customFormat="1" ht="14.1" customHeight="1" x14ac:dyDescent="0.25">
      <c r="B14" s="201"/>
      <c r="C14" s="85" t="s">
        <v>195</v>
      </c>
      <c r="D14" s="85"/>
      <c r="E14" s="165">
        <v>23105</v>
      </c>
      <c r="F14" s="151"/>
      <c r="G14" s="115">
        <v>80</v>
      </c>
      <c r="H14" s="150"/>
      <c r="I14" s="61">
        <v>215</v>
      </c>
      <c r="J14" s="61"/>
      <c r="K14" s="181">
        <v>2393.3866258958442</v>
      </c>
      <c r="L14" s="61"/>
      <c r="M14" s="196"/>
      <c r="N14" s="196"/>
      <c r="O14" s="196"/>
      <c r="P14" s="196"/>
      <c r="Q14" s="196"/>
      <c r="R14" s="196"/>
    </row>
    <row r="15" spans="2:18" s="185" customFormat="1" ht="14.1" customHeight="1" x14ac:dyDescent="0.25">
      <c r="B15" s="201"/>
      <c r="C15" s="85" t="s">
        <v>196</v>
      </c>
      <c r="D15" s="85"/>
      <c r="E15" s="165">
        <v>44039</v>
      </c>
      <c r="F15" s="151"/>
      <c r="G15" s="115">
        <v>80</v>
      </c>
      <c r="H15" s="150"/>
      <c r="I15" s="61">
        <v>214</v>
      </c>
      <c r="J15" s="61"/>
      <c r="K15" s="181">
        <v>1103.167175111111</v>
      </c>
      <c r="L15" s="61"/>
      <c r="M15" s="196"/>
      <c r="N15" s="196"/>
      <c r="O15" s="196"/>
      <c r="P15" s="196"/>
      <c r="Q15" s="196"/>
      <c r="R15" s="196"/>
    </row>
    <row r="16" spans="2:18" s="185" customFormat="1" ht="14.1" customHeight="1" x14ac:dyDescent="0.25">
      <c r="B16" s="201"/>
      <c r="C16" s="85" t="s">
        <v>197</v>
      </c>
      <c r="D16" s="85"/>
      <c r="E16" s="165">
        <v>29606</v>
      </c>
      <c r="F16" s="151"/>
      <c r="G16" s="115">
        <v>0</v>
      </c>
      <c r="H16" s="150"/>
      <c r="I16" s="61">
        <v>0</v>
      </c>
      <c r="J16" s="61"/>
      <c r="K16" s="181">
        <v>0</v>
      </c>
      <c r="L16" s="61"/>
      <c r="M16" s="196"/>
      <c r="N16" s="196"/>
      <c r="O16" s="196"/>
      <c r="P16" s="196"/>
      <c r="Q16" s="196"/>
      <c r="R16" s="196"/>
    </row>
    <row r="17" spans="1:18" s="185" customFormat="1" ht="14.1" customHeight="1" x14ac:dyDescent="0.25">
      <c r="A17" s="201"/>
      <c r="B17" s="201"/>
      <c r="C17" s="85" t="s">
        <v>198</v>
      </c>
      <c r="D17" s="85"/>
      <c r="E17" s="165">
        <v>19844</v>
      </c>
      <c r="F17" s="151"/>
      <c r="G17" s="115">
        <v>0</v>
      </c>
      <c r="H17" s="150"/>
      <c r="I17" s="61">
        <v>0</v>
      </c>
      <c r="J17" s="61"/>
      <c r="K17" s="181">
        <v>0</v>
      </c>
      <c r="L17" s="61"/>
      <c r="M17" s="196"/>
      <c r="N17" s="196"/>
      <c r="O17" s="196"/>
      <c r="P17" s="196"/>
      <c r="Q17" s="196"/>
      <c r="R17" s="196"/>
    </row>
    <row r="18" spans="1:18" s="185" customFormat="1" ht="14.1" customHeight="1" x14ac:dyDescent="0.25">
      <c r="A18" s="201"/>
      <c r="B18" s="85"/>
      <c r="C18" s="85" t="s">
        <v>199</v>
      </c>
      <c r="D18" s="85"/>
      <c r="E18" s="164">
        <v>85345</v>
      </c>
      <c r="F18" s="151"/>
      <c r="G18" s="115">
        <v>32</v>
      </c>
      <c r="H18" s="150"/>
      <c r="I18" s="61">
        <v>101</v>
      </c>
      <c r="J18" s="61"/>
      <c r="K18" s="181">
        <v>874.58373485714276</v>
      </c>
      <c r="L18" s="61"/>
      <c r="M18" s="196"/>
      <c r="N18" s="197"/>
    </row>
    <row r="19" spans="1:18" s="185" customFormat="1" ht="14.1" customHeight="1" x14ac:dyDescent="0.25">
      <c r="A19" s="201"/>
      <c r="B19" s="56"/>
      <c r="C19" s="7" t="s">
        <v>57</v>
      </c>
      <c r="D19" s="85"/>
      <c r="E19" s="115">
        <v>248064</v>
      </c>
      <c r="F19" s="151"/>
      <c r="G19" s="161">
        <v>140</v>
      </c>
      <c r="H19" s="115"/>
      <c r="I19" s="61">
        <v>449</v>
      </c>
      <c r="J19" s="61"/>
      <c r="K19" s="181">
        <v>6594.5296559862736</v>
      </c>
      <c r="L19" s="61"/>
      <c r="M19" s="196"/>
      <c r="N19" s="192"/>
    </row>
    <row r="20" spans="1:18" s="185" customFormat="1" ht="14.1" customHeight="1" x14ac:dyDescent="0.25">
      <c r="A20" s="201"/>
      <c r="B20" s="85"/>
      <c r="C20" s="85" t="s">
        <v>200</v>
      </c>
      <c r="D20" s="85"/>
      <c r="E20" s="165">
        <v>36211</v>
      </c>
      <c r="F20" s="151"/>
      <c r="G20" s="161">
        <v>28</v>
      </c>
      <c r="H20" s="115"/>
      <c r="I20" s="61">
        <v>47</v>
      </c>
      <c r="J20" s="61"/>
      <c r="K20" s="181">
        <v>257.44275199999998</v>
      </c>
      <c r="L20" s="61"/>
      <c r="M20" s="196"/>
      <c r="N20" s="197"/>
    </row>
    <row r="21" spans="1:18" s="185" customFormat="1" ht="14.1" customHeight="1" x14ac:dyDescent="0.25">
      <c r="A21" s="201"/>
      <c r="B21" s="85"/>
      <c r="C21" s="85" t="s">
        <v>201</v>
      </c>
      <c r="D21" s="85"/>
      <c r="E21" s="164">
        <v>9961</v>
      </c>
      <c r="F21" s="151"/>
      <c r="G21" s="161">
        <v>0</v>
      </c>
      <c r="H21" s="115"/>
      <c r="I21" s="61">
        <v>0</v>
      </c>
      <c r="J21" s="61"/>
      <c r="K21" s="181">
        <v>0</v>
      </c>
      <c r="L21" s="61"/>
      <c r="M21" s="196"/>
      <c r="N21" s="197"/>
    </row>
    <row r="22" spans="1:18" s="185" customFormat="1" ht="14.1" customHeight="1" x14ac:dyDescent="0.25">
      <c r="A22" s="201"/>
      <c r="B22" s="56"/>
      <c r="C22" s="7" t="s">
        <v>202</v>
      </c>
      <c r="D22" s="85"/>
      <c r="E22" s="164">
        <v>61238</v>
      </c>
      <c r="F22" s="151"/>
      <c r="G22" s="161">
        <v>91</v>
      </c>
      <c r="H22" s="115"/>
      <c r="I22" s="61">
        <v>196</v>
      </c>
      <c r="J22" s="61"/>
      <c r="K22" s="181">
        <v>2831.326538461537</v>
      </c>
      <c r="L22" s="61"/>
      <c r="M22" s="196"/>
      <c r="N22" s="192"/>
    </row>
    <row r="23" spans="1:18" s="185" customFormat="1" ht="14.1" customHeight="1" x14ac:dyDescent="0.25">
      <c r="A23" s="201"/>
      <c r="B23" s="56"/>
      <c r="C23" s="7" t="s">
        <v>203</v>
      </c>
      <c r="D23" s="85"/>
      <c r="E23" s="164">
        <v>57289</v>
      </c>
      <c r="F23" s="151"/>
      <c r="G23" s="161">
        <v>228</v>
      </c>
      <c r="H23" s="115"/>
      <c r="I23" s="61">
        <v>667</v>
      </c>
      <c r="J23" s="61"/>
      <c r="K23" s="181">
        <v>7561.2747380000001</v>
      </c>
      <c r="L23" s="61"/>
      <c r="M23" s="196"/>
      <c r="N23" s="192"/>
    </row>
    <row r="24" spans="1:18" s="185" customFormat="1" ht="14.1" customHeight="1" x14ac:dyDescent="0.25">
      <c r="A24" s="201"/>
      <c r="B24" s="56"/>
      <c r="C24" s="7" t="s">
        <v>204</v>
      </c>
      <c r="D24" s="85"/>
      <c r="E24" s="164">
        <v>7946</v>
      </c>
      <c r="F24" s="151"/>
      <c r="G24" s="161">
        <v>30</v>
      </c>
      <c r="H24" s="115"/>
      <c r="I24" s="61">
        <v>102</v>
      </c>
      <c r="J24" s="61"/>
      <c r="K24" s="181">
        <v>562.54600000000005</v>
      </c>
      <c r="L24" s="61"/>
      <c r="M24" s="196"/>
      <c r="N24" s="192"/>
    </row>
    <row r="25" spans="1:18" s="185" customFormat="1" ht="14.1" customHeight="1" x14ac:dyDescent="0.25">
      <c r="A25" s="201"/>
      <c r="B25" s="56"/>
      <c r="C25" s="7" t="s">
        <v>205</v>
      </c>
      <c r="D25" s="85"/>
      <c r="E25" s="164">
        <v>31920</v>
      </c>
      <c r="F25" s="151"/>
      <c r="G25" s="161">
        <v>0</v>
      </c>
      <c r="H25" s="115"/>
      <c r="I25" s="61">
        <v>0</v>
      </c>
      <c r="J25" s="61"/>
      <c r="K25" s="181">
        <v>0</v>
      </c>
      <c r="L25" s="61"/>
      <c r="M25" s="196"/>
      <c r="N25" s="192"/>
    </row>
    <row r="26" spans="1:18" s="185" customFormat="1" ht="14.1" customHeight="1" x14ac:dyDescent="0.25">
      <c r="A26" s="201"/>
      <c r="B26" s="56"/>
      <c r="C26" s="7" t="s">
        <v>206</v>
      </c>
      <c r="D26" s="85"/>
      <c r="E26" s="164">
        <v>25232</v>
      </c>
      <c r="F26" s="151"/>
      <c r="G26" s="161">
        <v>0</v>
      </c>
      <c r="H26" s="115"/>
      <c r="I26" s="61">
        <v>0</v>
      </c>
      <c r="J26" s="61"/>
      <c r="K26" s="181">
        <v>0</v>
      </c>
      <c r="L26" s="61">
        <f>VLOOKUP(C26,'[1]2. Daerah'!$C$5:$AJ$179,34,FALSE)</f>
        <v>0</v>
      </c>
      <c r="M26" s="196"/>
      <c r="N26" s="192"/>
    </row>
    <row r="27" spans="1:18" s="185" customFormat="1" ht="14.1" customHeight="1" x14ac:dyDescent="0.25">
      <c r="A27" s="201"/>
      <c r="B27" s="56"/>
      <c r="C27" s="7" t="s">
        <v>207</v>
      </c>
      <c r="D27" s="85"/>
      <c r="E27" s="164">
        <v>17406</v>
      </c>
      <c r="F27" s="151"/>
      <c r="G27" s="161">
        <v>0</v>
      </c>
      <c r="H27" s="115"/>
      <c r="I27" s="61">
        <v>0</v>
      </c>
      <c r="J27" s="61"/>
      <c r="K27" s="181">
        <v>0</v>
      </c>
      <c r="L27" s="61">
        <f>VLOOKUP(C27,'[1]2. Daerah'!$C$5:$AJ$179,34,FALSE)</f>
        <v>0</v>
      </c>
      <c r="M27" s="196"/>
      <c r="N27" s="192"/>
    </row>
    <row r="28" spans="1:18" s="185" customFormat="1" x14ac:dyDescent="0.25">
      <c r="A28" s="201"/>
      <c r="B28" s="56"/>
      <c r="C28" s="7"/>
      <c r="D28" s="85"/>
      <c r="E28" s="164"/>
      <c r="F28" s="151"/>
      <c r="G28" s="161"/>
      <c r="H28" s="115"/>
      <c r="I28" s="62"/>
      <c r="J28" s="115"/>
      <c r="K28" s="162"/>
      <c r="L28" s="115"/>
      <c r="M28" s="196"/>
      <c r="N28" s="192"/>
    </row>
    <row r="29" spans="1:18" s="185" customFormat="1" ht="14.1" customHeight="1" x14ac:dyDescent="0.25">
      <c r="A29" s="201"/>
      <c r="B29" s="9"/>
      <c r="C29" s="9" t="s">
        <v>58</v>
      </c>
      <c r="D29" s="110"/>
      <c r="E29" s="119">
        <v>1982112</v>
      </c>
      <c r="F29" s="112"/>
      <c r="G29" s="171">
        <v>4935</v>
      </c>
      <c r="H29" s="149"/>
      <c r="I29" s="69">
        <v>10527</v>
      </c>
      <c r="J29" s="111"/>
      <c r="K29" s="179">
        <v>359246.28354610555</v>
      </c>
      <c r="L29" s="149"/>
      <c r="M29" s="196"/>
      <c r="N29" s="192"/>
    </row>
    <row r="30" spans="1:18" s="185" customFormat="1" x14ac:dyDescent="0.25">
      <c r="A30" s="201"/>
      <c r="B30" s="56"/>
      <c r="C30" s="56"/>
      <c r="D30" s="85"/>
      <c r="E30" s="166"/>
      <c r="F30" s="151"/>
      <c r="G30" s="161"/>
      <c r="H30" s="115"/>
      <c r="I30" s="62"/>
      <c r="J30" s="115"/>
      <c r="K30" s="162"/>
      <c r="L30" s="115"/>
      <c r="M30" s="196"/>
      <c r="N30" s="192"/>
    </row>
    <row r="31" spans="1:18" s="185" customFormat="1" ht="14.1" customHeight="1" x14ac:dyDescent="0.25">
      <c r="A31" s="201"/>
      <c r="B31" s="9"/>
      <c r="C31" s="9" t="s">
        <v>208</v>
      </c>
      <c r="D31" s="110"/>
      <c r="E31" s="119">
        <v>95120</v>
      </c>
      <c r="F31" s="112"/>
      <c r="G31" s="171">
        <v>132</v>
      </c>
      <c r="H31" s="149"/>
      <c r="I31" s="69">
        <v>297</v>
      </c>
      <c r="J31" s="111"/>
      <c r="K31" s="179">
        <v>2622.5279999999998</v>
      </c>
      <c r="L31" s="149"/>
      <c r="M31" s="196"/>
      <c r="N31" s="192"/>
    </row>
    <row r="32" spans="1:18" s="185" customFormat="1" ht="10.5" customHeight="1" x14ac:dyDescent="0.25">
      <c r="A32" s="201"/>
      <c r="B32" s="56"/>
      <c r="C32" s="56"/>
      <c r="D32" s="85"/>
      <c r="E32" s="166"/>
      <c r="F32" s="151"/>
      <c r="G32" s="161"/>
      <c r="H32" s="115"/>
      <c r="I32" s="62"/>
      <c r="J32" s="115"/>
      <c r="K32" s="162"/>
      <c r="L32" s="115"/>
      <c r="M32" s="196"/>
      <c r="N32" s="192"/>
    </row>
    <row r="33" spans="1:14" s="185" customFormat="1" ht="14.1" customHeight="1" x14ac:dyDescent="0.25">
      <c r="A33" s="201"/>
      <c r="B33" s="9"/>
      <c r="C33" s="9" t="s">
        <v>209</v>
      </c>
      <c r="D33" s="110"/>
      <c r="E33" s="119">
        <v>109202</v>
      </c>
      <c r="F33" s="112"/>
      <c r="G33" s="171">
        <v>274</v>
      </c>
      <c r="H33" s="149"/>
      <c r="I33" s="69">
        <v>661</v>
      </c>
      <c r="J33" s="111"/>
      <c r="K33" s="179">
        <v>14243.903111111109</v>
      </c>
      <c r="L33" s="149"/>
      <c r="M33" s="196"/>
      <c r="N33" s="192"/>
    </row>
    <row r="34" spans="1:14" s="185" customFormat="1" ht="8.25" customHeight="1" x14ac:dyDescent="0.25">
      <c r="A34" s="201"/>
      <c r="B34" s="56"/>
      <c r="C34" s="7"/>
      <c r="D34" s="85"/>
      <c r="E34" s="164"/>
      <c r="F34" s="151"/>
      <c r="G34" s="161"/>
      <c r="H34" s="115"/>
      <c r="I34" s="62"/>
      <c r="J34" s="115"/>
      <c r="K34" s="162"/>
      <c r="L34" s="115"/>
      <c r="M34" s="196"/>
      <c r="N34" s="192"/>
    </row>
    <row r="35" spans="1:14" ht="8.25" customHeight="1" thickBot="1" x14ac:dyDescent="0.25">
      <c r="B35" s="184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6"/>
    </row>
    <row r="36" spans="1:14" x14ac:dyDescent="0.2">
      <c r="G36" s="84"/>
      <c r="H36" s="27"/>
      <c r="I36" s="26"/>
      <c r="J36" s="27"/>
      <c r="K36" s="61"/>
      <c r="L36" s="27"/>
    </row>
    <row r="37" spans="1:14" x14ac:dyDescent="0.2">
      <c r="C37" s="190"/>
      <c r="G37" s="161"/>
      <c r="H37" s="115"/>
      <c r="I37" s="62"/>
      <c r="J37" s="115"/>
      <c r="K37" s="162"/>
      <c r="L37" s="115"/>
    </row>
    <row r="38" spans="1:14" x14ac:dyDescent="0.2">
      <c r="C38" s="191"/>
      <c r="G38" s="115"/>
      <c r="H38" s="115"/>
      <c r="I38" s="115"/>
      <c r="J38" s="115"/>
      <c r="K38" s="115"/>
      <c r="L38" s="115"/>
    </row>
    <row r="39" spans="1:14" ht="8.1" customHeight="1" x14ac:dyDescent="0.2">
      <c r="G39" s="150"/>
      <c r="H39" s="150"/>
      <c r="I39" s="150"/>
      <c r="J39" s="150"/>
      <c r="K39" s="150"/>
      <c r="L39" s="150"/>
    </row>
    <row r="40" spans="1:14" x14ac:dyDescent="0.2">
      <c r="C40" s="190"/>
      <c r="G40" s="161"/>
      <c r="H40" s="115"/>
      <c r="I40" s="161"/>
      <c r="J40" s="163"/>
      <c r="K40" s="163"/>
      <c r="L40" s="115"/>
    </row>
    <row r="41" spans="1:14" x14ac:dyDescent="0.2">
      <c r="C41" s="191"/>
      <c r="G41" s="161"/>
      <c r="H41" s="115"/>
      <c r="I41" s="161"/>
      <c r="J41" s="163"/>
      <c r="K41" s="163"/>
      <c r="L41" s="115"/>
    </row>
    <row r="42" spans="1:14" x14ac:dyDescent="0.2">
      <c r="C42" s="190"/>
      <c r="G42" s="150"/>
      <c r="H42" s="150"/>
      <c r="I42" s="150"/>
      <c r="J42" s="150"/>
      <c r="K42" s="150"/>
      <c r="L42" s="150"/>
    </row>
    <row r="43" spans="1:14" x14ac:dyDescent="0.2">
      <c r="C43" s="191"/>
      <c r="G43" s="161"/>
      <c r="H43" s="115"/>
      <c r="I43" s="161"/>
      <c r="J43" s="163"/>
      <c r="K43" s="163"/>
      <c r="L43" s="115"/>
    </row>
    <row r="44" spans="1:14" x14ac:dyDescent="0.2">
      <c r="G44" s="161"/>
      <c r="H44" s="115"/>
      <c r="I44" s="62"/>
      <c r="J44" s="115"/>
      <c r="K44" s="115"/>
      <c r="L44" s="115"/>
    </row>
    <row r="45" spans="1:14" x14ac:dyDescent="0.2">
      <c r="G45" s="161"/>
      <c r="H45" s="115"/>
      <c r="I45" s="62"/>
      <c r="J45" s="115"/>
      <c r="K45" s="115"/>
      <c r="L45" s="115"/>
    </row>
    <row r="46" spans="1:14" x14ac:dyDescent="0.2">
      <c r="G46" s="161"/>
      <c r="H46" s="115"/>
      <c r="I46" s="62"/>
      <c r="J46" s="115"/>
      <c r="K46" s="115"/>
      <c r="L46" s="115"/>
    </row>
    <row r="47" spans="1:14" x14ac:dyDescent="0.2">
      <c r="G47" s="161"/>
      <c r="H47" s="115"/>
      <c r="I47" s="161"/>
      <c r="J47" s="115"/>
      <c r="K47" s="115"/>
      <c r="L47" s="115"/>
    </row>
    <row r="48" spans="1:14" x14ac:dyDescent="0.2">
      <c r="G48" s="161"/>
      <c r="H48" s="115"/>
      <c r="I48" s="161"/>
      <c r="J48" s="163"/>
      <c r="K48" s="163"/>
      <c r="L48" s="115"/>
    </row>
    <row r="49" spans="7:12" x14ac:dyDescent="0.2">
      <c r="G49" s="161"/>
      <c r="H49" s="115"/>
      <c r="I49" s="161"/>
      <c r="J49" s="115"/>
      <c r="K49" s="115"/>
      <c r="L49" s="115"/>
    </row>
    <row r="50" spans="7:12" x14ac:dyDescent="0.2">
      <c r="G50" s="161"/>
      <c r="H50" s="115"/>
      <c r="I50" s="62"/>
      <c r="J50" s="115"/>
      <c r="K50" s="115"/>
      <c r="L50" s="115"/>
    </row>
    <row r="51" spans="7:12" x14ac:dyDescent="0.2">
      <c r="G51" s="161"/>
      <c r="H51" s="115"/>
      <c r="I51" s="161"/>
      <c r="J51" s="115"/>
      <c r="K51" s="115"/>
      <c r="L51" s="115"/>
    </row>
    <row r="52" spans="7:12" x14ac:dyDescent="0.2">
      <c r="G52" s="200"/>
      <c r="H52" s="200"/>
      <c r="I52" s="200"/>
      <c r="J52" s="200"/>
      <c r="K52" s="200"/>
      <c r="L52" s="200"/>
    </row>
    <row r="53" spans="7:12" x14ac:dyDescent="0.2">
      <c r="G53" s="200"/>
      <c r="H53" s="200"/>
      <c r="I53" s="200"/>
      <c r="J53" s="200"/>
      <c r="K53" s="200"/>
      <c r="L53" s="200"/>
    </row>
  </sheetData>
  <sheetProtection algorithmName="SHA-512" hashValue="F8KsU5Sx2aIURRv05s0F0YTyor6j5vuQTjHSahHHP3A3m4lOkiP+q4eb1WrMXSAvBVaobdmoCrmrPNxwHZ07Jg==" saltValue="ibevmhShgwsEkHaM+cEtBg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34"/>
  <sheetViews>
    <sheetView view="pageBreakPreview" topLeftCell="A2" zoomScaleNormal="110" zoomScaleSheetLayoutView="100" workbookViewId="0">
      <selection activeCell="N11" sqref="N11"/>
    </sheetView>
  </sheetViews>
  <sheetFormatPr defaultColWidth="9.140625" defaultRowHeight="12.75" x14ac:dyDescent="0.2"/>
  <cols>
    <col min="1" max="1" width="6.7109375" style="183" customWidth="1"/>
    <col min="2" max="2" width="26.7109375" style="183" customWidth="1"/>
    <col min="3" max="3" width="1.85546875" style="183" customWidth="1"/>
    <col min="4" max="4" width="30.7109375" style="183" customWidth="1"/>
    <col min="5" max="5" width="1.85546875" style="183" customWidth="1"/>
    <col min="6" max="6" width="30.7109375" style="183" customWidth="1"/>
    <col min="7" max="7" width="1.85546875" style="183" customWidth="1"/>
    <col min="8" max="8" width="30.7109375" style="183" customWidth="1"/>
    <col min="9" max="9" width="1.85546875" style="183" customWidth="1"/>
    <col min="10" max="10" width="30.7109375" style="183" customWidth="1"/>
    <col min="11" max="11" width="1.85546875" style="183" customWidth="1"/>
    <col min="12" max="12" width="1.85546875" style="200" customWidth="1"/>
    <col min="13" max="13" width="3.42578125" style="183" customWidth="1"/>
    <col min="14" max="16384" width="9.140625" style="183"/>
  </cols>
  <sheetData>
    <row r="1" spans="2:14" ht="54.95" customHeight="1" x14ac:dyDescent="0.2"/>
    <row r="2" spans="2:14" ht="15" customHeight="1" x14ac:dyDescent="0.2">
      <c r="B2" s="206" t="s">
        <v>229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4" ht="15" customHeight="1" x14ac:dyDescent="0.2">
      <c r="B3" s="207" t="s">
        <v>230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4" ht="13.5" thickBot="1" x14ac:dyDescent="0.25"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2:14" s="185" customFormat="1" ht="40.5" customHeight="1" x14ac:dyDescent="0.25">
      <c r="B5" s="218" t="s">
        <v>61</v>
      </c>
      <c r="C5" s="226"/>
      <c r="D5" s="220" t="s">
        <v>213</v>
      </c>
      <c r="E5" s="221"/>
      <c r="F5" s="220" t="s">
        <v>217</v>
      </c>
      <c r="G5" s="222"/>
      <c r="H5" s="223" t="s">
        <v>214</v>
      </c>
      <c r="I5" s="223"/>
      <c r="J5" s="224" t="s">
        <v>235</v>
      </c>
      <c r="K5" s="240"/>
      <c r="L5" s="89"/>
    </row>
    <row r="6" spans="2:14" s="185" customFormat="1" x14ac:dyDescent="0.25">
      <c r="B6" s="225"/>
      <c r="C6" s="226"/>
      <c r="D6" s="227"/>
      <c r="E6" s="228"/>
      <c r="F6" s="227"/>
      <c r="G6" s="226"/>
      <c r="H6" s="226"/>
      <c r="I6" s="226"/>
      <c r="J6" s="225"/>
      <c r="K6" s="226"/>
      <c r="L6" s="96"/>
    </row>
    <row r="7" spans="2:14" s="186" customFormat="1" x14ac:dyDescent="0.25">
      <c r="B7" s="229"/>
      <c r="C7" s="225"/>
      <c r="D7" s="230"/>
      <c r="E7" s="225"/>
      <c r="F7" s="230"/>
      <c r="G7" s="230"/>
      <c r="H7" s="230"/>
      <c r="I7" s="230"/>
      <c r="J7" s="231"/>
      <c r="K7" s="230"/>
      <c r="L7" s="90"/>
    </row>
    <row r="8" spans="2:14" s="186" customFormat="1" ht="13.5" thickBot="1" x14ac:dyDescent="0.3">
      <c r="B8" s="232"/>
      <c r="C8" s="233"/>
      <c r="D8" s="232"/>
      <c r="E8" s="233"/>
      <c r="F8" s="234"/>
      <c r="G8" s="235"/>
      <c r="H8" s="234"/>
      <c r="I8" s="235"/>
      <c r="J8" s="234" t="s">
        <v>73</v>
      </c>
      <c r="K8" s="235"/>
      <c r="L8" s="245"/>
    </row>
    <row r="9" spans="2:14" s="187" customFormat="1" ht="20.100000000000001" customHeight="1" x14ac:dyDescent="0.25">
      <c r="B9" s="34" t="s">
        <v>60</v>
      </c>
      <c r="C9" s="58"/>
      <c r="D9" s="66">
        <v>32447385</v>
      </c>
      <c r="E9" s="66">
        <v>0</v>
      </c>
      <c r="F9" s="66">
        <v>8771</v>
      </c>
      <c r="G9" s="66">
        <v>0</v>
      </c>
      <c r="H9" s="66">
        <v>22635</v>
      </c>
      <c r="I9" s="66">
        <v>0</v>
      </c>
      <c r="J9" s="66">
        <v>458471.67027300381</v>
      </c>
      <c r="K9" s="66">
        <f t="shared" ref="E9:K9" si="0">K10+K11+K12+K13+K14+K15+K16+K17+K18+K19+K20+K21+K22+K23+K24+K25</f>
        <v>0</v>
      </c>
      <c r="L9" s="67"/>
      <c r="N9" s="202"/>
    </row>
    <row r="10" spans="2:14" s="185" customFormat="1" ht="20.100000000000001" customHeight="1" x14ac:dyDescent="0.25">
      <c r="B10" s="7" t="s">
        <v>0</v>
      </c>
      <c r="C10" s="18"/>
      <c r="D10" s="62">
        <v>4009670</v>
      </c>
      <c r="E10" s="62">
        <v>0</v>
      </c>
      <c r="F10" s="62">
        <v>817</v>
      </c>
      <c r="G10" s="62">
        <v>0</v>
      </c>
      <c r="H10" s="62">
        <v>2097</v>
      </c>
      <c r="I10" s="62">
        <v>0</v>
      </c>
      <c r="J10" s="62">
        <v>44410.499233524162</v>
      </c>
      <c r="K10" s="62">
        <f>'Jadual 2.1'!L9</f>
        <v>0</v>
      </c>
      <c r="L10" s="27"/>
      <c r="N10" s="202"/>
    </row>
    <row r="11" spans="2:14" s="185" customFormat="1" ht="20.100000000000001" customHeight="1" x14ac:dyDescent="0.25">
      <c r="B11" s="7" t="s">
        <v>110</v>
      </c>
      <c r="C11" s="114"/>
      <c r="D11" s="115">
        <v>2131427</v>
      </c>
      <c r="E11" s="115">
        <v>0</v>
      </c>
      <c r="F11" s="115">
        <v>732</v>
      </c>
      <c r="G11" s="115">
        <v>0</v>
      </c>
      <c r="H11" s="115">
        <v>1919</v>
      </c>
      <c r="I11" s="115">
        <v>0</v>
      </c>
      <c r="J11" s="115">
        <v>40449.698810319431</v>
      </c>
      <c r="K11" s="115">
        <f>'Jadual 2.1'!L21</f>
        <v>0</v>
      </c>
      <c r="L11" s="115"/>
      <c r="N11" s="202"/>
    </row>
    <row r="12" spans="2:14" s="185" customFormat="1" ht="20.100000000000001" customHeight="1" x14ac:dyDescent="0.25">
      <c r="B12" s="7" t="s">
        <v>7</v>
      </c>
      <c r="C12" s="114"/>
      <c r="D12" s="115">
        <v>1792501</v>
      </c>
      <c r="E12" s="115">
        <v>0</v>
      </c>
      <c r="F12" s="115">
        <v>427</v>
      </c>
      <c r="G12" s="115">
        <v>0</v>
      </c>
      <c r="H12" s="115">
        <v>613</v>
      </c>
      <c r="I12" s="115">
        <v>0</v>
      </c>
      <c r="J12" s="115">
        <v>9366.409560108521</v>
      </c>
      <c r="K12" s="115">
        <f>'Jadual 2.1'!L35</f>
        <v>0</v>
      </c>
      <c r="L12" s="115"/>
      <c r="N12" s="202"/>
    </row>
    <row r="13" spans="2:14" s="185" customFormat="1" ht="20.100000000000001" customHeight="1" x14ac:dyDescent="0.25">
      <c r="B13" s="7" t="s">
        <v>13</v>
      </c>
      <c r="C13" s="114"/>
      <c r="D13" s="115">
        <v>998428</v>
      </c>
      <c r="E13" s="115">
        <v>0</v>
      </c>
      <c r="F13" s="115">
        <v>1356</v>
      </c>
      <c r="G13" s="115">
        <v>0</v>
      </c>
      <c r="H13" s="115">
        <v>4215</v>
      </c>
      <c r="I13" s="115">
        <v>0</v>
      </c>
      <c r="J13" s="115">
        <v>66729.682794248351</v>
      </c>
      <c r="K13" s="115">
        <f>'Jadual 2.1'!L48</f>
        <v>0</v>
      </c>
      <c r="L13" s="115"/>
      <c r="N13" s="202"/>
    </row>
    <row r="14" spans="2:14" s="185" customFormat="1" ht="20.100000000000001" customHeight="1" x14ac:dyDescent="0.25">
      <c r="B14" s="7" t="s">
        <v>17</v>
      </c>
      <c r="C14" s="114"/>
      <c r="D14" s="115">
        <v>1199974</v>
      </c>
      <c r="E14" s="115">
        <v>0</v>
      </c>
      <c r="F14" s="115">
        <v>321</v>
      </c>
      <c r="G14" s="115">
        <v>0</v>
      </c>
      <c r="H14" s="115">
        <v>501</v>
      </c>
      <c r="I14" s="115">
        <v>0</v>
      </c>
      <c r="J14" s="115">
        <v>9893.7241127369689</v>
      </c>
      <c r="K14" s="115">
        <f>'Jadual 2.1 (2)'!L9</f>
        <v>0</v>
      </c>
      <c r="L14" s="115"/>
      <c r="N14" s="202"/>
    </row>
    <row r="15" spans="2:14" s="185" customFormat="1" ht="20.100000000000001" customHeight="1" x14ac:dyDescent="0.25">
      <c r="B15" s="7" t="s">
        <v>25</v>
      </c>
      <c r="C15" s="114"/>
      <c r="D15" s="115">
        <v>1591295</v>
      </c>
      <c r="E15" s="115">
        <v>0</v>
      </c>
      <c r="F15" s="115">
        <v>482</v>
      </c>
      <c r="G15" s="115">
        <v>0</v>
      </c>
      <c r="H15" s="115">
        <v>1323</v>
      </c>
      <c r="I15" s="115">
        <v>0</v>
      </c>
      <c r="J15" s="115">
        <v>22289.684717929966</v>
      </c>
      <c r="K15" s="115">
        <f>'Jadual 2.1 (2)'!L18</f>
        <v>0</v>
      </c>
      <c r="L15" s="115"/>
      <c r="N15" s="202"/>
    </row>
    <row r="16" spans="2:14" s="185" customFormat="1" ht="20.100000000000001" customHeight="1" x14ac:dyDescent="0.25">
      <c r="B16" s="7" t="s">
        <v>128</v>
      </c>
      <c r="C16" s="114"/>
      <c r="D16" s="115">
        <v>1740405</v>
      </c>
      <c r="E16" s="115">
        <v>0</v>
      </c>
      <c r="F16" s="115">
        <v>628</v>
      </c>
      <c r="G16" s="115">
        <v>0</v>
      </c>
      <c r="H16" s="115">
        <v>1696</v>
      </c>
      <c r="I16" s="115">
        <v>0</v>
      </c>
      <c r="J16" s="115">
        <v>43145.473771198085</v>
      </c>
      <c r="K16" s="115">
        <f>'Jadual 2.1 (2)'!L31</f>
        <v>0</v>
      </c>
      <c r="L16" s="115"/>
      <c r="N16" s="202"/>
    </row>
    <row r="17" spans="2:14" s="185" customFormat="1" ht="20.100000000000001" customHeight="1" x14ac:dyDescent="0.25">
      <c r="B17" s="7" t="s">
        <v>35</v>
      </c>
      <c r="C17" s="114"/>
      <c r="D17" s="115">
        <v>2496041</v>
      </c>
      <c r="E17" s="115">
        <v>0</v>
      </c>
      <c r="F17" s="115">
        <v>633</v>
      </c>
      <c r="G17" s="115">
        <v>0</v>
      </c>
      <c r="H17" s="115">
        <v>1563</v>
      </c>
      <c r="I17" s="115">
        <v>0</v>
      </c>
      <c r="J17" s="115">
        <v>22847.093947359997</v>
      </c>
      <c r="K17" s="115">
        <f>'Jadual 2.1 (2)'!L38</f>
        <v>0</v>
      </c>
      <c r="L17" s="115"/>
      <c r="N17" s="202"/>
    </row>
    <row r="18" spans="2:14" s="185" customFormat="1" ht="20.100000000000001" customHeight="1" x14ac:dyDescent="0.25">
      <c r="B18" s="7" t="s">
        <v>210</v>
      </c>
      <c r="C18" s="114"/>
      <c r="D18" s="115">
        <v>284885</v>
      </c>
      <c r="E18" s="115">
        <v>0</v>
      </c>
      <c r="F18" s="115">
        <v>50</v>
      </c>
      <c r="G18" s="115">
        <v>0</v>
      </c>
      <c r="H18" s="115">
        <v>147</v>
      </c>
      <c r="I18" s="115">
        <v>0</v>
      </c>
      <c r="J18" s="115">
        <v>1903.3256252480153</v>
      </c>
      <c r="K18" s="115">
        <f>'Jadual 2.1 (3)'!L9</f>
        <v>0</v>
      </c>
      <c r="L18" s="115"/>
      <c r="N18" s="202"/>
    </row>
    <row r="19" spans="2:14" s="185" customFormat="1" ht="20.100000000000001" customHeight="1" x14ac:dyDescent="0.25">
      <c r="B19" s="7" t="s">
        <v>37</v>
      </c>
      <c r="C19" s="114"/>
      <c r="D19" s="115">
        <v>6994423</v>
      </c>
      <c r="E19" s="115">
        <v>0</v>
      </c>
      <c r="F19" s="115">
        <v>1677</v>
      </c>
      <c r="G19" s="115">
        <v>0</v>
      </c>
      <c r="H19" s="115">
        <v>4485</v>
      </c>
      <c r="I19" s="115">
        <v>0</v>
      </c>
      <c r="J19" s="115">
        <v>115789.1158572642</v>
      </c>
      <c r="K19" s="115">
        <f>'Jadual 2.1 (3)'!L11</f>
        <v>0</v>
      </c>
      <c r="L19" s="115"/>
      <c r="N19" s="202"/>
    </row>
    <row r="20" spans="2:14" s="185" customFormat="1" ht="20.100000000000001" customHeight="1" x14ac:dyDescent="0.25">
      <c r="B20" s="7" t="s">
        <v>44</v>
      </c>
      <c r="C20" s="114"/>
      <c r="D20" s="115">
        <v>1149440</v>
      </c>
      <c r="E20" s="115">
        <v>0</v>
      </c>
      <c r="F20" s="115">
        <v>916</v>
      </c>
      <c r="G20" s="115">
        <v>0</v>
      </c>
      <c r="H20" s="115">
        <v>2442</v>
      </c>
      <c r="I20" s="115">
        <v>0</v>
      </c>
      <c r="J20" s="115">
        <v>33781.824534233601</v>
      </c>
      <c r="K20" s="115">
        <f>'Jadual 2.1 (3)'!L22</f>
        <v>0</v>
      </c>
      <c r="L20" s="115"/>
      <c r="N20" s="202"/>
    </row>
    <row r="21" spans="2:14" s="185" customFormat="1" ht="20.100000000000001" customHeight="1" x14ac:dyDescent="0.25">
      <c r="B21" s="7" t="s">
        <v>49</v>
      </c>
      <c r="C21" s="114"/>
      <c r="D21" s="115">
        <v>3418785</v>
      </c>
      <c r="E21" s="115">
        <v>0</v>
      </c>
      <c r="F21" s="115">
        <v>226</v>
      </c>
      <c r="G21" s="115">
        <v>0</v>
      </c>
      <c r="H21" s="115">
        <v>464</v>
      </c>
      <c r="I21" s="115">
        <v>0</v>
      </c>
      <c r="J21" s="115">
        <v>5227.1774305882345</v>
      </c>
      <c r="K21" s="115">
        <f>'Jadual 2.1 (3)'!L32</f>
        <v>0</v>
      </c>
      <c r="L21" s="115"/>
      <c r="N21" s="202"/>
    </row>
    <row r="22" spans="2:14" s="185" customFormat="1" ht="20.100000000000001" customHeight="1" x14ac:dyDescent="0.25">
      <c r="B22" s="7" t="s">
        <v>56</v>
      </c>
      <c r="C22" s="114"/>
      <c r="D22" s="115">
        <v>2453677</v>
      </c>
      <c r="E22" s="115">
        <v>0</v>
      </c>
      <c r="F22" s="115">
        <v>100</v>
      </c>
      <c r="G22" s="115">
        <v>0</v>
      </c>
      <c r="H22" s="115">
        <v>251</v>
      </c>
      <c r="I22" s="115">
        <v>0</v>
      </c>
      <c r="J22" s="115">
        <v>6558.5538349999997</v>
      </c>
      <c r="K22" s="115">
        <f>'Jadual 2.1 (4)'!L26</f>
        <v>0</v>
      </c>
      <c r="L22" s="115"/>
      <c r="N22" s="202"/>
    </row>
    <row r="23" spans="2:14" s="185" customFormat="1" ht="20.100000000000001" customHeight="1" x14ac:dyDescent="0.25">
      <c r="B23" s="7" t="s">
        <v>58</v>
      </c>
      <c r="C23" s="114"/>
      <c r="D23" s="115">
        <v>1982112</v>
      </c>
      <c r="E23" s="115">
        <v>0</v>
      </c>
      <c r="F23" s="115">
        <v>206</v>
      </c>
      <c r="G23" s="115">
        <v>0</v>
      </c>
      <c r="H23" s="115">
        <v>466</v>
      </c>
      <c r="I23" s="115">
        <v>0</v>
      </c>
      <c r="J23" s="115">
        <v>20291.991720044301</v>
      </c>
      <c r="K23" s="115">
        <f>'Jadual 2.1 (5)'!L29</f>
        <v>0</v>
      </c>
      <c r="L23" s="115"/>
      <c r="N23" s="202"/>
    </row>
    <row r="24" spans="2:14" s="185" customFormat="1" ht="20.100000000000001" customHeight="1" x14ac:dyDescent="0.25">
      <c r="B24" s="7" t="s">
        <v>208</v>
      </c>
      <c r="C24" s="114"/>
      <c r="D24" s="115">
        <v>95120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f>'Jadual 2.1 (5)'!L31</f>
        <v>0</v>
      </c>
      <c r="L24" s="115"/>
      <c r="N24" s="202"/>
    </row>
    <row r="25" spans="2:14" s="185" customFormat="1" ht="20.100000000000001" customHeight="1" x14ac:dyDescent="0.25">
      <c r="B25" s="7" t="s">
        <v>209</v>
      </c>
      <c r="C25" s="114"/>
      <c r="D25" s="115">
        <v>109202</v>
      </c>
      <c r="E25" s="115">
        <v>0</v>
      </c>
      <c r="F25" s="115">
        <v>200</v>
      </c>
      <c r="G25" s="115">
        <v>0</v>
      </c>
      <c r="H25" s="115">
        <v>453</v>
      </c>
      <c r="I25" s="115">
        <v>0</v>
      </c>
      <c r="J25" s="115">
        <v>15787.414323199999</v>
      </c>
      <c r="K25" s="115">
        <f>'Jadual 2.1 (5)'!L33</f>
        <v>0</v>
      </c>
      <c r="L25" s="115"/>
      <c r="N25" s="202"/>
    </row>
    <row r="26" spans="2:14" s="185" customFormat="1" ht="20.100000000000001" customHeight="1" thickBot="1" x14ac:dyDescent="0.3">
      <c r="B26" s="8"/>
      <c r="C26" s="17"/>
      <c r="D26" s="17"/>
      <c r="E26" s="17"/>
      <c r="F26" s="17"/>
      <c r="G26" s="189"/>
      <c r="H26" s="189"/>
      <c r="I26" s="189"/>
      <c r="J26" s="189"/>
      <c r="K26" s="189"/>
      <c r="L26" s="14"/>
    </row>
    <row r="28" spans="2:14" x14ac:dyDescent="0.2">
      <c r="B28" s="86" t="s">
        <v>106</v>
      </c>
    </row>
    <row r="29" spans="2:14" x14ac:dyDescent="0.2">
      <c r="B29" s="87" t="s">
        <v>218</v>
      </c>
    </row>
    <row r="30" spans="2:14" x14ac:dyDescent="0.2">
      <c r="B30" s="86"/>
    </row>
    <row r="31" spans="2:14" x14ac:dyDescent="0.2">
      <c r="B31" s="86" t="s">
        <v>211</v>
      </c>
    </row>
    <row r="32" spans="2:14" x14ac:dyDescent="0.2">
      <c r="B32" s="87" t="s">
        <v>212</v>
      </c>
    </row>
    <row r="33" spans="2:2" x14ac:dyDescent="0.2">
      <c r="B33" s="86" t="s">
        <v>236</v>
      </c>
    </row>
    <row r="34" spans="2:2" x14ac:dyDescent="0.2">
      <c r="B34" s="87" t="s">
        <v>237</v>
      </c>
    </row>
  </sheetData>
  <sheetProtection algorithmName="SHA-512" hashValue="ih+xtHdivMAsdZRd0zPTXuiA6nfhwTsQanidBW/xgftQ3Z0hPgqpYYNLcEJXWRPRI2ZICPYISv+puEPqYz1iow==" saltValue="ZSvLe3b4uHBVt6gxue8Xfg==" spinCount="100000" sheet="1" objects="1" scenarios="1"/>
  <mergeCells count="2"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N60"/>
  <sheetViews>
    <sheetView view="pageBreakPreview" topLeftCell="A2" zoomScaleNormal="110" zoomScaleSheetLayoutView="100" workbookViewId="0">
      <selection activeCell="N13" sqref="N13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29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4" ht="54.95" customHeight="1" x14ac:dyDescent="0.2"/>
    <row r="2" spans="2:14" s="185" customFormat="1" ht="12" customHeight="1" x14ac:dyDescent="0.25">
      <c r="B2" s="206" t="s">
        <v>231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4" s="185" customFormat="1" ht="12" customHeight="1" x14ac:dyDescent="0.25">
      <c r="B3" s="208" t="s">
        <v>232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2:14" ht="5.45" customHeight="1" thickBot="1" x14ac:dyDescent="0.25">
      <c r="B4" s="3"/>
      <c r="C4" s="3"/>
      <c r="D4" s="3"/>
      <c r="E4" s="3"/>
      <c r="F4" s="3"/>
      <c r="G4" s="5"/>
      <c r="H4" s="5"/>
      <c r="I4" s="5"/>
      <c r="J4" s="5"/>
      <c r="K4" s="5"/>
      <c r="L4" s="5"/>
    </row>
    <row r="5" spans="2:14" s="185" customFormat="1" ht="39.7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4" s="185" customForma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4" s="186" customFormat="1" ht="17.25" customHeight="1" thickBot="1" x14ac:dyDescent="0.3">
      <c r="B7" s="233"/>
      <c r="C7" s="232"/>
      <c r="D7" s="233"/>
      <c r="E7" s="232"/>
      <c r="F7" s="233"/>
      <c r="G7" s="234"/>
      <c r="H7" s="235"/>
      <c r="I7" s="235"/>
      <c r="J7" s="235"/>
      <c r="K7" s="234" t="s">
        <v>73</v>
      </c>
      <c r="L7" s="235"/>
    </row>
    <row r="8" spans="2:14" s="185" customFormat="1" ht="14.25" customHeight="1" x14ac:dyDescent="0.25">
      <c r="B8" s="19"/>
      <c r="C8" s="19" t="s">
        <v>60</v>
      </c>
      <c r="D8" s="10"/>
      <c r="E8" s="69">
        <f>E9+E21+E35+E48+'Jadual 2.1 (2)'!E9+'Jadual 2.1 (2)'!E18+'Jadual 2.1 (2)'!E31+'Jadual 2.1 (2)'!E38+'Jadual 2.1 (3)'!E9+'Jadual 2.1 (3)'!E11+'Jadual 2.1 (3)'!E22+'Jadual 2.1 (3)'!E32+'Jadual 2.1 (4)'!E26+'Jadual 2.1 (5)'!E29+'Jadual 2.1 (5)'!E31+'Jadual 2.1 (5)'!E33</f>
        <v>32447385</v>
      </c>
      <c r="F8" s="70"/>
      <c r="G8" s="69">
        <f>G9+G21+G35+G48+'Jadual 3.1 (2)'!G9+'Jadual 3.1 (2)'!G18+'Jadual 3.1 (2)'!G31+'Jadual 3.1 (2)'!G38+'Jadual 3.1 (3)'!G9+'Jadual 3.1 (3)'!G11+'Jadual 3.1 (3)'!G22+'Jadual 3.1 (3)'!G32+'Jadual 3.1 (4)'!G26+'Jadual 3.1 (5)'!G29+'Jadual 3.1 (5)'!G31+'Jadual 3.1 (5)'!G33</f>
        <v>8771</v>
      </c>
      <c r="H8" s="69"/>
      <c r="I8" s="69">
        <f>I9+I21+I35+I48+'Jadual 3.1 (2)'!I9+'Jadual 3.1 (2)'!I18+'Jadual 3.1 (2)'!I31+'Jadual 3.1 (2)'!I38+'Jadual 3.1 (3)'!I9+'Jadual 3.1 (3)'!I11+'Jadual 3.1 (3)'!I22+'Jadual 3.1 (3)'!I32+'Jadual 3.1 (4)'!I26+'Jadual 3.1 (5)'!I29+'Jadual 3.1 (5)'!I31+'Jadual 3.1 (5)'!I33</f>
        <v>22635</v>
      </c>
      <c r="J8" s="69"/>
      <c r="K8" s="69">
        <f>K9+K21+K35+K48+'Jadual 3.1 (2)'!K9+'Jadual 3.1 (2)'!K18+'Jadual 3.1 (2)'!K31+'Jadual 3.1 (2)'!K38+'Jadual 3.1 (3)'!K9+'Jadual 3.1 (3)'!K11+'Jadual 3.1 (3)'!K22+'Jadual 3.1 (3)'!K32+'Jadual 3.1 (4)'!K26+'Jadual 3.1 (5)'!K29+'Jadual 3.1 (5)'!K31+'Jadual 3.1 (5)'!K33</f>
        <v>458471.67027300381</v>
      </c>
      <c r="L8" s="69"/>
      <c r="N8" s="198"/>
    </row>
    <row r="9" spans="2:14" s="185" customFormat="1" ht="14.25" customHeight="1" x14ac:dyDescent="0.25">
      <c r="B9" s="9"/>
      <c r="C9" s="9" t="s">
        <v>0</v>
      </c>
      <c r="D9" s="60"/>
      <c r="E9" s="69">
        <f>SUM(E10:E19)</f>
        <v>4009670</v>
      </c>
      <c r="F9" s="71"/>
      <c r="G9" s="69">
        <f>SUM(G10:G19)</f>
        <v>817</v>
      </c>
      <c r="H9" s="69"/>
      <c r="I9" s="69">
        <f>SUM(I10:I19)</f>
        <v>2097</v>
      </c>
      <c r="J9" s="69"/>
      <c r="K9" s="69">
        <f>SUM(K10:K19)</f>
        <v>44410.499233524162</v>
      </c>
      <c r="L9" s="69"/>
      <c r="N9" s="192"/>
    </row>
    <row r="10" spans="2:14" s="195" customFormat="1" ht="12" customHeight="1" x14ac:dyDescent="0.2">
      <c r="B10" s="120"/>
      <c r="C10" s="120" t="s">
        <v>1</v>
      </c>
      <c r="D10" s="120"/>
      <c r="E10" s="137">
        <v>495338</v>
      </c>
      <c r="F10" s="138"/>
      <c r="G10" s="61">
        <v>105</v>
      </c>
      <c r="H10" s="61"/>
      <c r="I10" s="61">
        <v>307</v>
      </c>
      <c r="J10" s="61"/>
      <c r="K10" s="61">
        <v>5931.1790000000001</v>
      </c>
      <c r="L10" s="61"/>
      <c r="M10" s="193"/>
      <c r="N10" s="194"/>
    </row>
    <row r="11" spans="2:14" s="195" customFormat="1" ht="12" customHeight="1" x14ac:dyDescent="0.2">
      <c r="B11" s="120"/>
      <c r="C11" s="125" t="s">
        <v>107</v>
      </c>
      <c r="D11" s="125"/>
      <c r="E11" s="137">
        <v>1711191</v>
      </c>
      <c r="F11" s="138"/>
      <c r="G11" s="61">
        <v>140</v>
      </c>
      <c r="H11" s="61"/>
      <c r="I11" s="61">
        <v>383</v>
      </c>
      <c r="J11" s="61"/>
      <c r="K11" s="61">
        <v>12695.164765484516</v>
      </c>
      <c r="L11" s="61"/>
      <c r="M11" s="193"/>
      <c r="N11" s="194"/>
    </row>
    <row r="12" spans="2:14" s="195" customFormat="1" ht="12" customHeight="1" x14ac:dyDescent="0.2">
      <c r="B12" s="117"/>
      <c r="C12" s="125" t="s">
        <v>2</v>
      </c>
      <c r="D12" s="125"/>
      <c r="E12" s="137">
        <v>323762</v>
      </c>
      <c r="F12" s="138"/>
      <c r="G12" s="61">
        <v>74</v>
      </c>
      <c r="H12" s="61"/>
      <c r="I12" s="61">
        <v>215</v>
      </c>
      <c r="J12" s="61"/>
      <c r="K12" s="61">
        <v>4674.9711428571427</v>
      </c>
      <c r="L12" s="61"/>
      <c r="M12" s="193"/>
      <c r="N12" s="194"/>
    </row>
    <row r="13" spans="2:14" s="195" customFormat="1" ht="12" customHeight="1" x14ac:dyDescent="0.2">
      <c r="B13" s="117"/>
      <c r="C13" s="117" t="s">
        <v>3</v>
      </c>
      <c r="D13" s="117"/>
      <c r="E13" s="137">
        <v>222382</v>
      </c>
      <c r="F13" s="140"/>
      <c r="G13" s="61">
        <v>122</v>
      </c>
      <c r="H13" s="61"/>
      <c r="I13" s="61">
        <v>272</v>
      </c>
      <c r="J13" s="61"/>
      <c r="K13" s="61">
        <v>7746.3568857142855</v>
      </c>
      <c r="L13" s="61"/>
      <c r="M13" s="193"/>
      <c r="N13" s="194"/>
    </row>
    <row r="14" spans="2:14" s="195" customFormat="1" ht="12" customHeight="1" x14ac:dyDescent="0.2">
      <c r="B14" s="117"/>
      <c r="C14" s="117" t="s">
        <v>108</v>
      </c>
      <c r="D14" s="117"/>
      <c r="E14" s="137">
        <v>329497</v>
      </c>
      <c r="F14" s="140"/>
      <c r="G14" s="61">
        <v>0</v>
      </c>
      <c r="H14" s="61"/>
      <c r="I14" s="61">
        <v>0</v>
      </c>
      <c r="J14" s="61"/>
      <c r="K14" s="61">
        <v>0</v>
      </c>
      <c r="L14" s="61"/>
      <c r="M14" s="193"/>
      <c r="N14" s="194"/>
    </row>
    <row r="15" spans="2:14" s="195" customFormat="1" ht="12" customHeight="1" x14ac:dyDescent="0.2">
      <c r="B15" s="117"/>
      <c r="C15" s="117" t="s">
        <v>4</v>
      </c>
      <c r="D15" s="117"/>
      <c r="E15" s="137">
        <v>78195</v>
      </c>
      <c r="F15" s="140"/>
      <c r="G15" s="61">
        <v>29</v>
      </c>
      <c r="H15" s="61"/>
      <c r="I15" s="61">
        <v>87</v>
      </c>
      <c r="J15" s="61"/>
      <c r="K15" s="61">
        <v>1425.8661999999999</v>
      </c>
      <c r="L15" s="61"/>
      <c r="M15" s="193"/>
      <c r="N15" s="194"/>
    </row>
    <row r="16" spans="2:14" s="195" customFormat="1" ht="12" customHeight="1" x14ac:dyDescent="0.2">
      <c r="B16" s="117"/>
      <c r="C16" s="117" t="s">
        <v>5</v>
      </c>
      <c r="D16" s="117"/>
      <c r="E16" s="137">
        <v>314776</v>
      </c>
      <c r="F16" s="140"/>
      <c r="G16" s="61">
        <v>195</v>
      </c>
      <c r="H16" s="61"/>
      <c r="I16" s="61">
        <v>406</v>
      </c>
      <c r="J16" s="61"/>
      <c r="K16" s="61">
        <v>2810.5058497246264</v>
      </c>
      <c r="L16" s="61"/>
      <c r="M16" s="193"/>
      <c r="N16" s="194"/>
    </row>
    <row r="17" spans="2:14" s="195" customFormat="1" ht="12" customHeight="1" x14ac:dyDescent="0.2">
      <c r="B17" s="117"/>
      <c r="C17" s="117" t="s">
        <v>109</v>
      </c>
      <c r="D17" s="117"/>
      <c r="E17" s="137">
        <v>173318</v>
      </c>
      <c r="F17" s="140"/>
      <c r="G17" s="61">
        <v>89</v>
      </c>
      <c r="H17" s="61"/>
      <c r="I17" s="61">
        <v>265</v>
      </c>
      <c r="J17" s="61"/>
      <c r="K17" s="61">
        <v>6894.4034666666666</v>
      </c>
      <c r="L17" s="61"/>
      <c r="M17" s="193"/>
      <c r="N17" s="194"/>
    </row>
    <row r="18" spans="2:14" s="195" customFormat="1" x14ac:dyDescent="0.2">
      <c r="B18" s="117"/>
      <c r="C18" s="117" t="s">
        <v>6</v>
      </c>
      <c r="D18" s="117"/>
      <c r="E18" s="137">
        <v>197762</v>
      </c>
      <c r="F18" s="140"/>
      <c r="G18" s="61">
        <v>63</v>
      </c>
      <c r="H18" s="61"/>
      <c r="I18" s="61">
        <v>162</v>
      </c>
      <c r="J18" s="61"/>
      <c r="K18" s="61">
        <v>2232.0519230769232</v>
      </c>
      <c r="L18" s="61"/>
      <c r="M18" s="193"/>
    </row>
    <row r="19" spans="2:14" s="195" customFormat="1" ht="12.75" customHeight="1" x14ac:dyDescent="0.2">
      <c r="B19" s="117"/>
      <c r="C19" s="117" t="s">
        <v>67</v>
      </c>
      <c r="D19" s="117"/>
      <c r="E19" s="137">
        <v>163449</v>
      </c>
      <c r="F19" s="140"/>
      <c r="G19" s="61">
        <v>0</v>
      </c>
      <c r="H19" s="61"/>
      <c r="I19" s="61">
        <v>0</v>
      </c>
      <c r="J19" s="61"/>
      <c r="K19" s="61">
        <v>0</v>
      </c>
      <c r="L19" s="61"/>
      <c r="M19" s="193"/>
      <c r="N19" s="194"/>
    </row>
    <row r="20" spans="2:14" s="185" customFormat="1" ht="7.5" customHeight="1" x14ac:dyDescent="0.25">
      <c r="B20" s="14"/>
      <c r="C20" s="14"/>
      <c r="D20" s="14"/>
      <c r="E20" s="33"/>
      <c r="F20" s="72"/>
      <c r="G20" s="27"/>
      <c r="H20" s="27"/>
      <c r="I20" s="27"/>
      <c r="J20" s="27"/>
      <c r="K20" s="27"/>
      <c r="L20" s="27"/>
      <c r="M20" s="196"/>
      <c r="N20" s="197"/>
    </row>
    <row r="21" spans="2:14" s="185" customFormat="1" ht="12" customHeight="1" x14ac:dyDescent="0.25">
      <c r="B21" s="14"/>
      <c r="C21" s="9" t="s">
        <v>110</v>
      </c>
      <c r="D21" s="110"/>
      <c r="E21" s="119">
        <f>SUM(E22:E33)</f>
        <v>2131427</v>
      </c>
      <c r="F21" s="112"/>
      <c r="G21" s="69">
        <f>SUM(G22:G33)</f>
        <v>732</v>
      </c>
      <c r="H21" s="111"/>
      <c r="I21" s="69">
        <f>SUM(I22:I33)</f>
        <v>1919</v>
      </c>
      <c r="J21" s="111"/>
      <c r="K21" s="69">
        <f>SUM(K22:K33)</f>
        <v>40449.698810319431</v>
      </c>
      <c r="L21" s="111"/>
      <c r="M21" s="196"/>
      <c r="N21" s="197"/>
    </row>
    <row r="22" spans="2:14" s="185" customFormat="1" ht="12" customHeight="1" x14ac:dyDescent="0.25">
      <c r="B22" s="14"/>
      <c r="C22" s="14" t="s">
        <v>111</v>
      </c>
      <c r="D22" s="14"/>
      <c r="E22" s="33">
        <v>142643</v>
      </c>
      <c r="F22" s="72"/>
      <c r="G22" s="61">
        <v>100</v>
      </c>
      <c r="H22" s="61"/>
      <c r="I22" s="61">
        <v>216</v>
      </c>
      <c r="J22" s="61"/>
      <c r="K22" s="181">
        <v>3680.0060049019603</v>
      </c>
      <c r="L22" s="61"/>
      <c r="M22" s="196"/>
      <c r="N22" s="197"/>
    </row>
    <row r="23" spans="2:14" s="185" customFormat="1" ht="12" customHeight="1" x14ac:dyDescent="0.25">
      <c r="B23" s="14"/>
      <c r="C23" s="14" t="s">
        <v>112</v>
      </c>
      <c r="D23" s="14"/>
      <c r="E23" s="33">
        <v>44412</v>
      </c>
      <c r="F23" s="72"/>
      <c r="G23" s="61">
        <v>108</v>
      </c>
      <c r="H23" s="61"/>
      <c r="I23" s="61">
        <v>263</v>
      </c>
      <c r="J23" s="61"/>
      <c r="K23" s="181">
        <v>4962.8582304000001</v>
      </c>
      <c r="L23" s="61"/>
      <c r="M23" s="196"/>
      <c r="N23" s="197"/>
    </row>
    <row r="24" spans="2:14" s="185" customFormat="1" ht="12" customHeight="1" x14ac:dyDescent="0.25">
      <c r="B24" s="14"/>
      <c r="C24" s="14" t="s">
        <v>113</v>
      </c>
      <c r="D24" s="14"/>
      <c r="E24" s="33">
        <v>374051</v>
      </c>
      <c r="F24" s="72"/>
      <c r="G24" s="61">
        <v>118</v>
      </c>
      <c r="H24" s="61"/>
      <c r="I24" s="61">
        <v>236</v>
      </c>
      <c r="J24" s="61"/>
      <c r="K24" s="181">
        <v>4312.15220168</v>
      </c>
      <c r="L24" s="61"/>
      <c r="M24" s="196"/>
      <c r="N24" s="197"/>
    </row>
    <row r="25" spans="2:14" s="185" customFormat="1" ht="12" customHeight="1" x14ac:dyDescent="0.25">
      <c r="B25" s="14"/>
      <c r="C25" s="14" t="s">
        <v>114</v>
      </c>
      <c r="D25" s="14"/>
      <c r="E25" s="33">
        <v>544984</v>
      </c>
      <c r="F25" s="72"/>
      <c r="G25" s="61">
        <v>55</v>
      </c>
      <c r="H25" s="61"/>
      <c r="I25" s="61">
        <v>112</v>
      </c>
      <c r="J25" s="61"/>
      <c r="K25" s="181">
        <v>2352.431550904977</v>
      </c>
      <c r="L25" s="61"/>
      <c r="M25" s="196"/>
      <c r="N25" s="197"/>
    </row>
    <row r="26" spans="2:14" s="185" customFormat="1" ht="12" customHeight="1" x14ac:dyDescent="0.25">
      <c r="B26" s="14"/>
      <c r="C26" s="14" t="s">
        <v>115</v>
      </c>
      <c r="D26" s="14"/>
      <c r="E26" s="33">
        <v>237759</v>
      </c>
      <c r="F26" s="72"/>
      <c r="G26" s="61">
        <v>50</v>
      </c>
      <c r="H26" s="61"/>
      <c r="I26" s="61">
        <v>197</v>
      </c>
      <c r="J26" s="61"/>
      <c r="K26" s="181">
        <v>5798.85</v>
      </c>
      <c r="L26" s="61"/>
      <c r="M26" s="196"/>
      <c r="N26" s="197"/>
    </row>
    <row r="27" spans="2:14" s="185" customFormat="1" ht="12" customHeight="1" x14ac:dyDescent="0.25">
      <c r="B27" s="14"/>
      <c r="C27" s="14" t="s">
        <v>116</v>
      </c>
      <c r="D27" s="14"/>
      <c r="E27" s="33">
        <v>337699</v>
      </c>
      <c r="F27" s="72"/>
      <c r="G27" s="61">
        <v>81</v>
      </c>
      <c r="H27" s="61"/>
      <c r="I27" s="61">
        <v>210</v>
      </c>
      <c r="J27" s="61"/>
      <c r="K27" s="181">
        <v>5560.8596309173336</v>
      </c>
      <c r="L27" s="61"/>
      <c r="M27" s="196"/>
      <c r="N27" s="197"/>
    </row>
    <row r="28" spans="2:14" s="185" customFormat="1" ht="12" customHeight="1" x14ac:dyDescent="0.25">
      <c r="B28" s="14"/>
      <c r="C28" s="14" t="s">
        <v>117</v>
      </c>
      <c r="D28" s="14"/>
      <c r="E28" s="33">
        <v>94138</v>
      </c>
      <c r="F28" s="72"/>
      <c r="G28" s="61">
        <v>60</v>
      </c>
      <c r="H28" s="61"/>
      <c r="I28" s="61">
        <v>294</v>
      </c>
      <c r="J28" s="61"/>
      <c r="K28" s="181">
        <v>6829.5216000000009</v>
      </c>
      <c r="L28" s="61"/>
      <c r="M28" s="196"/>
      <c r="N28" s="197"/>
    </row>
    <row r="29" spans="2:14" s="185" customFormat="1" ht="12" customHeight="1" x14ac:dyDescent="0.25">
      <c r="B29" s="14"/>
      <c r="C29" s="14" t="s">
        <v>118</v>
      </c>
      <c r="D29" s="14"/>
      <c r="E29" s="33">
        <v>65698</v>
      </c>
      <c r="F29" s="72"/>
      <c r="G29" s="61">
        <v>50</v>
      </c>
      <c r="H29" s="61"/>
      <c r="I29" s="61">
        <v>89</v>
      </c>
      <c r="J29" s="61"/>
      <c r="K29" s="181">
        <v>606.40200000000004</v>
      </c>
      <c r="L29" s="61"/>
      <c r="M29" s="196"/>
      <c r="N29" s="197"/>
    </row>
    <row r="30" spans="2:14" s="185" customFormat="1" ht="12" customHeight="1" x14ac:dyDescent="0.25">
      <c r="B30" s="14"/>
      <c r="C30" s="14" t="s">
        <v>119</v>
      </c>
      <c r="D30" s="14"/>
      <c r="E30" s="33">
        <v>98922</v>
      </c>
      <c r="F30" s="72"/>
      <c r="G30" s="61">
        <v>50</v>
      </c>
      <c r="H30" s="61"/>
      <c r="I30" s="61">
        <v>137</v>
      </c>
      <c r="J30" s="61"/>
      <c r="K30" s="181">
        <v>3220.7401515151519</v>
      </c>
      <c r="L30" s="61"/>
      <c r="M30" s="196"/>
      <c r="N30" s="197"/>
    </row>
    <row r="31" spans="2:14" s="185" customFormat="1" ht="12" customHeight="1" x14ac:dyDescent="0.25">
      <c r="B31" s="14"/>
      <c r="C31" s="14" t="s">
        <v>120</v>
      </c>
      <c r="D31" s="14"/>
      <c r="E31" s="33">
        <v>49812</v>
      </c>
      <c r="F31" s="72"/>
      <c r="G31" s="61">
        <v>0</v>
      </c>
      <c r="H31" s="61"/>
      <c r="I31" s="61">
        <v>0</v>
      </c>
      <c r="J31" s="61"/>
      <c r="K31" s="181">
        <v>0</v>
      </c>
      <c r="L31" s="61"/>
      <c r="M31" s="196"/>
      <c r="N31" s="197"/>
    </row>
    <row r="32" spans="2:14" s="185" customFormat="1" ht="12" customHeight="1" x14ac:dyDescent="0.25">
      <c r="B32" s="14"/>
      <c r="C32" s="14" t="s">
        <v>121</v>
      </c>
      <c r="D32" s="14"/>
      <c r="E32" s="33">
        <v>67925</v>
      </c>
      <c r="F32" s="72"/>
      <c r="G32" s="61">
        <v>40</v>
      </c>
      <c r="H32" s="61"/>
      <c r="I32" s="61">
        <v>110</v>
      </c>
      <c r="J32" s="61"/>
      <c r="K32" s="181">
        <v>1787.7919999999999</v>
      </c>
      <c r="L32" s="61"/>
      <c r="M32" s="196"/>
      <c r="N32" s="197"/>
    </row>
    <row r="33" spans="2:14" s="185" customFormat="1" ht="12" customHeight="1" x14ac:dyDescent="0.25">
      <c r="B33" s="14"/>
      <c r="C33" s="14" t="s">
        <v>122</v>
      </c>
      <c r="D33" s="14"/>
      <c r="E33" s="33">
        <v>73384</v>
      </c>
      <c r="F33" s="72"/>
      <c r="G33" s="61">
        <v>20</v>
      </c>
      <c r="H33" s="61"/>
      <c r="I33" s="61">
        <v>55</v>
      </c>
      <c r="J33" s="61"/>
      <c r="K33" s="181">
        <v>1338.0854399999998</v>
      </c>
      <c r="L33" s="61"/>
      <c r="M33" s="196"/>
      <c r="N33" s="197"/>
    </row>
    <row r="34" spans="2:14" s="185" customFormat="1" ht="7.5" customHeight="1" x14ac:dyDescent="0.25">
      <c r="B34" s="14"/>
      <c r="C34" s="14"/>
      <c r="D34" s="14"/>
      <c r="E34" s="33"/>
      <c r="F34" s="72"/>
      <c r="G34" s="27"/>
      <c r="H34" s="27"/>
      <c r="I34" s="27"/>
      <c r="J34" s="27"/>
      <c r="K34" s="27"/>
      <c r="L34" s="27"/>
      <c r="M34" s="196"/>
      <c r="N34" s="197"/>
    </row>
    <row r="35" spans="2:14" s="185" customFormat="1" ht="12" customHeight="1" x14ac:dyDescent="0.25">
      <c r="B35" s="9"/>
      <c r="C35" s="9" t="s">
        <v>7</v>
      </c>
      <c r="D35" s="110"/>
      <c r="E35" s="111">
        <f>SUM(E36:E46)</f>
        <v>1792501</v>
      </c>
      <c r="F35" s="112"/>
      <c r="G35" s="69">
        <f>SUM(G36:G46)</f>
        <v>427</v>
      </c>
      <c r="H35" s="111"/>
      <c r="I35" s="69">
        <f>SUM(I36:I46)</f>
        <v>613</v>
      </c>
      <c r="J35" s="111"/>
      <c r="K35" s="69">
        <f>SUM(K36:K46)</f>
        <v>9366.409560108521</v>
      </c>
      <c r="L35" s="111"/>
      <c r="M35" s="196"/>
      <c r="N35" s="192"/>
    </row>
    <row r="36" spans="2:14" s="185" customFormat="1" ht="12" customHeight="1" x14ac:dyDescent="0.25">
      <c r="B36" s="14"/>
      <c r="C36" s="14" t="s">
        <v>83</v>
      </c>
      <c r="D36" s="14"/>
      <c r="E36" s="83">
        <v>157288</v>
      </c>
      <c r="F36" s="72"/>
      <c r="G36" s="61">
        <v>0</v>
      </c>
      <c r="H36" s="61"/>
      <c r="I36" s="61">
        <v>0</v>
      </c>
      <c r="J36" s="61"/>
      <c r="K36" s="61">
        <v>0</v>
      </c>
      <c r="L36" s="61"/>
      <c r="M36" s="196"/>
      <c r="N36" s="197"/>
    </row>
    <row r="37" spans="2:14" s="185" customFormat="1" ht="12" customHeight="1" x14ac:dyDescent="0.25">
      <c r="C37" s="14" t="s">
        <v>9</v>
      </c>
      <c r="D37" s="14"/>
      <c r="E37" s="83">
        <v>101894</v>
      </c>
      <c r="F37" s="72"/>
      <c r="G37" s="61">
        <v>27</v>
      </c>
      <c r="H37" s="61"/>
      <c r="I37" s="61">
        <v>62</v>
      </c>
      <c r="J37" s="61"/>
      <c r="K37" s="61">
        <v>352.69380000000001</v>
      </c>
      <c r="L37" s="61">
        <v>352693.8</v>
      </c>
      <c r="M37" s="196"/>
      <c r="N37" s="197"/>
    </row>
    <row r="38" spans="2:14" s="185" customFormat="1" ht="12" customHeight="1" x14ac:dyDescent="0.25">
      <c r="B38" s="14"/>
      <c r="C38" s="14" t="s">
        <v>10</v>
      </c>
      <c r="D38" s="14"/>
      <c r="E38" s="83">
        <v>54656</v>
      </c>
      <c r="F38" s="72"/>
      <c r="G38" s="61">
        <v>0</v>
      </c>
      <c r="H38" s="61"/>
      <c r="I38" s="61">
        <v>0</v>
      </c>
      <c r="J38" s="61"/>
      <c r="K38" s="61">
        <v>0</v>
      </c>
      <c r="L38" s="61"/>
      <c r="M38" s="196"/>
      <c r="N38" s="197"/>
    </row>
    <row r="39" spans="2:14" s="185" customFormat="1" ht="12" customHeight="1" x14ac:dyDescent="0.25">
      <c r="B39" s="14"/>
      <c r="C39" s="14" t="s">
        <v>123</v>
      </c>
      <c r="D39" s="14"/>
      <c r="E39" s="83">
        <v>10601</v>
      </c>
      <c r="F39" s="72"/>
      <c r="G39" s="61">
        <v>0</v>
      </c>
      <c r="H39" s="61"/>
      <c r="I39" s="61">
        <v>0</v>
      </c>
      <c r="J39" s="61"/>
      <c r="K39" s="61">
        <v>0</v>
      </c>
      <c r="L39" s="61"/>
      <c r="M39" s="196"/>
      <c r="N39" s="197"/>
    </row>
    <row r="40" spans="2:14" s="185" customFormat="1" ht="12" customHeight="1" x14ac:dyDescent="0.25">
      <c r="B40" s="14"/>
      <c r="C40" s="14" t="s">
        <v>124</v>
      </c>
      <c r="D40" s="14"/>
      <c r="E40" s="83">
        <v>555757</v>
      </c>
      <c r="F40" s="72"/>
      <c r="G40" s="61">
        <v>360</v>
      </c>
      <c r="H40" s="61"/>
      <c r="I40" s="61">
        <v>496</v>
      </c>
      <c r="J40" s="61"/>
      <c r="K40" s="61">
        <v>8064.349886956521</v>
      </c>
      <c r="L40" s="61">
        <v>8064349.8869565213</v>
      </c>
      <c r="M40" s="196"/>
      <c r="N40" s="197"/>
    </row>
    <row r="41" spans="2:14" s="185" customFormat="1" ht="12" customHeight="1" x14ac:dyDescent="0.25">
      <c r="B41" s="14"/>
      <c r="C41" s="14" t="s">
        <v>11</v>
      </c>
      <c r="D41" s="14"/>
      <c r="E41" s="83">
        <v>105007</v>
      </c>
      <c r="F41" s="72"/>
      <c r="G41" s="61">
        <v>0</v>
      </c>
      <c r="H41" s="61"/>
      <c r="I41" s="61">
        <v>0</v>
      </c>
      <c r="J41" s="61"/>
      <c r="K41" s="61">
        <v>0</v>
      </c>
      <c r="L41" s="61"/>
      <c r="M41" s="196"/>
      <c r="N41" s="197"/>
    </row>
    <row r="42" spans="2:14" s="185" customFormat="1" ht="12" customHeight="1" x14ac:dyDescent="0.25">
      <c r="B42" s="14"/>
      <c r="C42" s="14" t="s">
        <v>125</v>
      </c>
      <c r="D42" s="14"/>
      <c r="E42" s="83">
        <v>110008</v>
      </c>
      <c r="F42" s="72"/>
      <c r="G42" s="61">
        <v>40</v>
      </c>
      <c r="H42" s="61"/>
      <c r="I42" s="61">
        <v>55</v>
      </c>
      <c r="J42" s="61"/>
      <c r="K42" s="61">
        <v>949.36587315200006</v>
      </c>
      <c r="L42" s="61">
        <v>949365.87315200001</v>
      </c>
      <c r="M42" s="196"/>
      <c r="N42" s="197"/>
    </row>
    <row r="43" spans="2:14" s="185" customFormat="1" ht="12" customHeight="1" x14ac:dyDescent="0.25">
      <c r="B43" s="14"/>
      <c r="C43" s="14" t="s">
        <v>8</v>
      </c>
      <c r="D43" s="14"/>
      <c r="E43" s="83">
        <v>230424</v>
      </c>
      <c r="F43" s="72"/>
      <c r="G43" s="61">
        <v>0</v>
      </c>
      <c r="H43" s="61"/>
      <c r="I43" s="61">
        <v>0</v>
      </c>
      <c r="J43" s="61"/>
      <c r="K43" s="61">
        <v>0</v>
      </c>
      <c r="L43" s="61"/>
      <c r="M43" s="196"/>
      <c r="N43" s="197"/>
    </row>
    <row r="44" spans="2:14" s="185" customFormat="1" x14ac:dyDescent="0.25">
      <c r="C44" s="14" t="s">
        <v>126</v>
      </c>
      <c r="D44" s="14"/>
      <c r="E44" s="83">
        <v>136157</v>
      </c>
      <c r="F44" s="72"/>
      <c r="G44" s="61">
        <v>0</v>
      </c>
      <c r="H44" s="61"/>
      <c r="I44" s="61">
        <v>0</v>
      </c>
      <c r="J44" s="61"/>
      <c r="K44" s="61">
        <v>0</v>
      </c>
      <c r="L44" s="61"/>
      <c r="M44" s="196"/>
      <c r="N44" s="197"/>
    </row>
    <row r="45" spans="2:14" s="185" customFormat="1" ht="12" customHeight="1" x14ac:dyDescent="0.25">
      <c r="B45" s="14"/>
      <c r="C45" s="14" t="s">
        <v>12</v>
      </c>
      <c r="D45" s="14"/>
      <c r="E45" s="83">
        <v>150766</v>
      </c>
      <c r="F45" s="72"/>
      <c r="G45" s="61">
        <v>0</v>
      </c>
      <c r="H45" s="61"/>
      <c r="I45" s="61">
        <v>0</v>
      </c>
      <c r="J45" s="61"/>
      <c r="K45" s="61">
        <v>0</v>
      </c>
      <c r="L45" s="61"/>
      <c r="M45" s="196"/>
      <c r="N45" s="197"/>
    </row>
    <row r="46" spans="2:14" s="185" customFormat="1" ht="12" customHeight="1" x14ac:dyDescent="0.25">
      <c r="C46" s="14" t="s">
        <v>84</v>
      </c>
      <c r="D46" s="14"/>
      <c r="E46" s="83">
        <v>179943</v>
      </c>
      <c r="F46" s="72"/>
      <c r="G46" s="61">
        <v>0</v>
      </c>
      <c r="H46" s="61"/>
      <c r="I46" s="61">
        <v>0</v>
      </c>
      <c r="J46" s="61"/>
      <c r="K46" s="61">
        <v>0</v>
      </c>
      <c r="L46" s="61"/>
      <c r="M46" s="196"/>
      <c r="N46" s="197"/>
    </row>
    <row r="47" spans="2:14" s="185" customFormat="1" ht="4.5" customHeight="1" x14ac:dyDescent="0.25">
      <c r="B47" s="14"/>
      <c r="C47" s="14"/>
      <c r="D47" s="14"/>
      <c r="E47" s="33"/>
      <c r="F47" s="72"/>
      <c r="G47" s="27"/>
      <c r="H47" s="27"/>
      <c r="I47" s="27"/>
      <c r="J47" s="27"/>
      <c r="K47" s="27"/>
      <c r="L47" s="27"/>
      <c r="M47" s="196"/>
      <c r="N47" s="197"/>
    </row>
    <row r="48" spans="2:14" s="185" customFormat="1" ht="12" customHeight="1" x14ac:dyDescent="0.25">
      <c r="B48" s="9"/>
      <c r="C48" s="9" t="s">
        <v>13</v>
      </c>
      <c r="D48" s="110"/>
      <c r="E48" s="111">
        <f>SUM(E49:E51)</f>
        <v>998428</v>
      </c>
      <c r="F48" s="112"/>
      <c r="G48" s="69">
        <f>SUM(G49:G51)</f>
        <v>1356</v>
      </c>
      <c r="H48" s="111"/>
      <c r="I48" s="69">
        <f>SUM(I49:I51)</f>
        <v>4215</v>
      </c>
      <c r="J48" s="111"/>
      <c r="K48" s="69">
        <f>SUM(K49:K51)</f>
        <v>66729.682794248351</v>
      </c>
      <c r="L48" s="111"/>
      <c r="M48" s="196"/>
      <c r="N48" s="192"/>
    </row>
    <row r="49" spans="2:14" s="185" customFormat="1" ht="12" customHeight="1" x14ac:dyDescent="0.25">
      <c r="C49" s="14" t="s">
        <v>14</v>
      </c>
      <c r="D49" s="14"/>
      <c r="E49" s="83">
        <v>249356</v>
      </c>
      <c r="F49" s="72"/>
      <c r="G49" s="61">
        <v>115</v>
      </c>
      <c r="H49" s="61"/>
      <c r="I49" s="61">
        <v>377</v>
      </c>
      <c r="J49" s="61"/>
      <c r="K49" s="61">
        <v>4954.7204837333338</v>
      </c>
      <c r="L49" s="61"/>
      <c r="M49" s="196"/>
      <c r="N49" s="197"/>
    </row>
    <row r="50" spans="2:14" s="185" customFormat="1" ht="12" customHeight="1" x14ac:dyDescent="0.25">
      <c r="B50" s="14"/>
      <c r="C50" s="14" t="s">
        <v>15</v>
      </c>
      <c r="D50" s="14"/>
      <c r="E50" s="83">
        <v>151937</v>
      </c>
      <c r="F50" s="72"/>
      <c r="G50" s="61">
        <v>0</v>
      </c>
      <c r="H50" s="61"/>
      <c r="I50" s="61">
        <v>0</v>
      </c>
      <c r="J50" s="61"/>
      <c r="K50" s="61">
        <v>0</v>
      </c>
      <c r="L50" s="61"/>
      <c r="M50" s="196"/>
      <c r="N50" s="197"/>
    </row>
    <row r="51" spans="2:14" s="185" customFormat="1" x14ac:dyDescent="0.25">
      <c r="B51" s="14"/>
      <c r="C51" s="14" t="s">
        <v>16</v>
      </c>
      <c r="D51" s="14"/>
      <c r="E51" s="83">
        <v>597135</v>
      </c>
      <c r="F51" s="72"/>
      <c r="G51" s="61">
        <v>1241</v>
      </c>
      <c r="H51" s="61"/>
      <c r="I51" s="61">
        <v>3838</v>
      </c>
      <c r="J51" s="61"/>
      <c r="K51" s="61">
        <v>61774.962310515017</v>
      </c>
      <c r="L51" s="61"/>
      <c r="M51" s="196"/>
      <c r="N51" s="197"/>
    </row>
    <row r="52" spans="2:14" ht="4.5" customHeight="1" thickBot="1" x14ac:dyDescent="0.25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96"/>
    </row>
    <row r="53" spans="2:14" ht="4.5" customHeight="1" x14ac:dyDescent="0.2"/>
    <row r="54" spans="2:14" ht="12" customHeight="1" x14ac:dyDescent="0.2">
      <c r="C54" s="86" t="s">
        <v>106</v>
      </c>
    </row>
    <row r="55" spans="2:14" ht="12" customHeight="1" x14ac:dyDescent="0.2">
      <c r="C55" s="87" t="s">
        <v>218</v>
      </c>
    </row>
    <row r="56" spans="2:14" ht="3.75" customHeight="1" x14ac:dyDescent="0.2">
      <c r="C56" s="205"/>
    </row>
    <row r="57" spans="2:14" ht="12" customHeight="1" x14ac:dyDescent="0.2">
      <c r="C57" s="86" t="s">
        <v>211</v>
      </c>
    </row>
    <row r="58" spans="2:14" ht="12" customHeight="1" x14ac:dyDescent="0.2">
      <c r="C58" s="87" t="s">
        <v>212</v>
      </c>
    </row>
    <row r="59" spans="2:14" ht="12" customHeight="1" x14ac:dyDescent="0.2">
      <c r="C59" s="86" t="s">
        <v>236</v>
      </c>
    </row>
    <row r="60" spans="2:14" ht="12" customHeight="1" x14ac:dyDescent="0.2">
      <c r="C60" s="87" t="s">
        <v>237</v>
      </c>
    </row>
  </sheetData>
  <sheetProtection algorithmName="SHA-512" hashValue="n7vkBq5L9bDBO9mBoLX5zmayoRrI5kntZyUH+pMvXk8UjQDQ9bj2Y13U8AUF/rhsZT4AKPjldBTkecvjN1nQLA==" saltValue="GeCsnedDxF81APRuKBqqhw==" spinCount="100000" sheet="1" objects="1" scenarios="1"/>
  <mergeCells count="2"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O60"/>
  <sheetViews>
    <sheetView view="pageBreakPreview" topLeftCell="A2" zoomScaleNormal="110" zoomScaleSheetLayoutView="100" workbookViewId="0">
      <selection activeCell="O10" sqref="O10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2" width="1.140625" style="183" customWidth="1"/>
    <col min="13" max="13" width="2" style="200" customWidth="1"/>
    <col min="14" max="14" width="2.5703125" style="183" customWidth="1"/>
    <col min="15" max="15" width="14.5703125" style="183" bestFit="1" customWidth="1"/>
    <col min="16" max="16384" width="9.140625" style="183"/>
  </cols>
  <sheetData>
    <row r="1" spans="2:14" ht="54.95" customHeight="1" x14ac:dyDescent="0.2"/>
    <row r="2" spans="2:14" ht="15" customHeight="1" x14ac:dyDescent="0.2">
      <c r="B2" s="206" t="s">
        <v>233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4" ht="15" customHeight="1" x14ac:dyDescent="0.2">
      <c r="B3" s="207" t="s">
        <v>234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4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  <c r="M4" s="243"/>
    </row>
    <row r="5" spans="2:14" s="185" customFormat="1" ht="39.7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  <c r="M5" s="89"/>
    </row>
    <row r="6" spans="2:14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  <c r="M6" s="96"/>
    </row>
    <row r="7" spans="2:14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  <c r="M7" s="90"/>
    </row>
    <row r="8" spans="2:14" s="186" customFormat="1" ht="13.5" thickBot="1" x14ac:dyDescent="0.3">
      <c r="B8" s="233"/>
      <c r="C8" s="232"/>
      <c r="D8" s="233"/>
      <c r="E8" s="232"/>
      <c r="F8" s="233"/>
      <c r="G8" s="241"/>
      <c r="H8" s="239"/>
      <c r="I8" s="238"/>
      <c r="J8" s="239"/>
      <c r="K8" s="234" t="s">
        <v>73</v>
      </c>
      <c r="L8" s="239"/>
      <c r="M8" s="90"/>
    </row>
    <row r="9" spans="2:14" s="185" customFormat="1" ht="15" customHeight="1" x14ac:dyDescent="0.25">
      <c r="B9" s="9"/>
      <c r="C9" s="9" t="s">
        <v>17</v>
      </c>
      <c r="D9" s="110"/>
      <c r="E9" s="111">
        <f>SUM(E10:E16)</f>
        <v>1199974</v>
      </c>
      <c r="F9" s="112"/>
      <c r="G9" s="111">
        <f>SUM(G10:G16)</f>
        <v>321</v>
      </c>
      <c r="H9" s="111"/>
      <c r="I9" s="111">
        <f>SUM(I10:I16)</f>
        <v>501</v>
      </c>
      <c r="J9" s="111"/>
      <c r="K9" s="111">
        <f>SUM(K10:K16)</f>
        <v>9893.7241127369689</v>
      </c>
      <c r="L9" s="111"/>
      <c r="M9" s="244"/>
      <c r="N9" s="192"/>
    </row>
    <row r="10" spans="2:14" s="185" customFormat="1" ht="12" customHeight="1" x14ac:dyDescent="0.25">
      <c r="B10" s="15"/>
      <c r="C10" s="14" t="s">
        <v>18</v>
      </c>
      <c r="D10" s="14"/>
      <c r="E10" s="83">
        <v>46026</v>
      </c>
      <c r="F10" s="72"/>
      <c r="G10" s="61">
        <v>0</v>
      </c>
      <c r="H10" s="61"/>
      <c r="I10" s="61">
        <v>0</v>
      </c>
      <c r="J10" s="61"/>
      <c r="K10" s="61">
        <v>0</v>
      </c>
      <c r="L10" s="61"/>
      <c r="M10" s="244"/>
      <c r="N10" s="197"/>
    </row>
    <row r="11" spans="2:14" s="185" customFormat="1" ht="12" customHeight="1" x14ac:dyDescent="0.25">
      <c r="C11" s="14" t="s">
        <v>22</v>
      </c>
      <c r="D11" s="14"/>
      <c r="E11" s="83">
        <v>127181</v>
      </c>
      <c r="F11" s="72"/>
      <c r="G11" s="61">
        <v>0</v>
      </c>
      <c r="H11" s="61"/>
      <c r="I11" s="61">
        <v>0</v>
      </c>
      <c r="J11" s="61"/>
      <c r="K11" s="61">
        <v>0</v>
      </c>
      <c r="L11" s="61"/>
      <c r="M11" s="244"/>
      <c r="N11" s="197"/>
    </row>
    <row r="12" spans="2:14" s="185" customFormat="1" ht="12" customHeight="1" x14ac:dyDescent="0.25">
      <c r="C12" s="14" t="s">
        <v>21</v>
      </c>
      <c r="D12" s="14"/>
      <c r="E12" s="83">
        <v>70324</v>
      </c>
      <c r="F12" s="72"/>
      <c r="G12" s="61">
        <v>35</v>
      </c>
      <c r="H12" s="61"/>
      <c r="I12" s="61">
        <v>41</v>
      </c>
      <c r="J12" s="61"/>
      <c r="K12" s="61">
        <v>490.49533333333335</v>
      </c>
      <c r="L12" s="61"/>
      <c r="M12" s="244"/>
      <c r="N12" s="197"/>
    </row>
    <row r="13" spans="2:14" s="185" customFormat="1" ht="12" customHeight="1" x14ac:dyDescent="0.25">
      <c r="C13" s="14" t="s">
        <v>20</v>
      </c>
      <c r="D13" s="14"/>
      <c r="E13" s="83">
        <v>128657</v>
      </c>
      <c r="F13" s="72"/>
      <c r="G13" s="61">
        <v>0</v>
      </c>
      <c r="H13" s="61"/>
      <c r="I13" s="61">
        <v>0</v>
      </c>
      <c r="J13" s="61"/>
      <c r="K13" s="61">
        <v>0</v>
      </c>
      <c r="L13" s="61"/>
      <c r="M13" s="244"/>
      <c r="N13" s="197"/>
    </row>
    <row r="14" spans="2:14" s="185" customFormat="1" ht="12" customHeight="1" x14ac:dyDescent="0.25">
      <c r="B14" s="14"/>
      <c r="C14" s="14" t="s">
        <v>23</v>
      </c>
      <c r="D14" s="14"/>
      <c r="E14" s="83">
        <v>47278</v>
      </c>
      <c r="F14" s="72"/>
      <c r="G14" s="61">
        <v>0</v>
      </c>
      <c r="H14" s="61"/>
      <c r="I14" s="61">
        <v>0</v>
      </c>
      <c r="J14" s="61"/>
      <c r="K14" s="61">
        <v>0</v>
      </c>
      <c r="L14" s="61"/>
      <c r="M14" s="244"/>
      <c r="N14" s="197"/>
    </row>
    <row r="15" spans="2:14" s="185" customFormat="1" ht="12" customHeight="1" x14ac:dyDescent="0.25">
      <c r="C15" s="14" t="s">
        <v>24</v>
      </c>
      <c r="D15" s="14"/>
      <c r="E15" s="83">
        <v>692407</v>
      </c>
      <c r="F15" s="72"/>
      <c r="G15" s="61">
        <v>271</v>
      </c>
      <c r="H15" s="61"/>
      <c r="I15" s="61">
        <v>430</v>
      </c>
      <c r="J15" s="61"/>
      <c r="K15" s="61">
        <v>8647.9539394036346</v>
      </c>
      <c r="L15" s="61"/>
      <c r="M15" s="244"/>
      <c r="N15" s="197"/>
    </row>
    <row r="16" spans="2:14" s="185" customFormat="1" ht="12" customHeight="1" x14ac:dyDescent="0.25">
      <c r="C16" s="14" t="s">
        <v>19</v>
      </c>
      <c r="D16" s="14"/>
      <c r="E16" s="83">
        <v>88101</v>
      </c>
      <c r="F16" s="72"/>
      <c r="G16" s="61">
        <v>15</v>
      </c>
      <c r="H16" s="61"/>
      <c r="I16" s="61">
        <v>30</v>
      </c>
      <c r="J16" s="61"/>
      <c r="K16" s="61">
        <v>755.27483999999993</v>
      </c>
      <c r="L16" s="61"/>
      <c r="M16" s="244"/>
      <c r="N16" s="197"/>
    </row>
    <row r="17" spans="2:15" s="185" customFormat="1" ht="12" customHeight="1" x14ac:dyDescent="0.25">
      <c r="C17" s="14"/>
      <c r="D17" s="14"/>
      <c r="E17" s="83"/>
      <c r="F17" s="72"/>
      <c r="G17" s="61"/>
      <c r="H17" s="61"/>
      <c r="I17" s="61"/>
      <c r="J17" s="61"/>
      <c r="K17" s="61"/>
      <c r="L17" s="61"/>
      <c r="M17" s="244"/>
      <c r="N17" s="197"/>
    </row>
    <row r="18" spans="2:15" s="185" customFormat="1" ht="15" customHeight="1" x14ac:dyDescent="0.25">
      <c r="B18" s="9"/>
      <c r="C18" s="9" t="s">
        <v>25</v>
      </c>
      <c r="D18" s="110"/>
      <c r="E18" s="111">
        <f>SUM(E19:E29)</f>
        <v>1591295</v>
      </c>
      <c r="F18" s="112"/>
      <c r="G18" s="111">
        <f>SUM(G19:G29)</f>
        <v>482</v>
      </c>
      <c r="H18" s="111"/>
      <c r="I18" s="111">
        <f>SUM(I19:I29)</f>
        <v>1323</v>
      </c>
      <c r="J18" s="111"/>
      <c r="K18" s="111">
        <f>SUM(K19:K29)</f>
        <v>22289.684717929966</v>
      </c>
      <c r="L18" s="111"/>
      <c r="M18" s="111"/>
      <c r="N18" s="196"/>
      <c r="O18" s="192"/>
    </row>
    <row r="19" spans="2:15" s="185" customFormat="1" ht="12" customHeight="1" x14ac:dyDescent="0.25">
      <c r="C19" s="14" t="s">
        <v>26</v>
      </c>
      <c r="D19" s="14"/>
      <c r="E19" s="83">
        <v>116799</v>
      </c>
      <c r="F19" s="72"/>
      <c r="G19" s="61">
        <v>0</v>
      </c>
      <c r="H19" s="61"/>
      <c r="I19" s="61">
        <v>0</v>
      </c>
      <c r="J19" s="61"/>
      <c r="K19" s="61">
        <v>0</v>
      </c>
      <c r="L19" s="61"/>
      <c r="M19" s="27"/>
      <c r="N19" s="196"/>
      <c r="O19" s="197"/>
    </row>
    <row r="20" spans="2:15" s="185" customFormat="1" ht="12" customHeight="1" x14ac:dyDescent="0.25">
      <c r="B20" s="14"/>
      <c r="C20" s="14" t="s">
        <v>27</v>
      </c>
      <c r="D20" s="14"/>
      <c r="E20" s="83">
        <v>98137</v>
      </c>
      <c r="F20" s="72"/>
      <c r="G20" s="61">
        <v>28</v>
      </c>
      <c r="H20" s="61"/>
      <c r="I20" s="61">
        <v>75</v>
      </c>
      <c r="J20" s="61"/>
      <c r="K20" s="61">
        <v>585.64564782080004</v>
      </c>
      <c r="L20" s="61"/>
      <c r="M20" s="27"/>
      <c r="N20" s="196"/>
      <c r="O20" s="197"/>
    </row>
    <row r="21" spans="2:15" s="185" customFormat="1" ht="12" customHeight="1" x14ac:dyDescent="0.25">
      <c r="C21" s="14" t="s">
        <v>127</v>
      </c>
      <c r="D21" s="14"/>
      <c r="E21" s="83">
        <v>39004</v>
      </c>
      <c r="F21" s="72"/>
      <c r="G21" s="61">
        <v>0</v>
      </c>
      <c r="H21" s="61"/>
      <c r="I21" s="61">
        <v>0</v>
      </c>
      <c r="J21" s="61"/>
      <c r="K21" s="61">
        <v>0</v>
      </c>
      <c r="L21" s="61"/>
      <c r="M21" s="27"/>
      <c r="N21" s="196"/>
      <c r="O21" s="197"/>
    </row>
    <row r="22" spans="2:15" s="185" customFormat="1" ht="12" customHeight="1" x14ac:dyDescent="0.25">
      <c r="C22" s="14" t="s">
        <v>34</v>
      </c>
      <c r="D22" s="14"/>
      <c r="E22" s="83">
        <v>96006</v>
      </c>
      <c r="F22" s="72"/>
      <c r="G22" s="61">
        <v>45</v>
      </c>
      <c r="H22" s="61"/>
      <c r="I22" s="61">
        <v>121</v>
      </c>
      <c r="J22" s="61"/>
      <c r="K22" s="61">
        <v>1679.5008109440002</v>
      </c>
      <c r="L22" s="61"/>
      <c r="M22" s="27"/>
      <c r="N22" s="196"/>
      <c r="O22" s="197"/>
    </row>
    <row r="23" spans="2:15" s="185" customFormat="1" ht="12" customHeight="1" x14ac:dyDescent="0.25">
      <c r="C23" s="14" t="s">
        <v>28</v>
      </c>
      <c r="D23" s="14"/>
      <c r="E23" s="83">
        <v>548014</v>
      </c>
      <c r="F23" s="72"/>
      <c r="G23" s="61">
        <v>207</v>
      </c>
      <c r="H23" s="61"/>
      <c r="I23" s="61">
        <v>606</v>
      </c>
      <c r="J23" s="61"/>
      <c r="K23" s="61">
        <v>12645.191498081065</v>
      </c>
      <c r="L23" s="61"/>
      <c r="M23" s="27"/>
      <c r="N23" s="196"/>
      <c r="O23" s="197"/>
    </row>
    <row r="24" spans="2:15" s="185" customFormat="1" ht="12" customHeight="1" x14ac:dyDescent="0.25">
      <c r="C24" s="14" t="s">
        <v>32</v>
      </c>
      <c r="D24" s="14"/>
      <c r="E24" s="83">
        <v>96620</v>
      </c>
      <c r="F24" s="72"/>
      <c r="G24" s="61">
        <v>25</v>
      </c>
      <c r="H24" s="61"/>
      <c r="I24" s="61">
        <v>70</v>
      </c>
      <c r="J24" s="61"/>
      <c r="K24" s="61">
        <v>440.58120000000002</v>
      </c>
      <c r="L24" s="61"/>
      <c r="M24" s="27"/>
      <c r="N24" s="196"/>
      <c r="O24" s="197"/>
    </row>
    <row r="25" spans="2:15" s="185" customFormat="1" ht="12" customHeight="1" x14ac:dyDescent="0.25">
      <c r="C25" s="14" t="s">
        <v>33</v>
      </c>
      <c r="D25" s="14"/>
      <c r="E25" s="83">
        <v>112330</v>
      </c>
      <c r="F25" s="72"/>
      <c r="G25" s="61">
        <v>49</v>
      </c>
      <c r="H25" s="61"/>
      <c r="I25" s="61">
        <v>132</v>
      </c>
      <c r="J25" s="61"/>
      <c r="K25" s="61">
        <v>1054.3425497471999</v>
      </c>
      <c r="L25" s="61"/>
      <c r="M25" s="27"/>
      <c r="N25" s="196"/>
      <c r="O25" s="197"/>
    </row>
    <row r="26" spans="2:15" s="185" customFormat="1" ht="12" customHeight="1" x14ac:dyDescent="0.25">
      <c r="B26" s="14"/>
      <c r="C26" s="14" t="s">
        <v>31</v>
      </c>
      <c r="D26" s="14"/>
      <c r="E26" s="83">
        <v>121158</v>
      </c>
      <c r="F26" s="72"/>
      <c r="G26" s="61">
        <v>0</v>
      </c>
      <c r="H26" s="61"/>
      <c r="I26" s="61">
        <v>0</v>
      </c>
      <c r="J26" s="61"/>
      <c r="K26" s="61">
        <v>0</v>
      </c>
      <c r="L26" s="61"/>
      <c r="M26" s="27"/>
      <c r="N26" s="196"/>
      <c r="O26" s="197"/>
    </row>
    <row r="27" spans="2:15" s="185" customFormat="1" ht="12" customHeight="1" x14ac:dyDescent="0.25">
      <c r="C27" s="14" t="s">
        <v>30</v>
      </c>
      <c r="D27" s="14"/>
      <c r="E27" s="83">
        <v>96139</v>
      </c>
      <c r="F27" s="72"/>
      <c r="G27" s="61">
        <v>30</v>
      </c>
      <c r="H27" s="61"/>
      <c r="I27" s="61">
        <v>95</v>
      </c>
      <c r="J27" s="61"/>
      <c r="K27" s="61">
        <v>665.74680000000001</v>
      </c>
      <c r="L27" s="61"/>
      <c r="M27" s="27"/>
      <c r="N27" s="196"/>
      <c r="O27" s="197"/>
    </row>
    <row r="28" spans="2:15" s="185" customFormat="1" ht="12" customHeight="1" x14ac:dyDescent="0.25">
      <c r="C28" s="14" t="s">
        <v>85</v>
      </c>
      <c r="D28" s="14"/>
      <c r="E28" s="83">
        <v>98065</v>
      </c>
      <c r="F28" s="72"/>
      <c r="G28" s="61">
        <v>0</v>
      </c>
      <c r="H28" s="61"/>
      <c r="I28" s="61">
        <v>0</v>
      </c>
      <c r="J28" s="61"/>
      <c r="K28" s="61">
        <v>0</v>
      </c>
      <c r="L28" s="61"/>
      <c r="M28" s="27"/>
      <c r="N28" s="196"/>
      <c r="O28" s="197"/>
    </row>
    <row r="29" spans="2:15" s="185" customFormat="1" ht="12" customHeight="1" x14ac:dyDescent="0.25">
      <c r="C29" s="14" t="s">
        <v>29</v>
      </c>
      <c r="D29" s="14"/>
      <c r="E29" s="83">
        <v>169023</v>
      </c>
      <c r="F29" s="72"/>
      <c r="G29" s="61">
        <v>98</v>
      </c>
      <c r="H29" s="61"/>
      <c r="I29" s="61">
        <v>224</v>
      </c>
      <c r="J29" s="61"/>
      <c r="K29" s="61">
        <v>5218.6762113368986</v>
      </c>
      <c r="L29" s="61"/>
      <c r="M29" s="27"/>
      <c r="N29" s="196"/>
      <c r="O29" s="197"/>
    </row>
    <row r="30" spans="2:15" s="185" customFormat="1" ht="6" customHeight="1" x14ac:dyDescent="0.25">
      <c r="B30" s="14"/>
      <c r="C30" s="14"/>
      <c r="D30" s="14"/>
      <c r="E30" s="83"/>
      <c r="F30" s="72"/>
      <c r="G30" s="84"/>
      <c r="H30" s="27"/>
      <c r="I30" s="84"/>
      <c r="J30" s="27"/>
      <c r="K30" s="84"/>
      <c r="L30" s="27"/>
      <c r="M30" s="27"/>
      <c r="N30" s="196"/>
      <c r="O30" s="197"/>
    </row>
    <row r="31" spans="2:15" s="185" customFormat="1" x14ac:dyDescent="0.25">
      <c r="B31" s="9"/>
      <c r="C31" s="9" t="s">
        <v>128</v>
      </c>
      <c r="D31" s="110"/>
      <c r="E31" s="111">
        <f>SUM(E32:E36)</f>
        <v>1740405</v>
      </c>
      <c r="F31" s="112"/>
      <c r="G31" s="111">
        <f>SUM(G32:G36)</f>
        <v>628</v>
      </c>
      <c r="H31" s="111"/>
      <c r="I31" s="111">
        <f>SUM(I32:I36)</f>
        <v>1696</v>
      </c>
      <c r="J31" s="111"/>
      <c r="K31" s="111">
        <f>SUM(K32:K36)</f>
        <v>43145.473771198085</v>
      </c>
      <c r="L31" s="111"/>
      <c r="M31" s="111"/>
      <c r="N31" s="196"/>
      <c r="O31" s="192"/>
    </row>
    <row r="32" spans="2:15" s="185" customFormat="1" x14ac:dyDescent="0.25">
      <c r="B32" s="56"/>
      <c r="C32" s="7" t="s">
        <v>129</v>
      </c>
      <c r="D32" s="85"/>
      <c r="E32" s="115">
        <v>237735</v>
      </c>
      <c r="F32" s="151"/>
      <c r="G32" s="61">
        <v>50</v>
      </c>
      <c r="H32" s="61"/>
      <c r="I32" s="61">
        <v>134</v>
      </c>
      <c r="J32" s="61"/>
      <c r="K32" s="61">
        <v>2069.59058112</v>
      </c>
      <c r="L32" s="61"/>
      <c r="M32" s="150"/>
      <c r="N32" s="196"/>
      <c r="O32" s="192"/>
    </row>
    <row r="33" spans="2:15" s="185" customFormat="1" ht="12" customHeight="1" x14ac:dyDescent="0.25">
      <c r="B33" s="56"/>
      <c r="C33" s="7" t="s">
        <v>130</v>
      </c>
      <c r="D33" s="85"/>
      <c r="E33" s="115">
        <v>422985</v>
      </c>
      <c r="F33" s="151"/>
      <c r="G33" s="61">
        <v>180</v>
      </c>
      <c r="H33" s="61"/>
      <c r="I33" s="61">
        <v>452</v>
      </c>
      <c r="J33" s="61"/>
      <c r="K33" s="61">
        <v>12637.00203508772</v>
      </c>
      <c r="L33" s="61"/>
      <c r="M33" s="150"/>
      <c r="N33" s="196"/>
      <c r="O33" s="192"/>
    </row>
    <row r="34" spans="2:15" s="185" customFormat="1" ht="12" customHeight="1" x14ac:dyDescent="0.25">
      <c r="B34" s="56"/>
      <c r="C34" s="7" t="s">
        <v>131</v>
      </c>
      <c r="D34" s="85"/>
      <c r="E34" s="115">
        <v>339132</v>
      </c>
      <c r="F34" s="151"/>
      <c r="G34" s="61">
        <v>280</v>
      </c>
      <c r="H34" s="61"/>
      <c r="I34" s="61">
        <v>812</v>
      </c>
      <c r="J34" s="61"/>
      <c r="K34" s="61">
        <v>23502.942125179172</v>
      </c>
      <c r="L34" s="61"/>
      <c r="M34" s="150"/>
      <c r="N34" s="196"/>
      <c r="O34" s="192"/>
    </row>
    <row r="35" spans="2:15" s="185" customFormat="1" ht="12" customHeight="1" x14ac:dyDescent="0.25">
      <c r="B35" s="56"/>
      <c r="C35" s="7" t="s">
        <v>132</v>
      </c>
      <c r="D35" s="85"/>
      <c r="E35" s="115">
        <v>183996</v>
      </c>
      <c r="F35" s="151"/>
      <c r="G35" s="61">
        <v>100</v>
      </c>
      <c r="H35" s="61"/>
      <c r="I35" s="61">
        <v>250</v>
      </c>
      <c r="J35" s="61"/>
      <c r="K35" s="61">
        <v>4250.9107999999997</v>
      </c>
      <c r="L35" s="61"/>
      <c r="M35" s="150"/>
      <c r="N35" s="196"/>
      <c r="O35" s="192"/>
    </row>
    <row r="36" spans="2:15" s="185" customFormat="1" ht="12" customHeight="1" x14ac:dyDescent="0.25">
      <c r="B36" s="56"/>
      <c r="C36" s="7" t="s">
        <v>133</v>
      </c>
      <c r="D36" s="85"/>
      <c r="E36" s="115">
        <v>556557</v>
      </c>
      <c r="F36" s="151"/>
      <c r="G36" s="61">
        <v>18</v>
      </c>
      <c r="H36" s="61"/>
      <c r="I36" s="61">
        <v>48</v>
      </c>
      <c r="J36" s="61"/>
      <c r="K36" s="61">
        <v>685.02822981119994</v>
      </c>
      <c r="L36" s="61"/>
      <c r="M36" s="150"/>
      <c r="N36" s="196"/>
      <c r="O36" s="192"/>
    </row>
    <row r="37" spans="2:15" s="185" customFormat="1" ht="6.75" customHeight="1" x14ac:dyDescent="0.25">
      <c r="C37" s="14"/>
      <c r="D37" s="14"/>
      <c r="E37" s="83"/>
      <c r="F37" s="72"/>
      <c r="G37" s="84"/>
      <c r="H37" s="61"/>
      <c r="I37" s="26"/>
      <c r="J37" s="61"/>
      <c r="K37" s="61"/>
      <c r="L37" s="61"/>
      <c r="M37" s="27"/>
      <c r="N37" s="196"/>
      <c r="O37" s="197"/>
    </row>
    <row r="38" spans="2:15" s="185" customFormat="1" x14ac:dyDescent="0.25">
      <c r="B38" s="9"/>
      <c r="C38" s="9" t="s">
        <v>35</v>
      </c>
      <c r="D38" s="110"/>
      <c r="E38" s="111">
        <f>SUM(E39:E51)</f>
        <v>2496041</v>
      </c>
      <c r="F38" s="112"/>
      <c r="G38" s="111">
        <f>SUM(G39:G51)</f>
        <v>633</v>
      </c>
      <c r="H38" s="111"/>
      <c r="I38" s="111">
        <f>SUM(I39:I51)</f>
        <v>1563</v>
      </c>
      <c r="J38" s="111"/>
      <c r="K38" s="111">
        <f>SUM(K39:K51)</f>
        <v>22847.093947359997</v>
      </c>
      <c r="L38" s="111"/>
      <c r="M38" s="111"/>
      <c r="N38" s="196"/>
      <c r="O38" s="192"/>
    </row>
    <row r="39" spans="2:15" s="185" customFormat="1" x14ac:dyDescent="0.25">
      <c r="B39" s="56"/>
      <c r="C39" s="7" t="s">
        <v>134</v>
      </c>
      <c r="D39" s="85"/>
      <c r="E39" s="115">
        <v>82785</v>
      </c>
      <c r="F39" s="151"/>
      <c r="G39" s="61">
        <v>0</v>
      </c>
      <c r="H39" s="61"/>
      <c r="I39" s="61">
        <v>0</v>
      </c>
      <c r="J39" s="61"/>
      <c r="K39" s="61">
        <v>0</v>
      </c>
      <c r="L39" s="61"/>
      <c r="M39" s="150"/>
      <c r="N39" s="196"/>
      <c r="O39" s="192"/>
    </row>
    <row r="40" spans="2:15" s="185" customFormat="1" x14ac:dyDescent="0.25">
      <c r="B40" s="56"/>
      <c r="C40" s="7" t="s">
        <v>135</v>
      </c>
      <c r="D40" s="85"/>
      <c r="E40" s="115">
        <v>124049</v>
      </c>
      <c r="F40" s="151"/>
      <c r="G40" s="61">
        <v>0</v>
      </c>
      <c r="H40" s="61"/>
      <c r="I40" s="61">
        <v>0</v>
      </c>
      <c r="J40" s="61"/>
      <c r="K40" s="61">
        <v>0</v>
      </c>
      <c r="L40" s="61"/>
      <c r="M40" s="150"/>
      <c r="N40" s="196"/>
      <c r="O40" s="192"/>
    </row>
    <row r="41" spans="2:15" s="185" customFormat="1" x14ac:dyDescent="0.25">
      <c r="B41" s="56"/>
      <c r="C41" s="7" t="s">
        <v>36</v>
      </c>
      <c r="D41" s="85"/>
      <c r="E41" s="115">
        <v>141959</v>
      </c>
      <c r="F41" s="151"/>
      <c r="G41" s="61">
        <v>86</v>
      </c>
      <c r="H41" s="61"/>
      <c r="I41" s="61">
        <v>140</v>
      </c>
      <c r="J41" s="61"/>
      <c r="K41" s="61">
        <v>3350.4077386666668</v>
      </c>
      <c r="L41" s="61"/>
      <c r="M41" s="150"/>
      <c r="N41" s="196"/>
      <c r="O41" s="192"/>
    </row>
    <row r="42" spans="2:15" s="185" customFormat="1" x14ac:dyDescent="0.25">
      <c r="B42" s="56"/>
      <c r="C42" s="7" t="s">
        <v>143</v>
      </c>
      <c r="D42" s="85"/>
      <c r="E42" s="115">
        <v>95076</v>
      </c>
      <c r="F42" s="151"/>
      <c r="G42" s="61">
        <v>35</v>
      </c>
      <c r="H42" s="61"/>
      <c r="I42" s="61">
        <v>68</v>
      </c>
      <c r="J42" s="61"/>
      <c r="K42" s="61">
        <v>1276.2769599999999</v>
      </c>
      <c r="L42" s="61"/>
      <c r="M42" s="150"/>
      <c r="N42" s="196"/>
      <c r="O42" s="192"/>
    </row>
    <row r="43" spans="2:15" s="185" customFormat="1" x14ac:dyDescent="0.25">
      <c r="B43" s="56"/>
      <c r="C43" s="7" t="s">
        <v>136</v>
      </c>
      <c r="D43" s="85"/>
      <c r="E43" s="115">
        <v>98732</v>
      </c>
      <c r="F43" s="151"/>
      <c r="G43" s="61">
        <v>0</v>
      </c>
      <c r="H43" s="61"/>
      <c r="I43" s="61">
        <v>0</v>
      </c>
      <c r="J43" s="61"/>
      <c r="K43" s="61">
        <v>0</v>
      </c>
      <c r="L43" s="61"/>
      <c r="M43" s="150"/>
      <c r="N43" s="196"/>
      <c r="O43" s="192"/>
    </row>
    <row r="44" spans="2:15" s="185" customFormat="1" x14ac:dyDescent="0.25">
      <c r="B44" s="56"/>
      <c r="C44" s="7" t="s">
        <v>137</v>
      </c>
      <c r="D44" s="85"/>
      <c r="E44" s="115">
        <v>166352</v>
      </c>
      <c r="F44" s="151"/>
      <c r="G44" s="61">
        <v>43</v>
      </c>
      <c r="H44" s="61"/>
      <c r="I44" s="61">
        <v>94</v>
      </c>
      <c r="J44" s="61"/>
      <c r="K44" s="61">
        <v>1254.9392906666667</v>
      </c>
      <c r="L44" s="61"/>
      <c r="M44" s="150"/>
      <c r="N44" s="196"/>
      <c r="O44" s="192"/>
    </row>
    <row r="45" spans="2:15" s="185" customFormat="1" x14ac:dyDescent="0.25">
      <c r="B45" s="56"/>
      <c r="C45" s="7" t="s">
        <v>59</v>
      </c>
      <c r="D45" s="85"/>
      <c r="E45" s="115">
        <v>888767</v>
      </c>
      <c r="F45" s="151"/>
      <c r="G45" s="61">
        <v>95</v>
      </c>
      <c r="H45" s="61"/>
      <c r="I45" s="61">
        <v>151</v>
      </c>
      <c r="J45" s="61"/>
      <c r="K45" s="61">
        <v>872.7548066666667</v>
      </c>
      <c r="L45" s="61"/>
      <c r="M45" s="150"/>
      <c r="N45" s="196"/>
      <c r="O45" s="192"/>
    </row>
    <row r="46" spans="2:15" s="185" customFormat="1" x14ac:dyDescent="0.25">
      <c r="B46" s="14"/>
      <c r="C46" s="14" t="s">
        <v>138</v>
      </c>
      <c r="D46" s="14"/>
      <c r="E46" s="83">
        <v>176060</v>
      </c>
      <c r="F46" s="72"/>
      <c r="G46" s="61">
        <v>80</v>
      </c>
      <c r="H46" s="61"/>
      <c r="I46" s="61">
        <v>252</v>
      </c>
      <c r="J46" s="61"/>
      <c r="K46" s="61">
        <v>3494.9158399999997</v>
      </c>
      <c r="L46" s="61"/>
      <c r="M46" s="27"/>
      <c r="N46" s="196"/>
      <c r="O46" s="197"/>
    </row>
    <row r="47" spans="2:15" s="185" customFormat="1" x14ac:dyDescent="0.25">
      <c r="B47" s="14"/>
      <c r="C47" s="14" t="s">
        <v>139</v>
      </c>
      <c r="D47" s="14"/>
      <c r="E47" s="83">
        <v>269584</v>
      </c>
      <c r="F47" s="72"/>
      <c r="G47" s="61">
        <v>118</v>
      </c>
      <c r="H47" s="61"/>
      <c r="I47" s="61">
        <v>295</v>
      </c>
      <c r="J47" s="61"/>
      <c r="K47" s="61">
        <v>2583.1183839999999</v>
      </c>
      <c r="L47" s="61"/>
      <c r="M47" s="27"/>
      <c r="N47" s="196"/>
      <c r="O47" s="197"/>
    </row>
    <row r="48" spans="2:15" s="185" customFormat="1" x14ac:dyDescent="0.25">
      <c r="B48" s="14"/>
      <c r="C48" s="14" t="s">
        <v>140</v>
      </c>
      <c r="D48" s="14"/>
      <c r="E48" s="83">
        <v>246977</v>
      </c>
      <c r="F48" s="72"/>
      <c r="G48" s="61">
        <v>80</v>
      </c>
      <c r="H48" s="61"/>
      <c r="I48" s="61">
        <v>330</v>
      </c>
      <c r="J48" s="61"/>
      <c r="K48" s="61">
        <v>7017.6448</v>
      </c>
      <c r="L48" s="61"/>
      <c r="M48" s="27"/>
      <c r="N48" s="196"/>
      <c r="O48" s="197"/>
    </row>
    <row r="49" spans="2:15" s="185" customFormat="1" x14ac:dyDescent="0.25">
      <c r="B49" s="14"/>
      <c r="C49" s="14" t="s">
        <v>66</v>
      </c>
      <c r="D49" s="14"/>
      <c r="E49" s="83">
        <v>76688</v>
      </c>
      <c r="F49" s="72"/>
      <c r="G49" s="61">
        <v>49</v>
      </c>
      <c r="H49" s="61"/>
      <c r="I49" s="61">
        <v>92</v>
      </c>
      <c r="J49" s="61"/>
      <c r="K49" s="61">
        <v>1228.54368</v>
      </c>
      <c r="L49" s="61"/>
      <c r="M49" s="27"/>
      <c r="N49" s="196"/>
      <c r="O49" s="197"/>
    </row>
    <row r="50" spans="2:15" s="185" customFormat="1" x14ac:dyDescent="0.25">
      <c r="B50" s="14"/>
      <c r="C50" s="14" t="s">
        <v>141</v>
      </c>
      <c r="D50" s="14"/>
      <c r="E50" s="83">
        <v>94573</v>
      </c>
      <c r="F50" s="72"/>
      <c r="G50" s="61">
        <v>0</v>
      </c>
      <c r="H50" s="61"/>
      <c r="I50" s="61">
        <v>0</v>
      </c>
      <c r="J50" s="61"/>
      <c r="K50" s="61">
        <v>0</v>
      </c>
      <c r="L50" s="61"/>
      <c r="M50" s="27"/>
      <c r="N50" s="196"/>
      <c r="O50" s="197"/>
    </row>
    <row r="51" spans="2:15" s="185" customFormat="1" x14ac:dyDescent="0.25">
      <c r="B51" s="14"/>
      <c r="C51" s="14" t="s">
        <v>142</v>
      </c>
      <c r="D51" s="14"/>
      <c r="E51" s="83">
        <v>34439</v>
      </c>
      <c r="F51" s="72"/>
      <c r="G51" s="61">
        <v>47</v>
      </c>
      <c r="H51" s="61"/>
      <c r="I51" s="61">
        <v>141</v>
      </c>
      <c r="J51" s="61"/>
      <c r="K51" s="61">
        <v>1768.4924473599999</v>
      </c>
      <c r="L51" s="61"/>
      <c r="M51" s="27"/>
      <c r="N51" s="196"/>
      <c r="O51" s="197"/>
    </row>
    <row r="52" spans="2:15" ht="8.25" customHeight="1" thickBot="1" x14ac:dyDescent="0.25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N52" s="196"/>
    </row>
    <row r="54" spans="2:15" x14ac:dyDescent="0.2">
      <c r="C54" s="190"/>
    </row>
    <row r="55" spans="2:15" x14ac:dyDescent="0.2">
      <c r="C55" s="191"/>
    </row>
    <row r="56" spans="2:15" ht="8.1" customHeight="1" x14ac:dyDescent="0.2"/>
    <row r="57" spans="2:15" x14ac:dyDescent="0.2">
      <c r="C57" s="190"/>
    </row>
    <row r="58" spans="2:15" x14ac:dyDescent="0.2">
      <c r="C58" s="191"/>
    </row>
    <row r="59" spans="2:15" x14ac:dyDescent="0.2">
      <c r="C59" s="190"/>
    </row>
    <row r="60" spans="2:15" x14ac:dyDescent="0.2">
      <c r="C60" s="191"/>
    </row>
  </sheetData>
  <sheetProtection algorithmName="SHA-512" hashValue="97QvGFM9m9fUQCYwJ+6HFFN25/zNfbCzqbv3Wwstak13UPfPbyAZznOblbDpT+DbSD/jqb4qrR6U4sikcmpXzg==" saltValue="3q9+ZLTC1btHKs3gbrLlLA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R62"/>
  <sheetViews>
    <sheetView view="pageBreakPreview" topLeftCell="A2" zoomScaleNormal="110" zoomScaleSheetLayoutView="100" workbookViewId="0">
      <selection activeCell="K15" sqref="K15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" customHeight="1" x14ac:dyDescent="0.2">
      <c r="B3" s="207" t="s">
        <v>234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42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41"/>
      <c r="H8" s="239"/>
      <c r="I8" s="238"/>
      <c r="J8" s="239"/>
      <c r="K8" s="234" t="s">
        <v>73</v>
      </c>
      <c r="L8" s="239"/>
    </row>
    <row r="9" spans="2:13" s="186" customFormat="1" ht="12" customHeight="1" x14ac:dyDescent="0.25">
      <c r="B9" s="157"/>
      <c r="C9" s="9" t="s">
        <v>210</v>
      </c>
      <c r="D9" s="157"/>
      <c r="E9" s="159">
        <v>284885</v>
      </c>
      <c r="F9" s="157"/>
      <c r="G9" s="111">
        <v>50</v>
      </c>
      <c r="H9" s="111"/>
      <c r="I9" s="111">
        <v>147</v>
      </c>
      <c r="J9" s="111"/>
      <c r="K9" s="111">
        <v>1903.3256252480153</v>
      </c>
      <c r="L9" s="111"/>
    </row>
    <row r="10" spans="2:13" s="186" customFormat="1" ht="12" customHeight="1" x14ac:dyDescent="0.25">
      <c r="B10" s="153"/>
      <c r="C10" s="152"/>
      <c r="D10" s="153"/>
      <c r="E10" s="152"/>
      <c r="F10" s="153"/>
      <c r="G10" s="154"/>
      <c r="H10" s="155"/>
      <c r="I10" s="154"/>
      <c r="J10" s="155"/>
      <c r="K10" s="154"/>
      <c r="L10" s="155"/>
    </row>
    <row r="11" spans="2:13" s="186" customFormat="1" x14ac:dyDescent="0.25">
      <c r="B11" s="157"/>
      <c r="C11" s="9" t="s">
        <v>37</v>
      </c>
      <c r="D11" s="157"/>
      <c r="E11" s="159">
        <f>SUM(E12:E20)</f>
        <v>6994423</v>
      </c>
      <c r="F11" s="157"/>
      <c r="G11" s="111">
        <f>SUM(G12:G20)</f>
        <v>1677</v>
      </c>
      <c r="H11" s="111"/>
      <c r="I11" s="111">
        <f>SUM(I12:I20)</f>
        <v>4485</v>
      </c>
      <c r="J11" s="111"/>
      <c r="K11" s="111">
        <f>SUM(K12:K20)</f>
        <v>115789.1158572642</v>
      </c>
      <c r="L11" s="111"/>
    </row>
    <row r="12" spans="2:13" s="186" customFormat="1" ht="12" customHeight="1" x14ac:dyDescent="0.25">
      <c r="B12" s="153"/>
      <c r="C12" s="156" t="s">
        <v>86</v>
      </c>
      <c r="D12" s="153"/>
      <c r="E12" s="158">
        <v>942336</v>
      </c>
      <c r="F12" s="153"/>
      <c r="G12" s="61">
        <v>64</v>
      </c>
      <c r="H12" s="61"/>
      <c r="I12" s="61">
        <v>125</v>
      </c>
      <c r="J12" s="61"/>
      <c r="K12" s="181">
        <v>1506.8986649599997</v>
      </c>
      <c r="L12" s="61"/>
    </row>
    <row r="13" spans="2:13" s="186" customFormat="1" x14ac:dyDescent="0.25">
      <c r="B13" s="153"/>
      <c r="C13" s="156" t="s">
        <v>39</v>
      </c>
      <c r="D13" s="153"/>
      <c r="E13" s="158">
        <v>1088942</v>
      </c>
      <c r="F13" s="153"/>
      <c r="G13" s="61">
        <v>857</v>
      </c>
      <c r="H13" s="61"/>
      <c r="I13" s="61">
        <v>2754</v>
      </c>
      <c r="J13" s="61"/>
      <c r="K13" s="181">
        <v>59409.951785663914</v>
      </c>
      <c r="L13" s="61"/>
    </row>
    <row r="14" spans="2:13" s="186" customFormat="1" x14ac:dyDescent="0.25">
      <c r="B14" s="153"/>
      <c r="C14" s="156" t="s">
        <v>41</v>
      </c>
      <c r="D14" s="153"/>
      <c r="E14" s="158">
        <v>307787</v>
      </c>
      <c r="F14" s="153"/>
      <c r="G14" s="61">
        <v>125</v>
      </c>
      <c r="H14" s="61"/>
      <c r="I14" s="61">
        <v>174</v>
      </c>
      <c r="J14" s="61"/>
      <c r="K14" s="181">
        <v>3558.486961813333</v>
      </c>
      <c r="L14" s="61"/>
    </row>
    <row r="15" spans="2:13" s="186" customFormat="1" x14ac:dyDescent="0.25">
      <c r="B15" s="153"/>
      <c r="C15" s="156" t="s">
        <v>40</v>
      </c>
      <c r="D15" s="153"/>
      <c r="E15" s="158">
        <v>281753</v>
      </c>
      <c r="F15" s="153"/>
      <c r="G15" s="61">
        <v>80</v>
      </c>
      <c r="H15" s="61"/>
      <c r="I15" s="61">
        <v>212</v>
      </c>
      <c r="J15" s="61"/>
      <c r="K15" s="181">
        <v>3412.6585253647054</v>
      </c>
      <c r="L15" s="61"/>
    </row>
    <row r="16" spans="2:13" s="186" customFormat="1" x14ac:dyDescent="0.25">
      <c r="B16" s="153"/>
      <c r="C16" s="156" t="s">
        <v>42</v>
      </c>
      <c r="D16" s="153"/>
      <c r="E16" s="158">
        <v>2298123</v>
      </c>
      <c r="F16" s="153"/>
      <c r="G16" s="61">
        <v>200</v>
      </c>
      <c r="H16" s="61"/>
      <c r="I16" s="61">
        <v>480</v>
      </c>
      <c r="J16" s="61"/>
      <c r="K16" s="181">
        <v>16376.750271999988</v>
      </c>
      <c r="L16" s="61"/>
    </row>
    <row r="17" spans="2:14" s="186" customFormat="1" ht="12" customHeight="1" x14ac:dyDescent="0.25">
      <c r="B17" s="153"/>
      <c r="C17" s="156" t="s">
        <v>87</v>
      </c>
      <c r="D17" s="153"/>
      <c r="E17" s="158">
        <v>107057</v>
      </c>
      <c r="F17" s="153"/>
      <c r="G17" s="61">
        <v>165</v>
      </c>
      <c r="H17" s="61"/>
      <c r="I17" s="61">
        <v>495</v>
      </c>
      <c r="J17" s="61"/>
      <c r="K17" s="181">
        <v>21837.319204799998</v>
      </c>
      <c r="L17" s="61"/>
    </row>
    <row r="18" spans="2:14" s="186" customFormat="1" x14ac:dyDescent="0.25">
      <c r="B18" s="153"/>
      <c r="C18" s="156" t="s">
        <v>43</v>
      </c>
      <c r="D18" s="153"/>
      <c r="E18" s="158">
        <v>324935</v>
      </c>
      <c r="F18" s="153"/>
      <c r="G18" s="61">
        <v>50</v>
      </c>
      <c r="H18" s="61"/>
      <c r="I18" s="61">
        <v>99</v>
      </c>
      <c r="J18" s="61"/>
      <c r="K18" s="181">
        <v>913.8</v>
      </c>
      <c r="L18" s="61"/>
    </row>
    <row r="19" spans="2:14" s="186" customFormat="1" ht="12" customHeight="1" x14ac:dyDescent="0.25">
      <c r="B19" s="153"/>
      <c r="C19" s="156" t="s">
        <v>144</v>
      </c>
      <c r="D19" s="153"/>
      <c r="E19" s="158">
        <v>1400461</v>
      </c>
      <c r="F19" s="153"/>
      <c r="G19" s="61">
        <v>86</v>
      </c>
      <c r="H19" s="61"/>
      <c r="I19" s="61">
        <v>20</v>
      </c>
      <c r="J19" s="61"/>
      <c r="K19" s="181">
        <v>7302.1794666622527</v>
      </c>
      <c r="L19" s="61"/>
    </row>
    <row r="20" spans="2:14" s="186" customFormat="1" x14ac:dyDescent="0.25">
      <c r="B20" s="153"/>
      <c r="C20" s="156" t="s">
        <v>145</v>
      </c>
      <c r="D20" s="153"/>
      <c r="E20" s="158">
        <v>243029</v>
      </c>
      <c r="F20" s="153"/>
      <c r="G20" s="61">
        <v>50</v>
      </c>
      <c r="H20" s="61"/>
      <c r="I20" s="61">
        <v>126</v>
      </c>
      <c r="J20" s="61"/>
      <c r="K20" s="181">
        <v>1471.0709759999997</v>
      </c>
      <c r="L20" s="61"/>
    </row>
    <row r="21" spans="2:14" s="186" customFormat="1" ht="12" customHeight="1" x14ac:dyDescent="0.25">
      <c r="B21" s="153"/>
      <c r="C21" s="152"/>
      <c r="D21" s="153"/>
      <c r="E21" s="152"/>
      <c r="F21" s="153"/>
      <c r="G21" s="84"/>
      <c r="H21" s="61"/>
      <c r="I21" s="26"/>
      <c r="J21" s="61"/>
      <c r="K21" s="61"/>
      <c r="L21" s="61"/>
    </row>
    <row r="22" spans="2:14" s="185" customFormat="1" ht="14.1" customHeight="1" x14ac:dyDescent="0.25">
      <c r="B22" s="9"/>
      <c r="C22" s="9" t="s">
        <v>44</v>
      </c>
      <c r="D22" s="110"/>
      <c r="E22" s="111">
        <f>SUM(E23:E30)</f>
        <v>1149440</v>
      </c>
      <c r="F22" s="112"/>
      <c r="G22" s="111">
        <f>SUM(G23:G30)</f>
        <v>916</v>
      </c>
      <c r="H22" s="160"/>
      <c r="I22" s="111">
        <f>SUM(I23:I30)</f>
        <v>2442</v>
      </c>
      <c r="J22" s="160"/>
      <c r="K22" s="111">
        <f>SUM(K23:K30)</f>
        <v>33781.824534233601</v>
      </c>
      <c r="L22" s="160"/>
      <c r="M22" s="196"/>
      <c r="N22" s="192"/>
    </row>
    <row r="23" spans="2:14" s="185" customFormat="1" ht="14.1" customHeight="1" x14ac:dyDescent="0.25">
      <c r="B23" s="14"/>
      <c r="C23" s="14" t="s">
        <v>48</v>
      </c>
      <c r="D23" s="14"/>
      <c r="E23" s="83">
        <v>154168</v>
      </c>
      <c r="F23" s="72"/>
      <c r="G23" s="61">
        <v>55</v>
      </c>
      <c r="H23" s="61"/>
      <c r="I23" s="61">
        <v>140</v>
      </c>
      <c r="J23" s="61"/>
      <c r="K23" s="61">
        <v>1756.6416828160002</v>
      </c>
      <c r="L23" s="61"/>
      <c r="M23" s="196"/>
      <c r="N23" s="197"/>
    </row>
    <row r="24" spans="2:14" s="185" customFormat="1" ht="14.1" customHeight="1" x14ac:dyDescent="0.25">
      <c r="C24" s="14" t="s">
        <v>45</v>
      </c>
      <c r="D24" s="14"/>
      <c r="E24" s="83">
        <v>158130</v>
      </c>
      <c r="F24" s="72"/>
      <c r="G24" s="61">
        <v>211</v>
      </c>
      <c r="H24" s="61"/>
      <c r="I24" s="61">
        <v>658</v>
      </c>
      <c r="J24" s="61"/>
      <c r="K24" s="61">
        <v>5234.3898030592009</v>
      </c>
      <c r="L24" s="61"/>
      <c r="M24" s="196"/>
      <c r="N24" s="197"/>
    </row>
    <row r="25" spans="2:14" s="185" customFormat="1" ht="14.1" customHeight="1" x14ac:dyDescent="0.25">
      <c r="C25" s="14" t="s">
        <v>146</v>
      </c>
      <c r="D25" s="14"/>
      <c r="E25" s="83">
        <v>69881</v>
      </c>
      <c r="F25" s="72"/>
      <c r="G25" s="61">
        <v>33</v>
      </c>
      <c r="H25" s="61"/>
      <c r="I25" s="61">
        <v>84</v>
      </c>
      <c r="J25" s="61"/>
      <c r="K25" s="61">
        <v>1086.3928842624</v>
      </c>
      <c r="L25" s="61"/>
      <c r="M25" s="196"/>
      <c r="N25" s="197"/>
    </row>
    <row r="26" spans="2:14" s="185" customFormat="1" ht="14.1" customHeight="1" x14ac:dyDescent="0.25">
      <c r="C26" s="14" t="s">
        <v>46</v>
      </c>
      <c r="D26" s="14"/>
      <c r="E26" s="83">
        <v>215582</v>
      </c>
      <c r="F26" s="72"/>
      <c r="G26" s="61">
        <v>87</v>
      </c>
      <c r="H26" s="61"/>
      <c r="I26" s="61">
        <v>197</v>
      </c>
      <c r="J26" s="61"/>
      <c r="K26" s="61">
        <v>1906.1633724799999</v>
      </c>
      <c r="L26" s="61"/>
      <c r="M26" s="196"/>
      <c r="N26" s="197"/>
    </row>
    <row r="27" spans="2:14" s="185" customFormat="1" ht="14.1" customHeight="1" x14ac:dyDescent="0.25">
      <c r="C27" s="14" t="s">
        <v>88</v>
      </c>
      <c r="D27" s="14"/>
      <c r="E27" s="83">
        <v>145643</v>
      </c>
      <c r="F27" s="72"/>
      <c r="G27" s="61">
        <v>147</v>
      </c>
      <c r="H27" s="61"/>
      <c r="I27" s="61">
        <v>373</v>
      </c>
      <c r="J27" s="61"/>
      <c r="K27" s="61">
        <v>4990.6578733439992</v>
      </c>
      <c r="L27" s="61"/>
      <c r="M27" s="196"/>
      <c r="N27" s="197"/>
    </row>
    <row r="28" spans="2:14" s="185" customFormat="1" ht="14.1" customHeight="1" x14ac:dyDescent="0.25">
      <c r="C28" s="14" t="s">
        <v>89</v>
      </c>
      <c r="D28" s="14"/>
      <c r="E28" s="83">
        <v>229780</v>
      </c>
      <c r="F28" s="72"/>
      <c r="G28" s="61">
        <v>363</v>
      </c>
      <c r="H28" s="61"/>
      <c r="I28" s="61">
        <v>968</v>
      </c>
      <c r="J28" s="61"/>
      <c r="K28" s="61">
        <v>18426.776998272002</v>
      </c>
      <c r="L28" s="61"/>
      <c r="M28" s="196"/>
      <c r="N28" s="197"/>
    </row>
    <row r="29" spans="2:14" s="185" customFormat="1" ht="14.1" customHeight="1" x14ac:dyDescent="0.25">
      <c r="B29" s="14"/>
      <c r="C29" s="14" t="s">
        <v>147</v>
      </c>
      <c r="D29" s="14"/>
      <c r="E29" s="83">
        <v>116605</v>
      </c>
      <c r="F29" s="72"/>
      <c r="G29" s="61">
        <v>0</v>
      </c>
      <c r="H29" s="61"/>
      <c r="I29" s="61">
        <v>0</v>
      </c>
      <c r="J29" s="61"/>
      <c r="K29" s="61">
        <v>0</v>
      </c>
      <c r="L29" s="61"/>
      <c r="M29" s="196"/>
      <c r="N29" s="197"/>
    </row>
    <row r="30" spans="2:14" s="185" customFormat="1" ht="14.1" customHeight="1" x14ac:dyDescent="0.25">
      <c r="C30" s="14" t="s">
        <v>47</v>
      </c>
      <c r="D30" s="14"/>
      <c r="E30" s="83">
        <v>59651</v>
      </c>
      <c r="F30" s="72"/>
      <c r="G30" s="61">
        <v>20</v>
      </c>
      <c r="H30" s="61"/>
      <c r="I30" s="61">
        <v>22</v>
      </c>
      <c r="J30" s="61"/>
      <c r="K30" s="61">
        <v>380.80192</v>
      </c>
      <c r="L30" s="61"/>
      <c r="M30" s="196"/>
      <c r="N30" s="197"/>
    </row>
    <row r="31" spans="2:14" s="185" customFormat="1" ht="14.1" customHeight="1" x14ac:dyDescent="0.25">
      <c r="B31" s="14"/>
      <c r="C31" s="14"/>
      <c r="D31" s="14"/>
      <c r="E31" s="83"/>
      <c r="F31" s="72"/>
      <c r="G31" s="150"/>
      <c r="H31" s="150"/>
      <c r="I31" s="150"/>
      <c r="J31" s="150"/>
      <c r="K31" s="150"/>
      <c r="L31" s="150"/>
      <c r="M31" s="196"/>
      <c r="N31" s="197"/>
    </row>
    <row r="32" spans="2:14" s="185" customFormat="1" ht="14.1" customHeight="1" x14ac:dyDescent="0.25">
      <c r="B32" s="9"/>
      <c r="C32" s="9" t="s">
        <v>49</v>
      </c>
      <c r="D32" s="110"/>
      <c r="E32" s="111">
        <f>SUM(E33:E43)+SUM('Jadual 2.1 (4)'!E9:E24)</f>
        <v>3418785</v>
      </c>
      <c r="F32" s="112"/>
      <c r="G32" s="111">
        <f>SUM(G33:G43)+ SUM('Jadual 3.1 (4)'!G9:G24)</f>
        <v>226</v>
      </c>
      <c r="H32" s="160"/>
      <c r="I32" s="111">
        <f>SUM(I33:I43)+ SUM('Jadual 3.1 (4)'!I9:I24)</f>
        <v>464</v>
      </c>
      <c r="J32" s="160"/>
      <c r="K32" s="111">
        <f>SUM(K33:K43)+ SUM('Jadual 3.1 (4)'!K9:K24)</f>
        <v>5227.1774305882345</v>
      </c>
      <c r="L32" s="160"/>
      <c r="M32" s="196"/>
      <c r="N32" s="192"/>
    </row>
    <row r="33" spans="2:18" s="185" customFormat="1" ht="14.1" customHeight="1" x14ac:dyDescent="0.25">
      <c r="C33" s="14" t="s">
        <v>148</v>
      </c>
      <c r="D33" s="14"/>
      <c r="E33" s="83">
        <v>75716</v>
      </c>
      <c r="F33" s="72"/>
      <c r="G33" s="61">
        <v>0</v>
      </c>
      <c r="H33" s="61"/>
      <c r="I33" s="61">
        <v>0</v>
      </c>
      <c r="J33" s="61"/>
      <c r="K33" s="61">
        <v>0</v>
      </c>
      <c r="L33" s="61"/>
      <c r="M33" s="196"/>
      <c r="N33" s="196"/>
      <c r="O33" s="196"/>
      <c r="P33" s="196"/>
      <c r="Q33" s="196"/>
      <c r="R33" s="196"/>
    </row>
    <row r="34" spans="2:18" s="185" customFormat="1" ht="14.1" customHeight="1" x14ac:dyDescent="0.25">
      <c r="B34" s="14"/>
      <c r="C34" s="14" t="s">
        <v>50</v>
      </c>
      <c r="D34" s="14"/>
      <c r="E34" s="83">
        <v>77125</v>
      </c>
      <c r="F34" s="72"/>
      <c r="G34" s="61">
        <v>0</v>
      </c>
      <c r="H34" s="61"/>
      <c r="I34" s="61">
        <v>0</v>
      </c>
      <c r="J34" s="61"/>
      <c r="K34" s="61">
        <v>0</v>
      </c>
      <c r="L34" s="61"/>
      <c r="M34" s="196"/>
      <c r="N34" s="196"/>
      <c r="O34" s="196"/>
      <c r="P34" s="196"/>
      <c r="Q34" s="196"/>
      <c r="R34" s="196"/>
    </row>
    <row r="35" spans="2:18" s="185" customFormat="1" ht="14.1" customHeight="1" x14ac:dyDescent="0.25">
      <c r="C35" s="14" t="s">
        <v>149</v>
      </c>
      <c r="D35" s="14"/>
      <c r="E35" s="83">
        <v>48195</v>
      </c>
      <c r="F35" s="72"/>
      <c r="G35" s="61">
        <v>0</v>
      </c>
      <c r="H35" s="61"/>
      <c r="I35" s="61">
        <v>0</v>
      </c>
      <c r="J35" s="61"/>
      <c r="K35" s="61">
        <v>0</v>
      </c>
      <c r="L35" s="61"/>
      <c r="M35" s="196"/>
      <c r="N35" s="196"/>
      <c r="O35" s="196"/>
      <c r="P35" s="196"/>
      <c r="Q35" s="196"/>
      <c r="R35" s="196"/>
    </row>
    <row r="36" spans="2:18" s="185" customFormat="1" ht="14.1" customHeight="1" x14ac:dyDescent="0.25">
      <c r="C36" s="14" t="s">
        <v>150</v>
      </c>
      <c r="D36" s="14"/>
      <c r="E36" s="83">
        <v>150927</v>
      </c>
      <c r="F36" s="72"/>
      <c r="G36" s="61">
        <v>0</v>
      </c>
      <c r="H36" s="61"/>
      <c r="I36" s="61">
        <v>0</v>
      </c>
      <c r="J36" s="61"/>
      <c r="K36" s="61">
        <v>0</v>
      </c>
      <c r="L36" s="61"/>
      <c r="M36" s="196"/>
      <c r="N36" s="196"/>
      <c r="O36" s="196"/>
      <c r="P36" s="196"/>
      <c r="Q36" s="196"/>
      <c r="R36" s="196"/>
    </row>
    <row r="37" spans="2:18" s="185" customFormat="1" ht="14.1" customHeight="1" x14ac:dyDescent="0.25">
      <c r="C37" s="14" t="s">
        <v>55</v>
      </c>
      <c r="D37" s="14"/>
      <c r="E37" s="83">
        <v>143112</v>
      </c>
      <c r="F37" s="72"/>
      <c r="G37" s="61">
        <v>0</v>
      </c>
      <c r="H37" s="61"/>
      <c r="I37" s="61">
        <v>0</v>
      </c>
      <c r="J37" s="61"/>
      <c r="K37" s="61">
        <v>0</v>
      </c>
      <c r="L37" s="61"/>
      <c r="M37" s="196"/>
      <c r="N37" s="196"/>
      <c r="O37" s="196"/>
      <c r="P37" s="196"/>
      <c r="Q37" s="196"/>
      <c r="R37" s="196"/>
    </row>
    <row r="38" spans="2:18" s="185" customFormat="1" ht="14.1" customHeight="1" x14ac:dyDescent="0.25">
      <c r="C38" s="14" t="s">
        <v>151</v>
      </c>
      <c r="D38" s="14"/>
      <c r="E38" s="83">
        <v>107243</v>
      </c>
      <c r="F38" s="72"/>
      <c r="G38" s="61">
        <v>0</v>
      </c>
      <c r="H38" s="61"/>
      <c r="I38" s="61">
        <v>0</v>
      </c>
      <c r="J38" s="61"/>
      <c r="K38" s="61">
        <v>0</v>
      </c>
      <c r="L38" s="61"/>
      <c r="M38" s="196"/>
      <c r="N38" s="196"/>
      <c r="O38" s="196"/>
      <c r="P38" s="196"/>
      <c r="Q38" s="196"/>
      <c r="R38" s="196"/>
    </row>
    <row r="39" spans="2:18" s="185" customFormat="1" ht="14.1" customHeight="1" x14ac:dyDescent="0.25">
      <c r="B39" s="85"/>
      <c r="C39" s="85" t="s">
        <v>152</v>
      </c>
      <c r="D39" s="85"/>
      <c r="E39" s="164">
        <v>500421</v>
      </c>
      <c r="F39" s="151"/>
      <c r="G39" s="61">
        <v>0</v>
      </c>
      <c r="H39" s="61"/>
      <c r="I39" s="61">
        <v>0</v>
      </c>
      <c r="J39" s="61"/>
      <c r="K39" s="61">
        <v>0</v>
      </c>
      <c r="L39" s="61"/>
      <c r="M39" s="196"/>
      <c r="N39" s="197"/>
    </row>
    <row r="40" spans="2:18" s="185" customFormat="1" ht="14.1" customHeight="1" x14ac:dyDescent="0.25">
      <c r="B40" s="56"/>
      <c r="C40" s="7" t="s">
        <v>53</v>
      </c>
      <c r="D40" s="85"/>
      <c r="E40" s="115">
        <v>69528</v>
      </c>
      <c r="F40" s="151"/>
      <c r="G40" s="61">
        <v>0</v>
      </c>
      <c r="H40" s="61"/>
      <c r="I40" s="61">
        <v>0</v>
      </c>
      <c r="J40" s="61"/>
      <c r="K40" s="61">
        <v>0</v>
      </c>
      <c r="L40" s="61"/>
      <c r="M40" s="196"/>
      <c r="N40" s="192"/>
    </row>
    <row r="41" spans="2:18" s="185" customFormat="1" ht="14.1" customHeight="1" x14ac:dyDescent="0.25">
      <c r="B41" s="85"/>
      <c r="C41" s="85" t="s">
        <v>153</v>
      </c>
      <c r="D41" s="85"/>
      <c r="E41" s="165">
        <v>23710</v>
      </c>
      <c r="F41" s="151"/>
      <c r="G41" s="61">
        <v>0</v>
      </c>
      <c r="H41" s="61"/>
      <c r="I41" s="61">
        <v>0</v>
      </c>
      <c r="J41" s="61"/>
      <c r="K41" s="61">
        <v>0</v>
      </c>
      <c r="L41" s="61"/>
      <c r="M41" s="196"/>
      <c r="N41" s="197"/>
    </row>
    <row r="42" spans="2:18" s="185" customFormat="1" ht="14.1" customHeight="1" x14ac:dyDescent="0.25">
      <c r="B42" s="85"/>
      <c r="C42" s="85" t="s">
        <v>154</v>
      </c>
      <c r="D42" s="85"/>
      <c r="E42" s="164">
        <v>86410</v>
      </c>
      <c r="F42" s="151"/>
      <c r="G42" s="61">
        <v>0</v>
      </c>
      <c r="H42" s="61"/>
      <c r="I42" s="61">
        <v>0</v>
      </c>
      <c r="J42" s="61"/>
      <c r="K42" s="61">
        <v>0</v>
      </c>
      <c r="L42" s="61"/>
      <c r="M42" s="196"/>
      <c r="N42" s="197"/>
    </row>
    <row r="43" spans="2:18" s="185" customFormat="1" ht="14.1" customHeight="1" x14ac:dyDescent="0.25">
      <c r="B43" s="56"/>
      <c r="C43" s="7" t="s">
        <v>155</v>
      </c>
      <c r="D43" s="85"/>
      <c r="E43" s="164">
        <v>68893</v>
      </c>
      <c r="F43" s="151"/>
      <c r="G43" s="61">
        <v>0</v>
      </c>
      <c r="H43" s="61"/>
      <c r="I43" s="61">
        <v>0</v>
      </c>
      <c r="J43" s="61"/>
      <c r="K43" s="61">
        <v>0</v>
      </c>
      <c r="L43" s="61"/>
      <c r="M43" s="196"/>
      <c r="N43" s="192"/>
    </row>
    <row r="44" spans="2:18" ht="8.25" customHeight="1" thickBot="1" x14ac:dyDescent="0.25">
      <c r="B44" s="184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6"/>
    </row>
    <row r="45" spans="2:18" ht="10.15" customHeight="1" x14ac:dyDescent="0.2">
      <c r="G45" s="84"/>
      <c r="H45" s="27"/>
      <c r="I45" s="26"/>
      <c r="J45" s="27"/>
      <c r="K45" s="61"/>
      <c r="L45" s="27"/>
    </row>
    <row r="46" spans="2:18" x14ac:dyDescent="0.2">
      <c r="C46" s="190"/>
      <c r="G46" s="161"/>
      <c r="H46" s="115"/>
      <c r="I46" s="62"/>
      <c r="J46" s="115"/>
      <c r="K46" s="162"/>
      <c r="L46" s="115"/>
    </row>
    <row r="47" spans="2:18" x14ac:dyDescent="0.2">
      <c r="C47" s="191"/>
      <c r="G47" s="115"/>
      <c r="H47" s="115"/>
      <c r="I47" s="115"/>
      <c r="J47" s="115"/>
      <c r="K47" s="115"/>
      <c r="L47" s="115"/>
    </row>
    <row r="48" spans="2:18" ht="10.15" customHeight="1" x14ac:dyDescent="0.2">
      <c r="G48" s="150"/>
      <c r="H48" s="150"/>
      <c r="I48" s="150"/>
      <c r="J48" s="150"/>
      <c r="K48" s="150"/>
      <c r="L48" s="150"/>
    </row>
    <row r="49" spans="3:12" x14ac:dyDescent="0.2">
      <c r="C49" s="190"/>
      <c r="G49" s="161"/>
      <c r="H49" s="115"/>
      <c r="I49" s="161"/>
      <c r="J49" s="163"/>
      <c r="K49" s="163"/>
      <c r="L49" s="115"/>
    </row>
    <row r="50" spans="3:12" x14ac:dyDescent="0.2">
      <c r="C50" s="191"/>
      <c r="G50" s="161"/>
      <c r="H50" s="115"/>
      <c r="I50" s="161"/>
      <c r="J50" s="163"/>
      <c r="K50" s="163"/>
      <c r="L50" s="115"/>
    </row>
    <row r="51" spans="3:12" x14ac:dyDescent="0.2">
      <c r="C51" s="190"/>
      <c r="G51" s="150"/>
      <c r="H51" s="150"/>
      <c r="I51" s="150"/>
      <c r="J51" s="150"/>
      <c r="K51" s="150"/>
      <c r="L51" s="150"/>
    </row>
    <row r="52" spans="3:12" x14ac:dyDescent="0.2">
      <c r="C52" s="191"/>
      <c r="G52" s="161"/>
      <c r="H52" s="115"/>
      <c r="I52" s="161"/>
      <c r="J52" s="163"/>
      <c r="K52" s="163"/>
      <c r="L52" s="115"/>
    </row>
    <row r="53" spans="3:12" x14ac:dyDescent="0.2">
      <c r="G53" s="161"/>
      <c r="H53" s="115"/>
      <c r="I53" s="62"/>
      <c r="J53" s="115"/>
      <c r="K53" s="115"/>
      <c r="L53" s="115"/>
    </row>
    <row r="54" spans="3:12" x14ac:dyDescent="0.2">
      <c r="G54" s="161"/>
      <c r="H54" s="115"/>
      <c r="I54" s="62"/>
      <c r="J54" s="115"/>
      <c r="K54" s="115"/>
      <c r="L54" s="115"/>
    </row>
    <row r="55" spans="3:12" x14ac:dyDescent="0.2">
      <c r="G55" s="161"/>
      <c r="H55" s="115"/>
      <c r="I55" s="62"/>
      <c r="J55" s="115"/>
      <c r="K55" s="115"/>
      <c r="L55" s="115"/>
    </row>
    <row r="56" spans="3:12" x14ac:dyDescent="0.2">
      <c r="G56" s="161"/>
      <c r="H56" s="115"/>
      <c r="I56" s="161"/>
      <c r="J56" s="115"/>
      <c r="K56" s="115"/>
      <c r="L56" s="115"/>
    </row>
    <row r="57" spans="3:12" x14ac:dyDescent="0.2">
      <c r="G57" s="161"/>
      <c r="H57" s="115"/>
      <c r="I57" s="161"/>
      <c r="J57" s="163"/>
      <c r="K57" s="163"/>
      <c r="L57" s="115"/>
    </row>
    <row r="58" spans="3:12" x14ac:dyDescent="0.2">
      <c r="G58" s="161"/>
      <c r="H58" s="115"/>
      <c r="I58" s="161"/>
      <c r="J58" s="115"/>
      <c r="K58" s="115"/>
      <c r="L58" s="115"/>
    </row>
    <row r="59" spans="3:12" x14ac:dyDescent="0.2">
      <c r="G59" s="161"/>
      <c r="H59" s="115"/>
      <c r="I59" s="62"/>
      <c r="J59" s="115"/>
      <c r="K59" s="115"/>
      <c r="L59" s="115"/>
    </row>
    <row r="60" spans="3:12" x14ac:dyDescent="0.2">
      <c r="G60" s="161"/>
      <c r="H60" s="115"/>
      <c r="I60" s="161"/>
      <c r="J60" s="115"/>
      <c r="K60" s="115"/>
      <c r="L60" s="115"/>
    </row>
    <row r="61" spans="3:12" x14ac:dyDescent="0.2">
      <c r="G61" s="200"/>
      <c r="H61" s="200"/>
      <c r="I61" s="200"/>
      <c r="J61" s="200"/>
      <c r="K61" s="200"/>
      <c r="L61" s="200"/>
    </row>
    <row r="62" spans="3:12" x14ac:dyDescent="0.2">
      <c r="G62" s="200"/>
      <c r="H62" s="200"/>
      <c r="I62" s="200"/>
      <c r="J62" s="200"/>
      <c r="K62" s="200"/>
      <c r="L62" s="200"/>
    </row>
  </sheetData>
  <sheetProtection algorithmName="SHA-512" hashValue="8j7r37NseWOF8T19ExWsZxYUq+tTqinlBjImgABDvAemsy7s6b/utRa+h91YFn/o1iNn0hA5Z7xVcXAccX0gWA==" saltValue="X+MBkbw09leA6LxOZ/3Bug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66"/>
  <sheetViews>
    <sheetView view="pageBreakPreview" topLeftCell="A2" zoomScaleNormal="110" zoomScaleSheetLayoutView="100" workbookViewId="0">
      <selection activeCell="I14" sqref="I14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2" width="1.85546875" style="183" customWidth="1"/>
    <col min="13" max="13" width="2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" customHeight="1" x14ac:dyDescent="0.2">
      <c r="B3" s="207" t="s">
        <v>234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40.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42"/>
      <c r="H8" s="239"/>
      <c r="I8" s="238"/>
      <c r="J8" s="239"/>
      <c r="K8" s="234" t="s">
        <v>73</v>
      </c>
      <c r="L8" s="239"/>
    </row>
    <row r="9" spans="2:13" s="186" customFormat="1" ht="12" customHeight="1" x14ac:dyDescent="0.25">
      <c r="B9" s="153"/>
      <c r="C9" s="156" t="s">
        <v>156</v>
      </c>
      <c r="D9" s="153"/>
      <c r="E9" s="158">
        <v>229138</v>
      </c>
      <c r="F9" s="153"/>
      <c r="G9" s="61">
        <v>0</v>
      </c>
      <c r="H9" s="61"/>
      <c r="I9" s="61">
        <v>0</v>
      </c>
      <c r="J9" s="61"/>
      <c r="K9" s="61">
        <v>0</v>
      </c>
      <c r="L9" s="61"/>
    </row>
    <row r="10" spans="2:13" s="186" customFormat="1" ht="12" customHeight="1" x14ac:dyDescent="0.25">
      <c r="B10" s="153"/>
      <c r="C10" s="156" t="s">
        <v>157</v>
      </c>
      <c r="D10" s="153"/>
      <c r="E10" s="158">
        <v>28349</v>
      </c>
      <c r="F10" s="153"/>
      <c r="G10" s="61">
        <v>0</v>
      </c>
      <c r="H10" s="61"/>
      <c r="I10" s="61">
        <v>0</v>
      </c>
      <c r="J10" s="61"/>
      <c r="K10" s="61">
        <v>0</v>
      </c>
      <c r="L10" s="61"/>
    </row>
    <row r="11" spans="2:13" s="186" customFormat="1" ht="12" customHeight="1" x14ac:dyDescent="0.25">
      <c r="B11" s="153"/>
      <c r="C11" s="156" t="s">
        <v>158</v>
      </c>
      <c r="D11" s="153"/>
      <c r="E11" s="158">
        <v>150667</v>
      </c>
      <c r="F11" s="153"/>
      <c r="G11" s="61">
        <v>0</v>
      </c>
      <c r="H11" s="61"/>
      <c r="I11" s="61">
        <v>0</v>
      </c>
      <c r="J11" s="61"/>
      <c r="K11" s="61">
        <v>0</v>
      </c>
      <c r="L11" s="61"/>
    </row>
    <row r="12" spans="2:13" s="186" customFormat="1" x14ac:dyDescent="0.25">
      <c r="B12" s="153"/>
      <c r="C12" s="156" t="s">
        <v>159</v>
      </c>
      <c r="D12" s="153"/>
      <c r="E12" s="158">
        <v>162174</v>
      </c>
      <c r="F12" s="153"/>
      <c r="G12" s="61">
        <v>0</v>
      </c>
      <c r="H12" s="61"/>
      <c r="I12" s="61">
        <v>0</v>
      </c>
      <c r="J12" s="61"/>
      <c r="K12" s="61">
        <v>0</v>
      </c>
      <c r="L12" s="61"/>
    </row>
    <row r="13" spans="2:13" s="186" customFormat="1" ht="12" customHeight="1" x14ac:dyDescent="0.25">
      <c r="B13" s="153"/>
      <c r="C13" s="156" t="s">
        <v>54</v>
      </c>
      <c r="D13" s="153"/>
      <c r="E13" s="158">
        <v>36660</v>
      </c>
      <c r="F13" s="153"/>
      <c r="G13" s="61">
        <v>0</v>
      </c>
      <c r="H13" s="61"/>
      <c r="I13" s="61">
        <v>0</v>
      </c>
      <c r="J13" s="61"/>
      <c r="K13" s="61">
        <v>0</v>
      </c>
      <c r="L13" s="61"/>
    </row>
    <row r="14" spans="2:13" s="186" customFormat="1" ht="12" customHeight="1" x14ac:dyDescent="0.25">
      <c r="B14" s="153"/>
      <c r="C14" s="156" t="s">
        <v>160</v>
      </c>
      <c r="D14" s="153"/>
      <c r="E14" s="158">
        <v>68811</v>
      </c>
      <c r="F14" s="153"/>
      <c r="G14" s="61">
        <v>0</v>
      </c>
      <c r="H14" s="61"/>
      <c r="I14" s="61">
        <v>0</v>
      </c>
      <c r="J14" s="61"/>
      <c r="K14" s="61">
        <v>0</v>
      </c>
      <c r="L14" s="61"/>
    </row>
    <row r="15" spans="2:13" s="186" customFormat="1" ht="12" customHeight="1" x14ac:dyDescent="0.25">
      <c r="B15" s="153"/>
      <c r="C15" s="156" t="s">
        <v>161</v>
      </c>
      <c r="D15" s="153"/>
      <c r="E15" s="158">
        <v>85077</v>
      </c>
      <c r="F15" s="153"/>
      <c r="G15" s="61">
        <v>0</v>
      </c>
      <c r="H15" s="61"/>
      <c r="I15" s="61">
        <v>0</v>
      </c>
      <c r="J15" s="61"/>
      <c r="K15" s="61">
        <v>0</v>
      </c>
      <c r="L15" s="61"/>
    </row>
    <row r="16" spans="2:13" s="186" customFormat="1" ht="12" customHeight="1" x14ac:dyDescent="0.25">
      <c r="B16" s="153"/>
      <c r="C16" s="156" t="s">
        <v>52</v>
      </c>
      <c r="D16" s="153"/>
      <c r="E16" s="158">
        <v>439050</v>
      </c>
      <c r="F16" s="153"/>
      <c r="G16" s="61">
        <v>26</v>
      </c>
      <c r="H16" s="61"/>
      <c r="I16" s="61">
        <v>47</v>
      </c>
      <c r="J16" s="61"/>
      <c r="K16" s="61">
        <v>737.03135999999995</v>
      </c>
      <c r="L16" s="61"/>
    </row>
    <row r="17" spans="2:18" s="186" customFormat="1" x14ac:dyDescent="0.25">
      <c r="B17" s="153"/>
      <c r="C17" s="156" t="s">
        <v>162</v>
      </c>
      <c r="D17" s="153"/>
      <c r="E17" s="158">
        <v>166587</v>
      </c>
      <c r="F17" s="153"/>
      <c r="G17" s="61">
        <v>0</v>
      </c>
      <c r="H17" s="61"/>
      <c r="I17" s="61">
        <v>0</v>
      </c>
      <c r="J17" s="61"/>
      <c r="K17" s="61">
        <v>0</v>
      </c>
      <c r="L17" s="61"/>
    </row>
    <row r="18" spans="2:18" s="186" customFormat="1" x14ac:dyDescent="0.25">
      <c r="B18" s="153"/>
      <c r="C18" s="156" t="s">
        <v>163</v>
      </c>
      <c r="D18" s="153"/>
      <c r="E18" s="158">
        <v>37828</v>
      </c>
      <c r="F18" s="153"/>
      <c r="G18" s="61">
        <v>0</v>
      </c>
      <c r="H18" s="61"/>
      <c r="I18" s="61">
        <v>0</v>
      </c>
      <c r="J18" s="61"/>
      <c r="K18" s="61">
        <v>0</v>
      </c>
      <c r="L18" s="61"/>
    </row>
    <row r="19" spans="2:18" s="185" customFormat="1" ht="14.1" customHeight="1" x14ac:dyDescent="0.25">
      <c r="B19" s="56"/>
      <c r="C19" s="7" t="s">
        <v>164</v>
      </c>
      <c r="D19" s="85"/>
      <c r="E19" s="164">
        <v>31573</v>
      </c>
      <c r="F19" s="151"/>
      <c r="G19" s="61">
        <v>0</v>
      </c>
      <c r="H19" s="61"/>
      <c r="I19" s="61">
        <v>0</v>
      </c>
      <c r="J19" s="61"/>
      <c r="K19" s="61">
        <v>0</v>
      </c>
      <c r="L19" s="61"/>
      <c r="M19" s="196"/>
      <c r="N19" s="192"/>
    </row>
    <row r="20" spans="2:18" s="185" customFormat="1" ht="14.1" customHeight="1" x14ac:dyDescent="0.25">
      <c r="B20" s="85"/>
      <c r="C20" s="85" t="s">
        <v>165</v>
      </c>
      <c r="D20" s="85"/>
      <c r="E20" s="165">
        <v>372615</v>
      </c>
      <c r="F20" s="151"/>
      <c r="G20" s="61">
        <v>200</v>
      </c>
      <c r="H20" s="61"/>
      <c r="I20" s="61">
        <v>417</v>
      </c>
      <c r="J20" s="61"/>
      <c r="K20" s="61">
        <v>4490.1460705882346</v>
      </c>
      <c r="L20" s="61"/>
      <c r="M20" s="196"/>
      <c r="N20" s="197"/>
    </row>
    <row r="21" spans="2:18" s="185" customFormat="1" ht="14.1" customHeight="1" x14ac:dyDescent="0.25">
      <c r="B21" s="201"/>
      <c r="C21" s="85" t="s">
        <v>51</v>
      </c>
      <c r="D21" s="85"/>
      <c r="E21" s="165">
        <v>29241</v>
      </c>
      <c r="F21" s="151"/>
      <c r="G21" s="61">
        <v>0</v>
      </c>
      <c r="H21" s="61"/>
      <c r="I21" s="61">
        <v>0</v>
      </c>
      <c r="J21" s="61"/>
      <c r="K21" s="61">
        <v>0</v>
      </c>
      <c r="L21" s="61"/>
      <c r="M21" s="196"/>
      <c r="N21" s="197"/>
    </row>
    <row r="22" spans="2:18" s="185" customFormat="1" ht="14.1" customHeight="1" x14ac:dyDescent="0.25">
      <c r="B22" s="201"/>
      <c r="C22" s="85" t="s">
        <v>166</v>
      </c>
      <c r="D22" s="85"/>
      <c r="E22" s="165">
        <v>51328</v>
      </c>
      <c r="F22" s="151"/>
      <c r="G22" s="61">
        <v>0</v>
      </c>
      <c r="H22" s="61"/>
      <c r="I22" s="61">
        <v>0</v>
      </c>
      <c r="J22" s="61"/>
      <c r="K22" s="61">
        <v>0</v>
      </c>
      <c r="L22" s="61"/>
      <c r="M22" s="196"/>
      <c r="N22" s="197"/>
    </row>
    <row r="23" spans="2:18" s="185" customFormat="1" ht="14.1" customHeight="1" x14ac:dyDescent="0.25">
      <c r="B23" s="201"/>
      <c r="C23" s="85" t="s">
        <v>167</v>
      </c>
      <c r="D23" s="85"/>
      <c r="E23" s="165">
        <v>42742</v>
      </c>
      <c r="F23" s="151"/>
      <c r="G23" s="61">
        <v>0</v>
      </c>
      <c r="H23" s="61"/>
      <c r="I23" s="61">
        <v>0</v>
      </c>
      <c r="J23" s="61"/>
      <c r="K23" s="61">
        <v>0</v>
      </c>
      <c r="L23" s="61"/>
      <c r="M23" s="196"/>
      <c r="N23" s="197"/>
    </row>
    <row r="24" spans="2:18" s="185" customFormat="1" ht="14.1" customHeight="1" x14ac:dyDescent="0.25">
      <c r="B24" s="201"/>
      <c r="C24" s="85" t="s">
        <v>168</v>
      </c>
      <c r="D24" s="85"/>
      <c r="E24" s="165">
        <v>135665</v>
      </c>
      <c r="F24" s="151"/>
      <c r="G24" s="61">
        <v>0</v>
      </c>
      <c r="H24" s="61"/>
      <c r="I24" s="61">
        <v>0</v>
      </c>
      <c r="J24" s="61"/>
      <c r="K24" s="61">
        <v>0</v>
      </c>
      <c r="L24" s="61"/>
      <c r="M24" s="196"/>
      <c r="N24" s="197"/>
    </row>
    <row r="25" spans="2:18" s="185" customFormat="1" ht="9" customHeight="1" x14ac:dyDescent="0.25">
      <c r="B25" s="201"/>
      <c r="C25" s="85"/>
      <c r="D25" s="85"/>
      <c r="E25" s="165"/>
      <c r="F25" s="151"/>
      <c r="G25" s="161"/>
      <c r="H25" s="115"/>
      <c r="I25" s="161"/>
      <c r="J25" s="115"/>
      <c r="K25" s="161"/>
      <c r="L25" s="115"/>
      <c r="M25" s="196"/>
      <c r="N25" s="197"/>
    </row>
    <row r="26" spans="2:18" s="185" customFormat="1" ht="14.1" customHeight="1" x14ac:dyDescent="0.25">
      <c r="B26" s="110"/>
      <c r="C26" s="167" t="s">
        <v>56</v>
      </c>
      <c r="D26" s="110"/>
      <c r="E26" s="170">
        <f>SUM(E27:E47)+SUM('Jadual 2.1 (5)'!E9:E27)</f>
        <v>2453677</v>
      </c>
      <c r="F26" s="112"/>
      <c r="G26" s="170">
        <f>SUM(G27:G47)+SUM('Jadual 3.1 (5)'!G9:G27)</f>
        <v>100</v>
      </c>
      <c r="H26" s="149"/>
      <c r="I26" s="170">
        <f>SUM(I27:I47)+SUM('Jadual 3.1 (5)'!I9:I27)</f>
        <v>251</v>
      </c>
      <c r="J26" s="149"/>
      <c r="K26" s="170">
        <f>SUM(K27:K47)+SUM('Jadual 3.1 (5)'!K9:K27)</f>
        <v>6558.5538349999997</v>
      </c>
      <c r="L26" s="149"/>
      <c r="M26" s="196"/>
      <c r="N26" s="197"/>
    </row>
    <row r="27" spans="2:18" s="185" customFormat="1" ht="14.1" customHeight="1" x14ac:dyDescent="0.25">
      <c r="B27" s="201"/>
      <c r="C27" s="85" t="s">
        <v>169</v>
      </c>
      <c r="D27" s="85"/>
      <c r="E27" s="165">
        <v>33606</v>
      </c>
      <c r="F27" s="151"/>
      <c r="G27" s="61">
        <v>0</v>
      </c>
      <c r="H27" s="61"/>
      <c r="I27" s="61">
        <v>0</v>
      </c>
      <c r="J27" s="61"/>
      <c r="K27" s="61">
        <v>0</v>
      </c>
      <c r="L27" s="61"/>
      <c r="M27" s="196"/>
      <c r="N27" s="197"/>
    </row>
    <row r="28" spans="2:18" s="185" customFormat="1" ht="14.1" customHeight="1" x14ac:dyDescent="0.25">
      <c r="B28" s="85"/>
      <c r="C28" s="85" t="s">
        <v>170</v>
      </c>
      <c r="D28" s="85"/>
      <c r="E28" s="165">
        <v>52643</v>
      </c>
      <c r="F28" s="151"/>
      <c r="G28" s="61">
        <v>0</v>
      </c>
      <c r="H28" s="61"/>
      <c r="I28" s="61">
        <v>0</v>
      </c>
      <c r="J28" s="61"/>
      <c r="K28" s="61">
        <v>0</v>
      </c>
      <c r="L28" s="61"/>
      <c r="M28" s="196"/>
      <c r="N28" s="197"/>
    </row>
    <row r="29" spans="2:18" s="185" customFormat="1" ht="14.1" customHeight="1" x14ac:dyDescent="0.25">
      <c r="B29" s="56"/>
      <c r="C29" s="7" t="s">
        <v>171</v>
      </c>
      <c r="D29" s="85"/>
      <c r="E29" s="115">
        <v>22502</v>
      </c>
      <c r="F29" s="151"/>
      <c r="G29" s="61">
        <v>0</v>
      </c>
      <c r="H29" s="61"/>
      <c r="I29" s="61">
        <v>0</v>
      </c>
      <c r="J29" s="61"/>
      <c r="K29" s="61">
        <v>0</v>
      </c>
      <c r="L29" s="61"/>
      <c r="M29" s="196"/>
      <c r="N29" s="192"/>
    </row>
    <row r="30" spans="2:18" s="185" customFormat="1" ht="14.1" customHeight="1" x14ac:dyDescent="0.25">
      <c r="B30" s="201"/>
      <c r="C30" s="85" t="s">
        <v>172</v>
      </c>
      <c r="D30" s="85"/>
      <c r="E30" s="165">
        <v>28695</v>
      </c>
      <c r="F30" s="151"/>
      <c r="G30" s="61">
        <v>0</v>
      </c>
      <c r="H30" s="61"/>
      <c r="I30" s="61">
        <v>0</v>
      </c>
      <c r="J30" s="61"/>
      <c r="K30" s="61">
        <v>0</v>
      </c>
      <c r="L30" s="61"/>
      <c r="M30" s="196"/>
      <c r="N30" s="196"/>
      <c r="O30" s="196"/>
      <c r="P30" s="196"/>
      <c r="Q30" s="196"/>
      <c r="R30" s="196"/>
    </row>
    <row r="31" spans="2:18" s="185" customFormat="1" ht="14.1" customHeight="1" x14ac:dyDescent="0.25">
      <c r="B31" s="85"/>
      <c r="C31" s="85" t="s">
        <v>173</v>
      </c>
      <c r="D31" s="85"/>
      <c r="E31" s="165">
        <v>36303</v>
      </c>
      <c r="F31" s="151"/>
      <c r="G31" s="61">
        <v>0</v>
      </c>
      <c r="H31" s="61"/>
      <c r="I31" s="61">
        <v>0</v>
      </c>
      <c r="J31" s="61"/>
      <c r="K31" s="61">
        <v>0</v>
      </c>
      <c r="L31" s="61"/>
      <c r="M31" s="196"/>
      <c r="N31" s="196"/>
      <c r="O31" s="196"/>
      <c r="P31" s="196"/>
      <c r="Q31" s="196"/>
      <c r="R31" s="196"/>
    </row>
    <row r="32" spans="2:18" s="185" customFormat="1" ht="14.1" customHeight="1" x14ac:dyDescent="0.25">
      <c r="B32" s="201"/>
      <c r="C32" s="85" t="s">
        <v>174</v>
      </c>
      <c r="D32" s="85"/>
      <c r="E32" s="165">
        <v>178646</v>
      </c>
      <c r="F32" s="151"/>
      <c r="G32" s="61">
        <v>0</v>
      </c>
      <c r="H32" s="61"/>
      <c r="I32" s="61">
        <v>0</v>
      </c>
      <c r="J32" s="61"/>
      <c r="K32" s="61">
        <v>0</v>
      </c>
      <c r="L32" s="61"/>
      <c r="M32" s="196"/>
      <c r="N32" s="196"/>
      <c r="O32" s="196"/>
      <c r="P32" s="196"/>
      <c r="Q32" s="196"/>
      <c r="R32" s="196"/>
    </row>
    <row r="33" spans="1:18" s="185" customFormat="1" ht="14.1" customHeight="1" x14ac:dyDescent="0.25">
      <c r="B33" s="201"/>
      <c r="C33" s="85" t="s">
        <v>175</v>
      </c>
      <c r="D33" s="85"/>
      <c r="E33" s="165">
        <v>10155</v>
      </c>
      <c r="F33" s="151"/>
      <c r="G33" s="61">
        <v>0</v>
      </c>
      <c r="H33" s="61"/>
      <c r="I33" s="61">
        <v>0</v>
      </c>
      <c r="J33" s="61"/>
      <c r="K33" s="61">
        <v>0</v>
      </c>
      <c r="L33" s="61"/>
      <c r="M33" s="196"/>
      <c r="N33" s="196"/>
      <c r="O33" s="196"/>
      <c r="P33" s="196"/>
      <c r="Q33" s="196"/>
      <c r="R33" s="196"/>
    </row>
    <row r="34" spans="1:18" s="185" customFormat="1" ht="14.1" customHeight="1" x14ac:dyDescent="0.25">
      <c r="B34" s="201"/>
      <c r="C34" s="85" t="s">
        <v>176</v>
      </c>
      <c r="D34" s="85"/>
      <c r="E34" s="165">
        <v>21147</v>
      </c>
      <c r="F34" s="151"/>
      <c r="G34" s="61">
        <v>0</v>
      </c>
      <c r="H34" s="61"/>
      <c r="I34" s="61">
        <v>0</v>
      </c>
      <c r="J34" s="61"/>
      <c r="K34" s="61">
        <v>0</v>
      </c>
      <c r="L34" s="61"/>
      <c r="M34" s="196"/>
      <c r="N34" s="196"/>
      <c r="O34" s="196"/>
      <c r="P34" s="196"/>
      <c r="Q34" s="196"/>
      <c r="R34" s="196"/>
    </row>
    <row r="35" spans="1:18" s="185" customFormat="1" ht="14.1" customHeight="1" x14ac:dyDescent="0.25">
      <c r="A35" s="201"/>
      <c r="B35" s="201"/>
      <c r="C35" s="85" t="s">
        <v>177</v>
      </c>
      <c r="D35" s="85"/>
      <c r="E35" s="165">
        <v>19477</v>
      </c>
      <c r="F35" s="151"/>
      <c r="G35" s="61">
        <v>0</v>
      </c>
      <c r="H35" s="61"/>
      <c r="I35" s="61">
        <v>0</v>
      </c>
      <c r="J35" s="61"/>
      <c r="K35" s="61">
        <v>0</v>
      </c>
      <c r="L35" s="61"/>
      <c r="M35" s="196"/>
      <c r="N35" s="196"/>
      <c r="O35" s="196"/>
      <c r="P35" s="196"/>
      <c r="Q35" s="196"/>
      <c r="R35" s="196"/>
    </row>
    <row r="36" spans="1:18" s="185" customFormat="1" ht="14.1" customHeight="1" x14ac:dyDescent="0.25">
      <c r="A36" s="201"/>
      <c r="B36" s="85"/>
      <c r="C36" s="85" t="s">
        <v>178</v>
      </c>
      <c r="D36" s="85"/>
      <c r="E36" s="164">
        <v>15333</v>
      </c>
      <c r="F36" s="151"/>
      <c r="G36" s="61">
        <v>0</v>
      </c>
      <c r="H36" s="61"/>
      <c r="I36" s="61">
        <v>0</v>
      </c>
      <c r="J36" s="61"/>
      <c r="K36" s="61">
        <v>0</v>
      </c>
      <c r="L36" s="61"/>
      <c r="M36" s="196"/>
      <c r="N36" s="197"/>
    </row>
    <row r="37" spans="1:18" s="185" customFormat="1" ht="14.1" customHeight="1" x14ac:dyDescent="0.25">
      <c r="A37" s="201"/>
      <c r="B37" s="56"/>
      <c r="C37" s="7" t="s">
        <v>179</v>
      </c>
      <c r="D37" s="85"/>
      <c r="E37" s="115">
        <v>18404</v>
      </c>
      <c r="F37" s="151"/>
      <c r="G37" s="61">
        <v>0</v>
      </c>
      <c r="H37" s="61"/>
      <c r="I37" s="61">
        <v>0</v>
      </c>
      <c r="J37" s="61"/>
      <c r="K37" s="61">
        <v>0</v>
      </c>
      <c r="L37" s="61"/>
      <c r="M37" s="196"/>
      <c r="N37" s="192"/>
    </row>
    <row r="38" spans="1:18" s="185" customFormat="1" ht="14.1" customHeight="1" x14ac:dyDescent="0.25">
      <c r="A38" s="201"/>
      <c r="B38" s="85"/>
      <c r="C38" s="85" t="s">
        <v>180</v>
      </c>
      <c r="D38" s="85"/>
      <c r="E38" s="165">
        <v>24700</v>
      </c>
      <c r="F38" s="151"/>
      <c r="G38" s="61">
        <v>0</v>
      </c>
      <c r="H38" s="61"/>
      <c r="I38" s="61">
        <v>0</v>
      </c>
      <c r="J38" s="61"/>
      <c r="K38" s="61">
        <v>0</v>
      </c>
      <c r="L38" s="61"/>
      <c r="M38" s="196"/>
      <c r="N38" s="197"/>
    </row>
    <row r="39" spans="1:18" s="185" customFormat="1" ht="14.1" customHeight="1" x14ac:dyDescent="0.25">
      <c r="A39" s="201"/>
      <c r="B39" s="85"/>
      <c r="C39" s="85" t="s">
        <v>181</v>
      </c>
      <c r="D39" s="85"/>
      <c r="E39" s="164">
        <v>36030</v>
      </c>
      <c r="F39" s="151"/>
      <c r="G39" s="61">
        <v>0</v>
      </c>
      <c r="H39" s="61"/>
      <c r="I39" s="61">
        <v>0</v>
      </c>
      <c r="J39" s="61"/>
      <c r="K39" s="61">
        <v>0</v>
      </c>
      <c r="L39" s="61"/>
      <c r="M39" s="196"/>
      <c r="N39" s="197"/>
    </row>
    <row r="40" spans="1:18" s="185" customFormat="1" ht="14.1" customHeight="1" x14ac:dyDescent="0.25">
      <c r="A40" s="201"/>
      <c r="B40" s="56"/>
      <c r="C40" s="7" t="s">
        <v>182</v>
      </c>
      <c r="D40" s="85"/>
      <c r="E40" s="164">
        <v>609205</v>
      </c>
      <c r="F40" s="151"/>
      <c r="G40" s="61">
        <v>57</v>
      </c>
      <c r="H40" s="61"/>
      <c r="I40" s="61">
        <v>148</v>
      </c>
      <c r="J40" s="61"/>
      <c r="K40" s="181">
        <v>6124.6689999999999</v>
      </c>
      <c r="L40" s="61"/>
      <c r="M40" s="196"/>
      <c r="N40" s="192"/>
    </row>
    <row r="41" spans="1:18" s="185" customFormat="1" ht="14.1" customHeight="1" x14ac:dyDescent="0.25">
      <c r="A41" s="201"/>
      <c r="B41" s="56"/>
      <c r="C41" s="7" t="s">
        <v>183</v>
      </c>
      <c r="D41" s="85"/>
      <c r="E41" s="164">
        <v>36604</v>
      </c>
      <c r="F41" s="151"/>
      <c r="G41" s="61">
        <v>0</v>
      </c>
      <c r="H41" s="61"/>
      <c r="I41" s="61">
        <v>0</v>
      </c>
      <c r="J41" s="61"/>
      <c r="K41" s="61">
        <v>0</v>
      </c>
      <c r="L41" s="61"/>
      <c r="M41" s="196"/>
      <c r="N41" s="192"/>
    </row>
    <row r="42" spans="1:18" s="185" customFormat="1" ht="14.1" customHeight="1" x14ac:dyDescent="0.25">
      <c r="A42" s="201"/>
      <c r="B42" s="56"/>
      <c r="C42" s="7" t="s">
        <v>184</v>
      </c>
      <c r="D42" s="85"/>
      <c r="E42" s="164">
        <v>45061</v>
      </c>
      <c r="F42" s="151"/>
      <c r="G42" s="61">
        <v>0</v>
      </c>
      <c r="H42" s="61"/>
      <c r="I42" s="61">
        <v>0</v>
      </c>
      <c r="J42" s="61"/>
      <c r="K42" s="61">
        <v>0</v>
      </c>
      <c r="L42" s="61"/>
      <c r="M42" s="196"/>
      <c r="N42" s="192"/>
    </row>
    <row r="43" spans="1:18" s="185" customFormat="1" ht="14.1" customHeight="1" x14ac:dyDescent="0.25">
      <c r="A43" s="201"/>
      <c r="B43" s="56"/>
      <c r="C43" s="7" t="s">
        <v>185</v>
      </c>
      <c r="D43" s="85"/>
      <c r="E43" s="164">
        <v>24573</v>
      </c>
      <c r="F43" s="151"/>
      <c r="G43" s="61">
        <v>0</v>
      </c>
      <c r="H43" s="61"/>
      <c r="I43" s="61">
        <v>0</v>
      </c>
      <c r="J43" s="61"/>
      <c r="K43" s="61">
        <v>0</v>
      </c>
      <c r="L43" s="61"/>
      <c r="M43" s="196"/>
      <c r="N43" s="192"/>
    </row>
    <row r="44" spans="1:18" s="185" customFormat="1" ht="14.1" customHeight="1" x14ac:dyDescent="0.25">
      <c r="A44" s="201"/>
      <c r="B44" s="56"/>
      <c r="C44" s="7" t="s">
        <v>186</v>
      </c>
      <c r="D44" s="85"/>
      <c r="E44" s="164">
        <v>33479</v>
      </c>
      <c r="F44" s="151"/>
      <c r="G44" s="61">
        <v>0</v>
      </c>
      <c r="H44" s="61"/>
      <c r="I44" s="61">
        <v>0</v>
      </c>
      <c r="J44" s="61"/>
      <c r="K44" s="61">
        <v>0</v>
      </c>
      <c r="L44" s="61"/>
      <c r="M44" s="196"/>
      <c r="N44" s="192"/>
    </row>
    <row r="45" spans="1:18" s="185" customFormat="1" ht="14.1" customHeight="1" x14ac:dyDescent="0.25">
      <c r="A45" s="201"/>
      <c r="B45" s="56"/>
      <c r="C45" s="7" t="s">
        <v>187</v>
      </c>
      <c r="D45" s="85"/>
      <c r="E45" s="164">
        <v>18838</v>
      </c>
      <c r="F45" s="151"/>
      <c r="G45" s="61">
        <v>0</v>
      </c>
      <c r="H45" s="61"/>
      <c r="I45" s="61">
        <v>0</v>
      </c>
      <c r="J45" s="61"/>
      <c r="K45" s="61">
        <v>0</v>
      </c>
      <c r="L45" s="61"/>
      <c r="M45" s="196"/>
      <c r="N45" s="192"/>
    </row>
    <row r="46" spans="1:18" s="185" customFormat="1" ht="14.1" customHeight="1" x14ac:dyDescent="0.25">
      <c r="A46" s="201"/>
      <c r="B46" s="56"/>
      <c r="C46" s="7" t="s">
        <v>188</v>
      </c>
      <c r="D46" s="85"/>
      <c r="E46" s="164">
        <v>16316</v>
      </c>
      <c r="F46" s="151"/>
      <c r="G46" s="61">
        <v>0</v>
      </c>
      <c r="H46" s="61"/>
      <c r="I46" s="61">
        <v>0</v>
      </c>
      <c r="J46" s="61"/>
      <c r="K46" s="61">
        <v>0</v>
      </c>
      <c r="L46" s="61"/>
      <c r="M46" s="196"/>
      <c r="N46" s="192"/>
    </row>
    <row r="47" spans="1:18" s="185" customFormat="1" ht="14.1" customHeight="1" x14ac:dyDescent="0.25">
      <c r="A47" s="201"/>
      <c r="B47" s="56"/>
      <c r="C47" s="7" t="s">
        <v>189</v>
      </c>
      <c r="D47" s="85"/>
      <c r="E47" s="164">
        <v>20299</v>
      </c>
      <c r="F47" s="151"/>
      <c r="G47" s="61">
        <v>0</v>
      </c>
      <c r="H47" s="61"/>
      <c r="I47" s="61">
        <v>0</v>
      </c>
      <c r="J47" s="61"/>
      <c r="K47" s="61">
        <v>0</v>
      </c>
      <c r="L47" s="61"/>
      <c r="M47" s="196"/>
      <c r="N47" s="192"/>
    </row>
    <row r="48" spans="1:18" ht="8.25" customHeight="1" thickBot="1" x14ac:dyDescent="0.25">
      <c r="B48" s="184"/>
      <c r="C48" s="199"/>
      <c r="D48" s="199"/>
      <c r="E48" s="199"/>
      <c r="F48" s="199"/>
      <c r="G48" s="203"/>
      <c r="H48" s="199"/>
      <c r="I48" s="204"/>
      <c r="J48" s="199"/>
      <c r="K48" s="204"/>
      <c r="L48" s="199"/>
      <c r="M48" s="196"/>
    </row>
    <row r="49" spans="3:12" ht="10.15" customHeight="1" x14ac:dyDescent="0.2">
      <c r="G49" s="84"/>
      <c r="H49" s="27"/>
      <c r="I49" s="26"/>
      <c r="J49" s="27"/>
      <c r="K49" s="61"/>
      <c r="L49" s="27"/>
    </row>
    <row r="50" spans="3:12" x14ac:dyDescent="0.2">
      <c r="C50" s="190"/>
      <c r="G50" s="161"/>
      <c r="H50" s="115"/>
      <c r="I50" s="62"/>
      <c r="J50" s="115"/>
      <c r="K50" s="162"/>
      <c r="L50" s="115"/>
    </row>
    <row r="51" spans="3:12" x14ac:dyDescent="0.2">
      <c r="C51" s="191"/>
      <c r="G51" s="115"/>
      <c r="H51" s="115"/>
      <c r="I51" s="115"/>
      <c r="J51" s="115"/>
      <c r="K51" s="115"/>
      <c r="L51" s="115"/>
    </row>
    <row r="52" spans="3:12" ht="8.1" customHeight="1" x14ac:dyDescent="0.2">
      <c r="G52" s="150"/>
      <c r="H52" s="150"/>
      <c r="I52" s="150"/>
      <c r="J52" s="150"/>
      <c r="K52" s="150"/>
      <c r="L52" s="150"/>
    </row>
    <row r="53" spans="3:12" x14ac:dyDescent="0.2">
      <c r="C53" s="190"/>
      <c r="G53" s="161"/>
      <c r="H53" s="115"/>
      <c r="I53" s="161"/>
      <c r="J53" s="163"/>
      <c r="K53" s="163"/>
      <c r="L53" s="115"/>
    </row>
    <row r="54" spans="3:12" x14ac:dyDescent="0.2">
      <c r="C54" s="191"/>
      <c r="G54" s="161"/>
      <c r="H54" s="115"/>
      <c r="I54" s="161"/>
      <c r="J54" s="163"/>
      <c r="K54" s="163"/>
      <c r="L54" s="115"/>
    </row>
    <row r="55" spans="3:12" x14ac:dyDescent="0.2">
      <c r="C55" s="190"/>
      <c r="G55" s="150"/>
      <c r="H55" s="150"/>
      <c r="I55" s="150"/>
      <c r="J55" s="150"/>
      <c r="K55" s="150"/>
      <c r="L55" s="150"/>
    </row>
    <row r="56" spans="3:12" x14ac:dyDescent="0.2">
      <c r="C56" s="191"/>
      <c r="G56" s="161"/>
      <c r="H56" s="115"/>
      <c r="I56" s="161"/>
      <c r="J56" s="163"/>
      <c r="K56" s="163"/>
      <c r="L56" s="115"/>
    </row>
    <row r="57" spans="3:12" x14ac:dyDescent="0.2">
      <c r="G57" s="161"/>
      <c r="H57" s="115"/>
      <c r="I57" s="62"/>
      <c r="J57" s="115"/>
      <c r="K57" s="115"/>
      <c r="L57" s="115"/>
    </row>
    <row r="58" spans="3:12" x14ac:dyDescent="0.2">
      <c r="G58" s="161"/>
      <c r="H58" s="115"/>
      <c r="I58" s="62"/>
      <c r="J58" s="115"/>
      <c r="K58" s="115"/>
      <c r="L58" s="115"/>
    </row>
    <row r="59" spans="3:12" x14ac:dyDescent="0.2">
      <c r="G59" s="161"/>
      <c r="H59" s="115"/>
      <c r="I59" s="62"/>
      <c r="J59" s="115"/>
      <c r="K59" s="115"/>
      <c r="L59" s="115"/>
    </row>
    <row r="60" spans="3:12" x14ac:dyDescent="0.2">
      <c r="G60" s="161"/>
      <c r="H60" s="115"/>
      <c r="I60" s="161"/>
      <c r="J60" s="115"/>
      <c r="K60" s="115"/>
      <c r="L60" s="115"/>
    </row>
    <row r="61" spans="3:12" x14ac:dyDescent="0.2">
      <c r="G61" s="161"/>
      <c r="H61" s="115"/>
      <c r="I61" s="161"/>
      <c r="J61" s="163"/>
      <c r="K61" s="163"/>
      <c r="L61" s="115"/>
    </row>
    <row r="62" spans="3:12" x14ac:dyDescent="0.2">
      <c r="G62" s="161"/>
      <c r="H62" s="115"/>
      <c r="I62" s="161"/>
      <c r="J62" s="115"/>
      <c r="K62" s="115"/>
      <c r="L62" s="115"/>
    </row>
    <row r="63" spans="3:12" x14ac:dyDescent="0.2">
      <c r="G63" s="161"/>
      <c r="H63" s="115"/>
      <c r="I63" s="62"/>
      <c r="J63" s="115"/>
      <c r="K63" s="115"/>
      <c r="L63" s="115"/>
    </row>
    <row r="64" spans="3:12" x14ac:dyDescent="0.2">
      <c r="G64" s="161"/>
      <c r="H64" s="115"/>
      <c r="I64" s="161"/>
      <c r="J64" s="115"/>
      <c r="K64" s="115"/>
      <c r="L64" s="115"/>
    </row>
    <row r="65" spans="7:12" x14ac:dyDescent="0.2">
      <c r="G65" s="200"/>
      <c r="H65" s="200"/>
      <c r="I65" s="200"/>
      <c r="J65" s="200"/>
      <c r="K65" s="200"/>
      <c r="L65" s="200"/>
    </row>
    <row r="66" spans="7:12" x14ac:dyDescent="0.2">
      <c r="G66" s="200"/>
      <c r="H66" s="200"/>
      <c r="I66" s="200"/>
      <c r="J66" s="200"/>
      <c r="K66" s="200"/>
      <c r="L66" s="200"/>
    </row>
  </sheetData>
  <sheetProtection algorithmName="SHA-512" hashValue="x/Aljf1rNexyw6yg8Td9hh/04O1sxNDoMuhpwsMK9CE1f1sTXntc+3ieg5qThkFG0yrGjTK+1lXJ+PWFb7SKWQ==" saltValue="it0qZJp1oDRTqcouLFOIFg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53"/>
  <sheetViews>
    <sheetView view="pageBreakPreview" zoomScaleNormal="110" zoomScaleSheetLayoutView="100" workbookViewId="0">
      <selection activeCell="K12" sqref="K12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8" ht="54.95" customHeight="1" x14ac:dyDescent="0.2"/>
    <row r="2" spans="2:18" ht="15" customHeight="1" x14ac:dyDescent="0.2">
      <c r="B2" s="206" t="s">
        <v>233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8" ht="15" customHeight="1" x14ac:dyDescent="0.2">
      <c r="B3" s="207" t="s">
        <v>234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8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8" s="185" customFormat="1" ht="40.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8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8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8" s="186" customFormat="1" ht="13.5" thickBot="1" x14ac:dyDescent="0.3">
      <c r="B8" s="233"/>
      <c r="C8" s="232"/>
      <c r="D8" s="233"/>
      <c r="E8" s="232"/>
      <c r="F8" s="233"/>
      <c r="G8" s="242"/>
      <c r="H8" s="239"/>
      <c r="I8" s="238"/>
      <c r="J8" s="239"/>
      <c r="K8" s="234" t="s">
        <v>73</v>
      </c>
      <c r="L8" s="239"/>
    </row>
    <row r="9" spans="2:18" s="185" customFormat="1" ht="14.1" customHeight="1" x14ac:dyDescent="0.25">
      <c r="B9" s="201"/>
      <c r="C9" s="85" t="s">
        <v>190</v>
      </c>
      <c r="D9" s="85"/>
      <c r="E9" s="165">
        <v>248877</v>
      </c>
      <c r="F9" s="151"/>
      <c r="G9" s="61">
        <v>0</v>
      </c>
      <c r="H9" s="61"/>
      <c r="I9" s="61">
        <v>0</v>
      </c>
      <c r="J9" s="61"/>
      <c r="K9" s="61">
        <v>0</v>
      </c>
      <c r="L9" s="61"/>
      <c r="M9" s="196"/>
      <c r="N9" s="197"/>
    </row>
    <row r="10" spans="2:18" s="185" customFormat="1" ht="14.1" customHeight="1" x14ac:dyDescent="0.25">
      <c r="B10" s="85"/>
      <c r="C10" s="85" t="s">
        <v>191</v>
      </c>
      <c r="D10" s="85"/>
      <c r="E10" s="165">
        <v>42275</v>
      </c>
      <c r="F10" s="151"/>
      <c r="G10" s="61">
        <v>0</v>
      </c>
      <c r="H10" s="61"/>
      <c r="I10" s="61">
        <v>0</v>
      </c>
      <c r="J10" s="61"/>
      <c r="K10" s="61">
        <v>0</v>
      </c>
      <c r="L10" s="61"/>
      <c r="M10" s="196"/>
      <c r="N10" s="197"/>
    </row>
    <row r="11" spans="2:18" s="185" customFormat="1" ht="14.1" customHeight="1" x14ac:dyDescent="0.25">
      <c r="B11" s="56"/>
      <c r="C11" s="7" t="s">
        <v>192</v>
      </c>
      <c r="D11" s="85"/>
      <c r="E11" s="115">
        <v>15462</v>
      </c>
      <c r="F11" s="151"/>
      <c r="G11" s="61">
        <v>0</v>
      </c>
      <c r="H11" s="61"/>
      <c r="I11" s="61">
        <v>0</v>
      </c>
      <c r="J11" s="61"/>
      <c r="K11" s="61">
        <v>0</v>
      </c>
      <c r="L11" s="61"/>
      <c r="M11" s="196"/>
      <c r="N11" s="192"/>
    </row>
    <row r="12" spans="2:18" s="185" customFormat="1" ht="14.1" customHeight="1" x14ac:dyDescent="0.25">
      <c r="B12" s="201"/>
      <c r="C12" s="85" t="s">
        <v>193</v>
      </c>
      <c r="D12" s="85"/>
      <c r="E12" s="165">
        <v>19557</v>
      </c>
      <c r="F12" s="151"/>
      <c r="G12" s="61">
        <v>0</v>
      </c>
      <c r="H12" s="61"/>
      <c r="I12" s="61">
        <v>0</v>
      </c>
      <c r="J12" s="61"/>
      <c r="K12" s="61">
        <v>0</v>
      </c>
      <c r="L12" s="61"/>
      <c r="M12" s="196"/>
      <c r="N12" s="196"/>
      <c r="O12" s="196"/>
      <c r="P12" s="196"/>
      <c r="Q12" s="196"/>
      <c r="R12" s="196"/>
    </row>
    <row r="13" spans="2:18" s="185" customFormat="1" ht="14.1" customHeight="1" x14ac:dyDescent="0.25">
      <c r="B13" s="85"/>
      <c r="C13" s="85" t="s">
        <v>194</v>
      </c>
      <c r="D13" s="85"/>
      <c r="E13" s="165">
        <v>128284</v>
      </c>
      <c r="F13" s="151"/>
      <c r="G13" s="61">
        <v>0</v>
      </c>
      <c r="H13" s="61"/>
      <c r="I13" s="61">
        <v>0</v>
      </c>
      <c r="J13" s="61"/>
      <c r="K13" s="61">
        <v>0</v>
      </c>
      <c r="L13" s="61"/>
      <c r="M13" s="196"/>
      <c r="N13" s="196"/>
      <c r="O13" s="196"/>
      <c r="P13" s="196"/>
      <c r="Q13" s="196"/>
      <c r="R13" s="196"/>
    </row>
    <row r="14" spans="2:18" s="185" customFormat="1" ht="14.1" customHeight="1" x14ac:dyDescent="0.25">
      <c r="B14" s="201"/>
      <c r="C14" s="85" t="s">
        <v>195</v>
      </c>
      <c r="D14" s="85"/>
      <c r="E14" s="165">
        <v>23105</v>
      </c>
      <c r="F14" s="151"/>
      <c r="G14" s="61">
        <v>0</v>
      </c>
      <c r="H14" s="61"/>
      <c r="I14" s="61">
        <v>0</v>
      </c>
      <c r="J14" s="61"/>
      <c r="K14" s="61">
        <v>0</v>
      </c>
      <c r="L14" s="61"/>
      <c r="M14" s="196"/>
      <c r="N14" s="196"/>
      <c r="O14" s="196"/>
      <c r="P14" s="196"/>
      <c r="Q14" s="196"/>
      <c r="R14" s="196"/>
    </row>
    <row r="15" spans="2:18" s="185" customFormat="1" ht="14.1" customHeight="1" x14ac:dyDescent="0.25">
      <c r="B15" s="201"/>
      <c r="C15" s="85" t="s">
        <v>196</v>
      </c>
      <c r="D15" s="85"/>
      <c r="E15" s="165">
        <v>44039</v>
      </c>
      <c r="F15" s="151"/>
      <c r="G15" s="61">
        <v>43</v>
      </c>
      <c r="H15" s="61"/>
      <c r="I15" s="61">
        <v>103</v>
      </c>
      <c r="J15" s="61"/>
      <c r="K15" s="181">
        <v>433.88483499999995</v>
      </c>
      <c r="L15" s="61"/>
      <c r="M15" s="196"/>
      <c r="N15" s="196"/>
      <c r="O15" s="196"/>
      <c r="P15" s="196"/>
      <c r="Q15" s="196"/>
      <c r="R15" s="196"/>
    </row>
    <row r="16" spans="2:18" s="185" customFormat="1" ht="14.1" customHeight="1" x14ac:dyDescent="0.25">
      <c r="B16" s="201"/>
      <c r="C16" s="85" t="s">
        <v>197</v>
      </c>
      <c r="D16" s="85"/>
      <c r="E16" s="165">
        <v>29606</v>
      </c>
      <c r="F16" s="151"/>
      <c r="G16" s="61">
        <v>0</v>
      </c>
      <c r="H16" s="61"/>
      <c r="I16" s="61">
        <v>0</v>
      </c>
      <c r="J16" s="61"/>
      <c r="K16" s="61">
        <v>0</v>
      </c>
      <c r="L16" s="61"/>
      <c r="M16" s="196"/>
      <c r="N16" s="196"/>
      <c r="O16" s="196"/>
      <c r="P16" s="196"/>
      <c r="Q16" s="196"/>
      <c r="R16" s="196"/>
    </row>
    <row r="17" spans="1:18" s="185" customFormat="1" ht="14.1" customHeight="1" x14ac:dyDescent="0.25">
      <c r="A17" s="201"/>
      <c r="B17" s="201"/>
      <c r="C17" s="85" t="s">
        <v>198</v>
      </c>
      <c r="D17" s="85"/>
      <c r="E17" s="165">
        <v>19844</v>
      </c>
      <c r="F17" s="151"/>
      <c r="G17" s="61">
        <v>0</v>
      </c>
      <c r="H17" s="61"/>
      <c r="I17" s="61">
        <v>0</v>
      </c>
      <c r="J17" s="61"/>
      <c r="K17" s="61">
        <v>0</v>
      </c>
      <c r="L17" s="61"/>
      <c r="M17" s="196"/>
      <c r="N17" s="196"/>
      <c r="O17" s="196"/>
      <c r="P17" s="196"/>
      <c r="Q17" s="196"/>
      <c r="R17" s="196"/>
    </row>
    <row r="18" spans="1:18" s="185" customFormat="1" ht="14.1" customHeight="1" x14ac:dyDescent="0.25">
      <c r="A18" s="201"/>
      <c r="B18" s="85"/>
      <c r="C18" s="85" t="s">
        <v>199</v>
      </c>
      <c r="D18" s="85"/>
      <c r="E18" s="164">
        <v>85345</v>
      </c>
      <c r="F18" s="151"/>
      <c r="G18" s="61">
        <v>0</v>
      </c>
      <c r="H18" s="61"/>
      <c r="I18" s="61">
        <v>0</v>
      </c>
      <c r="J18" s="61"/>
      <c r="K18" s="61">
        <v>0</v>
      </c>
      <c r="L18" s="61"/>
      <c r="M18" s="196"/>
      <c r="N18" s="197"/>
    </row>
    <row r="19" spans="1:18" s="185" customFormat="1" ht="14.1" customHeight="1" x14ac:dyDescent="0.25">
      <c r="A19" s="201"/>
      <c r="B19" s="56"/>
      <c r="C19" s="7" t="s">
        <v>57</v>
      </c>
      <c r="D19" s="85"/>
      <c r="E19" s="115">
        <v>248064</v>
      </c>
      <c r="F19" s="151"/>
      <c r="G19" s="61">
        <v>0</v>
      </c>
      <c r="H19" s="61"/>
      <c r="I19" s="61">
        <v>0</v>
      </c>
      <c r="J19" s="61"/>
      <c r="K19" s="61">
        <v>0</v>
      </c>
      <c r="L19" s="61"/>
      <c r="M19" s="196"/>
      <c r="N19" s="192"/>
    </row>
    <row r="20" spans="1:18" s="185" customFormat="1" ht="14.1" customHeight="1" x14ac:dyDescent="0.25">
      <c r="A20" s="201"/>
      <c r="B20" s="85"/>
      <c r="C20" s="85" t="s">
        <v>200</v>
      </c>
      <c r="D20" s="85"/>
      <c r="E20" s="165">
        <v>36211</v>
      </c>
      <c r="F20" s="151"/>
      <c r="G20" s="61">
        <v>0</v>
      </c>
      <c r="H20" s="61"/>
      <c r="I20" s="61">
        <v>0</v>
      </c>
      <c r="J20" s="61"/>
      <c r="K20" s="61">
        <v>0</v>
      </c>
      <c r="L20" s="61"/>
      <c r="M20" s="196"/>
      <c r="N20" s="197"/>
    </row>
    <row r="21" spans="1:18" s="185" customFormat="1" ht="14.1" customHeight="1" x14ac:dyDescent="0.25">
      <c r="A21" s="201"/>
      <c r="B21" s="85"/>
      <c r="C21" s="85" t="s">
        <v>201</v>
      </c>
      <c r="D21" s="85"/>
      <c r="E21" s="164">
        <v>9961</v>
      </c>
      <c r="F21" s="151"/>
      <c r="G21" s="61">
        <v>0</v>
      </c>
      <c r="H21" s="61"/>
      <c r="I21" s="61">
        <v>0</v>
      </c>
      <c r="J21" s="61"/>
      <c r="K21" s="61">
        <v>0</v>
      </c>
      <c r="L21" s="61"/>
      <c r="M21" s="196"/>
      <c r="N21" s="197"/>
    </row>
    <row r="22" spans="1:18" s="185" customFormat="1" ht="14.1" customHeight="1" x14ac:dyDescent="0.25">
      <c r="A22" s="201"/>
      <c r="B22" s="56"/>
      <c r="C22" s="7" t="s">
        <v>202</v>
      </c>
      <c r="D22" s="85"/>
      <c r="E22" s="164">
        <v>61238</v>
      </c>
      <c r="F22" s="151"/>
      <c r="G22" s="61">
        <v>0</v>
      </c>
      <c r="H22" s="61"/>
      <c r="I22" s="61">
        <v>0</v>
      </c>
      <c r="J22" s="61"/>
      <c r="K22" s="61">
        <v>0</v>
      </c>
      <c r="L22" s="61"/>
      <c r="M22" s="196"/>
      <c r="N22" s="192"/>
    </row>
    <row r="23" spans="1:18" s="185" customFormat="1" ht="14.1" customHeight="1" x14ac:dyDescent="0.25">
      <c r="A23" s="201"/>
      <c r="B23" s="56"/>
      <c r="C23" s="7" t="s">
        <v>203</v>
      </c>
      <c r="D23" s="85"/>
      <c r="E23" s="164">
        <v>57289</v>
      </c>
      <c r="F23" s="151"/>
      <c r="G23" s="61">
        <v>0</v>
      </c>
      <c r="H23" s="61"/>
      <c r="I23" s="61">
        <v>0</v>
      </c>
      <c r="J23" s="61"/>
      <c r="K23" s="61">
        <v>0</v>
      </c>
      <c r="L23" s="61"/>
      <c r="M23" s="196"/>
      <c r="N23" s="192"/>
    </row>
    <row r="24" spans="1:18" s="185" customFormat="1" ht="14.1" customHeight="1" x14ac:dyDescent="0.25">
      <c r="A24" s="201"/>
      <c r="B24" s="56"/>
      <c r="C24" s="7" t="s">
        <v>204</v>
      </c>
      <c r="D24" s="85"/>
      <c r="E24" s="164">
        <v>7946</v>
      </c>
      <c r="F24" s="151"/>
      <c r="G24" s="61">
        <v>0</v>
      </c>
      <c r="H24" s="61"/>
      <c r="I24" s="61">
        <v>0</v>
      </c>
      <c r="J24" s="61"/>
      <c r="K24" s="61">
        <v>0</v>
      </c>
      <c r="L24" s="61"/>
      <c r="M24" s="196"/>
      <c r="N24" s="192"/>
    </row>
    <row r="25" spans="1:18" s="185" customFormat="1" ht="14.1" customHeight="1" x14ac:dyDescent="0.25">
      <c r="A25" s="201"/>
      <c r="B25" s="56"/>
      <c r="C25" s="7" t="s">
        <v>205</v>
      </c>
      <c r="D25" s="85"/>
      <c r="E25" s="164">
        <v>31920</v>
      </c>
      <c r="F25" s="151"/>
      <c r="G25" s="61">
        <v>0</v>
      </c>
      <c r="H25" s="61"/>
      <c r="I25" s="61">
        <v>0</v>
      </c>
      <c r="J25" s="61"/>
      <c r="K25" s="61">
        <v>0</v>
      </c>
      <c r="L25" s="61"/>
      <c r="M25" s="196"/>
      <c r="N25" s="192"/>
    </row>
    <row r="26" spans="1:18" s="185" customFormat="1" ht="14.1" customHeight="1" x14ac:dyDescent="0.25">
      <c r="A26" s="201"/>
      <c r="B26" s="56"/>
      <c r="C26" s="7" t="s">
        <v>206</v>
      </c>
      <c r="D26" s="85"/>
      <c r="E26" s="164">
        <v>25232</v>
      </c>
      <c r="F26" s="151"/>
      <c r="G26" s="61">
        <v>0</v>
      </c>
      <c r="H26" s="61"/>
      <c r="I26" s="61">
        <v>0</v>
      </c>
      <c r="J26" s="61"/>
      <c r="K26" s="61">
        <v>0</v>
      </c>
      <c r="L26" s="61"/>
      <c r="M26" s="196"/>
      <c r="N26" s="192"/>
    </row>
    <row r="27" spans="1:18" s="185" customFormat="1" ht="14.1" customHeight="1" x14ac:dyDescent="0.25">
      <c r="A27" s="201"/>
      <c r="B27" s="56"/>
      <c r="C27" s="7" t="s">
        <v>207</v>
      </c>
      <c r="D27" s="85"/>
      <c r="E27" s="164">
        <v>17406</v>
      </c>
      <c r="F27" s="151"/>
      <c r="G27" s="61">
        <v>0</v>
      </c>
      <c r="H27" s="61"/>
      <c r="I27" s="61">
        <v>0</v>
      </c>
      <c r="J27" s="61"/>
      <c r="K27" s="61">
        <v>0</v>
      </c>
      <c r="L27" s="61"/>
      <c r="M27" s="196"/>
      <c r="N27" s="192"/>
    </row>
    <row r="28" spans="1:18" s="185" customFormat="1" x14ac:dyDescent="0.25">
      <c r="A28" s="201"/>
      <c r="B28" s="56"/>
      <c r="C28" s="7"/>
      <c r="D28" s="85"/>
      <c r="E28" s="164"/>
      <c r="F28" s="151"/>
      <c r="G28" s="161"/>
      <c r="H28" s="115"/>
      <c r="I28" s="62"/>
      <c r="J28" s="115"/>
      <c r="K28" s="162"/>
      <c r="L28" s="115"/>
      <c r="M28" s="196"/>
      <c r="N28" s="192"/>
    </row>
    <row r="29" spans="1:18" s="185" customFormat="1" ht="14.1" customHeight="1" x14ac:dyDescent="0.25">
      <c r="A29" s="201"/>
      <c r="B29" s="9"/>
      <c r="C29" s="9" t="s">
        <v>58</v>
      </c>
      <c r="D29" s="110"/>
      <c r="E29" s="119">
        <v>1982112</v>
      </c>
      <c r="F29" s="112"/>
      <c r="G29" s="171">
        <v>206</v>
      </c>
      <c r="H29" s="111"/>
      <c r="I29" s="69">
        <v>466</v>
      </c>
      <c r="J29" s="111"/>
      <c r="K29" s="179">
        <v>20291.991720044301</v>
      </c>
      <c r="L29" s="149"/>
      <c r="M29" s="196"/>
      <c r="N29" s="192"/>
    </row>
    <row r="30" spans="1:18" s="185" customFormat="1" x14ac:dyDescent="0.25">
      <c r="A30" s="201"/>
      <c r="B30" s="56"/>
      <c r="C30" s="56"/>
      <c r="D30" s="85"/>
      <c r="E30" s="166"/>
      <c r="F30" s="151"/>
      <c r="G30" s="161"/>
      <c r="H30" s="115"/>
      <c r="I30" s="62"/>
      <c r="J30" s="115"/>
      <c r="K30" s="162"/>
      <c r="L30" s="115"/>
      <c r="M30" s="196"/>
      <c r="N30" s="192"/>
    </row>
    <row r="31" spans="1:18" s="185" customFormat="1" ht="14.1" customHeight="1" x14ac:dyDescent="0.25">
      <c r="A31" s="201"/>
      <c r="B31" s="9"/>
      <c r="C31" s="9" t="s">
        <v>208</v>
      </c>
      <c r="D31" s="110"/>
      <c r="E31" s="119">
        <v>95120</v>
      </c>
      <c r="F31" s="112"/>
      <c r="G31" s="168">
        <v>0</v>
      </c>
      <c r="H31" s="149"/>
      <c r="I31" s="169">
        <v>0</v>
      </c>
      <c r="J31" s="149"/>
      <c r="K31" s="160">
        <v>0</v>
      </c>
      <c r="L31" s="149"/>
      <c r="M31" s="196"/>
      <c r="N31" s="192"/>
    </row>
    <row r="32" spans="1:18" s="185" customFormat="1" ht="10.5" customHeight="1" x14ac:dyDescent="0.25">
      <c r="A32" s="201"/>
      <c r="B32" s="56"/>
      <c r="C32" s="56"/>
      <c r="D32" s="85"/>
      <c r="E32" s="166"/>
      <c r="F32" s="151"/>
      <c r="G32" s="161"/>
      <c r="H32" s="115"/>
      <c r="I32" s="62"/>
      <c r="J32" s="115"/>
      <c r="K32" s="162"/>
      <c r="L32" s="115"/>
      <c r="M32" s="196"/>
      <c r="N32" s="192"/>
    </row>
    <row r="33" spans="1:14" s="185" customFormat="1" ht="14.1" customHeight="1" x14ac:dyDescent="0.25">
      <c r="A33" s="201"/>
      <c r="B33" s="9"/>
      <c r="C33" s="9" t="s">
        <v>209</v>
      </c>
      <c r="D33" s="110"/>
      <c r="E33" s="119">
        <v>109202</v>
      </c>
      <c r="F33" s="112"/>
      <c r="G33" s="171">
        <v>200</v>
      </c>
      <c r="H33" s="111"/>
      <c r="I33" s="69">
        <v>453</v>
      </c>
      <c r="J33" s="111"/>
      <c r="K33" s="179">
        <v>15787.414323199999</v>
      </c>
      <c r="L33" s="149"/>
      <c r="M33" s="196"/>
      <c r="N33" s="192"/>
    </row>
    <row r="34" spans="1:14" s="185" customFormat="1" ht="8.25" customHeight="1" x14ac:dyDescent="0.25">
      <c r="A34" s="201"/>
      <c r="B34" s="56"/>
      <c r="C34" s="7"/>
      <c r="D34" s="85"/>
      <c r="E34" s="164"/>
      <c r="F34" s="151"/>
      <c r="G34" s="161"/>
      <c r="H34" s="115"/>
      <c r="I34" s="62"/>
      <c r="J34" s="115"/>
      <c r="K34" s="162"/>
      <c r="L34" s="115"/>
      <c r="M34" s="196"/>
      <c r="N34" s="192"/>
    </row>
    <row r="35" spans="1:14" ht="8.25" customHeight="1" thickBot="1" x14ac:dyDescent="0.25">
      <c r="B35" s="184"/>
      <c r="C35" s="199"/>
      <c r="D35" s="199"/>
      <c r="E35" s="199"/>
      <c r="F35" s="199"/>
      <c r="G35" s="203"/>
      <c r="H35" s="199"/>
      <c r="I35" s="204"/>
      <c r="J35" s="199"/>
      <c r="K35" s="204"/>
      <c r="L35" s="199"/>
      <c r="M35" s="196"/>
    </row>
    <row r="36" spans="1:14" x14ac:dyDescent="0.2">
      <c r="G36" s="84"/>
      <c r="H36" s="27"/>
      <c r="I36" s="26"/>
      <c r="J36" s="27"/>
      <c r="K36" s="61"/>
      <c r="L36" s="27"/>
    </row>
    <row r="37" spans="1:14" x14ac:dyDescent="0.2">
      <c r="C37" s="190"/>
      <c r="G37" s="161"/>
      <c r="H37" s="115"/>
      <c r="I37" s="62"/>
      <c r="J37" s="115"/>
      <c r="K37" s="162"/>
      <c r="L37" s="115"/>
    </row>
    <row r="38" spans="1:14" x14ac:dyDescent="0.2">
      <c r="C38" s="191"/>
      <c r="G38" s="115"/>
      <c r="H38" s="115"/>
      <c r="I38" s="115"/>
      <c r="J38" s="115"/>
      <c r="K38" s="115"/>
      <c r="L38" s="115"/>
    </row>
    <row r="39" spans="1:14" ht="8.1" customHeight="1" x14ac:dyDescent="0.2">
      <c r="G39" s="150"/>
      <c r="H39" s="150"/>
      <c r="I39" s="150"/>
      <c r="J39" s="150"/>
      <c r="K39" s="150"/>
      <c r="L39" s="150"/>
    </row>
    <row r="40" spans="1:14" x14ac:dyDescent="0.2">
      <c r="C40" s="190"/>
      <c r="G40" s="161"/>
      <c r="H40" s="115"/>
      <c r="I40" s="161"/>
      <c r="J40" s="163"/>
      <c r="K40" s="163"/>
      <c r="L40" s="115"/>
    </row>
    <row r="41" spans="1:14" x14ac:dyDescent="0.2">
      <c r="C41" s="191"/>
      <c r="G41" s="161"/>
      <c r="H41" s="115"/>
      <c r="I41" s="161"/>
      <c r="J41" s="163"/>
      <c r="K41" s="163"/>
      <c r="L41" s="115"/>
    </row>
    <row r="42" spans="1:14" x14ac:dyDescent="0.2">
      <c r="C42" s="190"/>
      <c r="G42" s="150"/>
      <c r="H42" s="150"/>
      <c r="I42" s="150"/>
      <c r="J42" s="150"/>
      <c r="K42" s="150"/>
      <c r="L42" s="150"/>
    </row>
    <row r="43" spans="1:14" x14ac:dyDescent="0.2">
      <c r="C43" s="191"/>
      <c r="G43" s="161"/>
      <c r="H43" s="115"/>
      <c r="I43" s="161"/>
      <c r="J43" s="163"/>
      <c r="K43" s="163"/>
      <c r="L43" s="115"/>
    </row>
    <row r="44" spans="1:14" x14ac:dyDescent="0.2">
      <c r="G44" s="161"/>
      <c r="H44" s="115"/>
      <c r="I44" s="62"/>
      <c r="J44" s="115"/>
      <c r="K44" s="115"/>
      <c r="L44" s="115"/>
    </row>
    <row r="45" spans="1:14" x14ac:dyDescent="0.2">
      <c r="G45" s="161"/>
      <c r="H45" s="115"/>
      <c r="I45" s="62"/>
      <c r="J45" s="115"/>
      <c r="K45" s="115"/>
      <c r="L45" s="115"/>
    </row>
    <row r="46" spans="1:14" x14ac:dyDescent="0.2">
      <c r="G46" s="161"/>
      <c r="H46" s="115"/>
      <c r="I46" s="62"/>
      <c r="J46" s="115"/>
      <c r="K46" s="115"/>
      <c r="L46" s="115"/>
    </row>
    <row r="47" spans="1:14" x14ac:dyDescent="0.2">
      <c r="G47" s="161"/>
      <c r="H47" s="115"/>
      <c r="I47" s="161"/>
      <c r="J47" s="115"/>
      <c r="K47" s="115"/>
      <c r="L47" s="115"/>
    </row>
    <row r="48" spans="1:14" x14ac:dyDescent="0.2">
      <c r="G48" s="161">
        <f>SUM(G49:G51)</f>
        <v>0</v>
      </c>
      <c r="H48" s="115"/>
      <c r="I48" s="161">
        <f>SUM(I49:I51)</f>
        <v>0</v>
      </c>
      <c r="J48" s="163"/>
      <c r="K48" s="163">
        <f>SUM(K49:K51)</f>
        <v>0</v>
      </c>
      <c r="L48" s="115"/>
    </row>
    <row r="49" spans="7:12" x14ac:dyDescent="0.2">
      <c r="G49" s="161"/>
      <c r="H49" s="115"/>
      <c r="I49" s="161"/>
      <c r="J49" s="115"/>
      <c r="K49" s="115"/>
      <c r="L49" s="115"/>
    </row>
    <row r="50" spans="7:12" x14ac:dyDescent="0.2">
      <c r="G50" s="161"/>
      <c r="H50" s="115"/>
      <c r="I50" s="62"/>
      <c r="J50" s="115"/>
      <c r="K50" s="115"/>
      <c r="L50" s="115"/>
    </row>
    <row r="51" spans="7:12" x14ac:dyDescent="0.2">
      <c r="G51" s="161"/>
      <c r="H51" s="115"/>
      <c r="I51" s="161"/>
      <c r="J51" s="115"/>
      <c r="K51" s="115"/>
      <c r="L51" s="115"/>
    </row>
    <row r="52" spans="7:12" x14ac:dyDescent="0.2">
      <c r="G52" s="200"/>
      <c r="H52" s="200"/>
      <c r="I52" s="200"/>
      <c r="J52" s="200"/>
      <c r="K52" s="200"/>
      <c r="L52" s="200"/>
    </row>
    <row r="53" spans="7:12" x14ac:dyDescent="0.2">
      <c r="G53" s="200"/>
      <c r="H53" s="200"/>
      <c r="I53" s="200"/>
      <c r="J53" s="200"/>
      <c r="K53" s="200"/>
      <c r="L53" s="200"/>
    </row>
  </sheetData>
  <sheetProtection algorithmName="SHA-512" hashValue="8rk4SY/LXCzV1WE1ltqyzMeN00Vms1yz83htcwiCvSxDzaUHSRP5gZiPfDkx5aYYOMMWwAVB5ebQvQDn/Rijdw==" saltValue="vV8vjlMyESoF8vFUAE/Frg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O28"/>
  <sheetViews>
    <sheetView view="pageBreakPreview" zoomScaleNormal="100" zoomScaleSheetLayoutView="100" workbookViewId="0">
      <selection activeCell="M24" sqref="M24"/>
    </sheetView>
  </sheetViews>
  <sheetFormatPr defaultColWidth="9.140625" defaultRowHeight="12.75" x14ac:dyDescent="0.2"/>
  <cols>
    <col min="1" max="1" width="10.28515625" style="2" customWidth="1"/>
    <col min="2" max="2" width="1.5703125" style="2" customWidth="1"/>
    <col min="3" max="3" width="19" style="2" customWidth="1"/>
    <col min="4" max="4" width="1.85546875" style="2" customWidth="1"/>
    <col min="5" max="5" width="18.28515625" style="2" customWidth="1"/>
    <col min="6" max="6" width="1.5703125" style="2" customWidth="1"/>
    <col min="7" max="7" width="23.28515625" style="2" customWidth="1"/>
    <col min="8" max="8" width="2" style="2" customWidth="1"/>
    <col min="9" max="9" width="21.7109375" style="2" customWidth="1"/>
    <col min="10" max="10" width="2.140625" style="2" customWidth="1"/>
    <col min="11" max="11" width="21.140625" style="2" customWidth="1"/>
    <col min="12" max="12" width="2" style="2" customWidth="1"/>
    <col min="13" max="13" width="18.85546875" style="2" customWidth="1"/>
    <col min="14" max="14" width="1.85546875" style="2" customWidth="1"/>
    <col min="15" max="15" width="21.5703125" style="2" customWidth="1"/>
    <col min="16" max="16" width="2.42578125" style="2" customWidth="1"/>
    <col min="17" max="16384" width="9.140625" style="2"/>
  </cols>
  <sheetData>
    <row r="1" spans="2:15" ht="54.95" customHeight="1" x14ac:dyDescent="0.2"/>
    <row r="2" spans="2:15" ht="15" customHeight="1" x14ac:dyDescent="0.2">
      <c r="B2" s="206" t="s">
        <v>93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5" customHeight="1" x14ac:dyDescent="0.2">
      <c r="B3" s="211" t="s">
        <v>94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15" ht="25.5" customHeight="1" thickBot="1" x14ac:dyDescent="0.25"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5"/>
      <c r="N4" s="5"/>
      <c r="O4" s="5"/>
    </row>
    <row r="5" spans="2:15" s="6" customFormat="1" ht="40.5" customHeight="1" thickBot="1" x14ac:dyDescent="0.3">
      <c r="B5" s="88"/>
      <c r="C5" s="104" t="s">
        <v>61</v>
      </c>
      <c r="D5" s="93"/>
      <c r="E5" s="99" t="s">
        <v>80</v>
      </c>
      <c r="F5" s="88"/>
      <c r="G5" s="209" t="s">
        <v>105</v>
      </c>
      <c r="H5" s="210"/>
      <c r="I5" s="210"/>
      <c r="J5" s="210"/>
      <c r="K5" s="210"/>
      <c r="L5" s="210"/>
      <c r="M5" s="210"/>
      <c r="N5" s="89"/>
      <c r="O5" s="99" t="s">
        <v>78</v>
      </c>
    </row>
    <row r="6" spans="2:15" s="6" customFormat="1" ht="16.5" customHeight="1" x14ac:dyDescent="0.25">
      <c r="B6" s="90"/>
      <c r="C6" s="90"/>
      <c r="D6" s="88"/>
      <c r="E6" s="100"/>
      <c r="F6" s="88"/>
      <c r="G6" s="142" t="s">
        <v>68</v>
      </c>
      <c r="H6" s="142"/>
      <c r="I6" s="142" t="s">
        <v>69</v>
      </c>
      <c r="J6" s="142"/>
      <c r="K6" s="143" t="s">
        <v>71</v>
      </c>
      <c r="L6" s="142"/>
      <c r="M6" s="142" t="s">
        <v>70</v>
      </c>
      <c r="N6" s="88"/>
      <c r="O6" s="100"/>
    </row>
    <row r="7" spans="2:15" s="23" customFormat="1" x14ac:dyDescent="0.25">
      <c r="B7" s="90"/>
      <c r="C7" s="91"/>
      <c r="D7" s="90"/>
      <c r="E7" s="100"/>
      <c r="F7" s="90"/>
      <c r="G7" s="100" t="s">
        <v>62</v>
      </c>
      <c r="H7" s="100"/>
      <c r="I7" s="100" t="s">
        <v>63</v>
      </c>
      <c r="J7" s="100"/>
      <c r="K7" s="102" t="s">
        <v>65</v>
      </c>
      <c r="L7" s="100"/>
      <c r="M7" s="100" t="s">
        <v>64</v>
      </c>
      <c r="N7" s="90"/>
      <c r="O7" s="100"/>
    </row>
    <row r="8" spans="2:15" s="52" customFormat="1" ht="26.25" customHeight="1" thickBot="1" x14ac:dyDescent="0.3">
      <c r="B8" s="94"/>
      <c r="C8" s="94"/>
      <c r="D8" s="94"/>
      <c r="E8" s="107" t="s">
        <v>81</v>
      </c>
      <c r="F8" s="108"/>
      <c r="G8" s="107" t="s">
        <v>81</v>
      </c>
      <c r="H8" s="109"/>
      <c r="I8" s="107" t="s">
        <v>81</v>
      </c>
      <c r="J8" s="109"/>
      <c r="K8" s="107" t="s">
        <v>81</v>
      </c>
      <c r="L8" s="109"/>
      <c r="M8" s="107" t="s">
        <v>81</v>
      </c>
      <c r="N8" s="108"/>
      <c r="O8" s="107" t="s">
        <v>92</v>
      </c>
    </row>
    <row r="9" spans="2:15" s="6" customFormat="1" ht="24" customHeight="1" x14ac:dyDescent="0.25">
      <c r="B9" s="34"/>
      <c r="C9" s="53" t="s">
        <v>60</v>
      </c>
      <c r="D9" s="54"/>
      <c r="E9" s="78">
        <f>SUM(E10:E20)</f>
        <v>50.694217731259386</v>
      </c>
      <c r="F9" s="81"/>
      <c r="G9" s="78">
        <f>SUM(G10:G20)</f>
        <v>55.575028804180249</v>
      </c>
      <c r="H9" s="81"/>
      <c r="I9" s="78">
        <f>SUM(I10:I20)</f>
        <v>56.21798274505791</v>
      </c>
      <c r="J9" s="81"/>
      <c r="K9" s="78">
        <f>SUM(K10:K20)</f>
        <v>45.285648572440614</v>
      </c>
      <c r="L9" s="81"/>
      <c r="M9" s="78" t="e">
        <f>SUM(M10:M20)</f>
        <v>#REF!</v>
      </c>
      <c r="N9" s="81"/>
      <c r="O9" s="78" t="e">
        <f>SUM(O10:O20)</f>
        <v>#REF!</v>
      </c>
    </row>
    <row r="10" spans="2:15" s="6" customFormat="1" ht="20.25" customHeight="1" x14ac:dyDescent="0.25">
      <c r="B10" s="56"/>
      <c r="C10" s="7" t="s">
        <v>0</v>
      </c>
      <c r="D10" s="57"/>
      <c r="E10" s="68">
        <f>('Jadual 1'!D10/'Jadual 1'!D$9)*100</f>
        <v>12.357451917928055</v>
      </c>
      <c r="F10" s="68"/>
      <c r="G10" s="68">
        <f>('Jadual 1'!F10/'Jadual 1'!F$9)*100</f>
        <v>13.4138227609821</v>
      </c>
      <c r="H10" s="68"/>
      <c r="I10" s="68">
        <f>('Jadual 1'!H10/'Jadual 1'!H$9)*100</f>
        <v>14.340532485722143</v>
      </c>
      <c r="J10" s="68"/>
      <c r="K10" s="68">
        <f>('Jadual 1'!J10/'Jadual 1'!J$9)*100</f>
        <v>12.638643974090597</v>
      </c>
      <c r="L10" s="68"/>
      <c r="M10" s="68" t="e">
        <f>('Jadual 1'!#REF!/'Jadual 1'!#REF!)*100</f>
        <v>#REF!</v>
      </c>
      <c r="N10" s="68"/>
      <c r="O10" s="68" t="e">
        <f>('Jadual 1'!#REF!/'Jadual 1'!#REF!)*100</f>
        <v>#REF!</v>
      </c>
    </row>
    <row r="11" spans="2:15" ht="20.25" customHeight="1" x14ac:dyDescent="0.2">
      <c r="B11" s="56"/>
      <c r="C11" s="7" t="s">
        <v>7</v>
      </c>
      <c r="D11" s="16"/>
      <c r="E11" s="68">
        <f>('Jadual 1'!D11/'Jadual 1'!D$9)*100</f>
        <v>6.5688714206090877</v>
      </c>
      <c r="F11" s="82"/>
      <c r="G11" s="68">
        <f>('Jadual 1'!F11/'Jadual 1'!F$9)*100</f>
        <v>6.2411761842169318</v>
      </c>
      <c r="H11" s="68"/>
      <c r="I11" s="68">
        <f>('Jadual 1'!H11/'Jadual 1'!H$9)*100</f>
        <v>5.9951010801926312</v>
      </c>
      <c r="J11" s="68"/>
      <c r="K11" s="68">
        <f>('Jadual 1'!J11/'Jadual 1'!J$9)*100</f>
        <v>4.6855127746827954</v>
      </c>
      <c r="L11" s="68"/>
      <c r="M11" s="68" t="e">
        <f>('Jadual 1'!#REF!/'Jadual 1'!#REF!)*100</f>
        <v>#REF!</v>
      </c>
      <c r="N11" s="68"/>
      <c r="O11" s="68" t="e">
        <f>('Jadual 1'!#REF!/'Jadual 1'!#REF!)*100</f>
        <v>#REF!</v>
      </c>
    </row>
    <row r="12" spans="2:15" ht="20.25" customHeight="1" x14ac:dyDescent="0.2">
      <c r="B12" s="56"/>
      <c r="C12" s="7" t="s">
        <v>13</v>
      </c>
      <c r="D12" s="16"/>
      <c r="E12" s="68">
        <f>('Jadual 1'!D12/'Jadual 1'!D$9)*100</f>
        <v>5.5243311595063824</v>
      </c>
      <c r="F12" s="82"/>
      <c r="G12" s="68">
        <f>('Jadual 1'!F12/'Jadual 1'!F$9)*100</f>
        <v>4.9900199600798407</v>
      </c>
      <c r="H12" s="68"/>
      <c r="I12" s="68">
        <f>('Jadual 1'!H12/'Jadual 1'!H$9)*100</f>
        <v>5.4412545327799133</v>
      </c>
      <c r="J12" s="68"/>
      <c r="K12" s="68">
        <f>('Jadual 1'!J12/'Jadual 1'!J$9)*100</f>
        <v>3.5956967615575035</v>
      </c>
      <c r="L12" s="68"/>
      <c r="M12" s="68" t="e">
        <f>('Jadual 1'!#REF!/'Jadual 1'!#REF!)*100</f>
        <v>#REF!</v>
      </c>
      <c r="N12" s="68"/>
      <c r="O12" s="68" t="e">
        <f>('Jadual 1'!#REF!/'Jadual 1'!#REF!)*100</f>
        <v>#REF!</v>
      </c>
    </row>
    <row r="13" spans="2:15" ht="20.25" customHeight="1" x14ac:dyDescent="0.2">
      <c r="B13" s="56"/>
      <c r="C13" s="7" t="s">
        <v>17</v>
      </c>
      <c r="D13" s="16"/>
      <c r="E13" s="68">
        <f>('Jadual 1'!D13/'Jadual 1'!D$9)*100</f>
        <v>3.0770676897383256</v>
      </c>
      <c r="F13" s="82"/>
      <c r="G13" s="68">
        <f>('Jadual 1'!F13/'Jadual 1'!F$9)*100</f>
        <v>6.0967495902503934</v>
      </c>
      <c r="H13" s="68"/>
      <c r="I13" s="68">
        <f>('Jadual 1'!H13/'Jadual 1'!H$9)*100</f>
        <v>6.5483080819385906</v>
      </c>
      <c r="J13" s="68"/>
      <c r="K13" s="68">
        <f>('Jadual 1'!J13/'Jadual 1'!J$9)*100</f>
        <v>4.4856633490590614</v>
      </c>
      <c r="L13" s="68"/>
      <c r="M13" s="68" t="e">
        <f>('Jadual 1'!#REF!/'Jadual 1'!#REF!)*100</f>
        <v>#REF!</v>
      </c>
      <c r="N13" s="68"/>
      <c r="O13" s="68" t="e">
        <f>('Jadual 1'!#REF!/'Jadual 1'!#REF!)*100</f>
        <v>#REF!</v>
      </c>
    </row>
    <row r="14" spans="2:15" ht="20.25" customHeight="1" x14ac:dyDescent="0.2">
      <c r="B14" s="56"/>
      <c r="C14" s="7" t="s">
        <v>25</v>
      </c>
      <c r="D14" s="16"/>
      <c r="E14" s="68">
        <f>('Jadual 1'!D14/'Jadual 1'!D$9)*100</f>
        <v>3.6982148176193554</v>
      </c>
      <c r="F14" s="82"/>
      <c r="G14" s="68">
        <f>('Jadual 1'!F14/'Jadual 1'!F$9)*100</f>
        <v>3.8686853934407606</v>
      </c>
      <c r="H14" s="68"/>
      <c r="I14" s="68">
        <f>('Jadual 1'!H14/'Jadual 1'!H$9)*100</f>
        <v>3.2789506334699827</v>
      </c>
      <c r="J14" s="68"/>
      <c r="K14" s="68">
        <f>('Jadual 1'!J14/'Jadual 1'!J$9)*100</f>
        <v>2.5753247662125367</v>
      </c>
      <c r="L14" s="68"/>
      <c r="M14" s="68" t="e">
        <f>('Jadual 1'!#REF!/'Jadual 1'!#REF!)*100</f>
        <v>#REF!</v>
      </c>
      <c r="N14" s="68"/>
      <c r="O14" s="68" t="e">
        <f>('Jadual 1'!#REF!/'Jadual 1'!#REF!)*100</f>
        <v>#REF!</v>
      </c>
    </row>
    <row r="15" spans="2:15" ht="20.25" customHeight="1" x14ac:dyDescent="0.2">
      <c r="B15" s="56"/>
      <c r="C15" s="7" t="s">
        <v>35</v>
      </c>
      <c r="D15" s="16"/>
      <c r="E15" s="68">
        <f>('Jadual 1'!D15/'Jadual 1'!D$9)*100</f>
        <v>4.9042318818604329</v>
      </c>
      <c r="F15" s="82"/>
      <c r="G15" s="68">
        <f>('Jadual 1'!F15/'Jadual 1'!F$9)*100</f>
        <v>4.7027895428654887</v>
      </c>
      <c r="H15" s="68"/>
      <c r="I15" s="68">
        <f>('Jadual 1'!H15/'Jadual 1'!H$9)*100</f>
        <v>4.6635670020017779</v>
      </c>
      <c r="J15" s="68"/>
      <c r="K15" s="68">
        <f>('Jadual 1'!J15/'Jadual 1'!J$9)*100</f>
        <v>3.4825950035204118</v>
      </c>
      <c r="L15" s="68"/>
      <c r="M15" s="68" t="e">
        <f>('Jadual 1'!#REF!/'Jadual 1'!#REF!)*100</f>
        <v>#REF!</v>
      </c>
      <c r="N15" s="68"/>
      <c r="O15" s="68" t="e">
        <f>('Jadual 1'!#REF!/'Jadual 1'!#REF!)*100</f>
        <v>#REF!</v>
      </c>
    </row>
    <row r="16" spans="2:15" ht="20.25" customHeight="1" x14ac:dyDescent="0.2">
      <c r="B16" s="56"/>
      <c r="C16" s="7" t="s">
        <v>37</v>
      </c>
      <c r="D16" s="16"/>
      <c r="E16" s="68">
        <f>('Jadual 1'!D16/'Jadual 1'!D$9)*100</f>
        <v>5.3637758481923887</v>
      </c>
      <c r="F16" s="82"/>
      <c r="G16" s="68">
        <f>('Jadual 1'!F16/'Jadual 1'!F$9)*100</f>
        <v>7.0460704607046063</v>
      </c>
      <c r="H16" s="68"/>
      <c r="I16" s="68">
        <f>('Jadual 1'!H16/'Jadual 1'!H$9)*100</f>
        <v>6.4581321429256651</v>
      </c>
      <c r="J16" s="68"/>
      <c r="K16" s="68">
        <f>('Jadual 1'!J16/'Jadual 1'!J$9)*100</f>
        <v>6.646643349491721</v>
      </c>
      <c r="L16" s="68"/>
      <c r="M16" s="68" t="e">
        <f>('Jadual 1'!#REF!/'Jadual 1'!#REF!)*100</f>
        <v>#REF!</v>
      </c>
      <c r="N16" s="68"/>
      <c r="O16" s="68" t="e">
        <f>('Jadual 1'!#REF!/'Jadual 1'!#REF!)*100</f>
        <v>#REF!</v>
      </c>
    </row>
    <row r="17" spans="2:15" ht="20.25" customHeight="1" x14ac:dyDescent="0.2">
      <c r="B17" s="56"/>
      <c r="C17" s="7" t="s">
        <v>44</v>
      </c>
      <c r="D17" s="16"/>
      <c r="E17" s="68">
        <f>('Jadual 1'!D17/'Jadual 1'!D$9)*100</f>
        <v>7.6925798488845869</v>
      </c>
      <c r="F17" s="82"/>
      <c r="G17" s="68">
        <f>('Jadual 1'!F17/'Jadual 1'!F$9)*100</f>
        <v>7.8623241322233586</v>
      </c>
      <c r="H17" s="68"/>
      <c r="I17" s="68">
        <f>('Jadual 1'!H17/'Jadual 1'!H$9)*100</f>
        <v>8.1151949654965119</v>
      </c>
      <c r="J17" s="68"/>
      <c r="K17" s="68">
        <f>('Jadual 1'!J17/'Jadual 1'!J$9)*100</f>
        <v>5.5411071109348811</v>
      </c>
      <c r="L17" s="68"/>
      <c r="M17" s="68" t="e">
        <f>('Jadual 1'!#REF!/'Jadual 1'!#REF!)*100</f>
        <v>#REF!</v>
      </c>
      <c r="N17" s="68"/>
      <c r="O17" s="68" t="e">
        <f>('Jadual 1'!#REF!/'Jadual 1'!#REF!)*100</f>
        <v>#REF!</v>
      </c>
    </row>
    <row r="18" spans="2:15" ht="20.25" customHeight="1" x14ac:dyDescent="0.2">
      <c r="B18" s="56"/>
      <c r="C18" s="7" t="s">
        <v>49</v>
      </c>
      <c r="D18" s="16"/>
      <c r="E18" s="68">
        <f>('Jadual 1'!D18/'Jadual 1'!D$9)*100</f>
        <v>0.87799063006155975</v>
      </c>
      <c r="F18" s="82"/>
      <c r="G18" s="68">
        <f>('Jadual 1'!F18/'Jadual 1'!F$9)*100</f>
        <v>0.36999172386933449</v>
      </c>
      <c r="H18" s="68"/>
      <c r="I18" s="68">
        <f>('Jadual 1'!H18/'Jadual 1'!H$9)*100</f>
        <v>0.47454288473468448</v>
      </c>
      <c r="J18" s="68"/>
      <c r="K18" s="68">
        <f>('Jadual 1'!J18/'Jadual 1'!J$9)*100</f>
        <v>0.2672569712338268</v>
      </c>
      <c r="L18" s="68"/>
      <c r="M18" s="68" t="e">
        <f>('Jadual 1'!#REF!/'Jadual 1'!#REF!)*100</f>
        <v>#REF!</v>
      </c>
      <c r="N18" s="68"/>
      <c r="O18" s="68" t="e">
        <f>('Jadual 1'!#REF!/'Jadual 1'!#REF!)*100</f>
        <v>#REF!</v>
      </c>
    </row>
    <row r="19" spans="2:15" ht="20.25" customHeight="1" x14ac:dyDescent="0.2">
      <c r="B19" s="56"/>
      <c r="C19" s="7" t="s">
        <v>56</v>
      </c>
      <c r="D19" s="16"/>
      <c r="E19" s="68">
        <f>('Jadual 1'!D24/'Jadual 1'!D$9)*100</f>
        <v>0.2931515128260721</v>
      </c>
      <c r="F19" s="82"/>
      <c r="G19" s="68">
        <f>('Jadual 1'!F24/'Jadual 1'!F$9)*100</f>
        <v>0.21420573487171998</v>
      </c>
      <c r="H19" s="68"/>
      <c r="I19" s="68">
        <f>('Jadual 1'!H24/'Jadual 1'!H$9)*100</f>
        <v>0.18994506302722544</v>
      </c>
      <c r="J19" s="68"/>
      <c r="K19" s="68">
        <f>('Jadual 1'!J24/'Jadual 1'!J$9)*100</f>
        <v>0.10980428387096033</v>
      </c>
      <c r="L19" s="68"/>
      <c r="M19" s="68" t="e">
        <f>('Jadual 1'!#REF!/'Jadual 1'!#REF!)*100</f>
        <v>#REF!</v>
      </c>
      <c r="N19" s="68"/>
      <c r="O19" s="68" t="e">
        <f>('Jadual 1'!#REF!/'Jadual 1'!#REF!)*100</f>
        <v>#REF!</v>
      </c>
    </row>
    <row r="20" spans="2:15" ht="20.25" customHeight="1" x14ac:dyDescent="0.2">
      <c r="B20" s="56"/>
      <c r="C20" s="7" t="s">
        <v>58</v>
      </c>
      <c r="D20" s="16"/>
      <c r="E20" s="68">
        <f>('Jadual 1'!D25/'Jadual 1'!D$9)*100</f>
        <v>0.33655100403314475</v>
      </c>
      <c r="F20" s="82"/>
      <c r="G20" s="68">
        <f>('Jadual 1'!F25/'Jadual 1'!F$9)*100</f>
        <v>0.76919332067572166</v>
      </c>
      <c r="H20" s="68"/>
      <c r="I20" s="68">
        <f>('Jadual 1'!H25/'Jadual 1'!H$9)*100</f>
        <v>0.71245387276878502</v>
      </c>
      <c r="J20" s="68"/>
      <c r="K20" s="68">
        <f>('Jadual 1'!J25/'Jadual 1'!J$9)*100</f>
        <v>1.2574002277863259</v>
      </c>
      <c r="L20" s="68"/>
      <c r="M20" s="68" t="e">
        <f>('Jadual 1'!#REF!/'Jadual 1'!#REF!)*100</f>
        <v>#REF!</v>
      </c>
      <c r="N20" s="68"/>
      <c r="O20" s="68" t="e">
        <f>('Jadual 1'!#REF!/'Jadual 1'!#REF!)*100</f>
        <v>#REF!</v>
      </c>
    </row>
    <row r="21" spans="2:15" ht="13.5" thickBo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3" spans="2:15" x14ac:dyDescent="0.2">
      <c r="C23" s="86" t="s">
        <v>91</v>
      </c>
    </row>
    <row r="24" spans="2:15" x14ac:dyDescent="0.2">
      <c r="C24" s="87" t="s">
        <v>90</v>
      </c>
    </row>
    <row r="25" spans="2:15" ht="21" customHeight="1" x14ac:dyDescent="0.2"/>
    <row r="26" spans="2:15" ht="21" customHeight="1" x14ac:dyDescent="0.2"/>
    <row r="27" spans="2:15" ht="21" customHeight="1" x14ac:dyDescent="0.2"/>
    <row r="28" spans="2:15" ht="21" customHeight="1" x14ac:dyDescent="0.2"/>
  </sheetData>
  <mergeCells count="3">
    <mergeCell ref="G5:M5"/>
    <mergeCell ref="B2:O2"/>
    <mergeCell ref="B3:O3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0"/>
  <sheetViews>
    <sheetView view="pageBreakPreview" zoomScaleNormal="110" zoomScaleSheetLayoutView="100" workbookViewId="0">
      <selection activeCell="K15" sqref="K15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4" ht="54.95" customHeight="1" x14ac:dyDescent="0.2"/>
    <row r="2" spans="2:14" s="185" customFormat="1" ht="15" customHeight="1" x14ac:dyDescent="0.25">
      <c r="B2" s="206" t="s">
        <v>219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4" s="185" customFormat="1" ht="15" customHeight="1" x14ac:dyDescent="0.25">
      <c r="B3" s="208" t="s">
        <v>220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2:14" ht="7.15" customHeight="1" thickBot="1" x14ac:dyDescent="0.25">
      <c r="B4" s="3"/>
      <c r="C4" s="3"/>
      <c r="D4" s="3"/>
      <c r="E4" s="3"/>
      <c r="F4" s="3"/>
      <c r="G4" s="5"/>
      <c r="H4" s="5"/>
      <c r="I4" s="5"/>
      <c r="J4" s="5"/>
      <c r="K4" s="5"/>
      <c r="L4" s="5"/>
    </row>
    <row r="5" spans="2:14" s="185" customFormat="1" ht="39.7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4" s="185" customForma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4" s="186" customFormat="1" ht="17.25" customHeight="1" thickBot="1" x14ac:dyDescent="0.3">
      <c r="B7" s="233"/>
      <c r="C7" s="232"/>
      <c r="D7" s="233"/>
      <c r="E7" s="232"/>
      <c r="F7" s="233"/>
      <c r="G7" s="234"/>
      <c r="H7" s="235"/>
      <c r="I7" s="235"/>
      <c r="J7" s="235"/>
      <c r="K7" s="234" t="s">
        <v>73</v>
      </c>
      <c r="L7" s="235"/>
    </row>
    <row r="8" spans="2:14" s="185" customFormat="1" ht="14.25" customHeight="1" x14ac:dyDescent="0.25">
      <c r="B8" s="19"/>
      <c r="C8" s="19" t="s">
        <v>60</v>
      </c>
      <c r="D8" s="10"/>
      <c r="E8" s="69">
        <v>32447385</v>
      </c>
      <c r="F8" s="70"/>
      <c r="G8" s="69">
        <v>61623</v>
      </c>
      <c r="H8" s="69"/>
      <c r="I8" s="69">
        <v>156361</v>
      </c>
      <c r="J8" s="69"/>
      <c r="K8" s="69">
        <v>2388365.8337792531</v>
      </c>
      <c r="L8" s="69"/>
      <c r="N8" s="198"/>
    </row>
    <row r="9" spans="2:14" s="185" customFormat="1" ht="14.25" customHeight="1" x14ac:dyDescent="0.25">
      <c r="B9" s="9"/>
      <c r="C9" s="9" t="s">
        <v>0</v>
      </c>
      <c r="D9" s="60"/>
      <c r="E9" s="69">
        <v>4009670</v>
      </c>
      <c r="F9" s="71"/>
      <c r="G9" s="69">
        <v>8266</v>
      </c>
      <c r="H9" s="69"/>
      <c r="I9" s="69">
        <v>22423</v>
      </c>
      <c r="J9" s="69"/>
      <c r="K9" s="69">
        <v>301857.05453018018</v>
      </c>
      <c r="L9" s="69"/>
      <c r="N9" s="192"/>
    </row>
    <row r="10" spans="2:14" s="195" customFormat="1" ht="12" customHeight="1" x14ac:dyDescent="0.2">
      <c r="B10" s="120"/>
      <c r="C10" s="120" t="s">
        <v>1</v>
      </c>
      <c r="D10" s="120"/>
      <c r="E10" s="137">
        <v>495338</v>
      </c>
      <c r="F10" s="138"/>
      <c r="G10" s="139">
        <v>1323</v>
      </c>
      <c r="H10" s="139"/>
      <c r="I10" s="139">
        <v>2981</v>
      </c>
      <c r="J10" s="139"/>
      <c r="K10" s="139">
        <v>68953.033753120006</v>
      </c>
      <c r="L10" s="139"/>
      <c r="M10" s="193"/>
      <c r="N10" s="194"/>
    </row>
    <row r="11" spans="2:14" s="195" customFormat="1" ht="12" customHeight="1" x14ac:dyDescent="0.2">
      <c r="B11" s="120"/>
      <c r="C11" s="125" t="s">
        <v>107</v>
      </c>
      <c r="D11" s="125"/>
      <c r="E11" s="137">
        <v>1711191</v>
      </c>
      <c r="F11" s="138"/>
      <c r="G11" s="139">
        <v>3168</v>
      </c>
      <c r="H11" s="139"/>
      <c r="I11" s="139">
        <v>8493</v>
      </c>
      <c r="J11" s="139"/>
      <c r="K11" s="139">
        <v>126250.55108947643</v>
      </c>
      <c r="L11" s="139"/>
      <c r="M11" s="193"/>
      <c r="N11" s="194"/>
    </row>
    <row r="12" spans="2:14" s="195" customFormat="1" ht="12" customHeight="1" x14ac:dyDescent="0.2">
      <c r="B12" s="117"/>
      <c r="C12" s="125" t="s">
        <v>2</v>
      </c>
      <c r="D12" s="125"/>
      <c r="E12" s="137">
        <v>323762</v>
      </c>
      <c r="F12" s="138"/>
      <c r="G12" s="139">
        <v>1102</v>
      </c>
      <c r="H12" s="28"/>
      <c r="I12" s="139">
        <v>3023</v>
      </c>
      <c r="J12" s="28"/>
      <c r="K12" s="139">
        <v>30432.824452382752</v>
      </c>
      <c r="L12" s="28"/>
      <c r="M12" s="193"/>
      <c r="N12" s="194"/>
    </row>
    <row r="13" spans="2:14" s="195" customFormat="1" ht="12" customHeight="1" x14ac:dyDescent="0.2">
      <c r="B13" s="117"/>
      <c r="C13" s="117" t="s">
        <v>3</v>
      </c>
      <c r="D13" s="117"/>
      <c r="E13" s="137">
        <v>222382</v>
      </c>
      <c r="F13" s="140"/>
      <c r="G13" s="139">
        <v>429</v>
      </c>
      <c r="H13" s="28"/>
      <c r="I13" s="139">
        <v>1218</v>
      </c>
      <c r="J13" s="28"/>
      <c r="K13" s="139">
        <v>16967.797433377833</v>
      </c>
      <c r="L13" s="28"/>
      <c r="M13" s="193"/>
      <c r="N13" s="194"/>
    </row>
    <row r="14" spans="2:14" s="195" customFormat="1" ht="12" customHeight="1" x14ac:dyDescent="0.2">
      <c r="B14" s="117"/>
      <c r="C14" s="117" t="s">
        <v>108</v>
      </c>
      <c r="D14" s="117"/>
      <c r="E14" s="137">
        <v>329497</v>
      </c>
      <c r="F14" s="140"/>
      <c r="G14" s="139">
        <v>661</v>
      </c>
      <c r="H14" s="28"/>
      <c r="I14" s="139">
        <v>1913</v>
      </c>
      <c r="J14" s="28"/>
      <c r="K14" s="139">
        <v>17629.761084952184</v>
      </c>
      <c r="L14" s="28"/>
      <c r="M14" s="193"/>
      <c r="N14" s="194"/>
    </row>
    <row r="15" spans="2:14" s="195" customFormat="1" ht="12" customHeight="1" x14ac:dyDescent="0.2">
      <c r="B15" s="117"/>
      <c r="C15" s="117" t="s">
        <v>4</v>
      </c>
      <c r="D15" s="117"/>
      <c r="E15" s="137">
        <v>78195</v>
      </c>
      <c r="F15" s="140"/>
      <c r="G15" s="139">
        <v>130</v>
      </c>
      <c r="H15" s="28"/>
      <c r="I15" s="139">
        <v>345</v>
      </c>
      <c r="J15" s="28"/>
      <c r="K15" s="139">
        <v>3364.9255539370665</v>
      </c>
      <c r="L15" s="28"/>
      <c r="M15" s="193"/>
      <c r="N15" s="194"/>
    </row>
    <row r="16" spans="2:14" s="195" customFormat="1" ht="12" customHeight="1" x14ac:dyDescent="0.2">
      <c r="B16" s="117"/>
      <c r="C16" s="117" t="s">
        <v>5</v>
      </c>
      <c r="D16" s="117"/>
      <c r="E16" s="137">
        <v>314776</v>
      </c>
      <c r="F16" s="140"/>
      <c r="G16" s="139">
        <v>664</v>
      </c>
      <c r="H16" s="28"/>
      <c r="I16" s="139">
        <v>1729</v>
      </c>
      <c r="J16" s="28"/>
      <c r="K16" s="139">
        <v>12910.792937282111</v>
      </c>
      <c r="L16" s="28"/>
      <c r="M16" s="193"/>
      <c r="N16" s="194"/>
    </row>
    <row r="17" spans="2:14" s="195" customFormat="1" ht="12" customHeight="1" x14ac:dyDescent="0.2">
      <c r="B17" s="117"/>
      <c r="C17" s="117" t="s">
        <v>109</v>
      </c>
      <c r="D17" s="117"/>
      <c r="E17" s="137">
        <v>173318</v>
      </c>
      <c r="F17" s="140"/>
      <c r="G17" s="139">
        <v>209</v>
      </c>
      <c r="H17" s="28"/>
      <c r="I17" s="139">
        <v>633</v>
      </c>
      <c r="J17" s="28"/>
      <c r="K17" s="139">
        <v>9587.1120313600004</v>
      </c>
      <c r="L17" s="28"/>
      <c r="M17" s="193"/>
      <c r="N17" s="194"/>
    </row>
    <row r="18" spans="2:14" s="195" customFormat="1" x14ac:dyDescent="0.2">
      <c r="B18" s="117"/>
      <c r="C18" s="117" t="s">
        <v>6</v>
      </c>
      <c r="D18" s="117"/>
      <c r="E18" s="137">
        <v>197762</v>
      </c>
      <c r="F18" s="140"/>
      <c r="G18" s="139">
        <v>442</v>
      </c>
      <c r="H18" s="28"/>
      <c r="I18" s="139">
        <v>1808</v>
      </c>
      <c r="J18" s="28"/>
      <c r="K18" s="139">
        <v>14065.136839751249</v>
      </c>
      <c r="L18" s="28"/>
      <c r="M18" s="193"/>
    </row>
    <row r="19" spans="2:14" s="195" customFormat="1" ht="12.75" customHeight="1" x14ac:dyDescent="0.2">
      <c r="B19" s="117"/>
      <c r="C19" s="117" t="s">
        <v>67</v>
      </c>
      <c r="D19" s="117"/>
      <c r="E19" s="137">
        <v>163449</v>
      </c>
      <c r="F19" s="140"/>
      <c r="G19" s="139">
        <v>138</v>
      </c>
      <c r="H19" s="28"/>
      <c r="I19" s="139">
        <v>280</v>
      </c>
      <c r="J19" s="28"/>
      <c r="K19" s="139">
        <v>1695.1193545405217</v>
      </c>
      <c r="L19" s="28"/>
      <c r="M19" s="193"/>
      <c r="N19" s="194"/>
    </row>
    <row r="20" spans="2:14" s="185" customFormat="1" ht="7.5" customHeight="1" x14ac:dyDescent="0.25">
      <c r="B20" s="14"/>
      <c r="C20" s="14"/>
      <c r="D20" s="14"/>
      <c r="E20" s="33"/>
      <c r="F20" s="72"/>
      <c r="G20" s="27"/>
      <c r="H20" s="27"/>
      <c r="I20" s="27"/>
      <c r="J20" s="27"/>
      <c r="K20" s="27"/>
      <c r="L20" s="27"/>
      <c r="M20" s="196"/>
      <c r="N20" s="197"/>
    </row>
    <row r="21" spans="2:14" s="185" customFormat="1" ht="12" customHeight="1" x14ac:dyDescent="0.25">
      <c r="B21" s="14"/>
      <c r="C21" s="9" t="s">
        <v>110</v>
      </c>
      <c r="D21" s="110"/>
      <c r="E21" s="119">
        <v>2131427</v>
      </c>
      <c r="F21" s="112"/>
      <c r="G21" s="119">
        <v>3846</v>
      </c>
      <c r="H21" s="111"/>
      <c r="I21" s="119">
        <v>9374</v>
      </c>
      <c r="J21" s="111"/>
      <c r="K21" s="119">
        <v>111907.18624788613</v>
      </c>
      <c r="L21" s="111"/>
      <c r="M21" s="196"/>
      <c r="N21" s="197"/>
    </row>
    <row r="22" spans="2:14" s="185" customFormat="1" ht="12" customHeight="1" x14ac:dyDescent="0.2">
      <c r="B22" s="14"/>
      <c r="C22" s="14" t="s">
        <v>111</v>
      </c>
      <c r="D22" s="14"/>
      <c r="E22" s="33">
        <v>142643</v>
      </c>
      <c r="F22" s="72"/>
      <c r="G22" s="139">
        <v>350</v>
      </c>
      <c r="H22" s="27"/>
      <c r="I22" s="139">
        <v>882</v>
      </c>
      <c r="J22" s="27"/>
      <c r="K22" s="139">
        <v>8426.9333134485059</v>
      </c>
      <c r="L22" s="27"/>
      <c r="M22" s="196"/>
      <c r="N22" s="197"/>
    </row>
    <row r="23" spans="2:14" s="185" customFormat="1" ht="12" customHeight="1" x14ac:dyDescent="0.2">
      <c r="B23" s="14"/>
      <c r="C23" s="14" t="s">
        <v>112</v>
      </c>
      <c r="D23" s="14"/>
      <c r="E23" s="33">
        <v>44412</v>
      </c>
      <c r="F23" s="72"/>
      <c r="G23" s="139">
        <v>266</v>
      </c>
      <c r="H23" s="27"/>
      <c r="I23" s="139">
        <v>616</v>
      </c>
      <c r="J23" s="27"/>
      <c r="K23" s="139">
        <v>11278.733294725811</v>
      </c>
      <c r="L23" s="27"/>
      <c r="M23" s="196"/>
      <c r="N23" s="197"/>
    </row>
    <row r="24" spans="2:14" s="185" customFormat="1" ht="12" customHeight="1" x14ac:dyDescent="0.2">
      <c r="B24" s="14"/>
      <c r="C24" s="14" t="s">
        <v>113</v>
      </c>
      <c r="D24" s="14"/>
      <c r="E24" s="33">
        <v>374051</v>
      </c>
      <c r="F24" s="72"/>
      <c r="G24" s="139">
        <v>512</v>
      </c>
      <c r="H24" s="27"/>
      <c r="I24" s="139">
        <v>1165</v>
      </c>
      <c r="J24" s="27"/>
      <c r="K24" s="139">
        <v>13004.208453884396</v>
      </c>
      <c r="L24" s="27"/>
      <c r="M24" s="196"/>
      <c r="N24" s="197"/>
    </row>
    <row r="25" spans="2:14" s="185" customFormat="1" ht="12" customHeight="1" x14ac:dyDescent="0.2">
      <c r="B25" s="14"/>
      <c r="C25" s="14" t="s">
        <v>114</v>
      </c>
      <c r="D25" s="14"/>
      <c r="E25" s="33">
        <v>544984</v>
      </c>
      <c r="F25" s="72"/>
      <c r="G25" s="139">
        <v>355</v>
      </c>
      <c r="H25" s="27"/>
      <c r="I25" s="139">
        <v>871</v>
      </c>
      <c r="J25" s="27"/>
      <c r="K25" s="139">
        <v>8738.6913544828094</v>
      </c>
      <c r="L25" s="27"/>
      <c r="M25" s="196"/>
      <c r="N25" s="197"/>
    </row>
    <row r="26" spans="2:14" s="185" customFormat="1" ht="12" customHeight="1" x14ac:dyDescent="0.2">
      <c r="B26" s="14"/>
      <c r="C26" s="14" t="s">
        <v>115</v>
      </c>
      <c r="D26" s="14"/>
      <c r="E26" s="33">
        <v>237759</v>
      </c>
      <c r="F26" s="72"/>
      <c r="G26" s="139">
        <v>645</v>
      </c>
      <c r="H26" s="27"/>
      <c r="I26" s="139">
        <v>1622</v>
      </c>
      <c r="J26" s="27"/>
      <c r="K26" s="139">
        <v>17795.872105119659</v>
      </c>
      <c r="L26" s="27"/>
      <c r="M26" s="196"/>
      <c r="N26" s="197"/>
    </row>
    <row r="27" spans="2:14" s="185" customFormat="1" ht="12" customHeight="1" x14ac:dyDescent="0.2">
      <c r="B27" s="14"/>
      <c r="C27" s="14" t="s">
        <v>116</v>
      </c>
      <c r="D27" s="14"/>
      <c r="E27" s="33">
        <v>337699</v>
      </c>
      <c r="F27" s="72"/>
      <c r="G27" s="139">
        <v>581</v>
      </c>
      <c r="H27" s="27"/>
      <c r="I27" s="139">
        <v>1384</v>
      </c>
      <c r="J27" s="27"/>
      <c r="K27" s="139">
        <v>19385.047507109713</v>
      </c>
      <c r="L27" s="27"/>
      <c r="M27" s="196"/>
      <c r="N27" s="197"/>
    </row>
    <row r="28" spans="2:14" s="185" customFormat="1" ht="12" customHeight="1" x14ac:dyDescent="0.2">
      <c r="B28" s="14"/>
      <c r="C28" s="14" t="s">
        <v>117</v>
      </c>
      <c r="D28" s="14"/>
      <c r="E28" s="33">
        <v>94138</v>
      </c>
      <c r="F28" s="72"/>
      <c r="G28" s="139">
        <v>254</v>
      </c>
      <c r="H28" s="27"/>
      <c r="I28" s="139">
        <v>706</v>
      </c>
      <c r="J28" s="27"/>
      <c r="K28" s="139">
        <v>10011.831298831374</v>
      </c>
      <c r="L28" s="27"/>
      <c r="M28" s="196"/>
      <c r="N28" s="197"/>
    </row>
    <row r="29" spans="2:14" s="185" customFormat="1" ht="12" customHeight="1" x14ac:dyDescent="0.2">
      <c r="B29" s="14"/>
      <c r="C29" s="14" t="s">
        <v>118</v>
      </c>
      <c r="D29" s="14"/>
      <c r="E29" s="33">
        <v>65698</v>
      </c>
      <c r="F29" s="72"/>
      <c r="G29" s="139">
        <v>201</v>
      </c>
      <c r="H29" s="27"/>
      <c r="I29" s="139">
        <v>401</v>
      </c>
      <c r="J29" s="27"/>
      <c r="K29" s="139">
        <v>2934.0273328449457</v>
      </c>
      <c r="L29" s="27"/>
      <c r="M29" s="196"/>
      <c r="N29" s="197"/>
    </row>
    <row r="30" spans="2:14" s="185" customFormat="1" ht="12" customHeight="1" x14ac:dyDescent="0.2">
      <c r="B30" s="14"/>
      <c r="C30" s="14" t="s">
        <v>119</v>
      </c>
      <c r="D30" s="14"/>
      <c r="E30" s="33">
        <v>98922</v>
      </c>
      <c r="F30" s="72"/>
      <c r="G30" s="139">
        <v>310</v>
      </c>
      <c r="H30" s="27"/>
      <c r="I30" s="139">
        <v>873</v>
      </c>
      <c r="J30" s="27"/>
      <c r="K30" s="139">
        <v>10582.450447849222</v>
      </c>
      <c r="L30" s="27"/>
      <c r="M30" s="196"/>
      <c r="N30" s="197"/>
    </row>
    <row r="31" spans="2:14" s="185" customFormat="1" ht="12" customHeight="1" x14ac:dyDescent="0.2">
      <c r="B31" s="14"/>
      <c r="C31" s="14" t="s">
        <v>120</v>
      </c>
      <c r="D31" s="14"/>
      <c r="E31" s="33">
        <v>49812</v>
      </c>
      <c r="F31" s="72"/>
      <c r="G31" s="139">
        <v>50</v>
      </c>
      <c r="H31" s="27"/>
      <c r="I31" s="139">
        <v>112</v>
      </c>
      <c r="J31" s="27"/>
      <c r="K31" s="139">
        <v>1286.6416666666664</v>
      </c>
      <c r="L31" s="27"/>
      <c r="M31" s="196"/>
      <c r="N31" s="197"/>
    </row>
    <row r="32" spans="2:14" s="185" customFormat="1" ht="12" customHeight="1" x14ac:dyDescent="0.2">
      <c r="B32" s="14"/>
      <c r="C32" s="14" t="s">
        <v>121</v>
      </c>
      <c r="D32" s="14"/>
      <c r="E32" s="33">
        <v>67925</v>
      </c>
      <c r="F32" s="72"/>
      <c r="G32" s="139">
        <v>152</v>
      </c>
      <c r="H32" s="27"/>
      <c r="I32" s="139">
        <v>345</v>
      </c>
      <c r="J32" s="27"/>
      <c r="K32" s="139">
        <v>3646.3936698880002</v>
      </c>
      <c r="L32" s="27"/>
      <c r="M32" s="196"/>
      <c r="N32" s="197"/>
    </row>
    <row r="33" spans="2:14" s="185" customFormat="1" ht="12" customHeight="1" x14ac:dyDescent="0.2">
      <c r="B33" s="14"/>
      <c r="C33" s="14" t="s">
        <v>122</v>
      </c>
      <c r="D33" s="14"/>
      <c r="E33" s="33">
        <v>73384</v>
      </c>
      <c r="F33" s="72"/>
      <c r="G33" s="139">
        <v>170</v>
      </c>
      <c r="H33" s="27"/>
      <c r="I33" s="139">
        <v>397</v>
      </c>
      <c r="J33" s="27"/>
      <c r="K33" s="139">
        <v>4816.3558030350405</v>
      </c>
      <c r="L33" s="27"/>
      <c r="M33" s="196"/>
      <c r="N33" s="197"/>
    </row>
    <row r="34" spans="2:14" s="185" customFormat="1" ht="7.5" customHeight="1" x14ac:dyDescent="0.25">
      <c r="B34" s="14"/>
      <c r="C34" s="14"/>
      <c r="D34" s="14"/>
      <c r="E34" s="33"/>
      <c r="F34" s="72"/>
      <c r="G34" s="27"/>
      <c r="H34" s="27"/>
      <c r="I34" s="27"/>
      <c r="J34" s="27"/>
      <c r="K34" s="27"/>
      <c r="L34" s="27"/>
      <c r="M34" s="196"/>
      <c r="N34" s="197"/>
    </row>
    <row r="35" spans="2:14" s="185" customFormat="1" ht="12" customHeight="1" x14ac:dyDescent="0.25">
      <c r="B35" s="9"/>
      <c r="C35" s="9" t="s">
        <v>7</v>
      </c>
      <c r="D35" s="110"/>
      <c r="E35" s="111">
        <v>1792501</v>
      </c>
      <c r="F35" s="112"/>
      <c r="G35" s="111">
        <v>3075</v>
      </c>
      <c r="H35" s="111"/>
      <c r="I35" s="111">
        <v>8508</v>
      </c>
      <c r="J35" s="111"/>
      <c r="K35" s="111">
        <v>85878.392939346464</v>
      </c>
      <c r="L35" s="111"/>
      <c r="M35" s="196"/>
      <c r="N35" s="192"/>
    </row>
    <row r="36" spans="2:14" s="185" customFormat="1" ht="12" customHeight="1" x14ac:dyDescent="0.2">
      <c r="B36" s="14"/>
      <c r="C36" s="14" t="s">
        <v>83</v>
      </c>
      <c r="D36" s="14"/>
      <c r="E36" s="83">
        <v>157288</v>
      </c>
      <c r="F36" s="72"/>
      <c r="G36" s="139">
        <v>107</v>
      </c>
      <c r="H36" s="27"/>
      <c r="I36" s="139">
        <v>260</v>
      </c>
      <c r="J36" s="27"/>
      <c r="K36" s="139">
        <v>1562.3009550186666</v>
      </c>
      <c r="L36" s="27"/>
      <c r="M36" s="196"/>
      <c r="N36" s="197"/>
    </row>
    <row r="37" spans="2:14" s="185" customFormat="1" ht="12" customHeight="1" x14ac:dyDescent="0.2">
      <c r="C37" s="14" t="s">
        <v>9</v>
      </c>
      <c r="D37" s="14"/>
      <c r="E37" s="83">
        <v>101894</v>
      </c>
      <c r="F37" s="72"/>
      <c r="G37" s="139">
        <v>86</v>
      </c>
      <c r="H37" s="61"/>
      <c r="I37" s="139">
        <v>281</v>
      </c>
      <c r="J37" s="61"/>
      <c r="K37" s="139">
        <v>2013.0521333333334</v>
      </c>
      <c r="L37" s="61"/>
      <c r="M37" s="196"/>
      <c r="N37" s="197"/>
    </row>
    <row r="38" spans="2:14" s="185" customFormat="1" ht="12" customHeight="1" x14ac:dyDescent="0.2">
      <c r="B38" s="14"/>
      <c r="C38" s="14" t="s">
        <v>10</v>
      </c>
      <c r="D38" s="14"/>
      <c r="E38" s="83">
        <v>54656</v>
      </c>
      <c r="F38" s="72"/>
      <c r="G38" s="139">
        <v>57</v>
      </c>
      <c r="H38" s="27"/>
      <c r="I38" s="139">
        <v>163</v>
      </c>
      <c r="J38" s="27"/>
      <c r="K38" s="139">
        <v>1329.2594996608</v>
      </c>
      <c r="L38" s="27"/>
      <c r="M38" s="196"/>
      <c r="N38" s="197"/>
    </row>
    <row r="39" spans="2:14" s="185" customFormat="1" ht="12" customHeight="1" x14ac:dyDescent="0.2">
      <c r="B39" s="14"/>
      <c r="C39" s="14" t="s">
        <v>123</v>
      </c>
      <c r="D39" s="14"/>
      <c r="E39" s="83">
        <v>10601</v>
      </c>
      <c r="F39" s="72"/>
      <c r="G39" s="139">
        <v>0</v>
      </c>
      <c r="H39" s="27"/>
      <c r="I39" s="139">
        <v>0</v>
      </c>
      <c r="J39" s="27"/>
      <c r="K39" s="139">
        <v>0</v>
      </c>
      <c r="L39" s="27"/>
      <c r="M39" s="196"/>
      <c r="N39" s="197"/>
    </row>
    <row r="40" spans="2:14" s="185" customFormat="1" ht="12" customHeight="1" x14ac:dyDescent="0.2">
      <c r="B40" s="14"/>
      <c r="C40" s="14" t="s">
        <v>124</v>
      </c>
      <c r="D40" s="14"/>
      <c r="E40" s="83">
        <v>555757</v>
      </c>
      <c r="F40" s="72"/>
      <c r="G40" s="139">
        <v>1740</v>
      </c>
      <c r="H40" s="27"/>
      <c r="I40" s="139">
        <v>4527</v>
      </c>
      <c r="J40" s="27"/>
      <c r="K40" s="139">
        <v>50280.536312632095</v>
      </c>
      <c r="L40" s="27"/>
      <c r="M40" s="196"/>
      <c r="N40" s="197"/>
    </row>
    <row r="41" spans="2:14" s="185" customFormat="1" ht="12" customHeight="1" x14ac:dyDescent="0.2">
      <c r="B41" s="14"/>
      <c r="C41" s="14" t="s">
        <v>11</v>
      </c>
      <c r="D41" s="14"/>
      <c r="E41" s="83">
        <v>105007</v>
      </c>
      <c r="F41" s="72"/>
      <c r="G41" s="139">
        <v>123</v>
      </c>
      <c r="H41" s="27"/>
      <c r="I41" s="139">
        <v>345</v>
      </c>
      <c r="J41" s="27"/>
      <c r="K41" s="139">
        <v>2874.5258514624006</v>
      </c>
      <c r="L41" s="27"/>
      <c r="M41" s="196"/>
      <c r="N41" s="197"/>
    </row>
    <row r="42" spans="2:14" s="185" customFormat="1" ht="12" customHeight="1" x14ac:dyDescent="0.2">
      <c r="B42" s="14"/>
      <c r="C42" s="14" t="s">
        <v>125</v>
      </c>
      <c r="D42" s="14"/>
      <c r="E42" s="83">
        <v>110008</v>
      </c>
      <c r="F42" s="72"/>
      <c r="G42" s="139">
        <v>139</v>
      </c>
      <c r="H42" s="27"/>
      <c r="I42" s="139">
        <v>296</v>
      </c>
      <c r="J42" s="27"/>
      <c r="K42" s="139">
        <v>3333.089373152</v>
      </c>
      <c r="L42" s="27"/>
      <c r="M42" s="196"/>
      <c r="N42" s="197"/>
    </row>
    <row r="43" spans="2:14" s="185" customFormat="1" ht="12" customHeight="1" x14ac:dyDescent="0.2">
      <c r="B43" s="14"/>
      <c r="C43" s="14" t="s">
        <v>8</v>
      </c>
      <c r="D43" s="14"/>
      <c r="E43" s="83">
        <v>230424</v>
      </c>
      <c r="F43" s="72"/>
      <c r="G43" s="139">
        <v>78</v>
      </c>
      <c r="H43" s="27"/>
      <c r="I43" s="139">
        <v>355</v>
      </c>
      <c r="J43" s="27"/>
      <c r="K43" s="139">
        <v>3032.1537286912003</v>
      </c>
      <c r="L43" s="27"/>
      <c r="M43" s="196"/>
      <c r="N43" s="197"/>
    </row>
    <row r="44" spans="2:14" s="185" customFormat="1" x14ac:dyDescent="0.2">
      <c r="C44" s="14" t="s">
        <v>126</v>
      </c>
      <c r="D44" s="14"/>
      <c r="E44" s="83">
        <v>136157</v>
      </c>
      <c r="F44" s="72"/>
      <c r="G44" s="139">
        <v>199</v>
      </c>
      <c r="H44" s="61"/>
      <c r="I44" s="139">
        <v>619</v>
      </c>
      <c r="J44" s="61"/>
      <c r="K44" s="139">
        <v>4499.1034147847622</v>
      </c>
      <c r="L44" s="61"/>
      <c r="M44" s="196"/>
      <c r="N44" s="197"/>
    </row>
    <row r="45" spans="2:14" s="185" customFormat="1" ht="12" customHeight="1" x14ac:dyDescent="0.2">
      <c r="B45" s="14"/>
      <c r="C45" s="14" t="s">
        <v>12</v>
      </c>
      <c r="D45" s="14"/>
      <c r="E45" s="83">
        <v>150766</v>
      </c>
      <c r="F45" s="72"/>
      <c r="G45" s="139">
        <v>290</v>
      </c>
      <c r="H45" s="27"/>
      <c r="I45" s="139">
        <v>935</v>
      </c>
      <c r="J45" s="27"/>
      <c r="K45" s="139">
        <v>7383.7209077952011</v>
      </c>
      <c r="L45" s="27"/>
      <c r="M45" s="196"/>
      <c r="N45" s="197"/>
    </row>
    <row r="46" spans="2:14" s="185" customFormat="1" ht="12" customHeight="1" x14ac:dyDescent="0.2">
      <c r="C46" s="14" t="s">
        <v>84</v>
      </c>
      <c r="D46" s="14"/>
      <c r="E46" s="83">
        <v>179943</v>
      </c>
      <c r="F46" s="72"/>
      <c r="G46" s="139">
        <v>256</v>
      </c>
      <c r="H46" s="61"/>
      <c r="I46" s="139">
        <v>727</v>
      </c>
      <c r="J46" s="61"/>
      <c r="K46" s="139">
        <v>9570.6507628160016</v>
      </c>
      <c r="L46" s="61"/>
      <c r="M46" s="196"/>
      <c r="N46" s="197"/>
    </row>
    <row r="47" spans="2:14" s="185" customFormat="1" ht="6.6" customHeight="1" x14ac:dyDescent="0.25">
      <c r="B47" s="14"/>
      <c r="C47" s="14"/>
      <c r="D47" s="14"/>
      <c r="E47" s="33"/>
      <c r="F47" s="72"/>
      <c r="G47" s="27"/>
      <c r="H47" s="27"/>
      <c r="I47" s="27"/>
      <c r="J47" s="27"/>
      <c r="K47" s="27"/>
      <c r="L47" s="27"/>
      <c r="M47" s="196"/>
      <c r="N47" s="197"/>
    </row>
    <row r="48" spans="2:14" s="185" customFormat="1" ht="12" customHeight="1" x14ac:dyDescent="0.25">
      <c r="B48" s="9"/>
      <c r="C48" s="9" t="s">
        <v>13</v>
      </c>
      <c r="D48" s="110"/>
      <c r="E48" s="111">
        <v>998428</v>
      </c>
      <c r="F48" s="112"/>
      <c r="G48" s="111">
        <v>3757</v>
      </c>
      <c r="H48" s="111"/>
      <c r="I48" s="111">
        <v>10239</v>
      </c>
      <c r="J48" s="111"/>
      <c r="K48" s="111">
        <v>107134.05084728485</v>
      </c>
      <c r="L48" s="111"/>
      <c r="M48" s="196"/>
      <c r="N48" s="192"/>
    </row>
    <row r="49" spans="2:14" s="185" customFormat="1" ht="12" customHeight="1" x14ac:dyDescent="0.2">
      <c r="C49" s="14" t="s">
        <v>14</v>
      </c>
      <c r="D49" s="14"/>
      <c r="E49" s="83">
        <v>249356</v>
      </c>
      <c r="F49" s="72"/>
      <c r="G49" s="139">
        <v>595</v>
      </c>
      <c r="H49" s="61"/>
      <c r="I49" s="139">
        <v>1563</v>
      </c>
      <c r="J49" s="61"/>
      <c r="K49" s="139">
        <v>12795.121827046794</v>
      </c>
      <c r="L49" s="61"/>
      <c r="M49" s="196"/>
      <c r="N49" s="197"/>
    </row>
    <row r="50" spans="2:14" s="185" customFormat="1" ht="12" customHeight="1" x14ac:dyDescent="0.2">
      <c r="B50" s="14"/>
      <c r="C50" s="14" t="s">
        <v>15</v>
      </c>
      <c r="D50" s="14"/>
      <c r="E50" s="83">
        <v>151937</v>
      </c>
      <c r="F50" s="72"/>
      <c r="G50" s="139">
        <v>320</v>
      </c>
      <c r="H50" s="27"/>
      <c r="I50" s="139">
        <v>895</v>
      </c>
      <c r="J50" s="27"/>
      <c r="K50" s="139">
        <v>6732.439775331467</v>
      </c>
      <c r="L50" s="27"/>
      <c r="M50" s="196"/>
      <c r="N50" s="197"/>
    </row>
    <row r="51" spans="2:14" s="185" customFormat="1" x14ac:dyDescent="0.2">
      <c r="B51" s="14"/>
      <c r="C51" s="14" t="s">
        <v>16</v>
      </c>
      <c r="D51" s="14"/>
      <c r="E51" s="83">
        <v>597135</v>
      </c>
      <c r="F51" s="72"/>
      <c r="G51" s="139">
        <v>2842</v>
      </c>
      <c r="H51" s="27"/>
      <c r="I51" s="139">
        <v>7781</v>
      </c>
      <c r="J51" s="27"/>
      <c r="K51" s="139">
        <v>87606.489244906581</v>
      </c>
      <c r="L51" s="27"/>
      <c r="M51" s="196"/>
      <c r="N51" s="197"/>
    </row>
    <row r="52" spans="2:14" ht="4.5" customHeight="1" thickBot="1" x14ac:dyDescent="0.25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96"/>
    </row>
    <row r="53" spans="2:14" ht="4.5" customHeight="1" x14ac:dyDescent="0.2"/>
    <row r="54" spans="2:14" ht="12" customHeight="1" x14ac:dyDescent="0.2">
      <c r="C54" s="86" t="s">
        <v>106</v>
      </c>
    </row>
    <row r="55" spans="2:14" ht="12" customHeight="1" x14ac:dyDescent="0.2">
      <c r="C55" s="87" t="s">
        <v>218</v>
      </c>
    </row>
    <row r="56" spans="2:14" ht="3.75" customHeight="1" x14ac:dyDescent="0.2">
      <c r="C56" s="205"/>
    </row>
    <row r="57" spans="2:14" ht="12" customHeight="1" x14ac:dyDescent="0.2">
      <c r="C57" s="86" t="s">
        <v>211</v>
      </c>
    </row>
    <row r="58" spans="2:14" ht="12" customHeight="1" x14ac:dyDescent="0.2">
      <c r="C58" s="87" t="s">
        <v>212</v>
      </c>
    </row>
    <row r="59" spans="2:14" ht="12" customHeight="1" x14ac:dyDescent="0.2">
      <c r="C59" s="86" t="s">
        <v>236</v>
      </c>
    </row>
    <row r="60" spans="2:14" ht="12" customHeight="1" x14ac:dyDescent="0.2">
      <c r="C60" s="87" t="s">
        <v>237</v>
      </c>
    </row>
  </sheetData>
  <sheetProtection algorithmName="SHA-512" hashValue="fpAuF1TqPj4qW7LDoh7I+JLgzDluwVaP7KbtaWYER2dWE99Lg0uBMWTsx3Je97e+LBxqMPOk9B3ZlFaLAIqjXA==" saltValue="LGIFa2ig88d1UXMTtpwSyQ==" spinCount="100000" sheet="1" objects="1" scenarios="1"/>
  <mergeCells count="2"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67" orientation="landscape" r:id="rId1"/>
  <colBreaks count="1" manualBreakCount="1">
    <brk id="12" max="5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O45"/>
  <sheetViews>
    <sheetView view="pageBreakPreview" zoomScaleNormal="100" zoomScaleSheetLayoutView="100" workbookViewId="0">
      <selection activeCell="E13" sqref="E13"/>
    </sheetView>
  </sheetViews>
  <sheetFormatPr defaultColWidth="9.140625" defaultRowHeight="12.75" x14ac:dyDescent="0.2"/>
  <cols>
    <col min="1" max="1" width="6.7109375" style="2" customWidth="1"/>
    <col min="2" max="2" width="1.5703125" style="2" customWidth="1"/>
    <col min="3" max="3" width="21.7109375" style="2" customWidth="1"/>
    <col min="4" max="4" width="1.85546875" style="2" customWidth="1"/>
    <col min="5" max="5" width="19" style="2" customWidth="1"/>
    <col min="6" max="6" width="1.5703125" style="2" customWidth="1"/>
    <col min="7" max="7" width="21.42578125" style="2" customWidth="1"/>
    <col min="8" max="8" width="2" style="2" customWidth="1"/>
    <col min="9" max="9" width="18.140625" style="2" customWidth="1"/>
    <col min="10" max="10" width="2.140625" style="2" customWidth="1"/>
    <col min="11" max="11" width="21.28515625" style="2" customWidth="1"/>
    <col min="12" max="12" width="2" style="2" customWidth="1"/>
    <col min="13" max="13" width="18.140625" style="2" customWidth="1"/>
    <col min="14" max="14" width="1.85546875" style="2" customWidth="1"/>
    <col min="15" max="15" width="19.7109375" style="2" customWidth="1"/>
    <col min="16" max="16" width="2.42578125" style="2" customWidth="1"/>
    <col min="17" max="16384" width="9.140625" style="2"/>
  </cols>
  <sheetData>
    <row r="1" spans="2:15" ht="54.95" customHeight="1" x14ac:dyDescent="0.2"/>
    <row r="2" spans="2:15" ht="11.25" customHeight="1" x14ac:dyDescent="0.2">
      <c r="B2" s="206" t="s">
        <v>95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5" customHeight="1" x14ac:dyDescent="0.2">
      <c r="B3" s="211" t="s">
        <v>96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15" ht="9.75" customHeight="1" thickBot="1" x14ac:dyDescent="0.25"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5"/>
      <c r="N4" s="5"/>
      <c r="O4" s="5"/>
    </row>
    <row r="5" spans="2:15" s="6" customFormat="1" ht="38.25" customHeight="1" thickBot="1" x14ac:dyDescent="0.3">
      <c r="B5" s="88"/>
      <c r="C5" s="104" t="s">
        <v>74</v>
      </c>
      <c r="D5" s="93"/>
      <c r="E5" s="99" t="s">
        <v>80</v>
      </c>
      <c r="F5" s="88"/>
      <c r="G5" s="209" t="s">
        <v>105</v>
      </c>
      <c r="H5" s="210"/>
      <c r="I5" s="210"/>
      <c r="J5" s="210"/>
      <c r="K5" s="210"/>
      <c r="L5" s="210"/>
      <c r="M5" s="210"/>
      <c r="N5" s="89"/>
      <c r="O5" s="99" t="s">
        <v>78</v>
      </c>
    </row>
    <row r="6" spans="2:15" s="6" customFormat="1" ht="12" customHeight="1" x14ac:dyDescent="0.25">
      <c r="B6" s="146"/>
      <c r="C6" s="147"/>
      <c r="D6" s="148"/>
      <c r="E6" s="141"/>
      <c r="F6" s="148"/>
      <c r="G6" s="142" t="s">
        <v>68</v>
      </c>
      <c r="H6" s="142"/>
      <c r="I6" s="142" t="s">
        <v>69</v>
      </c>
      <c r="J6" s="142"/>
      <c r="K6" s="143" t="s">
        <v>71</v>
      </c>
      <c r="L6" s="142"/>
      <c r="M6" s="142" t="s">
        <v>70</v>
      </c>
      <c r="N6" s="142"/>
      <c r="O6" s="141"/>
    </row>
    <row r="7" spans="2:15" s="23" customFormat="1" ht="15" customHeight="1" x14ac:dyDescent="0.25">
      <c r="B7" s="90"/>
      <c r="C7" s="91"/>
      <c r="D7" s="90"/>
      <c r="E7" s="100"/>
      <c r="F7" s="90"/>
      <c r="G7" s="100" t="s">
        <v>62</v>
      </c>
      <c r="H7" s="100"/>
      <c r="I7" s="100" t="s">
        <v>63</v>
      </c>
      <c r="J7" s="100"/>
      <c r="K7" s="102" t="s">
        <v>65</v>
      </c>
      <c r="L7" s="100"/>
      <c r="M7" s="100" t="s">
        <v>64</v>
      </c>
      <c r="N7" s="100"/>
      <c r="O7" s="100"/>
    </row>
    <row r="8" spans="2:15" s="52" customFormat="1" ht="16.5" customHeight="1" thickBot="1" x14ac:dyDescent="0.3">
      <c r="B8" s="94"/>
      <c r="C8" s="94"/>
      <c r="D8" s="94"/>
      <c r="E8" s="107" t="s">
        <v>81</v>
      </c>
      <c r="F8" s="108"/>
      <c r="G8" s="107" t="s">
        <v>81</v>
      </c>
      <c r="H8" s="109"/>
      <c r="I8" s="107" t="s">
        <v>81</v>
      </c>
      <c r="J8" s="109"/>
      <c r="K8" s="107" t="s">
        <v>81</v>
      </c>
      <c r="L8" s="109"/>
      <c r="M8" s="107" t="s">
        <v>81</v>
      </c>
      <c r="N8" s="109"/>
      <c r="O8" s="107" t="s">
        <v>81</v>
      </c>
    </row>
    <row r="9" spans="2:15" s="6" customFormat="1" ht="20.25" hidden="1" customHeight="1" x14ac:dyDescent="0.25">
      <c r="B9" s="19"/>
      <c r="C9" s="36" t="s">
        <v>60</v>
      </c>
      <c r="D9" s="37"/>
      <c r="E9" s="38"/>
      <c r="F9" s="39"/>
      <c r="G9" s="38"/>
      <c r="H9" s="39"/>
      <c r="I9" s="39"/>
      <c r="J9" s="39"/>
      <c r="K9" s="39"/>
      <c r="L9" s="39"/>
      <c r="M9" s="39"/>
      <c r="N9" s="39"/>
      <c r="O9" s="39"/>
    </row>
    <row r="10" spans="2:15" s="6" customFormat="1" ht="14.25" customHeight="1" x14ac:dyDescent="0.25">
      <c r="B10" s="9"/>
      <c r="C10" s="9" t="s">
        <v>0</v>
      </c>
      <c r="D10" s="144"/>
      <c r="E10" s="63">
        <f>SUM(E11:E17)</f>
        <v>81.981858856215098</v>
      </c>
      <c r="F10" s="145"/>
      <c r="G10" s="63" t="e">
        <f>SUM(G11:G17)</f>
        <v>#REF!</v>
      </c>
      <c r="H10" s="64"/>
      <c r="I10" s="63" t="e">
        <f>SUM(I11:I17)</f>
        <v>#REF!</v>
      </c>
      <c r="J10" s="64"/>
      <c r="K10" s="63" t="e">
        <f>SUM(K11:K17)</f>
        <v>#REF!</v>
      </c>
      <c r="L10" s="64"/>
      <c r="M10" s="63">
        <f>SUM(M11:M17)</f>
        <v>0</v>
      </c>
      <c r="N10" s="64"/>
      <c r="O10" s="63" t="e">
        <f>SUM(O11:O17)</f>
        <v>#REF!</v>
      </c>
    </row>
    <row r="11" spans="2:15" s="113" customFormat="1" ht="12" customHeight="1" x14ac:dyDescent="0.2">
      <c r="B11" s="120"/>
      <c r="C11" s="120" t="s">
        <v>1</v>
      </c>
      <c r="D11" s="120"/>
      <c r="E11" s="121">
        <f>('Jadual 2.1'!E10/'Jadual 2.1'!E$9)*100</f>
        <v>12.35358520776024</v>
      </c>
      <c r="F11" s="122"/>
      <c r="G11" s="123" t="e">
        <f>('Jadual 2.1'!#REF!/'Jadual 2.1'!#REF!)*100</f>
        <v>#REF!</v>
      </c>
      <c r="H11" s="124"/>
      <c r="I11" s="123" t="e">
        <f>('Jadual 2.1'!#REF!/'Jadual 2.1'!#REF!)*100</f>
        <v>#REF!</v>
      </c>
      <c r="J11" s="124"/>
      <c r="K11" s="123" t="e">
        <f>('Jadual 2.1'!#REF!/'Jadual 2.1'!#REF!)*100</f>
        <v>#REF!</v>
      </c>
      <c r="L11" s="76"/>
      <c r="M11" s="123">
        <v>0</v>
      </c>
      <c r="N11" s="76"/>
      <c r="O11" s="123" t="e">
        <f>('Jadual 2.1'!#REF!/'Jadual 2.1'!#REF!)*100</f>
        <v>#REF!</v>
      </c>
    </row>
    <row r="12" spans="2:15" s="113" customFormat="1" ht="12" customHeight="1" x14ac:dyDescent="0.2">
      <c r="B12" s="120"/>
      <c r="C12" s="125" t="s">
        <v>2</v>
      </c>
      <c r="D12" s="125"/>
      <c r="E12" s="121">
        <f>('Jadual 2.1'!E11/'Jadual 2.1'!E$9)*100</f>
        <v>42.676604309082791</v>
      </c>
      <c r="F12" s="122"/>
      <c r="G12" s="123" t="e">
        <f>('Jadual 2.1'!#REF!/'Jadual 2.1'!#REF!)*100</f>
        <v>#REF!</v>
      </c>
      <c r="H12" s="124"/>
      <c r="I12" s="123" t="e">
        <f>('Jadual 2.1'!#REF!/'Jadual 2.1'!#REF!)*100</f>
        <v>#REF!</v>
      </c>
      <c r="J12" s="124"/>
      <c r="K12" s="123" t="e">
        <f>('Jadual 2.1'!#REF!/'Jadual 2.1'!#REF!)*100</f>
        <v>#REF!</v>
      </c>
      <c r="L12" s="76"/>
      <c r="M12" s="123">
        <v>0</v>
      </c>
      <c r="N12" s="76"/>
      <c r="O12" s="123" t="e">
        <f>('Jadual 2.1'!#REF!/'Jadual 2.1'!#REF!)*100</f>
        <v>#REF!</v>
      </c>
    </row>
    <row r="13" spans="2:15" s="113" customFormat="1" x14ac:dyDescent="0.2">
      <c r="B13" s="118"/>
      <c r="C13" s="125" t="s">
        <v>3</v>
      </c>
      <c r="D13" s="125"/>
      <c r="E13" s="121">
        <f>('Jadual 2.1'!E12/'Jadual 2.1'!E$9)*100</f>
        <v>8.0745298241501171</v>
      </c>
      <c r="F13" s="122"/>
      <c r="G13" s="123" t="e">
        <f>('Jadual 2.1'!#REF!/'Jadual 2.1'!#REF!)*100</f>
        <v>#REF!</v>
      </c>
      <c r="H13" s="77"/>
      <c r="I13" s="123" t="e">
        <f>('Jadual 2.1'!#REF!/'Jadual 2.1'!#REF!)*100</f>
        <v>#REF!</v>
      </c>
      <c r="J13" s="77"/>
      <c r="K13" s="123" t="e">
        <f>('Jadual 2.1'!#REF!/'Jadual 2.1'!#REF!)*100</f>
        <v>#REF!</v>
      </c>
      <c r="L13" s="77"/>
      <c r="M13" s="123">
        <v>0</v>
      </c>
      <c r="N13" s="77"/>
      <c r="O13" s="123" t="e">
        <f>('Jadual 2.1'!#REF!/'Jadual 2.1'!#REF!)*100</f>
        <v>#REF!</v>
      </c>
    </row>
    <row r="14" spans="2:15" s="113" customFormat="1" ht="12" customHeight="1" x14ac:dyDescent="0.2">
      <c r="B14" s="118"/>
      <c r="C14" s="117" t="s">
        <v>4</v>
      </c>
      <c r="D14" s="117"/>
      <c r="E14" s="121">
        <f>('Jadual 2.1'!E13/'Jadual 2.1'!E$9)*100</f>
        <v>5.5461422012285304</v>
      </c>
      <c r="F14" s="126"/>
      <c r="G14" s="123" t="e">
        <f>('Jadual 2.1'!#REF!/'Jadual 2.1'!#REF!)*100</f>
        <v>#REF!</v>
      </c>
      <c r="H14" s="77"/>
      <c r="I14" s="123" t="e">
        <f>('Jadual 2.1'!#REF!/'Jadual 2.1'!#REF!)*100</f>
        <v>#REF!</v>
      </c>
      <c r="J14" s="77"/>
      <c r="K14" s="123" t="e">
        <f>('Jadual 2.1'!#REF!/'Jadual 2.1'!#REF!)*100</f>
        <v>#REF!</v>
      </c>
      <c r="L14" s="77"/>
      <c r="M14" s="123">
        <v>0</v>
      </c>
      <c r="N14" s="77"/>
      <c r="O14" s="123" t="e">
        <f>('Jadual 2.1'!#REF!/'Jadual 2.1'!#REF!)*100</f>
        <v>#REF!</v>
      </c>
    </row>
    <row r="15" spans="2:15" s="113" customFormat="1" ht="12" customHeight="1" x14ac:dyDescent="0.2">
      <c r="B15" s="118"/>
      <c r="C15" s="117" t="s">
        <v>5</v>
      </c>
      <c r="D15" s="117"/>
      <c r="E15" s="121">
        <f>('Jadual 2.1'!E17/'Jadual 2.1'!E$9)*100</f>
        <v>4.3225003553908428</v>
      </c>
      <c r="F15" s="126"/>
      <c r="G15" s="123" t="e">
        <f>('Jadual 2.1'!#REF!/'Jadual 2.1'!#REF!)*100</f>
        <v>#REF!</v>
      </c>
      <c r="H15" s="77"/>
      <c r="I15" s="123" t="e">
        <f>('Jadual 2.1'!#REF!/'Jadual 2.1'!#REF!)*100</f>
        <v>#REF!</v>
      </c>
      <c r="J15" s="77"/>
      <c r="K15" s="123" t="e">
        <f>('Jadual 2.1'!#REF!/'Jadual 2.1'!#REF!)*100</f>
        <v>#REF!</v>
      </c>
      <c r="L15" s="77"/>
      <c r="M15" s="123">
        <v>0</v>
      </c>
      <c r="N15" s="77"/>
      <c r="O15" s="123" t="e">
        <f>('Jadual 2.1'!#REF!/'Jadual 2.1'!#REF!)*100</f>
        <v>#REF!</v>
      </c>
    </row>
    <row r="16" spans="2:15" s="113" customFormat="1" ht="12" customHeight="1" x14ac:dyDescent="0.2">
      <c r="B16" s="118"/>
      <c r="C16" s="117" t="s">
        <v>6</v>
      </c>
      <c r="D16" s="117"/>
      <c r="E16" s="121">
        <f>('Jadual 2.1'!E18/'Jadual 2.1'!E$9)*100</f>
        <v>4.9321265839832211</v>
      </c>
      <c r="F16" s="126"/>
      <c r="G16" s="123" t="e">
        <f>('Jadual 2.1'!#REF!/'Jadual 2.1'!#REF!)*100</f>
        <v>#REF!</v>
      </c>
      <c r="H16" s="77"/>
      <c r="I16" s="123" t="e">
        <f>('Jadual 2.1'!#REF!/'Jadual 2.1'!#REF!)*100</f>
        <v>#REF!</v>
      </c>
      <c r="J16" s="77"/>
      <c r="K16" s="123" t="e">
        <f>('Jadual 2.1'!#REF!/'Jadual 2.1'!#REF!)*100</f>
        <v>#REF!</v>
      </c>
      <c r="L16" s="77"/>
      <c r="M16" s="123">
        <v>0</v>
      </c>
      <c r="N16" s="77"/>
      <c r="O16" s="123" t="e">
        <f>('Jadual 2.1'!#REF!/'Jadual 2.1'!#REF!)*100</f>
        <v>#REF!</v>
      </c>
    </row>
    <row r="17" spans="2:15" s="113" customFormat="1" ht="12" customHeight="1" x14ac:dyDescent="0.2">
      <c r="B17" s="118"/>
      <c r="C17" s="117" t="s">
        <v>67</v>
      </c>
      <c r="D17" s="117"/>
      <c r="E17" s="121">
        <f>('Jadual 2.1'!E19/'Jadual 2.1'!E$9)*100</f>
        <v>4.0763703746193576</v>
      </c>
      <c r="F17" s="126"/>
      <c r="G17" s="123" t="e">
        <f>('Jadual 2.1'!#REF!/'Jadual 2.1'!#REF!)*100</f>
        <v>#REF!</v>
      </c>
      <c r="H17" s="77"/>
      <c r="I17" s="123" t="e">
        <f>('Jadual 2.1'!#REF!/'Jadual 2.1'!#REF!)*100</f>
        <v>#REF!</v>
      </c>
      <c r="J17" s="77"/>
      <c r="K17" s="123" t="e">
        <f>('Jadual 2.1'!#REF!/'Jadual 2.1'!#REF!)*100</f>
        <v>#REF!</v>
      </c>
      <c r="L17" s="77"/>
      <c r="M17" s="123">
        <v>0</v>
      </c>
      <c r="N17" s="77"/>
      <c r="O17" s="123" t="e">
        <f>('Jadual 2.1'!#REF!/'Jadual 2.1'!#REF!)*100</f>
        <v>#REF!</v>
      </c>
    </row>
    <row r="18" spans="2:15" s="113" customFormat="1" ht="8.1" customHeight="1" x14ac:dyDescent="0.2">
      <c r="B18" s="118"/>
      <c r="C18" s="117"/>
      <c r="D18" s="117"/>
      <c r="E18" s="127"/>
      <c r="F18" s="126"/>
      <c r="G18" s="31"/>
      <c r="H18" s="77"/>
      <c r="I18" s="77"/>
      <c r="J18" s="77"/>
      <c r="K18" s="77"/>
      <c r="L18" s="77"/>
      <c r="M18" s="77"/>
      <c r="N18" s="77"/>
      <c r="O18" s="76"/>
    </row>
    <row r="19" spans="2:15" s="113" customFormat="1" ht="12.95" customHeight="1" x14ac:dyDescent="0.2">
      <c r="B19" s="116"/>
      <c r="C19" s="116" t="s">
        <v>7</v>
      </c>
      <c r="D19" s="128"/>
      <c r="E19" s="30">
        <f>SUM(E20:E26)</f>
        <v>56.408783035546421</v>
      </c>
      <c r="F19" s="80"/>
      <c r="G19" s="30" t="e">
        <f>SUM(G20:G26)</f>
        <v>#REF!</v>
      </c>
      <c r="H19" s="75"/>
      <c r="I19" s="30" t="e">
        <f>SUM(I20:I26)</f>
        <v>#REF!</v>
      </c>
      <c r="J19" s="75"/>
      <c r="K19" s="30" t="e">
        <f>SUM(K20:K26)</f>
        <v>#REF!</v>
      </c>
      <c r="L19" s="75"/>
      <c r="M19" s="75">
        <f>SUM(M20:M24)</f>
        <v>0</v>
      </c>
      <c r="N19" s="75"/>
      <c r="O19" s="75" t="e">
        <f>SUM(O20:O26)</f>
        <v>#REF!</v>
      </c>
    </row>
    <row r="20" spans="2:15" s="113" customFormat="1" ht="12.95" customHeight="1" x14ac:dyDescent="0.2">
      <c r="C20" s="117" t="s">
        <v>83</v>
      </c>
      <c r="D20" s="117"/>
      <c r="E20" s="121">
        <f>('Jadual 2.1'!E36/'Jadual 2.1'!E$35)*100</f>
        <v>8.7747789262042257</v>
      </c>
      <c r="F20" s="126"/>
      <c r="G20" s="123" t="e">
        <f>('Jadual 2.1'!#REF!/'Jadual 2.1'!#REF!)*100</f>
        <v>#REF!</v>
      </c>
      <c r="H20" s="76"/>
      <c r="I20" s="123" t="e">
        <f>('Jadual 2.1'!#REF!/'Jadual 2.1'!#REF!)*100</f>
        <v>#REF!</v>
      </c>
      <c r="J20" s="76"/>
      <c r="K20" s="123" t="e">
        <f>('Jadual 2.1'!#REF!/'Jadual 2.1'!#REF!)*100</f>
        <v>#REF!</v>
      </c>
      <c r="L20" s="76"/>
      <c r="M20" s="123">
        <v>0</v>
      </c>
      <c r="N20" s="76"/>
      <c r="O20" s="123" t="e">
        <f>('Jadual 2.1'!#REF!/'Jadual 2.1'!#REF!)*100</f>
        <v>#REF!</v>
      </c>
    </row>
    <row r="21" spans="2:15" s="113" customFormat="1" ht="12.95" customHeight="1" x14ac:dyDescent="0.2">
      <c r="C21" s="117" t="s">
        <v>8</v>
      </c>
      <c r="D21" s="117"/>
      <c r="E21" s="121">
        <f>('Jadual 2.1'!E37/'Jadual 2.1'!E$35)*100</f>
        <v>5.6844598691995154</v>
      </c>
      <c r="F21" s="126"/>
      <c r="G21" s="123" t="e">
        <f>('Jadual 2.1'!#REF!/'Jadual 2.1'!#REF!)*100</f>
        <v>#REF!</v>
      </c>
      <c r="H21" s="76"/>
      <c r="I21" s="123" t="e">
        <f>('Jadual 2.1'!#REF!/'Jadual 2.1'!#REF!)*100</f>
        <v>#REF!</v>
      </c>
      <c r="J21" s="76"/>
      <c r="K21" s="123" t="e">
        <f>('Jadual 2.1'!#REF!/'Jadual 2.1'!#REF!)*100</f>
        <v>#REF!</v>
      </c>
      <c r="L21" s="76"/>
      <c r="M21" s="123">
        <v>0</v>
      </c>
      <c r="N21" s="76"/>
      <c r="O21" s="123" t="e">
        <f>('Jadual 2.1'!#REF!/'Jadual 2.1'!#REF!)*100</f>
        <v>#REF!</v>
      </c>
    </row>
    <row r="22" spans="2:15" s="113" customFormat="1" ht="12.95" customHeight="1" x14ac:dyDescent="0.2">
      <c r="C22" s="117" t="s">
        <v>12</v>
      </c>
      <c r="D22" s="117"/>
      <c r="E22" s="121">
        <f>('Jadual 2.1'!E38/'Jadual 2.1'!E$35)*100</f>
        <v>3.0491475318563279</v>
      </c>
      <c r="F22" s="126"/>
      <c r="G22" s="123" t="e">
        <f>('Jadual 2.1'!#REF!/'Jadual 2.1'!#REF!)*100</f>
        <v>#REF!</v>
      </c>
      <c r="H22" s="76"/>
      <c r="I22" s="123" t="e">
        <f>('Jadual 2.1'!#REF!/'Jadual 2.1'!#REF!)*100</f>
        <v>#REF!</v>
      </c>
      <c r="J22" s="76"/>
      <c r="K22" s="123" t="e">
        <f>('Jadual 2.1'!#REF!/'Jadual 2.1'!#REF!)*100</f>
        <v>#REF!</v>
      </c>
      <c r="L22" s="76"/>
      <c r="M22" s="123">
        <v>0</v>
      </c>
      <c r="N22" s="76"/>
      <c r="O22" s="123" t="e">
        <f>('Jadual 2.1'!#REF!/'Jadual 2.1'!#REF!)*100</f>
        <v>#REF!</v>
      </c>
    </row>
    <row r="23" spans="2:15" s="113" customFormat="1" ht="12.95" customHeight="1" x14ac:dyDescent="0.2">
      <c r="B23" s="118"/>
      <c r="C23" s="117" t="s">
        <v>84</v>
      </c>
      <c r="D23" s="117"/>
      <c r="E23" s="121">
        <f>('Jadual 2.1'!E43/'Jadual 2.1'!E$35)*100</f>
        <v>12.85488822600378</v>
      </c>
      <c r="F23" s="126"/>
      <c r="G23" s="123" t="e">
        <f>('Jadual 2.1'!#REF!/'Jadual 2.1'!#REF!)*100</f>
        <v>#REF!</v>
      </c>
      <c r="H23" s="77"/>
      <c r="I23" s="123" t="e">
        <f>('Jadual 2.1'!#REF!/'Jadual 2.1'!#REF!)*100</f>
        <v>#REF!</v>
      </c>
      <c r="J23" s="77"/>
      <c r="K23" s="123" t="e">
        <f>('Jadual 2.1'!#REF!/'Jadual 2.1'!#REF!)*100</f>
        <v>#REF!</v>
      </c>
      <c r="L23" s="77"/>
      <c r="M23" s="123">
        <v>0</v>
      </c>
      <c r="N23" s="77"/>
      <c r="O23" s="123" t="e">
        <f>('Jadual 2.1'!#REF!/'Jadual 2.1'!#REF!)*100</f>
        <v>#REF!</v>
      </c>
    </row>
    <row r="24" spans="2:15" s="113" customFormat="1" ht="12.95" customHeight="1" x14ac:dyDescent="0.2">
      <c r="B24" s="118"/>
      <c r="C24" s="117" t="s">
        <v>9</v>
      </c>
      <c r="D24" s="117"/>
      <c r="E24" s="121">
        <f>('Jadual 2.1'!E44/'Jadual 2.1'!E$35)*100</f>
        <v>7.5959232379786679</v>
      </c>
      <c r="F24" s="126"/>
      <c r="G24" s="123" t="e">
        <f>('Jadual 2.1'!#REF!/'Jadual 2.1'!#REF!)*100</f>
        <v>#REF!</v>
      </c>
      <c r="H24" s="77"/>
      <c r="I24" s="123" t="e">
        <f>('Jadual 2.1'!#REF!/'Jadual 2.1'!#REF!)*100</f>
        <v>#REF!</v>
      </c>
      <c r="J24" s="77"/>
      <c r="K24" s="123" t="e">
        <f>('Jadual 2.1'!#REF!/'Jadual 2.1'!#REF!)*100</f>
        <v>#REF!</v>
      </c>
      <c r="L24" s="77"/>
      <c r="M24" s="123">
        <v>0</v>
      </c>
      <c r="N24" s="77"/>
      <c r="O24" s="123" t="e">
        <f>('Jadual 2.1'!#REF!/'Jadual 2.1'!#REF!)*100</f>
        <v>#REF!</v>
      </c>
    </row>
    <row r="25" spans="2:15" s="113" customFormat="1" ht="12.95" customHeight="1" x14ac:dyDescent="0.2">
      <c r="B25" s="118"/>
      <c r="C25" s="117" t="s">
        <v>11</v>
      </c>
      <c r="D25" s="117"/>
      <c r="E25" s="121">
        <f>('Jadual 2.1'!E45/'Jadual 2.1'!E$35)*100</f>
        <v>8.4109297568034833</v>
      </c>
      <c r="F25" s="126"/>
      <c r="G25" s="123" t="e">
        <f>('Jadual 2.1'!#REF!/'Jadual 2.1'!#REF!)*100</f>
        <v>#REF!</v>
      </c>
      <c r="H25" s="77"/>
      <c r="I25" s="123" t="e">
        <f>('Jadual 2.1'!#REF!/'Jadual 2.1'!#REF!)*100</f>
        <v>#REF!</v>
      </c>
      <c r="J25" s="77"/>
      <c r="K25" s="123" t="e">
        <f>('Jadual 2.1'!#REF!/'Jadual 2.1'!#REF!)*100</f>
        <v>#REF!</v>
      </c>
      <c r="L25" s="77"/>
      <c r="M25" s="123">
        <v>0</v>
      </c>
      <c r="N25" s="77"/>
      <c r="O25" s="123" t="e">
        <f>('Jadual 2.1'!#REF!/'Jadual 2.1'!#REF!)*100</f>
        <v>#REF!</v>
      </c>
    </row>
    <row r="26" spans="2:15" s="113" customFormat="1" ht="12.95" customHeight="1" x14ac:dyDescent="0.2">
      <c r="B26" s="118"/>
      <c r="C26" s="117" t="s">
        <v>10</v>
      </c>
      <c r="D26" s="117"/>
      <c r="E26" s="121">
        <f>('Jadual 2.1'!E46/'Jadual 2.1'!E$35)*100</f>
        <v>10.038655487500424</v>
      </c>
      <c r="F26" s="126"/>
      <c r="G26" s="123" t="e">
        <f>('Jadual 2.1'!#REF!/'Jadual 2.1'!#REF!)*100</f>
        <v>#REF!</v>
      </c>
      <c r="H26" s="77"/>
      <c r="I26" s="123" t="e">
        <f>('Jadual 2.1'!#REF!/'Jadual 2.1'!#REF!)*100</f>
        <v>#REF!</v>
      </c>
      <c r="J26" s="77"/>
      <c r="K26" s="123" t="e">
        <f>('Jadual 2.1'!#REF!/'Jadual 2.1'!#REF!)*100</f>
        <v>#REF!</v>
      </c>
      <c r="L26" s="77"/>
      <c r="M26" s="123">
        <v>0</v>
      </c>
      <c r="N26" s="77"/>
      <c r="O26" s="123" t="e">
        <f>('Jadual 2.1'!#REF!/'Jadual 2.1'!#REF!)*100</f>
        <v>#REF!</v>
      </c>
    </row>
    <row r="27" spans="2:15" s="113" customFormat="1" ht="8.1" customHeight="1" x14ac:dyDescent="0.2">
      <c r="B27" s="118"/>
      <c r="C27" s="117"/>
      <c r="D27" s="117"/>
      <c r="E27" s="127"/>
      <c r="F27" s="126"/>
      <c r="G27" s="31"/>
      <c r="H27" s="77"/>
      <c r="I27" s="77"/>
      <c r="J27" s="77"/>
      <c r="K27" s="77"/>
      <c r="L27" s="77"/>
      <c r="M27" s="77"/>
      <c r="N27" s="77"/>
      <c r="O27" s="76"/>
    </row>
    <row r="28" spans="2:15" s="113" customFormat="1" ht="12.95" customHeight="1" x14ac:dyDescent="0.2">
      <c r="B28" s="116"/>
      <c r="C28" s="116" t="s">
        <v>13</v>
      </c>
      <c r="D28" s="128"/>
      <c r="E28" s="30">
        <f>SUM(E29:E31)</f>
        <v>100</v>
      </c>
      <c r="F28" s="80"/>
      <c r="G28" s="30" t="e">
        <f>SUM(G29:G31)</f>
        <v>#REF!</v>
      </c>
      <c r="H28" s="75"/>
      <c r="I28" s="75" t="e">
        <f>SUM(I29:I31)</f>
        <v>#REF!</v>
      </c>
      <c r="J28" s="75"/>
      <c r="K28" s="75" t="e">
        <f>SUM(K29:K31)</f>
        <v>#REF!</v>
      </c>
      <c r="L28" s="75"/>
      <c r="M28" s="75">
        <f>SUM(M29:M31)</f>
        <v>0</v>
      </c>
      <c r="N28" s="75"/>
      <c r="O28" s="75" t="e">
        <f>SUM(O29:O31)</f>
        <v>#REF!</v>
      </c>
    </row>
    <row r="29" spans="2:15" s="113" customFormat="1" ht="12.95" customHeight="1" x14ac:dyDescent="0.2">
      <c r="C29" s="117" t="s">
        <v>14</v>
      </c>
      <c r="D29" s="117"/>
      <c r="E29" s="121">
        <f>('Jadual 2.1'!E49/'Jadual 2.1'!E$48)*100</f>
        <v>24.974860480675623</v>
      </c>
      <c r="F29" s="126"/>
      <c r="G29" s="123" t="e">
        <f>('Jadual 2.1'!#REF!/'Jadual 2.1'!#REF!)*100</f>
        <v>#REF!</v>
      </c>
      <c r="H29" s="76"/>
      <c r="I29" s="123" t="e">
        <f>('Jadual 2.1'!#REF!/'Jadual 2.1'!#REF!)*100</f>
        <v>#REF!</v>
      </c>
      <c r="J29" s="76"/>
      <c r="K29" s="123" t="e">
        <f>('Jadual 2.1'!#REF!/'Jadual 2.1'!#REF!)*100</f>
        <v>#REF!</v>
      </c>
      <c r="L29" s="76"/>
      <c r="M29" s="123">
        <v>0</v>
      </c>
      <c r="N29" s="76"/>
      <c r="O29" s="123" t="e">
        <f>('Jadual 2.1'!#REF!/'Jadual 2.1'!#REF!)*100</f>
        <v>#REF!</v>
      </c>
    </row>
    <row r="30" spans="2:15" s="113" customFormat="1" ht="12.95" customHeight="1" x14ac:dyDescent="0.2">
      <c r="B30" s="118"/>
      <c r="C30" s="117" t="s">
        <v>15</v>
      </c>
      <c r="D30" s="117"/>
      <c r="E30" s="121">
        <f>('Jadual 2.1'!E50/'Jadual 2.1'!E$48)*100</f>
        <v>15.217622101944256</v>
      </c>
      <c r="F30" s="126"/>
      <c r="G30" s="123" t="e">
        <f>('Jadual 2.1'!#REF!/'Jadual 2.1'!#REF!)*100</f>
        <v>#REF!</v>
      </c>
      <c r="H30" s="77"/>
      <c r="I30" s="123" t="e">
        <f>('Jadual 2.1'!#REF!/'Jadual 2.1'!#REF!)*100</f>
        <v>#REF!</v>
      </c>
      <c r="J30" s="77"/>
      <c r="K30" s="123" t="e">
        <f>('Jadual 2.1'!#REF!/'Jadual 2.1'!#REF!)*100</f>
        <v>#REF!</v>
      </c>
      <c r="L30" s="77"/>
      <c r="M30" s="123">
        <v>0</v>
      </c>
      <c r="N30" s="77"/>
      <c r="O30" s="123" t="e">
        <f>('Jadual 2.1'!#REF!/'Jadual 2.1'!#REF!)*100</f>
        <v>#REF!</v>
      </c>
    </row>
    <row r="31" spans="2:15" s="113" customFormat="1" ht="12.95" customHeight="1" x14ac:dyDescent="0.2">
      <c r="B31" s="118"/>
      <c r="C31" s="117" t="s">
        <v>16</v>
      </c>
      <c r="D31" s="117"/>
      <c r="E31" s="121">
        <f>('Jadual 2.1'!E51/'Jadual 2.1'!E$48)*100</f>
        <v>59.807517417380119</v>
      </c>
      <c r="F31" s="126"/>
      <c r="G31" s="123" t="e">
        <f>('Jadual 2.1'!#REF!/'Jadual 2.1'!#REF!)*100</f>
        <v>#REF!</v>
      </c>
      <c r="H31" s="77"/>
      <c r="I31" s="123" t="e">
        <f>('Jadual 2.1'!#REF!/'Jadual 2.1'!#REF!)*100</f>
        <v>#REF!</v>
      </c>
      <c r="J31" s="77"/>
      <c r="K31" s="123" t="e">
        <f>('Jadual 2.1'!#REF!/'Jadual 2.1'!#REF!)*100</f>
        <v>#REF!</v>
      </c>
      <c r="L31" s="77"/>
      <c r="M31" s="123">
        <v>0</v>
      </c>
      <c r="N31" s="77"/>
      <c r="O31" s="123" t="e">
        <f>('Jadual 2.1'!#REF!/'Jadual 2.1'!#REF!)*100</f>
        <v>#REF!</v>
      </c>
    </row>
    <row r="32" spans="2:15" s="113" customFormat="1" ht="8.1" customHeight="1" x14ac:dyDescent="0.2">
      <c r="B32" s="118"/>
      <c r="C32" s="117"/>
      <c r="D32" s="117"/>
      <c r="E32" s="127"/>
      <c r="F32" s="126"/>
      <c r="G32" s="31"/>
      <c r="H32" s="77"/>
      <c r="I32" s="77"/>
      <c r="J32" s="77"/>
      <c r="K32" s="77"/>
      <c r="L32" s="77"/>
      <c r="M32" s="77"/>
      <c r="N32" s="77"/>
      <c r="O32" s="76"/>
    </row>
    <row r="33" spans="2:15" s="113" customFormat="1" ht="12.95" customHeight="1" x14ac:dyDescent="0.2">
      <c r="B33" s="116"/>
      <c r="C33" s="116" t="s">
        <v>17</v>
      </c>
      <c r="D33" s="128"/>
      <c r="E33" s="30">
        <f>SUM(E34:E40)</f>
        <v>100</v>
      </c>
      <c r="F33" s="80"/>
      <c r="G33" s="30" t="e">
        <f>SUM(G34:G40)</f>
        <v>#REF!</v>
      </c>
      <c r="H33" s="75"/>
      <c r="I33" s="75" t="e">
        <f>SUM(I34:I40)</f>
        <v>#REF!</v>
      </c>
      <c r="J33" s="75"/>
      <c r="K33" s="75" t="e">
        <f>SUM(K34:K40)</f>
        <v>#REF!</v>
      </c>
      <c r="L33" s="75"/>
      <c r="M33" s="75" t="e">
        <f>SUM(M34:M40)</f>
        <v>#REF!</v>
      </c>
      <c r="N33" s="75"/>
      <c r="O33" s="75" t="e">
        <f>SUM(O34:O40)</f>
        <v>#REF!</v>
      </c>
    </row>
    <row r="34" spans="2:15" s="113" customFormat="1" ht="12.95" customHeight="1" x14ac:dyDescent="0.2">
      <c r="B34" s="129"/>
      <c r="C34" s="117" t="s">
        <v>18</v>
      </c>
      <c r="D34" s="117"/>
      <c r="E34" s="121">
        <f>('Jadual 2.1 (2)'!E10/'Jadual 2.1 (2)'!E$9)*100</f>
        <v>3.8355831043005932</v>
      </c>
      <c r="F34" s="126"/>
      <c r="G34" s="123" t="e">
        <f>('Jadual 2.1'!#REF!/'Jadual 2.1'!#REF!)*100</f>
        <v>#REF!</v>
      </c>
      <c r="H34" s="76"/>
      <c r="I34" s="123" t="e">
        <f>('Jadual 2.1'!#REF!/'Jadual 2.1'!#REF!)*100</f>
        <v>#REF!</v>
      </c>
      <c r="J34" s="76"/>
      <c r="K34" s="123" t="e">
        <f>('Jadual 2.1'!#REF!/'Jadual 2.1'!#REF!)*100</f>
        <v>#REF!</v>
      </c>
      <c r="L34" s="76"/>
      <c r="M34" s="123" t="e">
        <f>('Jadual 2.1'!#REF!/'Jadual 2.1'!#REF!)*100</f>
        <v>#REF!</v>
      </c>
      <c r="N34" s="76"/>
      <c r="O34" s="123" t="e">
        <f>('Jadual 2.1 (2)'!#REF!/'Jadual 2.1 (2)'!#REF!)*100</f>
        <v>#REF!</v>
      </c>
    </row>
    <row r="35" spans="2:15" s="113" customFormat="1" ht="12.95" customHeight="1" x14ac:dyDescent="0.2">
      <c r="C35" s="117" t="s">
        <v>21</v>
      </c>
      <c r="D35" s="117"/>
      <c r="E35" s="121">
        <f>('Jadual 2.1 (2)'!E11/'Jadual 2.1 (2)'!E$9)*100</f>
        <v>10.598646304003253</v>
      </c>
      <c r="F35" s="126"/>
      <c r="G35" s="123" t="e">
        <f>('Jadual 2.1'!#REF!/'Jadual 2.1'!#REF!)*100</f>
        <v>#REF!</v>
      </c>
      <c r="H35" s="76"/>
      <c r="I35" s="123" t="e">
        <f>('Jadual 2.1'!#REF!/'Jadual 2.1'!#REF!)*100</f>
        <v>#REF!</v>
      </c>
      <c r="J35" s="76"/>
      <c r="K35" s="123" t="e">
        <f>('Jadual 2.1'!#REF!/'Jadual 2.1'!#REF!)*100</f>
        <v>#REF!</v>
      </c>
      <c r="L35" s="76"/>
      <c r="M35" s="123" t="e">
        <f>('Jadual 2.1'!#REF!/'Jadual 2.1'!#REF!)*100</f>
        <v>#REF!</v>
      </c>
      <c r="N35" s="76"/>
      <c r="O35" s="123" t="e">
        <f>('Jadual 2.1 (2)'!#REF!/'Jadual 2.1 (2)'!#REF!)*100</f>
        <v>#REF!</v>
      </c>
    </row>
    <row r="36" spans="2:15" s="113" customFormat="1" ht="12.95" customHeight="1" x14ac:dyDescent="0.2">
      <c r="C36" s="117" t="s">
        <v>20</v>
      </c>
      <c r="D36" s="117"/>
      <c r="E36" s="121">
        <f>('Jadual 2.1 (2)'!E12/'Jadual 2.1 (2)'!E$9)*100</f>
        <v>5.8604603099733827</v>
      </c>
      <c r="F36" s="126"/>
      <c r="G36" s="123" t="e">
        <f>('Jadual 2.1'!#REF!/'Jadual 2.1'!#REF!)*100</f>
        <v>#REF!</v>
      </c>
      <c r="H36" s="76"/>
      <c r="I36" s="123" t="e">
        <f>('Jadual 2.1'!#REF!/'Jadual 2.1'!#REF!)*100</f>
        <v>#REF!</v>
      </c>
      <c r="J36" s="76"/>
      <c r="K36" s="123" t="e">
        <f>('Jadual 2.1'!#REF!/'Jadual 2.1'!#REF!)*100</f>
        <v>#REF!</v>
      </c>
      <c r="L36" s="76"/>
      <c r="M36" s="123" t="e">
        <f>('Jadual 2.1'!#REF!/'Jadual 2.1'!#REF!)*100</f>
        <v>#REF!</v>
      </c>
      <c r="N36" s="76"/>
      <c r="O36" s="123" t="e">
        <f>('Jadual 2.1 (2)'!#REF!/'Jadual 2.1 (2)'!#REF!)*100</f>
        <v>#REF!</v>
      </c>
    </row>
    <row r="37" spans="2:15" s="113" customFormat="1" ht="12.95" customHeight="1" x14ac:dyDescent="0.2">
      <c r="C37" s="117" t="s">
        <v>23</v>
      </c>
      <c r="D37" s="117"/>
      <c r="E37" s="121">
        <f>('Jadual 2.1 (2)'!E13/'Jadual 2.1 (2)'!E$9)*100</f>
        <v>10.721648969060997</v>
      </c>
      <c r="F37" s="126"/>
      <c r="G37" s="123" t="e">
        <f>('Jadual 2.1'!#REF!/'Jadual 2.1'!#REF!)*100</f>
        <v>#REF!</v>
      </c>
      <c r="H37" s="76"/>
      <c r="I37" s="123" t="e">
        <f>('Jadual 2.1'!#REF!/'Jadual 2.1'!#REF!)*100</f>
        <v>#REF!</v>
      </c>
      <c r="J37" s="76"/>
      <c r="K37" s="123" t="e">
        <f>('Jadual 2.1'!#REF!/'Jadual 2.1'!#REF!)*100</f>
        <v>#REF!</v>
      </c>
      <c r="L37" s="76"/>
      <c r="M37" s="123" t="e">
        <f>('Jadual 2.1'!#REF!/'Jadual 2.1'!#REF!)*100</f>
        <v>#REF!</v>
      </c>
      <c r="N37" s="76"/>
      <c r="O37" s="123" t="e">
        <f>('Jadual 2.1 (2)'!#REF!/'Jadual 2.1 (2)'!#REF!)*100</f>
        <v>#REF!</v>
      </c>
    </row>
    <row r="38" spans="2:15" s="113" customFormat="1" ht="12.95" customHeight="1" x14ac:dyDescent="0.2">
      <c r="C38" s="117" t="s">
        <v>24</v>
      </c>
      <c r="D38" s="117"/>
      <c r="E38" s="121">
        <f>('Jadual 2.1 (2)'!E14/'Jadual 2.1 (2)'!E$9)*100</f>
        <v>3.9399186982384622</v>
      </c>
      <c r="F38" s="126"/>
      <c r="G38" s="123" t="e">
        <f>('Jadual 2.1'!#REF!/'Jadual 2.1'!#REF!)*100</f>
        <v>#REF!</v>
      </c>
      <c r="H38" s="76"/>
      <c r="I38" s="123" t="e">
        <f>('Jadual 2.1'!#REF!/'Jadual 2.1'!#REF!)*100</f>
        <v>#REF!</v>
      </c>
      <c r="J38" s="76"/>
      <c r="K38" s="123" t="e">
        <f>('Jadual 2.1'!#REF!/'Jadual 2.1'!#REF!)*100</f>
        <v>#REF!</v>
      </c>
      <c r="L38" s="76"/>
      <c r="M38" s="123" t="e">
        <f>('Jadual 2.1'!#REF!/'Jadual 2.1'!#REF!)*100</f>
        <v>#REF!</v>
      </c>
      <c r="N38" s="76"/>
      <c r="O38" s="123" t="e">
        <f>('Jadual 2.1 (2)'!#REF!/'Jadual 2.1 (2)'!#REF!)*100</f>
        <v>#REF!</v>
      </c>
    </row>
    <row r="39" spans="2:15" s="113" customFormat="1" ht="12.95" customHeight="1" x14ac:dyDescent="0.2">
      <c r="C39" s="117" t="s">
        <v>19</v>
      </c>
      <c r="D39" s="117"/>
      <c r="E39" s="121">
        <f>('Jadual 2.1 (2)'!E15/'Jadual 2.1 (2)'!E$9)*100</f>
        <v>57.701833539726699</v>
      </c>
      <c r="F39" s="126"/>
      <c r="G39" s="123" t="e">
        <f>('Jadual 2.1'!#REF!/'Jadual 2.1'!#REF!)*100</f>
        <v>#REF!</v>
      </c>
      <c r="H39" s="76"/>
      <c r="I39" s="123" t="e">
        <f>('Jadual 2.1'!#REF!/'Jadual 2.1'!#REF!)*100</f>
        <v>#REF!</v>
      </c>
      <c r="J39" s="76"/>
      <c r="K39" s="123" t="e">
        <f>('Jadual 2.1'!#REF!/'Jadual 2.1'!#REF!)*100</f>
        <v>#REF!</v>
      </c>
      <c r="L39" s="76"/>
      <c r="M39" s="123" t="e">
        <f>('Jadual 2.1'!#REF!/'Jadual 2.1'!#REF!)*100</f>
        <v>#REF!</v>
      </c>
      <c r="N39" s="76"/>
      <c r="O39" s="123" t="e">
        <f>('Jadual 2.1 (2)'!#REF!/'Jadual 2.1 (2)'!#REF!)*100</f>
        <v>#REF!</v>
      </c>
    </row>
    <row r="40" spans="2:15" s="113" customFormat="1" ht="12.95" customHeight="1" x14ac:dyDescent="0.2">
      <c r="B40" s="118"/>
      <c r="C40" s="117" t="s">
        <v>22</v>
      </c>
      <c r="D40" s="117"/>
      <c r="E40" s="121">
        <f>('Jadual 2.1 (2)'!E16/'Jadual 2.1 (2)'!E$9)*100</f>
        <v>7.3419090746966189</v>
      </c>
      <c r="F40" s="126"/>
      <c r="G40" s="123" t="e">
        <f>('Jadual 2.1'!#REF!/'Jadual 2.1'!#REF!)*100</f>
        <v>#REF!</v>
      </c>
      <c r="H40" s="77"/>
      <c r="I40" s="123" t="e">
        <f>('Jadual 2.1'!#REF!/'Jadual 2.1'!#REF!)*100</f>
        <v>#REF!</v>
      </c>
      <c r="J40" s="77"/>
      <c r="K40" s="123" t="e">
        <f>('Jadual 2.1'!#REF!/'Jadual 2.1'!#REF!)*100</f>
        <v>#REF!</v>
      </c>
      <c r="L40" s="77"/>
      <c r="M40" s="123" t="e">
        <f>('Jadual 2.1'!#REF!/'Jadual 2.1'!#REF!)*100</f>
        <v>#REF!</v>
      </c>
      <c r="N40" s="77"/>
      <c r="O40" s="123" t="e">
        <f>('Jadual 2.1 (2)'!#REF!/'Jadual 2.1 (2)'!#REF!)*100</f>
        <v>#REF!</v>
      </c>
    </row>
    <row r="41" spans="2:15" ht="8.1" customHeight="1" x14ac:dyDescent="0.2">
      <c r="B41" s="1"/>
      <c r="C41" s="14"/>
      <c r="D41" s="14"/>
      <c r="E41" s="32"/>
      <c r="F41" s="47"/>
      <c r="G41" s="31"/>
      <c r="H41" s="77"/>
      <c r="I41" s="77"/>
      <c r="J41" s="77"/>
      <c r="K41" s="77"/>
      <c r="L41" s="77"/>
      <c r="M41" s="77"/>
      <c r="N41" s="77"/>
      <c r="O41" s="76"/>
    </row>
    <row r="42" spans="2:15" ht="8.1" customHeight="1" thickBo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ht="6" customHeight="1" x14ac:dyDescent="0.2"/>
    <row r="44" spans="2:15" x14ac:dyDescent="0.2">
      <c r="C44" s="86" t="s">
        <v>91</v>
      </c>
    </row>
    <row r="45" spans="2:15" x14ac:dyDescent="0.2">
      <c r="C45" s="87" t="s">
        <v>90</v>
      </c>
    </row>
  </sheetData>
  <mergeCells count="3">
    <mergeCell ref="G5:M5"/>
    <mergeCell ref="B2:O2"/>
    <mergeCell ref="B3:O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B1:O41"/>
  <sheetViews>
    <sheetView view="pageBreakPreview" topLeftCell="A7" zoomScaleNormal="100" zoomScaleSheetLayoutView="100" workbookViewId="0">
      <selection activeCell="E13" sqref="E13"/>
    </sheetView>
  </sheetViews>
  <sheetFormatPr defaultColWidth="9.140625" defaultRowHeight="12.75" x14ac:dyDescent="0.2"/>
  <cols>
    <col min="1" max="1" width="8.42578125" style="2" customWidth="1"/>
    <col min="2" max="2" width="1.5703125" style="2" customWidth="1"/>
    <col min="3" max="3" width="19" style="2" customWidth="1"/>
    <col min="4" max="4" width="1.85546875" style="2" customWidth="1"/>
    <col min="5" max="5" width="19" style="2" customWidth="1"/>
    <col min="6" max="6" width="1.5703125" style="2" customWidth="1"/>
    <col min="7" max="7" width="24" style="2" customWidth="1"/>
    <col min="8" max="8" width="2" style="2" customWidth="1"/>
    <col min="9" max="9" width="24" style="2" customWidth="1"/>
    <col min="10" max="10" width="2.140625" style="2" customWidth="1"/>
    <col min="11" max="11" width="24" style="2" customWidth="1"/>
    <col min="12" max="12" width="2" style="2" customWidth="1"/>
    <col min="13" max="13" width="18.42578125" style="2" customWidth="1"/>
    <col min="14" max="14" width="1.85546875" style="2" customWidth="1"/>
    <col min="15" max="15" width="18.42578125" style="2" customWidth="1"/>
    <col min="16" max="16" width="2.140625" style="2" customWidth="1"/>
    <col min="17" max="16384" width="9.140625" style="2"/>
  </cols>
  <sheetData>
    <row r="1" spans="2:15" ht="54.95" customHeight="1" x14ac:dyDescent="0.2"/>
    <row r="2" spans="2:15" ht="15" customHeight="1" x14ac:dyDescent="0.2">
      <c r="B2" s="206" t="s">
        <v>97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5" customHeight="1" x14ac:dyDescent="0.2">
      <c r="B3" s="211" t="s">
        <v>98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15" ht="25.5" customHeight="1" thickBot="1" x14ac:dyDescent="0.25"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5"/>
      <c r="N4" s="5"/>
      <c r="O4" s="5"/>
    </row>
    <row r="5" spans="2:15" s="6" customFormat="1" ht="39" customHeight="1" thickBot="1" x14ac:dyDescent="0.3">
      <c r="B5" s="96"/>
      <c r="C5" s="104" t="s">
        <v>74</v>
      </c>
      <c r="D5" s="95"/>
      <c r="E5" s="99" t="s">
        <v>80</v>
      </c>
      <c r="F5" s="96"/>
      <c r="G5" s="209" t="s">
        <v>105</v>
      </c>
      <c r="H5" s="210"/>
      <c r="I5" s="210"/>
      <c r="J5" s="210"/>
      <c r="K5" s="210"/>
      <c r="L5" s="210"/>
      <c r="M5" s="210"/>
      <c r="N5" s="89"/>
      <c r="O5" s="99" t="s">
        <v>78</v>
      </c>
    </row>
    <row r="6" spans="2:15" s="6" customFormat="1" x14ac:dyDescent="0.25">
      <c r="B6" s="90"/>
      <c r="C6" s="90"/>
      <c r="D6" s="96"/>
      <c r="E6" s="100"/>
      <c r="F6" s="96"/>
      <c r="G6" s="99" t="s">
        <v>68</v>
      </c>
      <c r="H6" s="99"/>
      <c r="I6" s="99" t="s">
        <v>69</v>
      </c>
      <c r="J6" s="99"/>
      <c r="K6" s="101" t="s">
        <v>71</v>
      </c>
      <c r="L6" s="99"/>
      <c r="M6" s="99" t="s">
        <v>70</v>
      </c>
      <c r="N6" s="96"/>
      <c r="O6" s="100"/>
    </row>
    <row r="7" spans="2:15" s="23" customFormat="1" x14ac:dyDescent="0.25">
      <c r="B7" s="90"/>
      <c r="C7" s="91"/>
      <c r="D7" s="90"/>
      <c r="E7" s="100"/>
      <c r="F7" s="90"/>
      <c r="G7" s="100" t="s">
        <v>62</v>
      </c>
      <c r="H7" s="100"/>
      <c r="I7" s="100" t="s">
        <v>63</v>
      </c>
      <c r="J7" s="100"/>
      <c r="K7" s="102" t="s">
        <v>65</v>
      </c>
      <c r="L7" s="100"/>
      <c r="M7" s="100" t="s">
        <v>64</v>
      </c>
      <c r="N7" s="90"/>
      <c r="O7" s="100"/>
    </row>
    <row r="8" spans="2:15" s="52" customFormat="1" ht="28.5" customHeight="1" thickBot="1" x14ac:dyDescent="0.3">
      <c r="B8" s="94"/>
      <c r="C8" s="94"/>
      <c r="D8" s="94"/>
      <c r="E8" s="103" t="s">
        <v>81</v>
      </c>
      <c r="F8" s="94"/>
      <c r="G8" s="103" t="s">
        <v>81</v>
      </c>
      <c r="H8" s="105"/>
      <c r="I8" s="103" t="s">
        <v>81</v>
      </c>
      <c r="J8" s="105"/>
      <c r="K8" s="103" t="s">
        <v>81</v>
      </c>
      <c r="L8" s="105"/>
      <c r="M8" s="103" t="s">
        <v>81</v>
      </c>
      <c r="N8" s="94"/>
      <c r="O8" s="103" t="s">
        <v>81</v>
      </c>
    </row>
    <row r="9" spans="2:15" s="6" customFormat="1" ht="20.25" hidden="1" customHeight="1" x14ac:dyDescent="0.25">
      <c r="B9" s="19"/>
      <c r="C9" s="36" t="s">
        <v>60</v>
      </c>
      <c r="D9" s="37"/>
      <c r="E9" s="38"/>
      <c r="F9" s="39"/>
      <c r="G9" s="38"/>
      <c r="H9" s="39"/>
      <c r="I9" s="39"/>
      <c r="J9" s="39"/>
      <c r="K9" s="39"/>
      <c r="L9" s="39"/>
      <c r="M9" s="39"/>
      <c r="N9" s="39"/>
      <c r="O9" s="39"/>
    </row>
    <row r="10" spans="2:15" s="6" customFormat="1" ht="15" customHeight="1" x14ac:dyDescent="0.25">
      <c r="B10" s="9"/>
      <c r="C10" s="9" t="s">
        <v>25</v>
      </c>
      <c r="D10" s="130"/>
      <c r="E10" s="131">
        <f>SUM(E11:E20)</f>
        <v>93.837409154179468</v>
      </c>
      <c r="F10" s="132"/>
      <c r="G10" s="131">
        <f>SUM(G11:G20)</f>
        <v>90.852649006622514</v>
      </c>
      <c r="H10" s="133"/>
      <c r="I10" s="131">
        <f>SUM(I11:I20)</f>
        <v>90.651700452337082</v>
      </c>
      <c r="J10" s="133"/>
      <c r="K10" s="131">
        <f>SUM(K11:K20)</f>
        <v>90.119956455848566</v>
      </c>
      <c r="L10" s="133"/>
      <c r="M10" s="133" t="e">
        <f>SUM(M11:M20)</f>
        <v>#REF!</v>
      </c>
      <c r="N10" s="133"/>
      <c r="O10" s="131" t="e">
        <f>SUM(O11:O20)</f>
        <v>#REF!</v>
      </c>
    </row>
    <row r="11" spans="2:15" s="6" customFormat="1" ht="12.95" customHeight="1" x14ac:dyDescent="0.25">
      <c r="C11" s="14" t="s">
        <v>26</v>
      </c>
      <c r="D11" s="14"/>
      <c r="E11" s="79">
        <f>('Jadual 2.1 (2)'!E19/'Jadual 2.1 (2)'!E$18)*100</f>
        <v>7.3398709855809265</v>
      </c>
      <c r="F11" s="47"/>
      <c r="G11" s="25">
        <f>('Jadual 2.1 (2)'!G19/'Jadual 2.1 (2)'!G$18)*100</f>
        <v>8.2781456953642394</v>
      </c>
      <c r="H11" s="73"/>
      <c r="I11" s="25">
        <f>('Jadual 2.1 (2)'!I19/'Jadual 2.1 (2)'!I$18)*100</f>
        <v>8.8624560227843858</v>
      </c>
      <c r="J11" s="73"/>
      <c r="K11" s="25">
        <f>('Jadual 2.1 (2)'!K19/'Jadual 2.1 (2)'!K$18)*100</f>
        <v>5.7619793636872636</v>
      </c>
      <c r="L11" s="73"/>
      <c r="M11" s="25" t="e">
        <f>('Jadual 2.1 (2)'!#REF!/'Jadual 2.1 (2)'!#REF!)*100</f>
        <v>#REF!</v>
      </c>
      <c r="N11" s="73"/>
      <c r="O11" s="25" t="e">
        <f>('Jadual 2.1 (2)'!#REF!/'Jadual 2.1 (2)'!#REF!)*100</f>
        <v>#REF!</v>
      </c>
    </row>
    <row r="12" spans="2:15" s="6" customFormat="1" ht="12.95" customHeight="1" x14ac:dyDescent="0.25">
      <c r="C12" s="14" t="s">
        <v>34</v>
      </c>
      <c r="D12" s="14"/>
      <c r="E12" s="79">
        <f>('Jadual 2.1 (2)'!E20/'Jadual 2.1 (2)'!E$18)*100</f>
        <v>6.1671154625635101</v>
      </c>
      <c r="F12" s="47"/>
      <c r="G12" s="25">
        <f>('Jadual 2.1 (2)'!G20/'Jadual 2.1 (2)'!G$18)*100</f>
        <v>5.008278145695364</v>
      </c>
      <c r="H12" s="73"/>
      <c r="I12" s="25">
        <f>('Jadual 2.1 (2)'!I20/'Jadual 2.1 (2)'!I$18)*100</f>
        <v>3.9202546490199364</v>
      </c>
      <c r="J12" s="73"/>
      <c r="K12" s="25">
        <f>('Jadual 2.1 (2)'!K20/'Jadual 2.1 (2)'!K$18)*100</f>
        <v>4.4112481713488254</v>
      </c>
      <c r="L12" s="73"/>
      <c r="M12" s="25" t="e">
        <f>('Jadual 2.1 (2)'!#REF!/'Jadual 2.1 (2)'!#REF!)*100</f>
        <v>#REF!</v>
      </c>
      <c r="N12" s="73"/>
      <c r="O12" s="25" t="e">
        <f>('Jadual 2.1 (2)'!#REF!/'Jadual 2.1 (2)'!#REF!)*100</f>
        <v>#REF!</v>
      </c>
    </row>
    <row r="13" spans="2:15" s="6" customFormat="1" ht="12.95" customHeight="1" x14ac:dyDescent="0.25">
      <c r="C13" s="14" t="s">
        <v>28</v>
      </c>
      <c r="D13" s="14"/>
      <c r="E13" s="79">
        <f>('Jadual 2.1 (2)'!E21/'Jadual 2.1 (2)'!E$18)*100</f>
        <v>2.451085436704068</v>
      </c>
      <c r="F13" s="47"/>
      <c r="G13" s="25">
        <f>('Jadual 2.1 (2)'!G21/'Jadual 2.1 (2)'!G$18)*100</f>
        <v>2.2764900662251653</v>
      </c>
      <c r="H13" s="73"/>
      <c r="I13" s="25">
        <f>('Jadual 2.1 (2)'!I21/'Jadual 2.1 (2)'!I$18)*100</f>
        <v>1.742335399564416</v>
      </c>
      <c r="J13" s="73"/>
      <c r="K13" s="25">
        <f>('Jadual 2.1 (2)'!K21/'Jadual 2.1 (2)'!K$18)*100</f>
        <v>1.9507705324398696</v>
      </c>
      <c r="L13" s="73"/>
      <c r="M13" s="25" t="e">
        <f>('Jadual 2.1 (2)'!#REF!/'Jadual 2.1 (2)'!#REF!)*100</f>
        <v>#REF!</v>
      </c>
      <c r="N13" s="73"/>
      <c r="O13" s="25" t="e">
        <f>('Jadual 2.1 (2)'!#REF!/'Jadual 2.1 (2)'!#REF!)*100</f>
        <v>#REF!</v>
      </c>
    </row>
    <row r="14" spans="2:15" s="6" customFormat="1" ht="12.95" customHeight="1" x14ac:dyDescent="0.25">
      <c r="C14" s="14" t="s">
        <v>32</v>
      </c>
      <c r="D14" s="14"/>
      <c r="E14" s="79">
        <f>('Jadual 2.1 (2)'!E22/'Jadual 2.1 (2)'!E$18)*100</f>
        <v>6.0331993753515212</v>
      </c>
      <c r="F14" s="47"/>
      <c r="G14" s="25">
        <f>('Jadual 2.1 (2)'!G22/'Jadual 2.1 (2)'!G$18)*100</f>
        <v>3.435430463576159</v>
      </c>
      <c r="H14" s="73"/>
      <c r="I14" s="25">
        <f>('Jadual 2.1 (2)'!I22/'Jadual 2.1 (2)'!I$18)*100</f>
        <v>2.5632434243591891</v>
      </c>
      <c r="J14" s="73"/>
      <c r="K14" s="25">
        <f>('Jadual 2.1 (2)'!K22/'Jadual 2.1 (2)'!K$18)*100</f>
        <v>3.4237389996192329</v>
      </c>
      <c r="L14" s="73"/>
      <c r="M14" s="25" t="e">
        <f>('Jadual 2.1 (2)'!#REF!/'Jadual 2.1 (2)'!#REF!)*100</f>
        <v>#REF!</v>
      </c>
      <c r="N14" s="73"/>
      <c r="O14" s="25" t="e">
        <f>('Jadual 2.1 (2)'!#REF!/'Jadual 2.1 (2)'!#REF!)*100</f>
        <v>#REF!</v>
      </c>
    </row>
    <row r="15" spans="2:15" s="6" customFormat="1" ht="12.95" customHeight="1" x14ac:dyDescent="0.25">
      <c r="C15" s="14" t="s">
        <v>31</v>
      </c>
      <c r="D15" s="14"/>
      <c r="E15" s="79">
        <f>('Jadual 2.1 (2)'!E23/'Jadual 2.1 (2)'!E$18)*100</f>
        <v>34.438240552505981</v>
      </c>
      <c r="F15" s="47"/>
      <c r="G15" s="25">
        <f>('Jadual 2.1 (2)'!G23/'Jadual 2.1 (2)'!G$18)*100</f>
        <v>27.814569536423839</v>
      </c>
      <c r="H15" s="73"/>
      <c r="I15" s="25">
        <f>('Jadual 2.1 (2)'!I23/'Jadual 2.1 (2)'!I$18)*100</f>
        <v>29.938013067515495</v>
      </c>
      <c r="J15" s="73"/>
      <c r="K15" s="25">
        <f>('Jadual 2.1 (2)'!K23/'Jadual 2.1 (2)'!K$18)*100</f>
        <v>31.853713581261054</v>
      </c>
      <c r="L15" s="73"/>
      <c r="M15" s="25" t="e">
        <f>('Jadual 2.1 (2)'!#REF!/'Jadual 2.1 (2)'!#REF!)*100</f>
        <v>#REF!</v>
      </c>
      <c r="N15" s="73"/>
      <c r="O15" s="25" t="e">
        <f>('Jadual 2.1 (2)'!#REF!/'Jadual 2.1 (2)'!#REF!)*100</f>
        <v>#REF!</v>
      </c>
    </row>
    <row r="16" spans="2:15" s="6" customFormat="1" ht="12.95" customHeight="1" x14ac:dyDescent="0.25">
      <c r="C16" s="14" t="s">
        <v>30</v>
      </c>
      <c r="D16" s="14"/>
      <c r="E16" s="79">
        <f>('Jadual 2.1 (2)'!E24/'Jadual 2.1 (2)'!E$18)*100</f>
        <v>6.0717843014651587</v>
      </c>
      <c r="F16" s="47"/>
      <c r="G16" s="25">
        <f>('Jadual 2.1 (2)'!G24/'Jadual 2.1 (2)'!G$18)*100</f>
        <v>4.8427152317880795</v>
      </c>
      <c r="H16" s="73"/>
      <c r="I16" s="25">
        <f>('Jadual 2.1 (2)'!I24/'Jadual 2.1 (2)'!I$18)*100</f>
        <v>5.4280448986429892</v>
      </c>
      <c r="J16" s="73"/>
      <c r="K16" s="25">
        <f>('Jadual 2.1 (2)'!K24/'Jadual 2.1 (2)'!K$18)*100</f>
        <v>3.4182305777323201</v>
      </c>
      <c r="L16" s="73"/>
      <c r="M16" s="25" t="e">
        <f>('Jadual 2.1 (2)'!#REF!/'Jadual 2.1 (2)'!#REF!)*100</f>
        <v>#REF!</v>
      </c>
      <c r="N16" s="73"/>
      <c r="O16" s="25" t="e">
        <f>('Jadual 2.1 (2)'!#REF!/'Jadual 2.1 (2)'!#REF!)*100</f>
        <v>#REF!</v>
      </c>
    </row>
    <row r="17" spans="2:15" s="6" customFormat="1" ht="12.95" customHeight="1" x14ac:dyDescent="0.25">
      <c r="C17" s="14" t="s">
        <v>29</v>
      </c>
      <c r="D17" s="14"/>
      <c r="E17" s="79">
        <f>('Jadual 2.1 (2)'!E25/'Jadual 2.1 (2)'!E$18)*100</f>
        <v>7.0590305380209202</v>
      </c>
      <c r="F17" s="47"/>
      <c r="G17" s="25">
        <f>('Jadual 2.1 (2)'!G25/'Jadual 2.1 (2)'!G$18)*100</f>
        <v>8.6506622516556284</v>
      </c>
      <c r="H17" s="73"/>
      <c r="I17" s="25">
        <f>('Jadual 2.1 (2)'!I25/'Jadual 2.1 (2)'!I$18)*100</f>
        <v>9.3650527726587374</v>
      </c>
      <c r="J17" s="73"/>
      <c r="K17" s="25">
        <f>('Jadual 2.1 (2)'!K25/'Jadual 2.1 (2)'!K$18)*100</f>
        <v>8.766411412186617</v>
      </c>
      <c r="L17" s="73"/>
      <c r="M17" s="25" t="e">
        <f>('Jadual 2.1 (2)'!#REF!/'Jadual 2.1 (2)'!#REF!)*100</f>
        <v>#REF!</v>
      </c>
      <c r="N17" s="73"/>
      <c r="O17" s="25" t="e">
        <f>('Jadual 2.1 (2)'!#REF!/'Jadual 2.1 (2)'!#REF!)*100</f>
        <v>#REF!</v>
      </c>
    </row>
    <row r="18" spans="2:15" s="6" customFormat="1" ht="12.95" customHeight="1" x14ac:dyDescent="0.25">
      <c r="C18" s="14" t="s">
        <v>85</v>
      </c>
      <c r="D18" s="14"/>
      <c r="E18" s="79">
        <f>('Jadual 2.1 (2)'!E26/'Jadual 2.1 (2)'!E$18)*100</f>
        <v>7.6137988242280654</v>
      </c>
      <c r="F18" s="47"/>
      <c r="G18" s="25">
        <f>('Jadual 2.1 (2)'!G26/'Jadual 2.1 (2)'!G$18)*100</f>
        <v>7.4503311258278151</v>
      </c>
      <c r="H18" s="73"/>
      <c r="I18" s="25">
        <f>('Jadual 2.1 (2)'!I26/'Jadual 2.1 (2)'!I$18)*100</f>
        <v>8.3766124979058478</v>
      </c>
      <c r="J18" s="73"/>
      <c r="K18" s="25">
        <f>('Jadual 2.1 (2)'!K26/'Jadual 2.1 (2)'!K$18)*100</f>
        <v>11.968496244266129</v>
      </c>
      <c r="L18" s="73"/>
      <c r="M18" s="25" t="e">
        <f>('Jadual 2.1 (2)'!#REF!/'Jadual 2.1 (2)'!#REF!)*100</f>
        <v>#REF!</v>
      </c>
      <c r="N18" s="73"/>
      <c r="O18" s="25" t="e">
        <f>('Jadual 2.1 (2)'!#REF!/'Jadual 2.1 (2)'!#REF!)*100</f>
        <v>#REF!</v>
      </c>
    </row>
    <row r="19" spans="2:15" s="6" customFormat="1" ht="12.95" customHeight="1" x14ac:dyDescent="0.25">
      <c r="B19" s="13"/>
      <c r="C19" s="14" t="s">
        <v>33</v>
      </c>
      <c r="D19" s="14"/>
      <c r="E19" s="79">
        <f>('Jadual 2.1 (2)'!E27/'Jadual 2.1 (2)'!E$18)*100</f>
        <v>6.0415573479461697</v>
      </c>
      <c r="F19" s="47"/>
      <c r="G19" s="25">
        <f>('Jadual 2.1 (2)'!G27/'Jadual 2.1 (2)'!G$18)*100</f>
        <v>4.5529801324503305</v>
      </c>
      <c r="H19" s="74"/>
      <c r="I19" s="25">
        <f>('Jadual 2.1 (2)'!I27/'Jadual 2.1 (2)'!I$18)*100</f>
        <v>4.2888255989277937</v>
      </c>
      <c r="J19" s="74"/>
      <c r="K19" s="25">
        <f>('Jadual 2.1 (2)'!K27/'Jadual 2.1 (2)'!K$18)*100</f>
        <v>4.0362072483569005</v>
      </c>
      <c r="L19" s="74"/>
      <c r="M19" s="25" t="e">
        <f>('Jadual 2.1 (2)'!#REF!/'Jadual 2.1 (2)'!#REF!)*100</f>
        <v>#REF!</v>
      </c>
      <c r="N19" s="74"/>
      <c r="O19" s="25" t="e">
        <f>('Jadual 2.1 (2)'!#REF!/'Jadual 2.1 (2)'!#REF!)*100</f>
        <v>#REF!</v>
      </c>
    </row>
    <row r="20" spans="2:15" s="6" customFormat="1" ht="12.95" customHeight="1" x14ac:dyDescent="0.25">
      <c r="B20" s="13"/>
      <c r="C20" s="14" t="s">
        <v>27</v>
      </c>
      <c r="D20" s="14"/>
      <c r="E20" s="79">
        <f>('Jadual 2.1 (2)'!E29/'Jadual 2.1 (2)'!E$18)*100</f>
        <v>10.621726329813139</v>
      </c>
      <c r="F20" s="47"/>
      <c r="G20" s="25">
        <f>('Jadual 2.1 (2)'!G29/'Jadual 2.1 (2)'!G$18)*100</f>
        <v>18.543046357615893</v>
      </c>
      <c r="H20" s="74"/>
      <c r="I20" s="25">
        <f>('Jadual 2.1 (2)'!I29/'Jadual 2.1 (2)'!I$18)*100</f>
        <v>16.166862120958285</v>
      </c>
      <c r="J20" s="74"/>
      <c r="K20" s="25">
        <f>('Jadual 2.1 (2)'!K29/'Jadual 2.1 (2)'!K$18)*100</f>
        <v>14.529160324950348</v>
      </c>
      <c r="L20" s="74"/>
      <c r="M20" s="25" t="e">
        <f>('Jadual 2.1 (2)'!#REF!/'Jadual 2.1 (2)'!#REF!)*100</f>
        <v>#REF!</v>
      </c>
      <c r="N20" s="74"/>
      <c r="O20" s="25" t="e">
        <f>('Jadual 2.1 (2)'!#REF!/'Jadual 2.1 (2)'!#REF!)*100</f>
        <v>#REF!</v>
      </c>
    </row>
    <row r="21" spans="2:15" s="6" customFormat="1" ht="12.95" customHeight="1" x14ac:dyDescent="0.25">
      <c r="B21" s="13"/>
      <c r="C21" s="85"/>
      <c r="D21" s="14"/>
      <c r="E21" s="79"/>
      <c r="F21" s="47"/>
      <c r="G21" s="25"/>
      <c r="H21" s="74"/>
      <c r="I21" s="25"/>
      <c r="J21" s="74"/>
      <c r="K21" s="25"/>
      <c r="L21" s="74"/>
      <c r="M21" s="25"/>
      <c r="N21" s="74"/>
      <c r="O21" s="25"/>
    </row>
    <row r="22" spans="2:15" s="6" customFormat="1" x14ac:dyDescent="0.25">
      <c r="B22" s="9"/>
      <c r="C22" s="9" t="s">
        <v>35</v>
      </c>
      <c r="D22" s="130"/>
      <c r="E22" s="131" t="e">
        <f>SUM(E23:E25)</f>
        <v>#REF!</v>
      </c>
      <c r="F22" s="132"/>
      <c r="G22" s="131" t="e">
        <f>SUM(G23:G25)</f>
        <v>#REF!</v>
      </c>
      <c r="H22" s="133"/>
      <c r="I22" s="133" t="e">
        <f t="shared" ref="I22:O22" si="0">SUM(I23:I25)</f>
        <v>#REF!</v>
      </c>
      <c r="J22" s="133"/>
      <c r="K22" s="133" t="e">
        <f t="shared" si="0"/>
        <v>#REF!</v>
      </c>
      <c r="L22" s="133"/>
      <c r="M22" s="133">
        <f t="shared" si="0"/>
        <v>0</v>
      </c>
      <c r="N22" s="133"/>
      <c r="O22" s="133" t="e">
        <f t="shared" si="0"/>
        <v>#REF!</v>
      </c>
    </row>
    <row r="23" spans="2:15" s="6" customFormat="1" x14ac:dyDescent="0.25">
      <c r="C23" s="14" t="s">
        <v>59</v>
      </c>
      <c r="D23" s="14"/>
      <c r="E23" s="79">
        <f>('Jadual 2.1 (2)'!E46/'Jadual 2.1 (2)'!E$38)*100</f>
        <v>7.0535700335050588</v>
      </c>
      <c r="F23" s="47"/>
      <c r="G23" s="79">
        <f>('Jadual 2.1 (2)'!G46/'Jadual 2.1 (2)'!G$38)*100</f>
        <v>11.490978157644824</v>
      </c>
      <c r="H23" s="73"/>
      <c r="I23" s="79">
        <f>('Jadual 2.1 (2)'!I46/'Jadual 2.1 (2)'!I$38)*100</f>
        <v>10.668703936724789</v>
      </c>
      <c r="J23" s="73"/>
      <c r="K23" s="79">
        <f>('Jadual 2.1 (2)'!K46/'Jadual 2.1 (2)'!K$38)*100</f>
        <v>7.4132985957055171</v>
      </c>
      <c r="L23" s="73"/>
      <c r="M23" s="25">
        <v>0</v>
      </c>
      <c r="N23" s="73"/>
      <c r="O23" s="79" t="e">
        <f>('Jadual 2.1 (2)'!#REF!/'Jadual 2.1 (2)'!#REF!)*100</f>
        <v>#REF!</v>
      </c>
    </row>
    <row r="24" spans="2:15" s="6" customFormat="1" x14ac:dyDescent="0.25">
      <c r="C24" s="14" t="s">
        <v>36</v>
      </c>
      <c r="D24" s="14"/>
      <c r="E24" s="79" t="e">
        <f>('Jadual 2.1 (2)'!#REF!/'Jadual 2.1 (2)'!E$38)*100</f>
        <v>#REF!</v>
      </c>
      <c r="F24" s="47"/>
      <c r="G24" s="79" t="e">
        <f>('Jadual 2.1 (2)'!#REF!/'Jadual 2.1 (2)'!G$38)*100</f>
        <v>#REF!</v>
      </c>
      <c r="H24" s="73"/>
      <c r="I24" s="79" t="e">
        <f>('Jadual 2.1 (2)'!#REF!/'Jadual 2.1 (2)'!I$38)*100</f>
        <v>#REF!</v>
      </c>
      <c r="J24" s="73"/>
      <c r="K24" s="79" t="e">
        <f>('Jadual 2.1 (2)'!#REF!/'Jadual 2.1 (2)'!K$38)*100</f>
        <v>#REF!</v>
      </c>
      <c r="L24" s="73"/>
      <c r="M24" s="25">
        <v>0</v>
      </c>
      <c r="N24" s="73"/>
      <c r="O24" s="79" t="e">
        <f>('Jadual 2.1 (2)'!#REF!/'Jadual 2.1 (2)'!#REF!)*100</f>
        <v>#REF!</v>
      </c>
    </row>
    <row r="25" spans="2:15" s="6" customFormat="1" x14ac:dyDescent="0.25">
      <c r="B25" s="13"/>
      <c r="C25" s="14" t="s">
        <v>66</v>
      </c>
      <c r="D25" s="14"/>
      <c r="E25" s="79" t="e">
        <f>('Jadual 2.1 (2)'!#REF!/'Jadual 2.1 (2)'!E$38)*100</f>
        <v>#REF!</v>
      </c>
      <c r="F25" s="47"/>
      <c r="G25" s="79" t="e">
        <f>('Jadual 2.1 (2)'!#REF!/'Jadual 2.1 (2)'!G$38)*100</f>
        <v>#REF!</v>
      </c>
      <c r="H25" s="74"/>
      <c r="I25" s="79" t="e">
        <f>('Jadual 2.1 (2)'!#REF!/'Jadual 2.1 (2)'!I$38)*100</f>
        <v>#REF!</v>
      </c>
      <c r="J25" s="74"/>
      <c r="K25" s="79" t="e">
        <f>('Jadual 2.1 (2)'!#REF!/'Jadual 2.1 (2)'!K$38)*100</f>
        <v>#REF!</v>
      </c>
      <c r="L25" s="74"/>
      <c r="M25" s="25">
        <v>0</v>
      </c>
      <c r="N25" s="74"/>
      <c r="O25" s="79" t="e">
        <f>('Jadual 2.1 (2)'!#REF!/'Jadual 2.1 (2)'!#REF!)*100</f>
        <v>#REF!</v>
      </c>
    </row>
    <row r="26" spans="2:15" s="6" customFormat="1" x14ac:dyDescent="0.25">
      <c r="B26" s="13"/>
      <c r="C26" s="14"/>
      <c r="D26" s="14"/>
      <c r="E26" s="32"/>
      <c r="F26" s="47"/>
      <c r="G26" s="29"/>
      <c r="H26" s="74"/>
      <c r="I26" s="74"/>
      <c r="J26" s="74"/>
      <c r="K26" s="74"/>
      <c r="L26" s="74"/>
      <c r="M26" s="74"/>
      <c r="N26" s="74"/>
      <c r="O26" s="73"/>
    </row>
    <row r="27" spans="2:15" s="6" customFormat="1" x14ac:dyDescent="0.25">
      <c r="B27" s="9"/>
      <c r="C27" s="9" t="s">
        <v>37</v>
      </c>
      <c r="D27" s="130"/>
      <c r="E27" s="131" t="e">
        <f>SUM(E28:E36)</f>
        <v>#REF!</v>
      </c>
      <c r="F27" s="132"/>
      <c r="G27" s="131" t="e">
        <f>SUM(G28:G36)</f>
        <v>#REF!</v>
      </c>
      <c r="H27" s="133"/>
      <c r="I27" s="131" t="e">
        <f>SUM(I28:I36)</f>
        <v>#REF!</v>
      </c>
      <c r="J27" s="133"/>
      <c r="K27" s="131" t="e">
        <f>SUM(K28:K36)</f>
        <v>#REF!</v>
      </c>
      <c r="L27" s="133"/>
      <c r="M27" s="131" t="e">
        <f>SUM(M28:M36)</f>
        <v>#REF!</v>
      </c>
      <c r="N27" s="133"/>
      <c r="O27" s="131" t="e">
        <f>SUM(O28:O36)</f>
        <v>#REF!</v>
      </c>
    </row>
    <row r="28" spans="2:15" s="6" customFormat="1" x14ac:dyDescent="0.25">
      <c r="C28" s="14" t="s">
        <v>86</v>
      </c>
      <c r="D28" s="14"/>
      <c r="E28" s="79" t="e">
        <f>('Jadual 2.1 (2)'!#REF!/'Jadual 2.1 (2)'!#REF!)*100</f>
        <v>#REF!</v>
      </c>
      <c r="F28" s="47"/>
      <c r="G28" s="79" t="e">
        <f>('Jadual 2.1 (2)'!#REF!/'Jadual 2.1 (2)'!#REF!)*100</f>
        <v>#REF!</v>
      </c>
      <c r="H28" s="73"/>
      <c r="I28" s="79" t="e">
        <f>('Jadual 2.1 (2)'!#REF!/'Jadual 2.1 (2)'!#REF!)*100</f>
        <v>#REF!</v>
      </c>
      <c r="J28" s="73"/>
      <c r="K28" s="79" t="e">
        <f>('Jadual 2.1 (2)'!#REF!/'Jadual 2.1 (2)'!#REF!)*100</f>
        <v>#REF!</v>
      </c>
      <c r="L28" s="73"/>
      <c r="M28" s="79" t="e">
        <f>('Jadual 2.1 (2)'!#REF!/'Jadual 2.1 (2)'!#REF!)*100</f>
        <v>#REF!</v>
      </c>
      <c r="N28" s="73"/>
      <c r="O28" s="79" t="e">
        <f>('Jadual 2.1 (2)'!#REF!/'Jadual 2.1 (2)'!#REF!)*100</f>
        <v>#REF!</v>
      </c>
    </row>
    <row r="29" spans="2:15" s="6" customFormat="1" x14ac:dyDescent="0.25">
      <c r="C29" s="14" t="s">
        <v>39</v>
      </c>
      <c r="D29" s="14"/>
      <c r="E29" s="79" t="e">
        <f>('Jadual 2.1 (2)'!#REF!/'Jadual 2.1 (2)'!#REF!)*100</f>
        <v>#REF!</v>
      </c>
      <c r="F29" s="47"/>
      <c r="G29" s="79" t="e">
        <f>('Jadual 2.1 (2)'!#REF!/'Jadual 2.1 (2)'!#REF!)*100</f>
        <v>#REF!</v>
      </c>
      <c r="H29" s="73"/>
      <c r="I29" s="79" t="e">
        <f>('Jadual 2.1 (2)'!#REF!/'Jadual 2.1 (2)'!#REF!)*100</f>
        <v>#REF!</v>
      </c>
      <c r="J29" s="73"/>
      <c r="K29" s="79" t="e">
        <f>('Jadual 2.1 (2)'!#REF!/'Jadual 2.1 (2)'!#REF!)*100</f>
        <v>#REF!</v>
      </c>
      <c r="L29" s="73"/>
      <c r="M29" s="79" t="e">
        <f>('Jadual 2.1 (2)'!#REF!/'Jadual 2.1 (2)'!#REF!)*100</f>
        <v>#REF!</v>
      </c>
      <c r="N29" s="73"/>
      <c r="O29" s="79" t="e">
        <f>('Jadual 2.1 (2)'!#REF!/'Jadual 2.1 (2)'!#REF!)*100</f>
        <v>#REF!</v>
      </c>
    </row>
    <row r="30" spans="2:15" s="6" customFormat="1" x14ac:dyDescent="0.25">
      <c r="C30" s="14" t="s">
        <v>41</v>
      </c>
      <c r="D30" s="14"/>
      <c r="E30" s="79" t="e">
        <f>('Jadual 2.1 (2)'!#REF!/'Jadual 2.1 (2)'!#REF!)*100</f>
        <v>#REF!</v>
      </c>
      <c r="F30" s="47"/>
      <c r="G30" s="79" t="e">
        <f>('Jadual 2.1 (2)'!#REF!/'Jadual 2.1 (2)'!#REF!)*100</f>
        <v>#REF!</v>
      </c>
      <c r="H30" s="73"/>
      <c r="I30" s="79" t="e">
        <f>('Jadual 2.1 (2)'!#REF!/'Jadual 2.1 (2)'!#REF!)*100</f>
        <v>#REF!</v>
      </c>
      <c r="J30" s="73"/>
      <c r="K30" s="79" t="e">
        <f>('Jadual 2.1 (2)'!#REF!/'Jadual 2.1 (2)'!#REF!)*100</f>
        <v>#REF!</v>
      </c>
      <c r="L30" s="73"/>
      <c r="M30" s="79" t="e">
        <f>('Jadual 2.1 (2)'!#REF!/'Jadual 2.1 (2)'!#REF!)*100</f>
        <v>#REF!</v>
      </c>
      <c r="N30" s="73"/>
      <c r="O30" s="79" t="e">
        <f>('Jadual 2.1 (2)'!#REF!/'Jadual 2.1 (2)'!#REF!)*100</f>
        <v>#REF!</v>
      </c>
    </row>
    <row r="31" spans="2:15" s="6" customFormat="1" x14ac:dyDescent="0.25">
      <c r="C31" s="14" t="s">
        <v>40</v>
      </c>
      <c r="D31" s="14"/>
      <c r="E31" s="79" t="e">
        <f>('Jadual 2.1 (2)'!#REF!/'Jadual 2.1 (2)'!#REF!)*100</f>
        <v>#REF!</v>
      </c>
      <c r="F31" s="47"/>
      <c r="G31" s="79" t="e">
        <f>('Jadual 2.1 (2)'!#REF!/'Jadual 2.1 (2)'!#REF!)*100</f>
        <v>#REF!</v>
      </c>
      <c r="H31" s="73"/>
      <c r="I31" s="79" t="e">
        <f>('Jadual 2.1 (2)'!#REF!/'Jadual 2.1 (2)'!#REF!)*100</f>
        <v>#REF!</v>
      </c>
      <c r="J31" s="73"/>
      <c r="K31" s="79" t="e">
        <f>('Jadual 2.1 (2)'!#REF!/'Jadual 2.1 (2)'!#REF!)*100</f>
        <v>#REF!</v>
      </c>
      <c r="L31" s="73"/>
      <c r="M31" s="79" t="e">
        <f>('Jadual 2.1 (2)'!#REF!/'Jadual 2.1 (2)'!#REF!)*100</f>
        <v>#REF!</v>
      </c>
      <c r="N31" s="73"/>
      <c r="O31" s="79" t="e">
        <f>('Jadual 2.1 (2)'!#REF!/'Jadual 2.1 (2)'!#REF!)*100</f>
        <v>#REF!</v>
      </c>
    </row>
    <row r="32" spans="2:15" s="6" customFormat="1" x14ac:dyDescent="0.25">
      <c r="C32" s="14" t="s">
        <v>42</v>
      </c>
      <c r="D32" s="14"/>
      <c r="E32" s="79" t="e">
        <f>('Jadual 2.1 (2)'!#REF!/'Jadual 2.1 (2)'!#REF!)*100</f>
        <v>#REF!</v>
      </c>
      <c r="F32" s="47"/>
      <c r="G32" s="79" t="e">
        <f>('Jadual 2.1 (2)'!#REF!/'Jadual 2.1 (2)'!#REF!)*100</f>
        <v>#REF!</v>
      </c>
      <c r="H32" s="73"/>
      <c r="I32" s="79" t="e">
        <f>('Jadual 2.1 (2)'!#REF!/'Jadual 2.1 (2)'!#REF!)*100</f>
        <v>#REF!</v>
      </c>
      <c r="J32" s="73"/>
      <c r="K32" s="79" t="e">
        <f>('Jadual 2.1 (2)'!#REF!/'Jadual 2.1 (2)'!#REF!)*100</f>
        <v>#REF!</v>
      </c>
      <c r="L32" s="73"/>
      <c r="M32" s="79" t="e">
        <f>('Jadual 2.1 (2)'!#REF!/'Jadual 2.1 (2)'!#REF!)*100</f>
        <v>#REF!</v>
      </c>
      <c r="N32" s="73"/>
      <c r="O32" s="79" t="e">
        <f>('Jadual 2.1 (2)'!#REF!/'Jadual 2.1 (2)'!#REF!)*100</f>
        <v>#REF!</v>
      </c>
    </row>
    <row r="33" spans="2:15" s="6" customFormat="1" x14ac:dyDescent="0.25">
      <c r="B33" s="13"/>
      <c r="C33" s="14" t="s">
        <v>87</v>
      </c>
      <c r="D33" s="14"/>
      <c r="E33" s="79" t="e">
        <f>('Jadual 2.1 (2)'!#REF!/'Jadual 2.1 (2)'!#REF!)*100</f>
        <v>#REF!</v>
      </c>
      <c r="F33" s="47"/>
      <c r="G33" s="79" t="e">
        <f>('Jadual 2.1 (2)'!#REF!/'Jadual 2.1 (2)'!#REF!)*100</f>
        <v>#REF!</v>
      </c>
      <c r="H33" s="74"/>
      <c r="I33" s="79" t="e">
        <f>('Jadual 2.1 (2)'!#REF!/'Jadual 2.1 (2)'!#REF!)*100</f>
        <v>#REF!</v>
      </c>
      <c r="J33" s="74"/>
      <c r="K33" s="79" t="e">
        <f>('Jadual 2.1 (2)'!#REF!/'Jadual 2.1 (2)'!#REF!)*100</f>
        <v>#REF!</v>
      </c>
      <c r="L33" s="74"/>
      <c r="M33" s="79" t="e">
        <f>('Jadual 2.1 (2)'!#REF!/'Jadual 2.1 (2)'!#REF!)*100</f>
        <v>#REF!</v>
      </c>
      <c r="N33" s="74"/>
      <c r="O33" s="79" t="e">
        <f>('Jadual 2.1 (2)'!#REF!/'Jadual 2.1 (2)'!#REF!)*100</f>
        <v>#REF!</v>
      </c>
    </row>
    <row r="34" spans="2:15" s="6" customFormat="1" x14ac:dyDescent="0.25">
      <c r="B34" s="13"/>
      <c r="C34" s="14" t="s">
        <v>43</v>
      </c>
      <c r="D34" s="14"/>
      <c r="E34" s="79" t="e">
        <f>('Jadual 2.1 (2)'!#REF!/'Jadual 2.1 (2)'!#REF!)*100</f>
        <v>#REF!</v>
      </c>
      <c r="F34" s="47"/>
      <c r="G34" s="79" t="e">
        <f>('Jadual 2.1 (2)'!#REF!/'Jadual 2.1 (2)'!#REF!)*100</f>
        <v>#REF!</v>
      </c>
      <c r="H34" s="74"/>
      <c r="I34" s="79" t="e">
        <f>('Jadual 2.1 (2)'!#REF!/'Jadual 2.1 (2)'!#REF!)*100</f>
        <v>#REF!</v>
      </c>
      <c r="J34" s="74"/>
      <c r="K34" s="79" t="e">
        <f>('Jadual 2.1 (2)'!#REF!/'Jadual 2.1 (2)'!#REF!)*100</f>
        <v>#REF!</v>
      </c>
      <c r="L34" s="74"/>
      <c r="M34" s="79" t="e">
        <f>('Jadual 2.1 (2)'!#REF!/'Jadual 2.1 (2)'!#REF!)*100</f>
        <v>#REF!</v>
      </c>
      <c r="N34" s="74"/>
      <c r="O34" s="79" t="e">
        <f>('Jadual 2.1 (2)'!#REF!/'Jadual 2.1 (2)'!#REF!)*100</f>
        <v>#REF!</v>
      </c>
    </row>
    <row r="35" spans="2:15" s="6" customFormat="1" x14ac:dyDescent="0.25">
      <c r="B35" s="13"/>
      <c r="C35" s="14" t="s">
        <v>38</v>
      </c>
      <c r="D35" s="14"/>
      <c r="E35" s="79" t="e">
        <f>('Jadual 2.1 (2)'!#REF!/'Jadual 2.1 (2)'!#REF!)*100</f>
        <v>#REF!</v>
      </c>
      <c r="F35" s="47"/>
      <c r="G35" s="79" t="e">
        <f>('Jadual 2.1 (2)'!#REF!/'Jadual 2.1 (2)'!#REF!)*100</f>
        <v>#REF!</v>
      </c>
      <c r="H35" s="74"/>
      <c r="I35" s="79" t="e">
        <f>('Jadual 2.1 (2)'!#REF!/'Jadual 2.1 (2)'!#REF!)*100</f>
        <v>#REF!</v>
      </c>
      <c r="J35" s="74"/>
      <c r="K35" s="79" t="e">
        <f>('Jadual 2.1 (2)'!#REF!/'Jadual 2.1 (2)'!#REF!)*100</f>
        <v>#REF!</v>
      </c>
      <c r="L35" s="74"/>
      <c r="M35" s="79" t="e">
        <f>('Jadual 2.1 (2)'!#REF!/'Jadual 2.1 (2)'!#REF!)*100</f>
        <v>#REF!</v>
      </c>
      <c r="N35" s="74"/>
      <c r="O35" s="79" t="e">
        <f>('Jadual 2.1 (2)'!#REF!/'Jadual 2.1 (2)'!#REF!)*100</f>
        <v>#REF!</v>
      </c>
    </row>
    <row r="36" spans="2:15" s="6" customFormat="1" x14ac:dyDescent="0.25">
      <c r="B36" s="13"/>
      <c r="C36" s="14" t="s">
        <v>82</v>
      </c>
      <c r="D36" s="14"/>
      <c r="E36" s="79" t="e">
        <f>('Jadual 2.1 (2)'!#REF!/'Jadual 2.1 (2)'!#REF!)*100</f>
        <v>#REF!</v>
      </c>
      <c r="F36" s="47"/>
      <c r="G36" s="79" t="e">
        <f>('Jadual 2.1 (2)'!#REF!/'Jadual 2.1 (2)'!#REF!)*100</f>
        <v>#REF!</v>
      </c>
      <c r="H36" s="74"/>
      <c r="I36" s="79" t="e">
        <f>('Jadual 2.1 (2)'!#REF!/'Jadual 2.1 (2)'!#REF!)*100</f>
        <v>#REF!</v>
      </c>
      <c r="J36" s="74"/>
      <c r="K36" s="79" t="e">
        <f>('Jadual 2.1 (2)'!#REF!/'Jadual 2.1 (2)'!#REF!)*100</f>
        <v>#REF!</v>
      </c>
      <c r="L36" s="74"/>
      <c r="M36" s="79" t="e">
        <f>('Jadual 2.1 (2)'!#REF!/'Jadual 2.1 (2)'!#REF!)*100</f>
        <v>#REF!</v>
      </c>
      <c r="N36" s="74"/>
      <c r="O36" s="79" t="e">
        <f>('Jadual 2.1 (2)'!#REF!/'Jadual 2.1 (2)'!#REF!)*100</f>
        <v>#REF!</v>
      </c>
    </row>
    <row r="37" spans="2:15" x14ac:dyDescent="0.2">
      <c r="B37" s="1"/>
      <c r="C37" s="14"/>
      <c r="D37" s="14"/>
      <c r="E37" s="79"/>
      <c r="F37" s="47"/>
      <c r="G37" s="25"/>
      <c r="H37" s="77"/>
      <c r="I37" s="25"/>
      <c r="J37" s="77"/>
      <c r="K37" s="25"/>
      <c r="L37" s="77"/>
      <c r="M37" s="25"/>
      <c r="N37" s="77"/>
      <c r="O37" s="25"/>
    </row>
    <row r="38" spans="2:15" ht="13.5" thickBo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ht="6.75" customHeight="1" x14ac:dyDescent="0.2"/>
    <row r="40" spans="2:15" x14ac:dyDescent="0.2">
      <c r="C40" s="86" t="s">
        <v>91</v>
      </c>
    </row>
    <row r="41" spans="2:15" x14ac:dyDescent="0.2">
      <c r="C41" s="87" t="s">
        <v>90</v>
      </c>
    </row>
  </sheetData>
  <mergeCells count="3">
    <mergeCell ref="B2:O2"/>
    <mergeCell ref="B3:O3"/>
    <mergeCell ref="G5:M5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O33"/>
  <sheetViews>
    <sheetView view="pageBreakPreview" topLeftCell="A4" zoomScaleNormal="100" zoomScaleSheetLayoutView="100" workbookViewId="0">
      <selection activeCell="E13" sqref="E13"/>
    </sheetView>
  </sheetViews>
  <sheetFormatPr defaultColWidth="9.140625" defaultRowHeight="12.75" x14ac:dyDescent="0.2"/>
  <cols>
    <col min="1" max="1" width="9.140625" style="2" customWidth="1"/>
    <col min="2" max="2" width="1.5703125" style="2" customWidth="1"/>
    <col min="3" max="3" width="19" style="2" customWidth="1"/>
    <col min="4" max="4" width="1.85546875" style="2" customWidth="1"/>
    <col min="5" max="5" width="19" style="2" customWidth="1"/>
    <col min="6" max="6" width="1.5703125" style="2" customWidth="1"/>
    <col min="7" max="7" width="24" style="2" customWidth="1"/>
    <col min="8" max="8" width="2" style="2" customWidth="1"/>
    <col min="9" max="9" width="24" style="2" customWidth="1"/>
    <col min="10" max="10" width="2.140625" style="2" customWidth="1"/>
    <col min="11" max="11" width="24" style="2" customWidth="1"/>
    <col min="12" max="12" width="2" style="2" customWidth="1"/>
    <col min="13" max="13" width="19" style="2" customWidth="1"/>
    <col min="14" max="14" width="1.85546875" style="2" customWidth="1"/>
    <col min="15" max="15" width="19.140625" style="2" customWidth="1"/>
    <col min="16" max="16" width="2.140625" style="2" customWidth="1"/>
    <col min="17" max="16384" width="9.140625" style="2"/>
  </cols>
  <sheetData>
    <row r="1" spans="2:15" ht="54.95" customHeight="1" x14ac:dyDescent="0.2"/>
    <row r="2" spans="2:15" ht="15" customHeight="1" x14ac:dyDescent="0.2">
      <c r="B2" s="206" t="s">
        <v>97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5" customHeight="1" x14ac:dyDescent="0.2">
      <c r="B3" s="211" t="s">
        <v>98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15" ht="13.5" thickBot="1" x14ac:dyDescent="0.25"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5"/>
      <c r="N4" s="5"/>
      <c r="O4" s="5"/>
    </row>
    <row r="5" spans="2:15" s="6" customFormat="1" ht="39" customHeight="1" thickBot="1" x14ac:dyDescent="0.3">
      <c r="B5" s="96"/>
      <c r="C5" s="106" t="s">
        <v>74</v>
      </c>
      <c r="D5" s="95"/>
      <c r="E5" s="99" t="s">
        <v>80</v>
      </c>
      <c r="F5" s="96"/>
      <c r="G5" s="209" t="s">
        <v>105</v>
      </c>
      <c r="H5" s="210"/>
      <c r="I5" s="210"/>
      <c r="J5" s="210"/>
      <c r="K5" s="210"/>
      <c r="L5" s="210"/>
      <c r="M5" s="210"/>
      <c r="N5" s="89"/>
      <c r="O5" s="99" t="s">
        <v>78</v>
      </c>
    </row>
    <row r="6" spans="2:15" s="6" customFormat="1" x14ac:dyDescent="0.25">
      <c r="B6" s="90"/>
      <c r="C6" s="90"/>
      <c r="D6" s="96"/>
      <c r="E6" s="100"/>
      <c r="F6" s="96"/>
      <c r="G6" s="99" t="s">
        <v>68</v>
      </c>
      <c r="H6" s="99"/>
      <c r="I6" s="99" t="s">
        <v>69</v>
      </c>
      <c r="J6" s="99"/>
      <c r="K6" s="101" t="s">
        <v>71</v>
      </c>
      <c r="L6" s="99"/>
      <c r="M6" s="99" t="s">
        <v>70</v>
      </c>
      <c r="N6" s="96"/>
      <c r="O6" s="100"/>
    </row>
    <row r="7" spans="2:15" s="23" customFormat="1" x14ac:dyDescent="0.25">
      <c r="B7" s="90"/>
      <c r="C7" s="91"/>
      <c r="D7" s="90"/>
      <c r="E7" s="100"/>
      <c r="F7" s="90"/>
      <c r="G7" s="100" t="s">
        <v>62</v>
      </c>
      <c r="H7" s="100"/>
      <c r="I7" s="100" t="s">
        <v>63</v>
      </c>
      <c r="J7" s="100"/>
      <c r="K7" s="102" t="s">
        <v>65</v>
      </c>
      <c r="L7" s="100"/>
      <c r="M7" s="100" t="s">
        <v>64</v>
      </c>
      <c r="N7" s="90"/>
      <c r="O7" s="100"/>
    </row>
    <row r="8" spans="2:15" s="52" customFormat="1" ht="28.5" customHeight="1" thickBot="1" x14ac:dyDescent="0.3">
      <c r="B8" s="94"/>
      <c r="C8" s="94"/>
      <c r="D8" s="94"/>
      <c r="E8" s="103" t="s">
        <v>81</v>
      </c>
      <c r="F8" s="94"/>
      <c r="G8" s="103" t="s">
        <v>81</v>
      </c>
      <c r="H8" s="105"/>
      <c r="I8" s="103" t="s">
        <v>81</v>
      </c>
      <c r="J8" s="105"/>
      <c r="K8" s="103" t="s">
        <v>81</v>
      </c>
      <c r="L8" s="105"/>
      <c r="M8" s="103" t="s">
        <v>81</v>
      </c>
      <c r="N8" s="94"/>
      <c r="O8" s="103" t="s">
        <v>81</v>
      </c>
    </row>
    <row r="9" spans="2:15" s="6" customFormat="1" ht="20.25" hidden="1" customHeight="1" x14ac:dyDescent="0.25">
      <c r="B9" s="19"/>
      <c r="C9" s="36" t="s">
        <v>60</v>
      </c>
      <c r="D9" s="37"/>
      <c r="E9" s="38"/>
      <c r="F9" s="39"/>
      <c r="G9" s="38"/>
      <c r="H9" s="39"/>
      <c r="I9" s="39"/>
      <c r="J9" s="39"/>
      <c r="K9" s="39"/>
      <c r="L9" s="39"/>
      <c r="M9" s="39"/>
      <c r="N9" s="39"/>
      <c r="O9" s="39"/>
    </row>
    <row r="10" spans="2:15" s="6" customFormat="1" ht="15" customHeight="1" x14ac:dyDescent="0.25">
      <c r="B10" s="9"/>
      <c r="C10" s="9" t="s">
        <v>44</v>
      </c>
      <c r="D10" s="130"/>
      <c r="E10" s="131">
        <f>SUM(E11:E16)</f>
        <v>48.583223134743882</v>
      </c>
      <c r="F10" s="132"/>
      <c r="G10" s="131" t="e">
        <f>SUM(G11:G16)</f>
        <v>#REF!</v>
      </c>
      <c r="H10" s="133"/>
      <c r="I10" s="131" t="e">
        <f>SUM(I11:I16)</f>
        <v>#REF!</v>
      </c>
      <c r="J10" s="133"/>
      <c r="K10" s="131" t="e">
        <f>SUM(K11:K16)</f>
        <v>#REF!</v>
      </c>
      <c r="L10" s="133"/>
      <c r="M10" s="133">
        <f t="shared" ref="M10" si="0">SUM(M11:M14)</f>
        <v>0</v>
      </c>
      <c r="N10" s="133"/>
      <c r="O10" s="131" t="e">
        <f>SUM(O11:O16)</f>
        <v>#REF!</v>
      </c>
    </row>
    <row r="11" spans="2:15" s="6" customFormat="1" ht="13.5" customHeight="1" x14ac:dyDescent="0.25">
      <c r="C11" s="14" t="s">
        <v>48</v>
      </c>
      <c r="D11" s="14"/>
      <c r="E11" s="79">
        <f>('Jadual 2.1 (3)'!E23/'Jadual 2.1 (3)'!E$22)*100</f>
        <v>13.412444320712694</v>
      </c>
      <c r="F11" s="47"/>
      <c r="G11" s="79" t="e">
        <f>('Jadual 2.1 (3)'!#REF!/'Jadual 2.1 (3)'!#REF!)*100</f>
        <v>#REF!</v>
      </c>
      <c r="H11" s="73"/>
      <c r="I11" s="79" t="e">
        <f>('Jadual 2.1 (3)'!#REF!/'Jadual 2.1 (3)'!#REF!)*100</f>
        <v>#REF!</v>
      </c>
      <c r="J11" s="73"/>
      <c r="K11" s="79" t="e">
        <f>('Jadual 2.1 (3)'!#REF!/'Jadual 2.1 (3)'!#REF!)*100</f>
        <v>#REF!</v>
      </c>
      <c r="L11" s="73"/>
      <c r="M11" s="25">
        <v>0</v>
      </c>
      <c r="N11" s="73"/>
      <c r="O11" s="79" t="e">
        <f>('Jadual 2.1 (3)'!#REF!/'Jadual 2.1 (3)'!#REF!)*100</f>
        <v>#REF!</v>
      </c>
    </row>
    <row r="12" spans="2:15" s="6" customFormat="1" ht="13.5" customHeight="1" x14ac:dyDescent="0.25">
      <c r="C12" s="14" t="s">
        <v>45</v>
      </c>
      <c r="D12" s="14"/>
      <c r="E12" s="79">
        <f>('Jadual 2.1 (3)'!E24/'Jadual 2.1 (3)'!E$22)*100</f>
        <v>13.757133908685971</v>
      </c>
      <c r="F12" s="47"/>
      <c r="G12" s="79" t="e">
        <f>('Jadual 2.1 (3)'!#REF!/'Jadual 2.1 (3)'!#REF!)*100</f>
        <v>#REF!</v>
      </c>
      <c r="H12" s="73"/>
      <c r="I12" s="79" t="e">
        <f>('Jadual 2.1 (3)'!#REF!/'Jadual 2.1 (3)'!#REF!)*100</f>
        <v>#REF!</v>
      </c>
      <c r="J12" s="73"/>
      <c r="K12" s="79" t="e">
        <f>('Jadual 2.1 (3)'!#REF!/'Jadual 2.1 (3)'!#REF!)*100</f>
        <v>#REF!</v>
      </c>
      <c r="L12" s="73"/>
      <c r="M12" s="25">
        <v>0</v>
      </c>
      <c r="N12" s="73"/>
      <c r="O12" s="79" t="e">
        <f>('Jadual 2.1 (3)'!#REF!/'Jadual 2.1 (3)'!#REF!)*100</f>
        <v>#REF!</v>
      </c>
    </row>
    <row r="13" spans="2:15" s="6" customFormat="1" ht="13.5" customHeight="1" x14ac:dyDescent="0.25">
      <c r="C13" s="14" t="s">
        <v>46</v>
      </c>
      <c r="D13" s="14"/>
      <c r="E13" s="79">
        <f>('Jadual 2.1 (3)'!E25/'Jadual 2.1 (3)'!E$22)*100</f>
        <v>6.0795691815144766</v>
      </c>
      <c r="F13" s="47"/>
      <c r="G13" s="79" t="e">
        <f>('Jadual 2.1 (3)'!#REF!/'Jadual 2.1 (3)'!#REF!)*100</f>
        <v>#REF!</v>
      </c>
      <c r="H13" s="73"/>
      <c r="I13" s="79" t="e">
        <f>('Jadual 2.1 (3)'!#REF!/'Jadual 2.1 (3)'!#REF!)*100</f>
        <v>#REF!</v>
      </c>
      <c r="J13" s="73"/>
      <c r="K13" s="79" t="e">
        <f>('Jadual 2.1 (3)'!#REF!/'Jadual 2.1 (3)'!#REF!)*100</f>
        <v>#REF!</v>
      </c>
      <c r="L13" s="73"/>
      <c r="M13" s="25">
        <v>0</v>
      </c>
      <c r="N13" s="73"/>
      <c r="O13" s="79" t="e">
        <f>('Jadual 2.1 (3)'!#REF!/'Jadual 2.1 (3)'!#REF!)*100</f>
        <v>#REF!</v>
      </c>
    </row>
    <row r="14" spans="2:15" s="6" customFormat="1" ht="13.5" customHeight="1" x14ac:dyDescent="0.25">
      <c r="B14" s="13"/>
      <c r="C14" s="14" t="s">
        <v>89</v>
      </c>
      <c r="D14" s="14"/>
      <c r="E14" s="79">
        <f>('Jadual 2.1 (3)'!E29/'Jadual 2.1 (3)'!E$22)*100</f>
        <v>10.144505150334075</v>
      </c>
      <c r="F14" s="47"/>
      <c r="G14" s="79" t="e">
        <f>('Jadual 2.1 (3)'!#REF!/'Jadual 2.1 (3)'!#REF!)*100</f>
        <v>#REF!</v>
      </c>
      <c r="H14" s="74"/>
      <c r="I14" s="79" t="e">
        <f>('Jadual 2.1 (3)'!#REF!/'Jadual 2.1 (3)'!#REF!)*100</f>
        <v>#REF!</v>
      </c>
      <c r="J14" s="74"/>
      <c r="K14" s="79" t="e">
        <f>('Jadual 2.1 (3)'!#REF!/'Jadual 2.1 (3)'!#REF!)*100</f>
        <v>#REF!</v>
      </c>
      <c r="L14" s="74"/>
      <c r="M14" s="25">
        <v>0</v>
      </c>
      <c r="N14" s="74"/>
      <c r="O14" s="79" t="e">
        <f>('Jadual 2.1 (3)'!#REF!/'Jadual 2.1 (3)'!#REF!)*100</f>
        <v>#REF!</v>
      </c>
    </row>
    <row r="15" spans="2:15" s="6" customFormat="1" ht="13.5" customHeight="1" x14ac:dyDescent="0.25">
      <c r="B15" s="13"/>
      <c r="C15" s="14" t="s">
        <v>47</v>
      </c>
      <c r="D15" s="14"/>
      <c r="E15" s="79">
        <f>('Jadual 2.1 (3)'!E30/'Jadual 2.1 (3)'!E$22)*100</f>
        <v>5.1895705734966597</v>
      </c>
      <c r="F15" s="47"/>
      <c r="G15" s="79" t="e">
        <f>('Jadual 2.1 (3)'!#REF!/'Jadual 2.1 (3)'!#REF!)*100</f>
        <v>#REF!</v>
      </c>
      <c r="H15" s="73"/>
      <c r="I15" s="79" t="e">
        <f>('Jadual 2.1 (3)'!#REF!/'Jadual 2.1 (3)'!#REF!)*100</f>
        <v>#REF!</v>
      </c>
      <c r="J15" s="73"/>
      <c r="K15" s="79" t="e">
        <f>('Jadual 2.1 (3)'!#REF!/'Jadual 2.1 (3)'!#REF!)*100</f>
        <v>#REF!</v>
      </c>
      <c r="L15" s="73"/>
      <c r="M15" s="25">
        <v>0</v>
      </c>
      <c r="N15" s="73"/>
      <c r="O15" s="79" t="e">
        <f>('Jadual 2.1 (3)'!#REF!/'Jadual 2.1 (3)'!#REF!)*100</f>
        <v>#REF!</v>
      </c>
    </row>
    <row r="16" spans="2:15" s="6" customFormat="1" ht="13.5" customHeight="1" x14ac:dyDescent="0.25">
      <c r="B16" s="13"/>
      <c r="C16" s="14" t="s">
        <v>88</v>
      </c>
      <c r="D16" s="14"/>
      <c r="E16" s="79">
        <f>('Jadual 2.1 (3)'!E31/'Jadual 2.1 (3)'!E$22)*100</f>
        <v>0</v>
      </c>
      <c r="F16" s="47"/>
      <c r="G16" s="79" t="e">
        <f>('Jadual 2.1 (3)'!#REF!/'Jadual 2.1 (3)'!#REF!)*100</f>
        <v>#REF!</v>
      </c>
      <c r="H16" s="74"/>
      <c r="I16" s="79" t="e">
        <f>('Jadual 2.1 (3)'!#REF!/'Jadual 2.1 (3)'!#REF!)*100</f>
        <v>#REF!</v>
      </c>
      <c r="J16" s="74"/>
      <c r="K16" s="79" t="e">
        <f>('Jadual 2.1 (3)'!#REF!/'Jadual 2.1 (3)'!#REF!)*100</f>
        <v>#REF!</v>
      </c>
      <c r="L16" s="74"/>
      <c r="M16" s="25">
        <v>0</v>
      </c>
      <c r="N16" s="74"/>
      <c r="O16" s="79" t="e">
        <f>('Jadual 2.1 (3)'!#REF!/'Jadual 2.1 (3)'!#REF!)*100</f>
        <v>#REF!</v>
      </c>
    </row>
    <row r="17" spans="2:15" s="6" customFormat="1" ht="13.5" customHeight="1" x14ac:dyDescent="0.25">
      <c r="B17" s="13"/>
      <c r="C17" s="14"/>
      <c r="D17" s="14"/>
      <c r="E17" s="32"/>
      <c r="F17" s="47"/>
      <c r="G17" s="29"/>
      <c r="H17" s="74"/>
      <c r="I17" s="74"/>
      <c r="J17" s="74"/>
      <c r="K17" s="74"/>
      <c r="L17" s="74"/>
      <c r="M17" s="74"/>
      <c r="N17" s="74"/>
      <c r="O17" s="73"/>
    </row>
    <row r="18" spans="2:15" s="6" customFormat="1" ht="13.5" customHeight="1" x14ac:dyDescent="0.25">
      <c r="B18" s="9"/>
      <c r="C18" s="9" t="s">
        <v>49</v>
      </c>
      <c r="D18" s="130"/>
      <c r="E18" s="131">
        <f>SUM(E19:E24)</f>
        <v>17.617896416416944</v>
      </c>
      <c r="F18" s="132"/>
      <c r="G18" s="131" t="e">
        <f>SUM(G19:G24)</f>
        <v>#REF!</v>
      </c>
      <c r="H18" s="133"/>
      <c r="I18" s="133" t="e">
        <f t="shared" ref="I18:O18" si="1">SUM(I19:I24)</f>
        <v>#REF!</v>
      </c>
      <c r="J18" s="133"/>
      <c r="K18" s="133" t="e">
        <f t="shared" si="1"/>
        <v>#REF!</v>
      </c>
      <c r="L18" s="133"/>
      <c r="M18" s="133">
        <f t="shared" si="1"/>
        <v>0</v>
      </c>
      <c r="N18" s="133"/>
      <c r="O18" s="133" t="e">
        <f t="shared" si="1"/>
        <v>#REF!</v>
      </c>
    </row>
    <row r="19" spans="2:15" s="6" customFormat="1" ht="13.5" customHeight="1" x14ac:dyDescent="0.25">
      <c r="C19" s="14" t="s">
        <v>52</v>
      </c>
      <c r="D19" s="14"/>
      <c r="E19" s="79">
        <f>('Jadual 2.1 (3)'!E33/'Jadual 2.1 (3)'!E$32)*100</f>
        <v>2.2147049317228196</v>
      </c>
      <c r="F19" s="47"/>
      <c r="G19" s="79" t="e">
        <f>('Jadual 2.1 (3)'!#REF!/'Jadual 2.1 (3)'!#REF!)*100</f>
        <v>#REF!</v>
      </c>
      <c r="H19" s="73"/>
      <c r="I19" s="79" t="e">
        <f>('Jadual 2.1 (3)'!#REF!/'Jadual 2.1 (3)'!#REF!)*100</f>
        <v>#REF!</v>
      </c>
      <c r="J19" s="73"/>
      <c r="K19" s="79" t="e">
        <f>('Jadual 2.1 (3)'!#REF!/'Jadual 2.1 (3)'!#REF!)*100</f>
        <v>#REF!</v>
      </c>
      <c r="L19" s="73"/>
      <c r="M19" s="25">
        <v>0</v>
      </c>
      <c r="N19" s="73"/>
      <c r="O19" s="79" t="e">
        <f>('Jadual 2.1 (3)'!#REF!/'Jadual 2.1 (3)'!#REF!)*100</f>
        <v>#REF!</v>
      </c>
    </row>
    <row r="20" spans="2:15" s="6" customFormat="1" ht="13.5" customHeight="1" x14ac:dyDescent="0.25">
      <c r="C20" s="14" t="s">
        <v>55</v>
      </c>
      <c r="D20" s="14"/>
      <c r="E20" s="79">
        <f>('Jadual 2.1 (3)'!E34/'Jadual 2.1 (3)'!E$32)*100</f>
        <v>2.2559184037604001</v>
      </c>
      <c r="F20" s="47"/>
      <c r="G20" s="79" t="e">
        <f>('Jadual 2.1 (3)'!#REF!/'Jadual 2.1 (3)'!#REF!)*100</f>
        <v>#REF!</v>
      </c>
      <c r="H20" s="73"/>
      <c r="I20" s="79" t="e">
        <f>('Jadual 2.1 (3)'!#REF!/'Jadual 2.1 (3)'!#REF!)*100</f>
        <v>#REF!</v>
      </c>
      <c r="J20" s="73"/>
      <c r="K20" s="79" t="e">
        <f>('Jadual 2.1 (3)'!#REF!/'Jadual 2.1 (3)'!#REF!)*100</f>
        <v>#REF!</v>
      </c>
      <c r="L20" s="73"/>
      <c r="M20" s="25">
        <v>0</v>
      </c>
      <c r="N20" s="73"/>
      <c r="O20" s="79" t="e">
        <f>('Jadual 2.1 (3)'!#REF!/'Jadual 2.1 (3)'!#REF!)*100</f>
        <v>#REF!</v>
      </c>
    </row>
    <row r="21" spans="2:15" s="6" customFormat="1" ht="13.5" customHeight="1" x14ac:dyDescent="0.25">
      <c r="C21" s="14" t="s">
        <v>50</v>
      </c>
      <c r="D21" s="14"/>
      <c r="E21" s="79">
        <f>('Jadual 2.1 (3)'!E35/'Jadual 2.1 (3)'!E$32)*100</f>
        <v>1.4097113448198701</v>
      </c>
      <c r="F21" s="47"/>
      <c r="G21" s="79" t="e">
        <f>('Jadual 2.1 (3)'!#REF!/'Jadual 2.1 (3)'!#REF!)*100</f>
        <v>#REF!</v>
      </c>
      <c r="H21" s="73"/>
      <c r="I21" s="79" t="e">
        <f>('Jadual 2.1 (3)'!#REF!/'Jadual 2.1 (3)'!#REF!)*100</f>
        <v>#REF!</v>
      </c>
      <c r="J21" s="73"/>
      <c r="K21" s="79" t="e">
        <f>('Jadual 2.1 (3)'!#REF!/'Jadual 2.1 (3)'!#REF!)*100</f>
        <v>#REF!</v>
      </c>
      <c r="L21" s="73"/>
      <c r="M21" s="25">
        <v>0</v>
      </c>
      <c r="N21" s="73"/>
      <c r="O21" s="79" t="e">
        <f>('Jadual 2.1 (3)'!#REF!/'Jadual 2.1 (3)'!#REF!)*100</f>
        <v>#REF!</v>
      </c>
    </row>
    <row r="22" spans="2:15" s="6" customFormat="1" ht="13.5" customHeight="1" x14ac:dyDescent="0.25">
      <c r="C22" s="14" t="s">
        <v>53</v>
      </c>
      <c r="D22" s="14"/>
      <c r="E22" s="79">
        <f>('Jadual 2.1 (3)'!E36/'Jadual 2.1 (3)'!E$32)*100</f>
        <v>4.4146385338651015</v>
      </c>
      <c r="F22" s="47"/>
      <c r="G22" s="79" t="e">
        <f>('Jadual 2.1 (3)'!#REF!/'Jadual 2.1 (3)'!#REF!)*100</f>
        <v>#REF!</v>
      </c>
      <c r="H22" s="73"/>
      <c r="I22" s="79" t="e">
        <f>('Jadual 2.1 (3)'!#REF!/'Jadual 2.1 (3)'!#REF!)*100</f>
        <v>#REF!</v>
      </c>
      <c r="J22" s="73"/>
      <c r="K22" s="79" t="e">
        <f>('Jadual 2.1 (3)'!#REF!/'Jadual 2.1 (3)'!#REF!)*100</f>
        <v>#REF!</v>
      </c>
      <c r="L22" s="73"/>
      <c r="M22" s="25">
        <v>0</v>
      </c>
      <c r="N22" s="73"/>
      <c r="O22" s="79" t="e">
        <f>('Jadual 2.1 (3)'!#REF!/'Jadual 2.1 (3)'!#REF!)*100</f>
        <v>#REF!</v>
      </c>
    </row>
    <row r="23" spans="2:15" s="6" customFormat="1" ht="13.5" customHeight="1" x14ac:dyDescent="0.25">
      <c r="C23" s="14" t="s">
        <v>54</v>
      </c>
      <c r="D23" s="14"/>
      <c r="E23" s="79">
        <f>('Jadual 2.1 (3)'!E37/'Jadual 2.1 (3)'!E$32)*100</f>
        <v>4.186048552336576</v>
      </c>
      <c r="F23" s="47"/>
      <c r="G23" s="79" t="e">
        <f>('Jadual 2.1 (3)'!#REF!/'Jadual 2.1 (3)'!#REF!)*100</f>
        <v>#REF!</v>
      </c>
      <c r="H23" s="73"/>
      <c r="I23" s="79" t="e">
        <f>('Jadual 2.1 (3)'!#REF!/'Jadual 2.1 (3)'!#REF!)*100</f>
        <v>#REF!</v>
      </c>
      <c r="J23" s="73"/>
      <c r="K23" s="79" t="e">
        <f>('Jadual 2.1 (3)'!#REF!/'Jadual 2.1 (3)'!#REF!)*100</f>
        <v>#REF!</v>
      </c>
      <c r="L23" s="73"/>
      <c r="M23" s="25">
        <v>0</v>
      </c>
      <c r="N23" s="73"/>
      <c r="O23" s="79" t="e">
        <f>('Jadual 2.1 (3)'!#REF!/'Jadual 2.1 (3)'!#REF!)*100</f>
        <v>#REF!</v>
      </c>
    </row>
    <row r="24" spans="2:15" s="6" customFormat="1" ht="13.5" customHeight="1" x14ac:dyDescent="0.25">
      <c r="B24" s="13"/>
      <c r="C24" s="14" t="s">
        <v>51</v>
      </c>
      <c r="D24" s="14"/>
      <c r="E24" s="79">
        <f>('Jadual 2.1 (3)'!E38/'Jadual 2.1 (3)'!E$32)*100</f>
        <v>3.1368746499121762</v>
      </c>
      <c r="F24" s="47"/>
      <c r="G24" s="79" t="e">
        <f>('Jadual 2.1 (3)'!#REF!/'Jadual 2.1 (3)'!#REF!)*100</f>
        <v>#REF!</v>
      </c>
      <c r="H24" s="74"/>
      <c r="I24" s="79" t="e">
        <f>('Jadual 2.1 (3)'!#REF!/'Jadual 2.1 (3)'!#REF!)*100</f>
        <v>#REF!</v>
      </c>
      <c r="J24" s="74"/>
      <c r="K24" s="79" t="e">
        <f>('Jadual 2.1 (3)'!#REF!/'Jadual 2.1 (3)'!#REF!)*100</f>
        <v>#REF!</v>
      </c>
      <c r="L24" s="74"/>
      <c r="M24" s="25">
        <v>0</v>
      </c>
      <c r="N24" s="74"/>
      <c r="O24" s="79" t="e">
        <f>('Jadual 2.1 (3)'!#REF!/'Jadual 2.1 (3)'!#REF!)*100</f>
        <v>#REF!</v>
      </c>
    </row>
    <row r="25" spans="2:15" s="6" customFormat="1" ht="13.5" customHeight="1" x14ac:dyDescent="0.25">
      <c r="B25" s="13"/>
      <c r="C25" s="14"/>
      <c r="D25" s="14"/>
      <c r="E25" s="32"/>
      <c r="F25" s="47"/>
      <c r="G25" s="29"/>
      <c r="H25" s="74"/>
      <c r="I25" s="74"/>
      <c r="J25" s="74"/>
      <c r="K25" s="74"/>
      <c r="L25" s="74"/>
      <c r="M25" s="74"/>
      <c r="N25" s="74"/>
      <c r="O25" s="73"/>
    </row>
    <row r="26" spans="2:15" s="6" customFormat="1" ht="13.5" customHeight="1" x14ac:dyDescent="0.25">
      <c r="B26" s="9"/>
      <c r="C26" s="9" t="s">
        <v>56</v>
      </c>
      <c r="D26" s="130"/>
      <c r="E26" s="131">
        <f>E27</f>
        <v>34.101369232539405</v>
      </c>
      <c r="F26" s="132"/>
      <c r="G26" s="131" t="e">
        <f>G27</f>
        <v>#REF!</v>
      </c>
      <c r="H26" s="133"/>
      <c r="I26" s="133">
        <f t="shared" ref="I26:M26" si="2">I27</f>
        <v>0</v>
      </c>
      <c r="J26" s="133"/>
      <c r="K26" s="133">
        <f t="shared" si="2"/>
        <v>0</v>
      </c>
      <c r="L26" s="133"/>
      <c r="M26" s="133">
        <f t="shared" si="2"/>
        <v>0</v>
      </c>
      <c r="N26" s="133"/>
      <c r="O26" s="131" t="e">
        <f>O27</f>
        <v>#REF!</v>
      </c>
    </row>
    <row r="27" spans="2:15" s="6" customFormat="1" ht="13.5" customHeight="1" x14ac:dyDescent="0.25">
      <c r="B27" s="13"/>
      <c r="C27" s="14" t="s">
        <v>57</v>
      </c>
      <c r="D27" s="14"/>
      <c r="E27" s="79">
        <f>('Jadual 2.1 (3)'!E41/'Jadual 2.1 (3)'!E40)*100</f>
        <v>34.101369232539405</v>
      </c>
      <c r="F27" s="47"/>
      <c r="G27" s="79" t="e">
        <f>('Jadual 2.1 (3)'!#REF!/'Jadual 2.1 (3)'!#REF!)*100</f>
        <v>#REF!</v>
      </c>
      <c r="H27" s="74"/>
      <c r="I27" s="25">
        <v>0</v>
      </c>
      <c r="J27" s="74"/>
      <c r="K27" s="25">
        <v>0</v>
      </c>
      <c r="L27" s="74"/>
      <c r="M27" s="25">
        <v>0</v>
      </c>
      <c r="N27" s="74"/>
      <c r="O27" s="79" t="e">
        <f>('Jadual 2.1 (3)'!#REF!/'Jadual 2.1 (3)'!#REF!)*100</f>
        <v>#REF!</v>
      </c>
    </row>
    <row r="28" spans="2:15" s="6" customFormat="1" ht="13.5" customHeight="1" x14ac:dyDescent="0.25">
      <c r="B28" s="13"/>
      <c r="C28" s="14"/>
      <c r="D28" s="14"/>
      <c r="E28" s="32"/>
      <c r="F28" s="47"/>
      <c r="G28" s="29"/>
      <c r="H28" s="74"/>
      <c r="I28" s="74"/>
      <c r="J28" s="74"/>
      <c r="K28" s="74"/>
      <c r="L28" s="74"/>
      <c r="M28" s="74"/>
      <c r="N28" s="74"/>
      <c r="O28" s="73"/>
    </row>
    <row r="29" spans="2:15" s="6" customFormat="1" ht="13.5" customHeight="1" x14ac:dyDescent="0.25">
      <c r="B29" s="9"/>
      <c r="C29" s="9" t="s">
        <v>58</v>
      </c>
      <c r="D29" s="130"/>
      <c r="E29" s="134">
        <f>('Jadual 2.1 (3)'!E43/'Jadual 2.1 (3)'!E43)*100</f>
        <v>100</v>
      </c>
      <c r="F29" s="132"/>
      <c r="G29" s="134" t="e">
        <f>('Jadual 2.1 (3)'!#REF!/'Jadual 2.1 (3)'!#REF!)*100</f>
        <v>#REF!</v>
      </c>
      <c r="H29" s="133"/>
      <c r="I29" s="134" t="e">
        <f>('Jadual 2.1 (3)'!#REF!/'Jadual 2.1 (3)'!#REF!)*100</f>
        <v>#REF!</v>
      </c>
      <c r="J29" s="133"/>
      <c r="K29" s="134" t="e">
        <f>('Jadual 2.1 (3)'!#REF!/'Jadual 2.1 (3)'!#REF!)*100</f>
        <v>#REF!</v>
      </c>
      <c r="L29" s="133"/>
      <c r="M29" s="134" t="e">
        <f>('Jadual 2.1 (3)'!#REF!/'Jadual 2.1 (3)'!#REF!)*100</f>
        <v>#REF!</v>
      </c>
      <c r="N29" s="133"/>
      <c r="O29" s="134" t="e">
        <f>('Jadual 2.1 (3)'!#REF!/'Jadual 2.1 (3)'!#REF!)*100</f>
        <v>#REF!</v>
      </c>
    </row>
    <row r="30" spans="2:15" ht="13.5" thickBo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ht="6.75" customHeight="1" x14ac:dyDescent="0.2"/>
    <row r="32" spans="2:15" x14ac:dyDescent="0.2">
      <c r="C32" s="86" t="s">
        <v>91</v>
      </c>
    </row>
    <row r="33" spans="3:3" x14ac:dyDescent="0.2">
      <c r="C33" s="87" t="s">
        <v>90</v>
      </c>
    </row>
  </sheetData>
  <mergeCells count="3">
    <mergeCell ref="B2:O2"/>
    <mergeCell ref="B3:O3"/>
    <mergeCell ref="G5:M5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1:M24"/>
  <sheetViews>
    <sheetView view="pageBreakPreview" zoomScaleNormal="110" zoomScaleSheetLayoutView="100" workbookViewId="0">
      <selection activeCell="E13" sqref="E13"/>
    </sheetView>
  </sheetViews>
  <sheetFormatPr defaultColWidth="9.140625" defaultRowHeight="12.75" x14ac:dyDescent="0.2"/>
  <cols>
    <col min="1" max="1" width="6.7109375" style="2" customWidth="1"/>
    <col min="2" max="2" width="1.5703125" style="2" customWidth="1"/>
    <col min="3" max="3" width="32.85546875" style="2" customWidth="1"/>
    <col min="4" max="4" width="1.5703125" style="2" customWidth="1"/>
    <col min="5" max="5" width="27.42578125" style="2" customWidth="1"/>
    <col min="6" max="6" width="2" style="2" customWidth="1"/>
    <col min="7" max="7" width="28.5703125" style="2" customWidth="1"/>
    <col min="8" max="8" width="2.140625" style="2" customWidth="1"/>
    <col min="9" max="9" width="24.42578125" style="2" customWidth="1"/>
    <col min="10" max="10" width="2" style="2" customWidth="1"/>
    <col min="11" max="11" width="28.28515625" style="2" customWidth="1"/>
    <col min="12" max="12" width="3.28515625" style="2" customWidth="1"/>
    <col min="13" max="13" width="21.28515625" style="2" customWidth="1"/>
    <col min="14" max="16384" width="9.140625" style="2"/>
  </cols>
  <sheetData>
    <row r="1" spans="2:13" ht="54.95" customHeight="1" x14ac:dyDescent="0.2"/>
    <row r="2" spans="2:13" ht="13.5" customHeight="1" x14ac:dyDescent="0.2">
      <c r="B2" s="206" t="s">
        <v>99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97"/>
    </row>
    <row r="3" spans="2:13" ht="13.5" customHeight="1" x14ac:dyDescent="0.2">
      <c r="B3" s="212" t="s">
        <v>102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98"/>
    </row>
    <row r="4" spans="2:13" ht="18" customHeight="1" thickBot="1" x14ac:dyDescent="0.25">
      <c r="B4" s="3"/>
      <c r="C4" s="3"/>
      <c r="D4" s="3"/>
      <c r="E4" s="4"/>
      <c r="F4" s="4"/>
      <c r="G4" s="4"/>
      <c r="H4" s="4"/>
      <c r="I4" s="4"/>
      <c r="J4" s="4"/>
      <c r="K4" s="5"/>
      <c r="L4" s="5"/>
      <c r="M4" s="5"/>
    </row>
    <row r="5" spans="2:13" s="6" customFormat="1" ht="42.75" customHeight="1" thickBot="1" x14ac:dyDescent="0.3">
      <c r="B5" s="88"/>
      <c r="C5" s="104" t="s">
        <v>61</v>
      </c>
      <c r="D5" s="88"/>
      <c r="E5" s="209" t="s">
        <v>105</v>
      </c>
      <c r="F5" s="210"/>
      <c r="G5" s="210"/>
      <c r="H5" s="210"/>
      <c r="I5" s="210"/>
      <c r="J5" s="210"/>
      <c r="K5" s="210"/>
      <c r="L5" s="89"/>
      <c r="M5" s="88" t="s">
        <v>79</v>
      </c>
    </row>
    <row r="6" spans="2:13" s="6" customFormat="1" x14ac:dyDescent="0.25">
      <c r="B6" s="90"/>
      <c r="C6" s="90"/>
      <c r="D6" s="88"/>
      <c r="E6" s="99" t="s">
        <v>68</v>
      </c>
      <c r="F6" s="99"/>
      <c r="G6" s="99" t="s">
        <v>69</v>
      </c>
      <c r="H6" s="99"/>
      <c r="I6" s="101" t="s">
        <v>71</v>
      </c>
      <c r="J6" s="99"/>
      <c r="K6" s="99" t="s">
        <v>70</v>
      </c>
      <c r="L6" s="88"/>
      <c r="M6" s="90" t="s">
        <v>76</v>
      </c>
    </row>
    <row r="7" spans="2:13" s="23" customFormat="1" ht="17.25" customHeight="1" x14ac:dyDescent="0.25">
      <c r="B7" s="90"/>
      <c r="C7" s="91"/>
      <c r="D7" s="90"/>
      <c r="E7" s="100" t="s">
        <v>62</v>
      </c>
      <c r="F7" s="100"/>
      <c r="G7" s="100" t="s">
        <v>63</v>
      </c>
      <c r="H7" s="100"/>
      <c r="I7" s="102" t="s">
        <v>65</v>
      </c>
      <c r="J7" s="100"/>
      <c r="K7" s="100" t="s">
        <v>64</v>
      </c>
      <c r="L7" s="90"/>
      <c r="M7" s="90"/>
    </row>
    <row r="8" spans="2:13" s="52" customFormat="1" ht="28.5" customHeight="1" thickBot="1" x14ac:dyDescent="0.3">
      <c r="B8" s="94"/>
      <c r="C8" s="94"/>
      <c r="D8" s="94"/>
      <c r="E8" s="103" t="s">
        <v>81</v>
      </c>
      <c r="F8" s="105"/>
      <c r="G8" s="103" t="s">
        <v>81</v>
      </c>
      <c r="H8" s="105"/>
      <c r="I8" s="103" t="s">
        <v>81</v>
      </c>
      <c r="J8" s="105"/>
      <c r="K8" s="103" t="s">
        <v>81</v>
      </c>
      <c r="L8" s="94"/>
      <c r="M8" s="92" t="s">
        <v>72</v>
      </c>
    </row>
    <row r="9" spans="2:13" s="6" customFormat="1" ht="25.5" customHeight="1" x14ac:dyDescent="0.25">
      <c r="B9" s="34"/>
      <c r="C9" s="53" t="s">
        <v>60</v>
      </c>
      <c r="D9" s="55"/>
      <c r="E9" s="78" t="e">
        <f>('Jadual 1'!F9/'Jadual 1'!#REF!)*100</f>
        <v>#REF!</v>
      </c>
      <c r="F9" s="78"/>
      <c r="G9" s="78" t="e">
        <f>('Jadual 1'!H9/'Jadual 1'!#REF!)*100</f>
        <v>#REF!</v>
      </c>
      <c r="H9" s="78"/>
      <c r="I9" s="78" t="e">
        <f>('Jadual 1'!J9/'Jadual 1'!#REF!)*100</f>
        <v>#REF!</v>
      </c>
      <c r="J9" s="78"/>
      <c r="K9" s="78" t="e">
        <f>('Jadual 1'!#REF!/'Jadual 1'!#REF!)*100</f>
        <v>#REF!</v>
      </c>
      <c r="L9" s="65"/>
      <c r="M9" s="65" t="e">
        <f>('Jadual 1'!#REF!/'Jadual 1'!#REF!)*100</f>
        <v>#REF!</v>
      </c>
    </row>
    <row r="10" spans="2:13" s="6" customFormat="1" ht="20.25" customHeight="1" x14ac:dyDescent="0.25">
      <c r="B10" s="56"/>
      <c r="C10" s="7" t="s">
        <v>0</v>
      </c>
      <c r="D10" s="59"/>
      <c r="E10" s="68" t="e">
        <f>('Jadual 1'!F10/'Jadual 1'!#REF!)*100</f>
        <v>#REF!</v>
      </c>
      <c r="F10" s="68"/>
      <c r="G10" s="68" t="e">
        <f>('Jadual 1'!H10/'Jadual 1'!#REF!)*100</f>
        <v>#REF!</v>
      </c>
      <c r="H10" s="68"/>
      <c r="I10" s="68" t="e">
        <f>('Jadual 1'!J10/'Jadual 1'!#REF!)*100</f>
        <v>#REF!</v>
      </c>
      <c r="J10" s="68"/>
      <c r="K10" s="68" t="e">
        <f>('Jadual 1'!#REF!/'Jadual 1'!#REF!)*100</f>
        <v>#REF!</v>
      </c>
      <c r="L10" s="35"/>
      <c r="M10" s="35" t="e">
        <f>('Jadual 1'!#REF!/'Jadual 1'!#REF!)*100</f>
        <v>#REF!</v>
      </c>
    </row>
    <row r="11" spans="2:13" s="6" customFormat="1" ht="20.25" customHeight="1" x14ac:dyDescent="0.25">
      <c r="B11" s="56"/>
      <c r="C11" s="7" t="s">
        <v>7</v>
      </c>
      <c r="D11" s="135"/>
      <c r="E11" s="68" t="e">
        <f>('Jadual 1'!F11/'Jadual 1'!#REF!)*100</f>
        <v>#REF!</v>
      </c>
      <c r="F11" s="68"/>
      <c r="G11" s="68" t="e">
        <f>('Jadual 1'!H11/'Jadual 1'!#REF!)*100</f>
        <v>#REF!</v>
      </c>
      <c r="H11" s="68"/>
      <c r="I11" s="68" t="e">
        <f>('Jadual 1'!J11/'Jadual 1'!#REF!)*100</f>
        <v>#REF!</v>
      </c>
      <c r="J11" s="68"/>
      <c r="K11" s="68" t="e">
        <f>('Jadual 1'!#REF!/'Jadual 1'!#REF!)*100</f>
        <v>#REF!</v>
      </c>
      <c r="L11" s="35"/>
      <c r="M11" s="35" t="e">
        <f>('Jadual 1'!#REF!/'Jadual 1'!#REF!)*100</f>
        <v>#REF!</v>
      </c>
    </row>
    <row r="12" spans="2:13" s="6" customFormat="1" ht="20.25" customHeight="1" x14ac:dyDescent="0.25">
      <c r="B12" s="56"/>
      <c r="C12" s="7" t="s">
        <v>13</v>
      </c>
      <c r="D12" s="135"/>
      <c r="E12" s="68" t="e">
        <f>('Jadual 1'!F12/'Jadual 1'!#REF!)*100</f>
        <v>#REF!</v>
      </c>
      <c r="F12" s="68"/>
      <c r="G12" s="68" t="e">
        <f>('Jadual 1'!H12/'Jadual 1'!#REF!)*100</f>
        <v>#REF!</v>
      </c>
      <c r="H12" s="68"/>
      <c r="I12" s="68" t="e">
        <f>('Jadual 1'!J12/'Jadual 1'!#REF!)*100</f>
        <v>#REF!</v>
      </c>
      <c r="J12" s="68"/>
      <c r="K12" s="68" t="e">
        <f>('Jadual 1'!#REF!/'Jadual 1'!#REF!)*100</f>
        <v>#REF!</v>
      </c>
      <c r="L12" s="35"/>
      <c r="M12" s="35" t="e">
        <f>('Jadual 1'!#REF!/'Jadual 1'!#REF!)*100</f>
        <v>#REF!</v>
      </c>
    </row>
    <row r="13" spans="2:13" s="6" customFormat="1" ht="20.25" customHeight="1" x14ac:dyDescent="0.25">
      <c r="B13" s="56"/>
      <c r="C13" s="7" t="s">
        <v>17</v>
      </c>
      <c r="D13" s="135"/>
      <c r="E13" s="68" t="e">
        <f>('Jadual 1'!F13/'Jadual 1'!#REF!)*100</f>
        <v>#REF!</v>
      </c>
      <c r="F13" s="68"/>
      <c r="G13" s="68" t="e">
        <f>('Jadual 1'!H13/'Jadual 1'!#REF!)*100</f>
        <v>#REF!</v>
      </c>
      <c r="H13" s="68"/>
      <c r="I13" s="68" t="e">
        <f>('Jadual 1'!J13/'Jadual 1'!#REF!)*100</f>
        <v>#REF!</v>
      </c>
      <c r="J13" s="68"/>
      <c r="K13" s="68" t="e">
        <f>('Jadual 1'!#REF!/'Jadual 1'!#REF!)*100</f>
        <v>#REF!</v>
      </c>
      <c r="L13" s="35"/>
      <c r="M13" s="35" t="e">
        <f>('Jadual 1'!#REF!/'Jadual 1'!#REF!)*100</f>
        <v>#REF!</v>
      </c>
    </row>
    <row r="14" spans="2:13" s="6" customFormat="1" ht="20.25" customHeight="1" x14ac:dyDescent="0.25">
      <c r="B14" s="56"/>
      <c r="C14" s="7" t="s">
        <v>25</v>
      </c>
      <c r="D14" s="135"/>
      <c r="E14" s="68" t="e">
        <f>('Jadual 1'!F14/'Jadual 1'!#REF!)*100</f>
        <v>#REF!</v>
      </c>
      <c r="F14" s="68"/>
      <c r="G14" s="68" t="e">
        <f>('Jadual 1'!H14/'Jadual 1'!#REF!)*100</f>
        <v>#REF!</v>
      </c>
      <c r="H14" s="68"/>
      <c r="I14" s="68" t="e">
        <f>('Jadual 1'!J14/'Jadual 1'!#REF!)*100</f>
        <v>#REF!</v>
      </c>
      <c r="J14" s="68"/>
      <c r="K14" s="68" t="e">
        <f>('Jadual 1'!#REF!/'Jadual 1'!#REF!)*100</f>
        <v>#REF!</v>
      </c>
      <c r="L14" s="35"/>
      <c r="M14" s="35" t="e">
        <f>('Jadual 1'!#REF!/'Jadual 1'!#REF!)*100</f>
        <v>#REF!</v>
      </c>
    </row>
    <row r="15" spans="2:13" s="6" customFormat="1" ht="20.25" customHeight="1" x14ac:dyDescent="0.25">
      <c r="B15" s="56"/>
      <c r="C15" s="7" t="s">
        <v>35</v>
      </c>
      <c r="D15" s="135"/>
      <c r="E15" s="68" t="e">
        <f>('Jadual 1'!F15/'Jadual 1'!#REF!)*100</f>
        <v>#REF!</v>
      </c>
      <c r="F15" s="68"/>
      <c r="G15" s="68" t="e">
        <f>('Jadual 1'!H15/'Jadual 1'!#REF!)*100</f>
        <v>#REF!</v>
      </c>
      <c r="H15" s="68"/>
      <c r="I15" s="68" t="e">
        <f>('Jadual 1'!J15/'Jadual 1'!#REF!)*100</f>
        <v>#REF!</v>
      </c>
      <c r="J15" s="68"/>
      <c r="K15" s="68" t="e">
        <f>('Jadual 1'!#REF!/'Jadual 1'!#REF!)*100</f>
        <v>#REF!</v>
      </c>
      <c r="L15" s="35"/>
      <c r="M15" s="35" t="e">
        <f>('Jadual 1'!#REF!/'Jadual 1'!#REF!)*100</f>
        <v>#REF!</v>
      </c>
    </row>
    <row r="16" spans="2:13" s="6" customFormat="1" ht="20.25" customHeight="1" x14ac:dyDescent="0.25">
      <c r="B16" s="56"/>
      <c r="C16" s="7" t="s">
        <v>37</v>
      </c>
      <c r="D16" s="135"/>
      <c r="E16" s="68" t="e">
        <f>('Jadual 1'!F16/'Jadual 1'!#REF!)*100</f>
        <v>#REF!</v>
      </c>
      <c r="F16" s="68"/>
      <c r="G16" s="68" t="e">
        <f>('Jadual 1'!H16/'Jadual 1'!#REF!)*100</f>
        <v>#REF!</v>
      </c>
      <c r="H16" s="68"/>
      <c r="I16" s="68" t="e">
        <f>('Jadual 1'!J16/'Jadual 1'!#REF!)*100</f>
        <v>#REF!</v>
      </c>
      <c r="J16" s="68"/>
      <c r="K16" s="68" t="e">
        <f>('Jadual 1'!#REF!/'Jadual 1'!#REF!)*100</f>
        <v>#REF!</v>
      </c>
      <c r="L16" s="35"/>
      <c r="M16" s="35" t="e">
        <f>('Jadual 1'!#REF!/'Jadual 1'!#REF!)*100</f>
        <v>#REF!</v>
      </c>
    </row>
    <row r="17" spans="2:13" s="6" customFormat="1" ht="20.25" customHeight="1" x14ac:dyDescent="0.25">
      <c r="B17" s="56"/>
      <c r="C17" s="7" t="s">
        <v>44</v>
      </c>
      <c r="D17" s="135"/>
      <c r="E17" s="68" t="e">
        <f>('Jadual 1'!F17/'Jadual 1'!#REF!)*100</f>
        <v>#REF!</v>
      </c>
      <c r="F17" s="68"/>
      <c r="G17" s="68" t="e">
        <f>('Jadual 1'!H17/'Jadual 1'!#REF!)*100</f>
        <v>#REF!</v>
      </c>
      <c r="H17" s="68"/>
      <c r="I17" s="68" t="e">
        <f>('Jadual 1'!J17/'Jadual 1'!#REF!)*100</f>
        <v>#REF!</v>
      </c>
      <c r="J17" s="68"/>
      <c r="K17" s="68" t="e">
        <f>('Jadual 1'!#REF!/'Jadual 1'!#REF!)*100</f>
        <v>#REF!</v>
      </c>
      <c r="L17" s="35"/>
      <c r="M17" s="35" t="e">
        <f>('Jadual 1'!#REF!/'Jadual 1'!#REF!)*100</f>
        <v>#REF!</v>
      </c>
    </row>
    <row r="18" spans="2:13" s="6" customFormat="1" ht="20.25" customHeight="1" x14ac:dyDescent="0.25">
      <c r="B18" s="56"/>
      <c r="C18" s="7" t="s">
        <v>49</v>
      </c>
      <c r="D18" s="135"/>
      <c r="E18" s="68" t="e">
        <f>('Jadual 1'!F18/'Jadual 1'!#REF!)*100</f>
        <v>#REF!</v>
      </c>
      <c r="F18" s="68"/>
      <c r="G18" s="68" t="e">
        <f>('Jadual 1'!H18/'Jadual 1'!#REF!)*100</f>
        <v>#REF!</v>
      </c>
      <c r="H18" s="68"/>
      <c r="I18" s="68" t="e">
        <f>('Jadual 1'!J18/'Jadual 1'!#REF!)*100</f>
        <v>#REF!</v>
      </c>
      <c r="J18" s="68"/>
      <c r="K18" s="68" t="e">
        <f>('Jadual 1'!#REF!/'Jadual 1'!#REF!)*100</f>
        <v>#REF!</v>
      </c>
      <c r="L18" s="35"/>
      <c r="M18" s="35" t="e">
        <f>('Jadual 1'!#REF!/'Jadual 1'!#REF!)*100</f>
        <v>#REF!</v>
      </c>
    </row>
    <row r="19" spans="2:13" s="6" customFormat="1" ht="20.25" customHeight="1" x14ac:dyDescent="0.25">
      <c r="B19" s="56"/>
      <c r="C19" s="7" t="s">
        <v>56</v>
      </c>
      <c r="D19" s="135"/>
      <c r="E19" s="68" t="e">
        <f>('Jadual 1'!F24/'Jadual 1'!#REF!)*100</f>
        <v>#REF!</v>
      </c>
      <c r="F19" s="68"/>
      <c r="G19" s="68" t="e">
        <f>('Jadual 1'!H24/'Jadual 1'!#REF!)*100</f>
        <v>#REF!</v>
      </c>
      <c r="H19" s="68"/>
      <c r="I19" s="68" t="e">
        <f>('Jadual 1'!J24/'Jadual 1'!#REF!)*100</f>
        <v>#REF!</v>
      </c>
      <c r="J19" s="68"/>
      <c r="K19" s="68" t="e">
        <f>('Jadual 1'!#REF!/'Jadual 1'!#REF!)*100</f>
        <v>#REF!</v>
      </c>
      <c r="L19" s="35"/>
      <c r="M19" s="35" t="e">
        <f>('Jadual 1'!#REF!/'Jadual 1'!#REF!)*100</f>
        <v>#REF!</v>
      </c>
    </row>
    <row r="20" spans="2:13" s="6" customFormat="1" ht="20.25" customHeight="1" x14ac:dyDescent="0.25">
      <c r="B20" s="56"/>
      <c r="C20" s="7" t="s">
        <v>58</v>
      </c>
      <c r="D20" s="135"/>
      <c r="E20" s="68" t="e">
        <f>('Jadual 1'!F25/'Jadual 1'!#REF!)*100</f>
        <v>#REF!</v>
      </c>
      <c r="F20" s="68"/>
      <c r="G20" s="68" t="e">
        <f>('Jadual 1'!H25/'Jadual 1'!#REF!)*100</f>
        <v>#REF!</v>
      </c>
      <c r="H20" s="68"/>
      <c r="I20" s="68" t="e">
        <f>('Jadual 1'!J25/'Jadual 1'!#REF!)*100</f>
        <v>#REF!</v>
      </c>
      <c r="J20" s="68"/>
      <c r="K20" s="68" t="e">
        <f>('Jadual 1'!#REF!/'Jadual 1'!#REF!)*100</f>
        <v>#REF!</v>
      </c>
      <c r="L20" s="35"/>
      <c r="M20" s="35" t="e">
        <f>('Jadual 1'!#REF!/'Jadual 1'!#REF!)*100</f>
        <v>#REF!</v>
      </c>
    </row>
    <row r="21" spans="2:13" ht="13.5" thickBo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3" spans="2:13" x14ac:dyDescent="0.2">
      <c r="C23" s="86" t="s">
        <v>91</v>
      </c>
    </row>
    <row r="24" spans="2:13" x14ac:dyDescent="0.2">
      <c r="C24" s="87" t="s">
        <v>90</v>
      </c>
    </row>
  </sheetData>
  <mergeCells count="3">
    <mergeCell ref="E5:K5"/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B1:N46"/>
  <sheetViews>
    <sheetView view="pageBreakPreview" zoomScaleNormal="100" zoomScaleSheetLayoutView="100" workbookViewId="0">
      <selection activeCell="E13" sqref="E13"/>
    </sheetView>
  </sheetViews>
  <sheetFormatPr defaultColWidth="9.140625" defaultRowHeight="12.75" x14ac:dyDescent="0.2"/>
  <cols>
    <col min="1" max="1" width="6.7109375" style="2" customWidth="1"/>
    <col min="2" max="2" width="1.5703125" style="2" customWidth="1"/>
    <col min="3" max="3" width="33.42578125" style="2" customWidth="1"/>
    <col min="4" max="4" width="1.5703125" style="2" customWidth="1"/>
    <col min="5" max="5" width="25.140625" style="2" customWidth="1"/>
    <col min="6" max="6" width="2" style="2" customWidth="1"/>
    <col min="7" max="7" width="29.28515625" style="2" customWidth="1"/>
    <col min="8" max="8" width="2.140625" style="2" customWidth="1"/>
    <col min="9" max="9" width="28.5703125" style="2" customWidth="1"/>
    <col min="10" max="10" width="2" style="2" customWidth="1"/>
    <col min="11" max="11" width="27" style="2" customWidth="1"/>
    <col min="12" max="12" width="1.85546875" style="2" customWidth="1"/>
    <col min="13" max="13" width="21.28515625" style="2" customWidth="1"/>
    <col min="14" max="16384" width="9.140625" style="2"/>
  </cols>
  <sheetData>
    <row r="1" spans="2:14" ht="54.95" customHeight="1" x14ac:dyDescent="0.2"/>
    <row r="2" spans="2:14" ht="12.75" customHeight="1" x14ac:dyDescent="0.2">
      <c r="B2" s="97"/>
      <c r="C2" s="206" t="s">
        <v>100</v>
      </c>
      <c r="D2" s="206"/>
      <c r="E2" s="206"/>
      <c r="F2" s="206"/>
      <c r="G2" s="206"/>
      <c r="H2" s="206"/>
      <c r="I2" s="206"/>
      <c r="J2" s="206"/>
      <c r="K2" s="206"/>
      <c r="L2" s="97"/>
      <c r="M2" s="97"/>
    </row>
    <row r="3" spans="2:14" ht="15" customHeight="1" x14ac:dyDescent="0.2">
      <c r="B3" s="98"/>
      <c r="C3" s="211" t="s">
        <v>103</v>
      </c>
      <c r="D3" s="211"/>
      <c r="E3" s="211"/>
      <c r="F3" s="211"/>
      <c r="G3" s="211"/>
      <c r="H3" s="211"/>
      <c r="I3" s="211"/>
      <c r="J3" s="211"/>
      <c r="K3" s="211"/>
      <c r="L3" s="98"/>
      <c r="M3" s="98"/>
    </row>
    <row r="4" spans="2:14" ht="8.25" customHeight="1" thickBot="1" x14ac:dyDescent="0.25">
      <c r="B4" s="3"/>
      <c r="C4" s="3"/>
      <c r="D4" s="3"/>
      <c r="E4" s="4"/>
      <c r="F4" s="4"/>
      <c r="G4" s="4"/>
      <c r="H4" s="4"/>
      <c r="I4" s="4"/>
      <c r="J4" s="4"/>
      <c r="K4" s="5"/>
      <c r="L4" s="5"/>
      <c r="M4" s="5"/>
    </row>
    <row r="5" spans="2:14" s="6" customFormat="1" ht="25.5" customHeight="1" x14ac:dyDescent="0.25">
      <c r="B5" s="96"/>
      <c r="C5" s="213" t="s">
        <v>74</v>
      </c>
      <c r="D5" s="96"/>
      <c r="E5" s="215" t="s">
        <v>105</v>
      </c>
      <c r="F5" s="216"/>
      <c r="G5" s="216"/>
      <c r="H5" s="216"/>
      <c r="I5" s="216"/>
      <c r="J5" s="216"/>
      <c r="K5" s="216"/>
      <c r="L5" s="89"/>
      <c r="M5" s="21" t="s">
        <v>75</v>
      </c>
    </row>
    <row r="6" spans="2:14" s="6" customFormat="1" ht="3.75" customHeight="1" thickBot="1" x14ac:dyDescent="0.3">
      <c r="B6" s="96"/>
      <c r="C6" s="214"/>
      <c r="D6" s="96"/>
      <c r="E6" s="217"/>
      <c r="F6" s="217"/>
      <c r="G6" s="217"/>
      <c r="H6" s="217"/>
      <c r="I6" s="217"/>
      <c r="J6" s="217"/>
      <c r="K6" s="217"/>
      <c r="L6" s="89"/>
      <c r="M6" s="22" t="s">
        <v>77</v>
      </c>
    </row>
    <row r="7" spans="2:14" s="6" customFormat="1" x14ac:dyDescent="0.25">
      <c r="B7" s="90"/>
      <c r="C7" s="90"/>
      <c r="D7" s="96"/>
      <c r="E7" s="99" t="s">
        <v>68</v>
      </c>
      <c r="F7" s="99"/>
      <c r="G7" s="99" t="s">
        <v>69</v>
      </c>
      <c r="H7" s="99"/>
      <c r="I7" s="101" t="s">
        <v>71</v>
      </c>
      <c r="J7" s="99"/>
      <c r="K7" s="99" t="s">
        <v>70</v>
      </c>
      <c r="L7" s="96"/>
      <c r="M7" s="22" t="s">
        <v>76</v>
      </c>
    </row>
    <row r="8" spans="2:14" s="23" customFormat="1" ht="14.25" customHeight="1" x14ac:dyDescent="0.25">
      <c r="B8" s="90"/>
      <c r="C8" s="91"/>
      <c r="D8" s="90"/>
      <c r="E8" s="100" t="s">
        <v>62</v>
      </c>
      <c r="F8" s="100"/>
      <c r="G8" s="100" t="s">
        <v>63</v>
      </c>
      <c r="H8" s="100"/>
      <c r="I8" s="102" t="s">
        <v>65</v>
      </c>
      <c r="J8" s="100"/>
      <c r="K8" s="100" t="s">
        <v>64</v>
      </c>
      <c r="L8" s="90"/>
      <c r="M8" s="22"/>
    </row>
    <row r="9" spans="2:14" s="52" customFormat="1" ht="13.5" customHeight="1" thickBot="1" x14ac:dyDescent="0.3">
      <c r="B9" s="94"/>
      <c r="C9" s="94"/>
      <c r="D9" s="94"/>
      <c r="E9" s="103" t="s">
        <v>81</v>
      </c>
      <c r="F9" s="105"/>
      <c r="G9" s="103" t="s">
        <v>81</v>
      </c>
      <c r="H9" s="105"/>
      <c r="I9" s="103" t="s">
        <v>81</v>
      </c>
      <c r="J9" s="105"/>
      <c r="K9" s="103" t="s">
        <v>81</v>
      </c>
      <c r="L9" s="94"/>
      <c r="M9" s="20" t="s">
        <v>72</v>
      </c>
    </row>
    <row r="10" spans="2:14" s="6" customFormat="1" ht="20.25" hidden="1" customHeight="1" x14ac:dyDescent="0.25">
      <c r="B10" s="19"/>
      <c r="C10" s="36" t="s">
        <v>60</v>
      </c>
      <c r="D10" s="39"/>
      <c r="E10" s="38"/>
      <c r="F10" s="39"/>
      <c r="G10" s="39"/>
      <c r="H10" s="39"/>
      <c r="I10" s="39"/>
      <c r="J10" s="39"/>
      <c r="K10" s="39"/>
      <c r="L10" s="39"/>
      <c r="M10" s="39"/>
    </row>
    <row r="11" spans="2:14" s="6" customFormat="1" ht="12.95" customHeight="1" x14ac:dyDescent="0.25">
      <c r="B11" s="9"/>
      <c r="C11" s="9" t="s">
        <v>0</v>
      </c>
      <c r="D11" s="40"/>
      <c r="E11" s="63" t="e">
        <f>('Jadual 2.1'!#REF!/'Jadual 2.1'!#REF!)*100</f>
        <v>#REF!</v>
      </c>
      <c r="F11" s="64"/>
      <c r="G11" s="63" t="e">
        <f>('Jadual 2.1'!#REF!/'Jadual 2.1'!#REF!)*100</f>
        <v>#REF!</v>
      </c>
      <c r="H11" s="64"/>
      <c r="I11" s="63" t="e">
        <f>('Jadual 2.1'!#REF!/'Jadual 2.1'!#REF!)*100</f>
        <v>#REF!</v>
      </c>
      <c r="J11" s="64"/>
      <c r="K11" s="63" t="e">
        <f>('Jadual 2.1'!#REF!/'Jadual 2.1'!#REF!)*100</f>
        <v>#REF!</v>
      </c>
      <c r="L11" s="41"/>
      <c r="M11" s="24" t="e">
        <f>('Jadual 2.1'!#REF!/'Jadual 2.1'!#REF!)*100</f>
        <v>#REF!</v>
      </c>
      <c r="N11" s="48"/>
    </row>
    <row r="12" spans="2:14" s="6" customFormat="1" ht="12.95" customHeight="1" x14ac:dyDescent="0.25">
      <c r="B12" s="11"/>
      <c r="C12" s="11" t="s">
        <v>1</v>
      </c>
      <c r="D12" s="42"/>
      <c r="E12" s="25" t="e">
        <f>('Jadual 2.1'!#REF!/'Jadual 2.1'!#REF!)*100</f>
        <v>#REF!</v>
      </c>
      <c r="F12" s="43"/>
      <c r="G12" s="25" t="e">
        <f>('Jadual 2.1'!#REF!/'Jadual 2.1'!#REF!)*100</f>
        <v>#REF!</v>
      </c>
      <c r="H12" s="43"/>
      <c r="I12" s="25" t="e">
        <f>('Jadual 2.1'!#REF!/'Jadual 2.1'!#REF!)*100</f>
        <v>#REF!</v>
      </c>
      <c r="J12" s="44"/>
      <c r="K12" s="25" t="e">
        <f>('Jadual 2.1'!#REF!/'Jadual 2.1'!#REF!)*100</f>
        <v>#REF!</v>
      </c>
      <c r="L12" s="44"/>
      <c r="M12" s="51" t="e">
        <f>('Jadual 2.1'!#REF!/'Jadual 2.1'!#REF!)*100</f>
        <v>#REF!</v>
      </c>
      <c r="N12" s="48"/>
    </row>
    <row r="13" spans="2:14" s="6" customFormat="1" ht="12.95" customHeight="1" x14ac:dyDescent="0.25">
      <c r="B13" s="11"/>
      <c r="C13" s="12" t="s">
        <v>2</v>
      </c>
      <c r="D13" s="45"/>
      <c r="E13" s="25" t="e">
        <f>('Jadual 2.1'!#REF!/'Jadual 2.1'!#REF!)*100</f>
        <v>#REF!</v>
      </c>
      <c r="F13" s="43"/>
      <c r="G13" s="25" t="e">
        <f>('Jadual 2.1'!#REF!/'Jadual 2.1'!#REF!)*100</f>
        <v>#REF!</v>
      </c>
      <c r="H13" s="43"/>
      <c r="I13" s="25" t="e">
        <f>('Jadual 2.1'!#REF!/'Jadual 2.1'!#REF!)*100</f>
        <v>#REF!</v>
      </c>
      <c r="J13" s="44"/>
      <c r="K13" s="25" t="e">
        <f>('Jadual 2.1'!#REF!/'Jadual 2.1'!#REF!)*100</f>
        <v>#REF!</v>
      </c>
      <c r="L13" s="44"/>
      <c r="M13" s="51" t="e">
        <f>('Jadual 2.1'!#REF!/'Jadual 2.1'!#REF!)*100</f>
        <v>#REF!</v>
      </c>
      <c r="N13" s="48"/>
    </row>
    <row r="14" spans="2:14" s="6" customFormat="1" ht="12.95" customHeight="1" x14ac:dyDescent="0.25">
      <c r="B14" s="13"/>
      <c r="C14" s="12" t="s">
        <v>3</v>
      </c>
      <c r="D14" s="45"/>
      <c r="E14" s="25" t="e">
        <f>('Jadual 2.1'!#REF!/'Jadual 2.1'!#REF!)*100</f>
        <v>#REF!</v>
      </c>
      <c r="F14" s="43"/>
      <c r="G14" s="25" t="e">
        <f>('Jadual 2.1'!#REF!/'Jadual 2.1'!#REF!)*100</f>
        <v>#REF!</v>
      </c>
      <c r="H14" s="43"/>
      <c r="I14" s="25" t="e">
        <f>('Jadual 2.1'!#REF!/'Jadual 2.1'!#REF!)*100</f>
        <v>#REF!</v>
      </c>
      <c r="J14" s="44"/>
      <c r="K14" s="25" t="e">
        <f>('Jadual 2.1'!#REF!/'Jadual 2.1'!#REF!)*100</f>
        <v>#REF!</v>
      </c>
      <c r="L14" s="46"/>
      <c r="M14" s="51" t="e">
        <f>('Jadual 2.1'!#REF!/'Jadual 2.1'!#REF!)*100</f>
        <v>#REF!</v>
      </c>
      <c r="N14" s="48"/>
    </row>
    <row r="15" spans="2:14" s="6" customFormat="1" ht="12.95" customHeight="1" x14ac:dyDescent="0.25">
      <c r="B15" s="13"/>
      <c r="C15" s="14" t="s">
        <v>4</v>
      </c>
      <c r="D15" s="47"/>
      <c r="E15" s="25" t="e">
        <f>('Jadual 2.1'!#REF!/'Jadual 2.1'!#REF!)*100</f>
        <v>#REF!</v>
      </c>
      <c r="F15" s="43"/>
      <c r="G15" s="25" t="e">
        <f>('Jadual 2.1'!#REF!/'Jadual 2.1'!#REF!)*100</f>
        <v>#REF!</v>
      </c>
      <c r="H15" s="43"/>
      <c r="I15" s="25" t="e">
        <f>('Jadual 2.1'!#REF!/'Jadual 2.1'!#REF!)*100</f>
        <v>#REF!</v>
      </c>
      <c r="J15" s="44"/>
      <c r="K15" s="25" t="e">
        <f>('Jadual 2.1'!#REF!/'Jadual 2.1'!#REF!)*100</f>
        <v>#REF!</v>
      </c>
      <c r="L15" s="46"/>
      <c r="M15" s="51" t="e">
        <f>('Jadual 2.1'!#REF!/'Jadual 2.1'!#REF!)*100</f>
        <v>#REF!</v>
      </c>
      <c r="N15" s="48"/>
    </row>
    <row r="16" spans="2:14" s="6" customFormat="1" ht="12.95" customHeight="1" x14ac:dyDescent="0.25">
      <c r="B16" s="13"/>
      <c r="C16" s="14" t="s">
        <v>5</v>
      </c>
      <c r="D16" s="47"/>
      <c r="E16" s="25" t="e">
        <f>('Jadual 2.1'!#REF!/'Jadual 2.1'!#REF!)*100</f>
        <v>#REF!</v>
      </c>
      <c r="F16" s="43"/>
      <c r="G16" s="25" t="e">
        <f>('Jadual 2.1'!#REF!/'Jadual 2.1'!#REF!)*100</f>
        <v>#REF!</v>
      </c>
      <c r="H16" s="43"/>
      <c r="I16" s="25" t="e">
        <f>('Jadual 2.1'!#REF!/'Jadual 2.1'!#REF!)*100</f>
        <v>#REF!</v>
      </c>
      <c r="J16" s="44"/>
      <c r="K16" s="25" t="e">
        <f>('Jadual 2.1'!#REF!/'Jadual 2.1'!#REF!)*100</f>
        <v>#REF!</v>
      </c>
      <c r="L16" s="46"/>
      <c r="M16" s="51" t="e">
        <f>('Jadual 2.1'!#REF!/'Jadual 2.1'!#REF!)*100</f>
        <v>#REF!</v>
      </c>
      <c r="N16" s="48"/>
    </row>
    <row r="17" spans="2:14" s="6" customFormat="1" ht="12.95" customHeight="1" x14ac:dyDescent="0.25">
      <c r="B17" s="13"/>
      <c r="C17" s="14" t="s">
        <v>6</v>
      </c>
      <c r="D17" s="47"/>
      <c r="E17" s="25" t="e">
        <f>('Jadual 2.1'!#REF!/'Jadual 2.1'!#REF!)*100</f>
        <v>#REF!</v>
      </c>
      <c r="F17" s="43"/>
      <c r="G17" s="25" t="e">
        <f>('Jadual 2.1'!#REF!/'Jadual 2.1'!#REF!)*100</f>
        <v>#REF!</v>
      </c>
      <c r="H17" s="43"/>
      <c r="I17" s="25" t="e">
        <f>('Jadual 2.1'!#REF!/'Jadual 2.1'!#REF!)*100</f>
        <v>#REF!</v>
      </c>
      <c r="J17" s="44"/>
      <c r="K17" s="25" t="e">
        <f>('Jadual 2.1'!#REF!/'Jadual 2.1'!#REF!)*100</f>
        <v>#REF!</v>
      </c>
      <c r="L17" s="46"/>
      <c r="M17" s="51" t="e">
        <f>('Jadual 2.1'!#REF!/'Jadual 2.1'!#REF!)*100</f>
        <v>#REF!</v>
      </c>
      <c r="N17" s="48"/>
    </row>
    <row r="18" spans="2:14" s="6" customFormat="1" ht="12.95" customHeight="1" x14ac:dyDescent="0.25">
      <c r="B18" s="13"/>
      <c r="C18" s="14" t="s">
        <v>67</v>
      </c>
      <c r="D18" s="47"/>
      <c r="E18" s="25" t="e">
        <f>('Jadual 2.1'!#REF!/'Jadual 2.1'!#REF!)*100</f>
        <v>#REF!</v>
      </c>
      <c r="F18" s="43"/>
      <c r="G18" s="25" t="e">
        <f>('Jadual 2.1'!#REF!/'Jadual 2.1'!#REF!)*100</f>
        <v>#REF!</v>
      </c>
      <c r="H18" s="43"/>
      <c r="I18" s="25" t="e">
        <f>('Jadual 2.1'!#REF!/'Jadual 2.1'!#REF!)*100</f>
        <v>#REF!</v>
      </c>
      <c r="J18" s="44"/>
      <c r="K18" s="25" t="e">
        <f>('Jadual 2.1'!#REF!/'Jadual 2.1'!#REF!)*100</f>
        <v>#REF!</v>
      </c>
      <c r="L18" s="46"/>
      <c r="M18" s="51" t="e">
        <f>('Jadual 2.1'!#REF!/'Jadual 2.1'!#REF!)*100</f>
        <v>#REF!</v>
      </c>
      <c r="N18" s="48"/>
    </row>
    <row r="19" spans="2:14" s="6" customFormat="1" ht="12.95" customHeight="1" x14ac:dyDescent="0.25">
      <c r="B19" s="13"/>
      <c r="C19" s="14"/>
      <c r="D19" s="47"/>
      <c r="E19" s="29"/>
      <c r="F19" s="46"/>
      <c r="G19" s="46"/>
      <c r="H19" s="46"/>
      <c r="I19" s="46"/>
      <c r="J19" s="46"/>
      <c r="K19" s="46"/>
      <c r="L19" s="46"/>
      <c r="M19" s="44"/>
      <c r="N19" s="48"/>
    </row>
    <row r="20" spans="2:14" ht="12.95" customHeight="1" x14ac:dyDescent="0.2">
      <c r="B20" s="9"/>
      <c r="C20" s="9" t="s">
        <v>7</v>
      </c>
      <c r="D20" s="136"/>
      <c r="E20" s="63" t="e">
        <f>('Jadual 2.1'!#REF!/'Jadual 2.1'!#REF!)*100</f>
        <v>#REF!</v>
      </c>
      <c r="F20" s="64"/>
      <c r="G20" s="63" t="e">
        <f>('Jadual 2.1'!#REF!/'Jadual 2.1'!#REF!)*100</f>
        <v>#REF!</v>
      </c>
      <c r="H20" s="64"/>
      <c r="I20" s="63" t="e">
        <f>('Jadual 2.1'!#REF!/'Jadual 2.1'!#REF!)*100</f>
        <v>#REF!</v>
      </c>
      <c r="J20" s="64"/>
      <c r="K20" s="63" t="e">
        <f>('Jadual 2.1'!#REF!/'Jadual 2.1'!#REF!)*100</f>
        <v>#REF!</v>
      </c>
      <c r="L20" s="41"/>
      <c r="M20" s="24" t="e">
        <f>('Jadual 2.1'!#REF!/'Jadual 2.1'!#REF!)*100</f>
        <v>#REF!</v>
      </c>
      <c r="N20" s="48"/>
    </row>
    <row r="21" spans="2:14" ht="12.95" customHeight="1" x14ac:dyDescent="0.2">
      <c r="C21" s="14" t="s">
        <v>83</v>
      </c>
      <c r="D21" s="47"/>
      <c r="E21" s="25" t="e">
        <f>('Jadual 2.1'!#REF!/'Jadual 2.1'!#REF!)*100</f>
        <v>#REF!</v>
      </c>
      <c r="F21" s="43"/>
      <c r="G21" s="25" t="e">
        <f>('Jadual 2.1'!#REF!/'Jadual 2.1'!#REF!)*100</f>
        <v>#REF!</v>
      </c>
      <c r="H21" s="43"/>
      <c r="I21" s="25" t="e">
        <f>('Jadual 2.1'!#REF!/'Jadual 2.1'!#REF!)*100</f>
        <v>#REF!</v>
      </c>
      <c r="J21" s="44"/>
      <c r="K21" s="25" t="e">
        <f>('Jadual 2.1'!#REF!/'Jadual 2.1'!#REF!)*100</f>
        <v>#REF!</v>
      </c>
      <c r="L21" s="49"/>
      <c r="M21" s="25" t="e">
        <f>('Jadual 2.1'!#REF!/'Jadual 2.1'!#REF!)*100</f>
        <v>#REF!</v>
      </c>
      <c r="N21" s="48"/>
    </row>
    <row r="22" spans="2:14" ht="12.95" customHeight="1" x14ac:dyDescent="0.2">
      <c r="C22" s="14" t="s">
        <v>8</v>
      </c>
      <c r="D22" s="47"/>
      <c r="E22" s="25" t="e">
        <f>('Jadual 2.1'!#REF!/'Jadual 2.1'!#REF!)*100</f>
        <v>#REF!</v>
      </c>
      <c r="F22" s="43"/>
      <c r="G22" s="25" t="e">
        <f>('Jadual 2.1'!#REF!/'Jadual 2.1'!#REF!)*100</f>
        <v>#REF!</v>
      </c>
      <c r="H22" s="43"/>
      <c r="I22" s="25" t="e">
        <f>('Jadual 2.1'!#REF!/'Jadual 2.1'!#REF!)*100</f>
        <v>#REF!</v>
      </c>
      <c r="J22" s="44"/>
      <c r="K22" s="25" t="e">
        <f>('Jadual 2.1'!#REF!/'Jadual 2.1'!#REF!)*100</f>
        <v>#REF!</v>
      </c>
      <c r="L22" s="49"/>
      <c r="M22" s="51" t="e">
        <f>('Jadual 2.1'!#REF!/'Jadual 2.1'!#REF!)*100</f>
        <v>#REF!</v>
      </c>
      <c r="N22" s="48"/>
    </row>
    <row r="23" spans="2:14" ht="12.95" customHeight="1" x14ac:dyDescent="0.2">
      <c r="C23" s="14" t="s">
        <v>12</v>
      </c>
      <c r="D23" s="47"/>
      <c r="E23" s="25" t="e">
        <f>('Jadual 2.1'!#REF!/'Jadual 2.1'!#REF!)*100</f>
        <v>#REF!</v>
      </c>
      <c r="F23" s="43"/>
      <c r="G23" s="25" t="e">
        <f>('Jadual 2.1'!#REF!/'Jadual 2.1'!#REF!)*100</f>
        <v>#REF!</v>
      </c>
      <c r="H23" s="43"/>
      <c r="I23" s="25" t="e">
        <f>('Jadual 2.1'!#REF!/'Jadual 2.1'!#REF!)*100</f>
        <v>#REF!</v>
      </c>
      <c r="J23" s="44"/>
      <c r="K23" s="25" t="e">
        <f>('Jadual 2.1'!#REF!/'Jadual 2.1'!#REF!)*100</f>
        <v>#REF!</v>
      </c>
      <c r="L23" s="49"/>
      <c r="M23" s="51" t="e">
        <f>('Jadual 2.1'!#REF!/'Jadual 2.1'!#REF!)*100</f>
        <v>#REF!</v>
      </c>
      <c r="N23" s="48"/>
    </row>
    <row r="24" spans="2:14" ht="12.95" customHeight="1" x14ac:dyDescent="0.2">
      <c r="B24" s="1"/>
      <c r="C24" s="14" t="s">
        <v>84</v>
      </c>
      <c r="D24" s="47"/>
      <c r="E24" s="25" t="e">
        <f>('Jadual 2.1'!#REF!/'Jadual 2.1'!#REF!)*100</f>
        <v>#REF!</v>
      </c>
      <c r="F24" s="43"/>
      <c r="G24" s="25" t="e">
        <f>('Jadual 2.1'!#REF!/'Jadual 2.1'!#REF!)*100</f>
        <v>#REF!</v>
      </c>
      <c r="H24" s="43"/>
      <c r="I24" s="25" t="e">
        <f>('Jadual 2.1'!#REF!/'Jadual 2.1'!#REF!)*100</f>
        <v>#REF!</v>
      </c>
      <c r="J24" s="44"/>
      <c r="K24" s="25" t="e">
        <f>('Jadual 2.1'!#REF!/'Jadual 2.1'!#REF!)*100</f>
        <v>#REF!</v>
      </c>
      <c r="L24" s="50"/>
      <c r="M24" s="51" t="e">
        <f>('Jadual 2.1'!#REF!/'Jadual 2.1'!#REF!)*100</f>
        <v>#REF!</v>
      </c>
      <c r="N24" s="48"/>
    </row>
    <row r="25" spans="2:14" ht="12.95" customHeight="1" x14ac:dyDescent="0.2">
      <c r="B25" s="1"/>
      <c r="C25" s="14" t="s">
        <v>9</v>
      </c>
      <c r="D25" s="47"/>
      <c r="E25" s="25" t="e">
        <f>('Jadual 2.1'!#REF!/'Jadual 2.1'!#REF!)*100</f>
        <v>#REF!</v>
      </c>
      <c r="F25" s="43"/>
      <c r="G25" s="25" t="e">
        <f>('Jadual 2.1'!#REF!/'Jadual 2.1'!#REF!)*100</f>
        <v>#REF!</v>
      </c>
      <c r="H25" s="43"/>
      <c r="I25" s="25" t="e">
        <f>('Jadual 2.1'!#REF!/'Jadual 2.1'!#REF!)*100</f>
        <v>#REF!</v>
      </c>
      <c r="J25" s="44"/>
      <c r="K25" s="25" t="e">
        <f>('Jadual 2.1'!#REF!/'Jadual 2.1'!#REF!)*100</f>
        <v>#REF!</v>
      </c>
      <c r="L25" s="50"/>
      <c r="M25" s="51" t="e">
        <f>('Jadual 2.1'!#REF!/'Jadual 2.1'!#REF!)*100</f>
        <v>#REF!</v>
      </c>
      <c r="N25" s="48"/>
    </row>
    <row r="26" spans="2:14" ht="12.95" customHeight="1" x14ac:dyDescent="0.2">
      <c r="B26" s="1"/>
      <c r="C26" s="14" t="s">
        <v>11</v>
      </c>
      <c r="D26" s="47"/>
      <c r="E26" s="25" t="e">
        <f>('Jadual 2.1'!#REF!/'Jadual 2.1'!#REF!)*100</f>
        <v>#REF!</v>
      </c>
      <c r="F26" s="43"/>
      <c r="G26" s="25" t="e">
        <f>('Jadual 2.1'!#REF!/'Jadual 2.1'!#REF!)*100</f>
        <v>#REF!</v>
      </c>
      <c r="H26" s="43"/>
      <c r="I26" s="25" t="e">
        <f>('Jadual 2.1'!#REF!/'Jadual 2.1'!#REF!)*100</f>
        <v>#REF!</v>
      </c>
      <c r="J26" s="44"/>
      <c r="K26" s="25" t="e">
        <f>('Jadual 2.1'!#REF!/'Jadual 2.1'!#REF!)*100</f>
        <v>#REF!</v>
      </c>
      <c r="L26" s="50"/>
      <c r="M26" s="51" t="e">
        <f>('Jadual 2.1'!#REF!/'Jadual 2.1'!#REF!)*100</f>
        <v>#REF!</v>
      </c>
      <c r="N26" s="48"/>
    </row>
    <row r="27" spans="2:14" ht="12.95" customHeight="1" x14ac:dyDescent="0.2">
      <c r="B27" s="1"/>
      <c r="C27" s="14" t="s">
        <v>10</v>
      </c>
      <c r="D27" s="47"/>
      <c r="E27" s="25" t="e">
        <f>('Jadual 2.1'!#REF!/'Jadual 2.1'!#REF!)*100</f>
        <v>#REF!</v>
      </c>
      <c r="F27" s="43"/>
      <c r="G27" s="25" t="e">
        <f>('Jadual 2.1'!#REF!/'Jadual 2.1'!#REF!)*100</f>
        <v>#REF!</v>
      </c>
      <c r="H27" s="43"/>
      <c r="I27" s="25" t="e">
        <f>('Jadual 2.1'!#REF!/'Jadual 2.1'!#REF!)*100</f>
        <v>#REF!</v>
      </c>
      <c r="J27" s="44"/>
      <c r="K27" s="25" t="e">
        <f>('Jadual 2.1'!#REF!/'Jadual 2.1'!#REF!)*100</f>
        <v>#REF!</v>
      </c>
      <c r="L27" s="50"/>
      <c r="M27" s="51" t="e">
        <f>('Jadual 2.1'!#REF!/'Jadual 2.1'!#REF!)*100</f>
        <v>#REF!</v>
      </c>
      <c r="N27" s="48"/>
    </row>
    <row r="28" spans="2:14" ht="12.95" customHeight="1" x14ac:dyDescent="0.2">
      <c r="B28" s="1"/>
      <c r="C28" s="14"/>
      <c r="D28" s="47"/>
      <c r="E28" s="29"/>
      <c r="F28" s="46"/>
      <c r="G28" s="46"/>
      <c r="H28" s="46"/>
      <c r="I28" s="46"/>
      <c r="J28" s="46"/>
      <c r="K28" s="46"/>
      <c r="L28" s="50"/>
      <c r="M28" s="49"/>
      <c r="N28" s="48"/>
    </row>
    <row r="29" spans="2:14" ht="12.95" customHeight="1" x14ac:dyDescent="0.2">
      <c r="B29" s="9"/>
      <c r="C29" s="9" t="s">
        <v>13</v>
      </c>
      <c r="D29" s="136"/>
      <c r="E29" s="63" t="e">
        <f>('Jadual 2.1'!#REF!/'Jadual 2.1'!#REF!)*100</f>
        <v>#REF!</v>
      </c>
      <c r="F29" s="64"/>
      <c r="G29" s="63" t="e">
        <f>('Jadual 2.1'!#REF!/'Jadual 2.1'!#REF!)*100</f>
        <v>#REF!</v>
      </c>
      <c r="H29" s="64"/>
      <c r="I29" s="63" t="e">
        <f>('Jadual 2.1'!#REF!/'Jadual 2.1'!#REF!)*100</f>
        <v>#REF!</v>
      </c>
      <c r="J29" s="64"/>
      <c r="K29" s="63" t="e">
        <f>('Jadual 2.1'!#REF!/'Jadual 2.1'!#REF!)*100</f>
        <v>#REF!</v>
      </c>
      <c r="L29" s="41"/>
      <c r="M29" s="24" t="e">
        <f>('Jadual 2.1'!#REF!/'Jadual 2.1'!#REF!)*100</f>
        <v>#REF!</v>
      </c>
      <c r="N29" s="48"/>
    </row>
    <row r="30" spans="2:14" ht="12.95" customHeight="1" x14ac:dyDescent="0.2">
      <c r="C30" s="14" t="s">
        <v>14</v>
      </c>
      <c r="D30" s="47"/>
      <c r="E30" s="25" t="e">
        <f>('Jadual 2.1'!#REF!/'Jadual 2.1'!#REF!)*100</f>
        <v>#REF!</v>
      </c>
      <c r="F30" s="43"/>
      <c r="G30" s="25" t="e">
        <f>('Jadual 2.1'!#REF!/'Jadual 2.1'!#REF!)*100</f>
        <v>#REF!</v>
      </c>
      <c r="H30" s="43"/>
      <c r="I30" s="25" t="e">
        <f>('Jadual 2.1'!#REF!/'Jadual 2.1'!#REF!)*100</f>
        <v>#REF!</v>
      </c>
      <c r="J30" s="44"/>
      <c r="K30" s="25" t="e">
        <f>('Jadual 2.1'!#REF!/'Jadual 2.1'!#REF!)*100</f>
        <v>#REF!</v>
      </c>
      <c r="L30" s="49"/>
      <c r="M30" s="51" t="e">
        <f>('Jadual 2.1'!#REF!/'Jadual 2.1'!#REF!)*100</f>
        <v>#REF!</v>
      </c>
      <c r="N30" s="48"/>
    </row>
    <row r="31" spans="2:14" ht="12.95" customHeight="1" x14ac:dyDescent="0.2">
      <c r="B31" s="1"/>
      <c r="C31" s="14" t="s">
        <v>15</v>
      </c>
      <c r="D31" s="47"/>
      <c r="E31" s="25" t="e">
        <f>('Jadual 2.1'!#REF!/'Jadual 2.1'!#REF!)*100</f>
        <v>#REF!</v>
      </c>
      <c r="F31" s="43"/>
      <c r="G31" s="25" t="e">
        <f>('Jadual 2.1'!#REF!/'Jadual 2.1'!#REF!)*100</f>
        <v>#REF!</v>
      </c>
      <c r="H31" s="43"/>
      <c r="I31" s="25" t="e">
        <f>('Jadual 2.1'!#REF!/'Jadual 2.1'!#REF!)*100</f>
        <v>#REF!</v>
      </c>
      <c r="J31" s="44"/>
      <c r="K31" s="25" t="e">
        <f>('Jadual 2.1'!#REF!/'Jadual 2.1'!#REF!)*100</f>
        <v>#REF!</v>
      </c>
      <c r="L31" s="50"/>
      <c r="M31" s="51" t="e">
        <f>('Jadual 2.1'!#REF!/'Jadual 2.1'!#REF!)*100</f>
        <v>#REF!</v>
      </c>
      <c r="N31" s="48"/>
    </row>
    <row r="32" spans="2:14" ht="12.95" customHeight="1" x14ac:dyDescent="0.2">
      <c r="B32" s="1"/>
      <c r="C32" s="14" t="s">
        <v>16</v>
      </c>
      <c r="D32" s="47"/>
      <c r="E32" s="25" t="e">
        <f>('Jadual 2.1'!#REF!/'Jadual 2.1'!#REF!)*100</f>
        <v>#REF!</v>
      </c>
      <c r="F32" s="43"/>
      <c r="G32" s="25" t="e">
        <f>('Jadual 2.1'!#REF!/'Jadual 2.1'!#REF!)*100</f>
        <v>#REF!</v>
      </c>
      <c r="H32" s="43"/>
      <c r="I32" s="25" t="e">
        <f>('Jadual 2.1'!#REF!/'Jadual 2.1'!#REF!)*100</f>
        <v>#REF!</v>
      </c>
      <c r="J32" s="44"/>
      <c r="K32" s="25" t="e">
        <f>('Jadual 2.1'!#REF!/'Jadual 2.1'!#REF!)*100</f>
        <v>#REF!</v>
      </c>
      <c r="L32" s="50"/>
      <c r="M32" s="51" t="e">
        <f>('Jadual 2.1'!#REF!/'Jadual 2.1'!#REF!)*100</f>
        <v>#REF!</v>
      </c>
      <c r="N32" s="48"/>
    </row>
    <row r="33" spans="2:14" ht="12.95" customHeight="1" x14ac:dyDescent="0.2">
      <c r="B33" s="1"/>
      <c r="C33" s="14"/>
      <c r="D33" s="47"/>
      <c r="E33" s="29"/>
      <c r="F33" s="46"/>
      <c r="G33" s="46"/>
      <c r="H33" s="46"/>
      <c r="I33" s="46"/>
      <c r="J33" s="46"/>
      <c r="K33" s="46"/>
      <c r="L33" s="50"/>
      <c r="M33" s="49"/>
      <c r="N33" s="48"/>
    </row>
    <row r="34" spans="2:14" ht="12.95" customHeight="1" x14ac:dyDescent="0.2">
      <c r="B34" s="9"/>
      <c r="C34" s="9" t="s">
        <v>17</v>
      </c>
      <c r="D34" s="136"/>
      <c r="E34" s="63" t="e">
        <f>('Jadual 2.1'!#REF!/'Jadual 2.1 (2)'!#REF!)*100</f>
        <v>#REF!</v>
      </c>
      <c r="F34" s="64"/>
      <c r="G34" s="63" t="e">
        <f>('Jadual 2.1'!#REF!/'Jadual 2.1 (2)'!#REF!)*100</f>
        <v>#REF!</v>
      </c>
      <c r="H34" s="64"/>
      <c r="I34" s="63" t="e">
        <f>('Jadual 2.1'!#REF!/'Jadual 2.1 (2)'!#REF!)*100</f>
        <v>#REF!</v>
      </c>
      <c r="J34" s="64"/>
      <c r="K34" s="63" t="e">
        <f>('Jadual 2.1'!#REF!/'Jadual 2.1 (2)'!#REF!)*100</f>
        <v>#REF!</v>
      </c>
      <c r="L34" s="41"/>
      <c r="M34" s="24" t="e">
        <f>('Jadual 2.1 (2)'!#REF!/'Jadual 2.1 (2)'!#REF!)*100</f>
        <v>#REF!</v>
      </c>
      <c r="N34" s="48"/>
    </row>
    <row r="35" spans="2:14" ht="12.95" customHeight="1" x14ac:dyDescent="0.2">
      <c r="B35" s="15"/>
      <c r="C35" s="14" t="s">
        <v>18</v>
      </c>
      <c r="D35" s="47"/>
      <c r="E35" s="25" t="e">
        <f>('Jadual 2.1'!#REF!/'Jadual 2.1 (2)'!#REF!)*100</f>
        <v>#REF!</v>
      </c>
      <c r="F35" s="43"/>
      <c r="G35" s="25" t="e">
        <f>('Jadual 2.1'!#REF!/'Jadual 2.1 (2)'!#REF!)*100</f>
        <v>#REF!</v>
      </c>
      <c r="H35" s="43"/>
      <c r="I35" s="25" t="e">
        <f>('Jadual 2.1'!#REF!/'Jadual 2.1 (2)'!#REF!)*100</f>
        <v>#REF!</v>
      </c>
      <c r="J35" s="44"/>
      <c r="K35" s="25" t="e">
        <f>('Jadual 2.1'!#REF!/'Jadual 2.1 (2)'!#REF!)*100</f>
        <v>#REF!</v>
      </c>
      <c r="L35" s="49"/>
      <c r="M35" s="51" t="e">
        <f>('Jadual 2.1 (2)'!#REF!/'Jadual 2.1 (2)'!#REF!)*100</f>
        <v>#REF!</v>
      </c>
      <c r="N35" s="48"/>
    </row>
    <row r="36" spans="2:14" ht="12.95" customHeight="1" x14ac:dyDescent="0.2">
      <c r="C36" s="14" t="s">
        <v>21</v>
      </c>
      <c r="D36" s="47"/>
      <c r="E36" s="25" t="e">
        <f>('Jadual 2.1'!#REF!/'Jadual 2.1 (2)'!#REF!)*100</f>
        <v>#REF!</v>
      </c>
      <c r="F36" s="43"/>
      <c r="G36" s="25" t="e">
        <f>('Jadual 2.1'!#REF!/'Jadual 2.1 (2)'!#REF!)*100</f>
        <v>#REF!</v>
      </c>
      <c r="H36" s="43"/>
      <c r="I36" s="25" t="e">
        <f>('Jadual 2.1'!#REF!/'Jadual 2.1 (2)'!#REF!)*100</f>
        <v>#REF!</v>
      </c>
      <c r="J36" s="44"/>
      <c r="K36" s="25" t="e">
        <f>('Jadual 2.1'!#REF!/'Jadual 2.1 (2)'!#REF!)*100</f>
        <v>#REF!</v>
      </c>
      <c r="L36" s="49"/>
      <c r="M36" s="51" t="e">
        <f>('Jadual 2.1 (2)'!#REF!/'Jadual 2.1 (2)'!#REF!)*100</f>
        <v>#REF!</v>
      </c>
      <c r="N36" s="48"/>
    </row>
    <row r="37" spans="2:14" ht="12.95" customHeight="1" x14ac:dyDescent="0.2">
      <c r="C37" s="14" t="s">
        <v>20</v>
      </c>
      <c r="D37" s="47"/>
      <c r="E37" s="25" t="e">
        <f>('Jadual 2.1'!#REF!/'Jadual 2.1 (2)'!#REF!)*100</f>
        <v>#REF!</v>
      </c>
      <c r="F37" s="43"/>
      <c r="G37" s="25" t="e">
        <f>('Jadual 2.1'!#REF!/'Jadual 2.1 (2)'!#REF!)*100</f>
        <v>#REF!</v>
      </c>
      <c r="H37" s="43"/>
      <c r="I37" s="25" t="e">
        <f>('Jadual 2.1'!#REF!/'Jadual 2.1 (2)'!#REF!)*100</f>
        <v>#REF!</v>
      </c>
      <c r="J37" s="44"/>
      <c r="K37" s="25" t="e">
        <f>('Jadual 2.1'!#REF!/'Jadual 2.1 (2)'!#REF!)*100</f>
        <v>#REF!</v>
      </c>
      <c r="L37" s="49"/>
      <c r="M37" s="51" t="e">
        <f>('Jadual 2.1 (2)'!#REF!/'Jadual 2.1 (2)'!#REF!)*100</f>
        <v>#REF!</v>
      </c>
      <c r="N37" s="48"/>
    </row>
    <row r="38" spans="2:14" ht="12.95" customHeight="1" x14ac:dyDescent="0.2">
      <c r="C38" s="14" t="s">
        <v>23</v>
      </c>
      <c r="D38" s="47"/>
      <c r="E38" s="25" t="e">
        <f>('Jadual 2.1'!#REF!/'Jadual 2.1 (2)'!#REF!)*100</f>
        <v>#REF!</v>
      </c>
      <c r="F38" s="43"/>
      <c r="G38" s="25" t="e">
        <f>('Jadual 2.1'!#REF!/'Jadual 2.1 (2)'!#REF!)*100</f>
        <v>#REF!</v>
      </c>
      <c r="H38" s="43"/>
      <c r="I38" s="25" t="e">
        <f>('Jadual 2.1'!#REF!/'Jadual 2.1 (2)'!#REF!)*100</f>
        <v>#REF!</v>
      </c>
      <c r="J38" s="44"/>
      <c r="K38" s="25" t="e">
        <f>('Jadual 2.1'!#REF!/'Jadual 2.1 (2)'!#REF!)*100</f>
        <v>#REF!</v>
      </c>
      <c r="L38" s="49"/>
      <c r="M38" s="51" t="e">
        <f>('Jadual 2.1 (2)'!#REF!/'Jadual 2.1 (2)'!#REF!)*100</f>
        <v>#REF!</v>
      </c>
      <c r="N38" s="48"/>
    </row>
    <row r="39" spans="2:14" ht="12.95" customHeight="1" x14ac:dyDescent="0.2">
      <c r="C39" s="14" t="s">
        <v>24</v>
      </c>
      <c r="D39" s="47"/>
      <c r="E39" s="25" t="e">
        <f>('Jadual 2.1'!#REF!/'Jadual 2.1 (2)'!#REF!)*100</f>
        <v>#REF!</v>
      </c>
      <c r="F39" s="43"/>
      <c r="G39" s="25" t="e">
        <f>('Jadual 2.1'!#REF!/'Jadual 2.1 (2)'!#REF!)*100</f>
        <v>#REF!</v>
      </c>
      <c r="H39" s="43"/>
      <c r="I39" s="25" t="e">
        <f>('Jadual 2.1'!#REF!/'Jadual 2.1 (2)'!#REF!)*100</f>
        <v>#REF!</v>
      </c>
      <c r="J39" s="44"/>
      <c r="K39" s="25" t="e">
        <f>('Jadual 2.1'!#REF!/'Jadual 2.1 (2)'!#REF!)*100</f>
        <v>#REF!</v>
      </c>
      <c r="L39" s="49"/>
      <c r="M39" s="51" t="e">
        <f>('Jadual 2.1 (2)'!#REF!/'Jadual 2.1 (2)'!#REF!)*100</f>
        <v>#REF!</v>
      </c>
      <c r="N39" s="48"/>
    </row>
    <row r="40" spans="2:14" ht="12.95" customHeight="1" x14ac:dyDescent="0.2">
      <c r="C40" s="14" t="s">
        <v>19</v>
      </c>
      <c r="D40" s="47"/>
      <c r="E40" s="25" t="e">
        <f>('Jadual 2.1'!#REF!/'Jadual 2.1 (2)'!#REF!)*100</f>
        <v>#REF!</v>
      </c>
      <c r="F40" s="43"/>
      <c r="G40" s="25" t="e">
        <f>('Jadual 2.1'!#REF!/'Jadual 2.1 (2)'!#REF!)*100</f>
        <v>#REF!</v>
      </c>
      <c r="H40" s="43"/>
      <c r="I40" s="25" t="e">
        <f>('Jadual 2.1'!#REF!/'Jadual 2.1 (2)'!#REF!)*100</f>
        <v>#REF!</v>
      </c>
      <c r="J40" s="44"/>
      <c r="K40" s="25" t="e">
        <f>('Jadual 2.1'!#REF!/'Jadual 2.1 (2)'!#REF!)*100</f>
        <v>#REF!</v>
      </c>
      <c r="L40" s="49"/>
      <c r="M40" s="51" t="e">
        <f>('Jadual 2.1 (2)'!#REF!/'Jadual 2.1 (2)'!#REF!)*100</f>
        <v>#REF!</v>
      </c>
      <c r="N40" s="48"/>
    </row>
    <row r="41" spans="2:14" ht="12.95" customHeight="1" x14ac:dyDescent="0.2">
      <c r="B41" s="1"/>
      <c r="C41" s="14" t="s">
        <v>22</v>
      </c>
      <c r="D41" s="47"/>
      <c r="E41" s="25" t="e">
        <f>('Jadual 2.1'!#REF!/'Jadual 2.1 (2)'!#REF!)*100</f>
        <v>#REF!</v>
      </c>
      <c r="F41" s="43"/>
      <c r="G41" s="25" t="e">
        <f>('Jadual 2.1'!#REF!/'Jadual 2.1 (2)'!#REF!)*100</f>
        <v>#REF!</v>
      </c>
      <c r="H41" s="43"/>
      <c r="I41" s="25" t="e">
        <f>('Jadual 2.1'!#REF!/'Jadual 2.1 (2)'!#REF!)*100</f>
        <v>#REF!</v>
      </c>
      <c r="J41" s="44"/>
      <c r="K41" s="25" t="e">
        <f>('Jadual 2.1'!#REF!/'Jadual 2.1 (2)'!#REF!)*100</f>
        <v>#REF!</v>
      </c>
      <c r="L41" s="50"/>
      <c r="M41" s="51" t="e">
        <f>('Jadual 2.1 (2)'!#REF!/'Jadual 2.1 (2)'!#REF!)*100</f>
        <v>#REF!</v>
      </c>
      <c r="N41" s="48"/>
    </row>
    <row r="42" spans="2:14" ht="12" customHeight="1" x14ac:dyDescent="0.2">
      <c r="B42" s="1"/>
      <c r="C42" s="14"/>
      <c r="D42" s="47"/>
      <c r="E42" s="31"/>
      <c r="F42" s="50"/>
      <c r="G42" s="50"/>
      <c r="H42" s="50"/>
      <c r="I42" s="50"/>
      <c r="J42" s="50"/>
      <c r="K42" s="50"/>
      <c r="L42" s="50"/>
      <c r="M42" s="49"/>
      <c r="N42" s="48"/>
    </row>
    <row r="43" spans="2:14" ht="12" customHeight="1" thickBo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5" spans="2:14" x14ac:dyDescent="0.2">
      <c r="C45" s="86" t="s">
        <v>91</v>
      </c>
    </row>
    <row r="46" spans="2:14" x14ac:dyDescent="0.2">
      <c r="C46" s="87" t="s">
        <v>90</v>
      </c>
    </row>
  </sheetData>
  <mergeCells count="5">
    <mergeCell ref="C5:C6"/>
    <mergeCell ref="E5:K5"/>
    <mergeCell ref="E6:K6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B1:N42"/>
  <sheetViews>
    <sheetView view="pageBreakPreview" topLeftCell="A2" zoomScaleNormal="100" zoomScaleSheetLayoutView="100" workbookViewId="0">
      <selection activeCell="E13" sqref="E13"/>
    </sheetView>
  </sheetViews>
  <sheetFormatPr defaultColWidth="9.140625" defaultRowHeight="12.75" x14ac:dyDescent="0.2"/>
  <cols>
    <col min="1" max="1" width="6.7109375" style="2" customWidth="1"/>
    <col min="2" max="2" width="1.5703125" style="2" customWidth="1"/>
    <col min="3" max="3" width="26.28515625" style="2" customWidth="1"/>
    <col min="4" max="4" width="1.5703125" style="2" customWidth="1"/>
    <col min="5" max="5" width="29.5703125" style="2" customWidth="1"/>
    <col min="6" max="6" width="2" style="2" customWidth="1"/>
    <col min="7" max="7" width="29.85546875" style="2" customWidth="1"/>
    <col min="8" max="8" width="2.140625" style="2" customWidth="1"/>
    <col min="9" max="9" width="30.140625" style="2" customWidth="1"/>
    <col min="10" max="10" width="2" style="2" customWidth="1"/>
    <col min="11" max="11" width="26.5703125" style="2" customWidth="1"/>
    <col min="12" max="12" width="1.85546875" style="2" customWidth="1"/>
    <col min="13" max="13" width="21.28515625" style="2" customWidth="1"/>
    <col min="14" max="16384" width="9.140625" style="2"/>
  </cols>
  <sheetData>
    <row r="1" spans="2:14" ht="54.95" customHeight="1" x14ac:dyDescent="0.2"/>
    <row r="2" spans="2:14" ht="15" customHeight="1" x14ac:dyDescent="0.2">
      <c r="B2" s="97"/>
      <c r="C2" s="206" t="s">
        <v>101</v>
      </c>
      <c r="D2" s="206"/>
      <c r="E2" s="206"/>
      <c r="F2" s="206"/>
      <c r="G2" s="206"/>
      <c r="H2" s="206"/>
      <c r="I2" s="206"/>
      <c r="J2" s="206"/>
      <c r="K2" s="206"/>
      <c r="L2" s="97"/>
      <c r="M2" s="97"/>
    </row>
    <row r="3" spans="2:14" ht="15" customHeight="1" x14ac:dyDescent="0.2">
      <c r="B3" s="98"/>
      <c r="C3" s="211" t="s">
        <v>104</v>
      </c>
      <c r="D3" s="211"/>
      <c r="E3" s="211"/>
      <c r="F3" s="211"/>
      <c r="G3" s="211"/>
      <c r="H3" s="211"/>
      <c r="I3" s="211"/>
      <c r="J3" s="211"/>
      <c r="K3" s="211"/>
      <c r="L3" s="98"/>
      <c r="M3" s="98"/>
    </row>
    <row r="4" spans="2:14" ht="13.5" thickBot="1" x14ac:dyDescent="0.25">
      <c r="B4" s="3"/>
      <c r="C4" s="3"/>
      <c r="D4" s="3"/>
      <c r="E4" s="4"/>
      <c r="F4" s="4"/>
      <c r="G4" s="4"/>
      <c r="H4" s="4"/>
      <c r="I4" s="4"/>
      <c r="J4" s="4"/>
      <c r="K4" s="5"/>
      <c r="L4" s="5"/>
      <c r="M4" s="5"/>
    </row>
    <row r="5" spans="2:14" s="6" customFormat="1" ht="25.5" customHeight="1" x14ac:dyDescent="0.25">
      <c r="B5" s="88"/>
      <c r="C5" s="213" t="s">
        <v>74</v>
      </c>
      <c r="D5" s="88"/>
      <c r="E5" s="215" t="s">
        <v>105</v>
      </c>
      <c r="F5" s="216"/>
      <c r="G5" s="216"/>
      <c r="H5" s="216"/>
      <c r="I5" s="216"/>
      <c r="J5" s="216"/>
      <c r="K5" s="216"/>
      <c r="L5" s="89"/>
      <c r="M5" s="21" t="s">
        <v>75</v>
      </c>
    </row>
    <row r="6" spans="2:14" s="6" customFormat="1" ht="13.5" thickBot="1" x14ac:dyDescent="0.3">
      <c r="B6" s="88"/>
      <c r="C6" s="214"/>
      <c r="D6" s="88"/>
      <c r="E6" s="217"/>
      <c r="F6" s="217"/>
      <c r="G6" s="217"/>
      <c r="H6" s="217"/>
      <c r="I6" s="217"/>
      <c r="J6" s="217"/>
      <c r="K6" s="217"/>
      <c r="L6" s="89"/>
      <c r="M6" s="22" t="s">
        <v>77</v>
      </c>
    </row>
    <row r="7" spans="2:14" s="6" customFormat="1" x14ac:dyDescent="0.25">
      <c r="B7" s="90"/>
      <c r="C7" s="90"/>
      <c r="D7" s="88"/>
      <c r="E7" s="99" t="s">
        <v>68</v>
      </c>
      <c r="F7" s="99"/>
      <c r="G7" s="99" t="s">
        <v>69</v>
      </c>
      <c r="H7" s="99"/>
      <c r="I7" s="101" t="s">
        <v>71</v>
      </c>
      <c r="J7" s="99"/>
      <c r="K7" s="99" t="s">
        <v>70</v>
      </c>
      <c r="L7" s="88"/>
      <c r="M7" s="22" t="s">
        <v>76</v>
      </c>
    </row>
    <row r="8" spans="2:14" s="23" customFormat="1" x14ac:dyDescent="0.25">
      <c r="B8" s="90"/>
      <c r="C8" s="91"/>
      <c r="D8" s="90"/>
      <c r="E8" s="100" t="s">
        <v>62</v>
      </c>
      <c r="F8" s="100"/>
      <c r="G8" s="100" t="s">
        <v>63</v>
      </c>
      <c r="H8" s="100"/>
      <c r="I8" s="102" t="s">
        <v>65</v>
      </c>
      <c r="J8" s="100"/>
      <c r="K8" s="100" t="s">
        <v>64</v>
      </c>
      <c r="L8" s="90"/>
      <c r="M8" s="22"/>
    </row>
    <row r="9" spans="2:14" s="52" customFormat="1" ht="28.5" customHeight="1" thickBot="1" x14ac:dyDescent="0.3">
      <c r="B9" s="94"/>
      <c r="C9" s="94"/>
      <c r="D9" s="94"/>
      <c r="E9" s="107" t="s">
        <v>81</v>
      </c>
      <c r="F9" s="105"/>
      <c r="G9" s="107" t="s">
        <v>81</v>
      </c>
      <c r="H9" s="105"/>
      <c r="I9" s="107" t="s">
        <v>81</v>
      </c>
      <c r="J9" s="105"/>
      <c r="K9" s="107" t="s">
        <v>81</v>
      </c>
      <c r="L9" s="94"/>
      <c r="M9" s="20" t="s">
        <v>72</v>
      </c>
    </row>
    <row r="10" spans="2:14" s="6" customFormat="1" ht="20.25" hidden="1" customHeight="1" x14ac:dyDescent="0.25">
      <c r="B10" s="19"/>
      <c r="C10" s="36" t="s">
        <v>60</v>
      </c>
      <c r="D10" s="39"/>
      <c r="E10" s="38"/>
      <c r="F10" s="39"/>
      <c r="G10" s="39"/>
      <c r="H10" s="39"/>
      <c r="I10" s="39"/>
      <c r="J10" s="39"/>
      <c r="K10" s="39"/>
      <c r="L10" s="39"/>
      <c r="M10" s="39"/>
    </row>
    <row r="11" spans="2:14" s="6" customFormat="1" ht="15.75" customHeight="1" x14ac:dyDescent="0.25">
      <c r="B11" s="9"/>
      <c r="C11" s="9" t="s">
        <v>25</v>
      </c>
      <c r="D11" s="136"/>
      <c r="E11" s="63" t="e">
        <f>('Jadual 2.1 (2)'!G18/'Jadual 2.1 (2)'!#REF!)*100</f>
        <v>#REF!</v>
      </c>
      <c r="F11" s="64"/>
      <c r="G11" s="63" t="e">
        <f>('Jadual 2.1 (2)'!I18/'Jadual 2.1 (2)'!#REF!)*100</f>
        <v>#REF!</v>
      </c>
      <c r="H11" s="64"/>
      <c r="I11" s="63" t="e">
        <f>('Jadual 2.1 (2)'!K18/'Jadual 2.1 (2)'!#REF!)*100</f>
        <v>#REF!</v>
      </c>
      <c r="J11" s="64"/>
      <c r="K11" s="63" t="e">
        <f>('Jadual 2.1 (2)'!#REF!/'Jadual 2.1 (2)'!#REF!)*100</f>
        <v>#REF!</v>
      </c>
      <c r="L11" s="41"/>
      <c r="M11" s="24" t="e">
        <f>('Jadual 2.1 (2)'!#REF!/'Jadual 2.1 (2)'!#REF!)*100</f>
        <v>#REF!</v>
      </c>
      <c r="N11" s="48"/>
    </row>
    <row r="12" spans="2:14" s="6" customFormat="1" ht="12.95" customHeight="1" x14ac:dyDescent="0.25">
      <c r="C12" s="14" t="s">
        <v>26</v>
      </c>
      <c r="D12" s="47"/>
      <c r="E12" s="25" t="e">
        <f>('Jadual 2.1 (2)'!G19/'Jadual 2.1 (2)'!#REF!)*100</f>
        <v>#REF!</v>
      </c>
      <c r="F12" s="43"/>
      <c r="G12" s="25" t="e">
        <f>('Jadual 2.1 (2)'!I19/'Jadual 2.1 (2)'!#REF!)*100</f>
        <v>#REF!</v>
      </c>
      <c r="H12" s="43"/>
      <c r="I12" s="25" t="e">
        <f>('Jadual 2.1 (2)'!K19/'Jadual 2.1 (2)'!#REF!)*100</f>
        <v>#REF!</v>
      </c>
      <c r="J12" s="44"/>
      <c r="K12" s="25" t="e">
        <f>('Jadual 2.1 (2)'!#REF!/'Jadual 2.1 (2)'!#REF!)*100</f>
        <v>#REF!</v>
      </c>
      <c r="L12" s="44"/>
      <c r="M12" s="51" t="e">
        <f>('Jadual 2.1 (2)'!#REF!/'Jadual 2.1 (2)'!#REF!)*100</f>
        <v>#REF!</v>
      </c>
      <c r="N12" s="48"/>
    </row>
    <row r="13" spans="2:14" s="6" customFormat="1" ht="12.95" customHeight="1" x14ac:dyDescent="0.25">
      <c r="C13" s="14" t="s">
        <v>34</v>
      </c>
      <c r="D13" s="47"/>
      <c r="E13" s="25" t="e">
        <f>('Jadual 2.1 (2)'!G20/'Jadual 2.1 (2)'!#REF!)*100</f>
        <v>#REF!</v>
      </c>
      <c r="F13" s="43"/>
      <c r="G13" s="25" t="e">
        <f>('Jadual 2.1 (2)'!I20/'Jadual 2.1 (2)'!#REF!)*100</f>
        <v>#REF!</v>
      </c>
      <c r="H13" s="43"/>
      <c r="I13" s="25" t="e">
        <f>('Jadual 2.1 (2)'!K20/'Jadual 2.1 (2)'!#REF!)*100</f>
        <v>#REF!</v>
      </c>
      <c r="J13" s="44"/>
      <c r="K13" s="25" t="e">
        <f>('Jadual 2.1 (2)'!#REF!/'Jadual 2.1 (2)'!#REF!)*100</f>
        <v>#REF!</v>
      </c>
      <c r="L13" s="44"/>
      <c r="M13" s="51" t="e">
        <f>('Jadual 2.1 (2)'!#REF!/'Jadual 2.1 (2)'!#REF!)*100</f>
        <v>#REF!</v>
      </c>
      <c r="N13" s="48"/>
    </row>
    <row r="14" spans="2:14" s="6" customFormat="1" ht="12.95" customHeight="1" x14ac:dyDescent="0.25">
      <c r="C14" s="14" t="s">
        <v>28</v>
      </c>
      <c r="D14" s="47"/>
      <c r="E14" s="25" t="e">
        <f>('Jadual 2.1 (2)'!G21/'Jadual 2.1 (2)'!#REF!)*100</f>
        <v>#REF!</v>
      </c>
      <c r="F14" s="43"/>
      <c r="G14" s="25" t="e">
        <f>('Jadual 2.1 (2)'!I21/'Jadual 2.1 (2)'!#REF!)*100</f>
        <v>#REF!</v>
      </c>
      <c r="H14" s="43"/>
      <c r="I14" s="25" t="e">
        <f>('Jadual 2.1 (2)'!K21/'Jadual 2.1 (2)'!#REF!)*100</f>
        <v>#REF!</v>
      </c>
      <c r="J14" s="44"/>
      <c r="K14" s="25" t="e">
        <f>('Jadual 2.1 (2)'!#REF!/'Jadual 2.1 (2)'!#REF!)*100</f>
        <v>#REF!</v>
      </c>
      <c r="L14" s="44"/>
      <c r="M14" s="51" t="e">
        <f>('Jadual 2.1 (2)'!#REF!/'Jadual 2.1 (2)'!#REF!)*100</f>
        <v>#REF!</v>
      </c>
      <c r="N14" s="48"/>
    </row>
    <row r="15" spans="2:14" s="6" customFormat="1" ht="12.95" customHeight="1" x14ac:dyDescent="0.25">
      <c r="C15" s="14" t="s">
        <v>32</v>
      </c>
      <c r="D15" s="47"/>
      <c r="E15" s="25" t="e">
        <f>('Jadual 2.1 (2)'!G22/'Jadual 2.1 (2)'!#REF!)*100</f>
        <v>#REF!</v>
      </c>
      <c r="F15" s="43"/>
      <c r="G15" s="25" t="e">
        <f>('Jadual 2.1 (2)'!I22/'Jadual 2.1 (2)'!#REF!)*100</f>
        <v>#REF!</v>
      </c>
      <c r="H15" s="43"/>
      <c r="I15" s="25" t="e">
        <f>('Jadual 2.1 (2)'!K22/'Jadual 2.1 (2)'!#REF!)*100</f>
        <v>#REF!</v>
      </c>
      <c r="J15" s="44"/>
      <c r="K15" s="25" t="e">
        <f>('Jadual 2.1 (2)'!#REF!/'Jadual 2.1 (2)'!#REF!)*100</f>
        <v>#REF!</v>
      </c>
      <c r="L15" s="44"/>
      <c r="M15" s="51" t="e">
        <f>('Jadual 2.1 (2)'!#REF!/'Jadual 2.1 (2)'!#REF!)*100</f>
        <v>#REF!</v>
      </c>
      <c r="N15" s="48"/>
    </row>
    <row r="16" spans="2:14" s="6" customFormat="1" ht="12.95" customHeight="1" x14ac:dyDescent="0.25">
      <c r="C16" s="14" t="s">
        <v>31</v>
      </c>
      <c r="D16" s="47"/>
      <c r="E16" s="25" t="e">
        <f>('Jadual 2.1 (2)'!G23/'Jadual 2.1 (2)'!#REF!)*100</f>
        <v>#REF!</v>
      </c>
      <c r="F16" s="43"/>
      <c r="G16" s="25" t="e">
        <f>('Jadual 2.1 (2)'!I23/'Jadual 2.1 (2)'!#REF!)*100</f>
        <v>#REF!</v>
      </c>
      <c r="H16" s="43"/>
      <c r="I16" s="25" t="e">
        <f>('Jadual 2.1 (2)'!K23/'Jadual 2.1 (2)'!#REF!)*100</f>
        <v>#REF!</v>
      </c>
      <c r="J16" s="44"/>
      <c r="K16" s="25" t="e">
        <f>('Jadual 2.1 (2)'!#REF!/'Jadual 2.1 (2)'!#REF!)*100</f>
        <v>#REF!</v>
      </c>
      <c r="L16" s="44"/>
      <c r="M16" s="51" t="e">
        <f>('Jadual 2.1 (2)'!#REF!/'Jadual 2.1 (2)'!#REF!)*100</f>
        <v>#REF!</v>
      </c>
      <c r="N16" s="48"/>
    </row>
    <row r="17" spans="2:14" s="6" customFormat="1" ht="12.95" customHeight="1" x14ac:dyDescent="0.25">
      <c r="C17" s="14" t="s">
        <v>30</v>
      </c>
      <c r="D17" s="47"/>
      <c r="E17" s="25" t="e">
        <f>('Jadual 2.1 (2)'!G24/'Jadual 2.1 (2)'!#REF!)*100</f>
        <v>#REF!</v>
      </c>
      <c r="F17" s="43"/>
      <c r="G17" s="25" t="e">
        <f>('Jadual 2.1 (2)'!I24/'Jadual 2.1 (2)'!#REF!)*100</f>
        <v>#REF!</v>
      </c>
      <c r="H17" s="43"/>
      <c r="I17" s="25" t="e">
        <f>('Jadual 2.1 (2)'!K24/'Jadual 2.1 (2)'!#REF!)*100</f>
        <v>#REF!</v>
      </c>
      <c r="J17" s="44"/>
      <c r="K17" s="25" t="e">
        <f>('Jadual 2.1 (2)'!#REF!/'Jadual 2.1 (2)'!#REF!)*100</f>
        <v>#REF!</v>
      </c>
      <c r="L17" s="44"/>
      <c r="M17" s="51" t="e">
        <f>('Jadual 2.1 (2)'!#REF!/'Jadual 2.1 (2)'!#REF!)*100</f>
        <v>#REF!</v>
      </c>
      <c r="N17" s="48"/>
    </row>
    <row r="18" spans="2:14" s="6" customFormat="1" ht="12.95" customHeight="1" x14ac:dyDescent="0.25">
      <c r="C18" s="14" t="s">
        <v>29</v>
      </c>
      <c r="D18" s="47"/>
      <c r="E18" s="25" t="e">
        <f>('Jadual 2.1 (2)'!G25/'Jadual 2.1 (2)'!#REF!)*100</f>
        <v>#REF!</v>
      </c>
      <c r="F18" s="43"/>
      <c r="G18" s="25" t="e">
        <f>('Jadual 2.1 (2)'!I25/'Jadual 2.1 (2)'!#REF!)*100</f>
        <v>#REF!</v>
      </c>
      <c r="H18" s="43"/>
      <c r="I18" s="25" t="e">
        <f>('Jadual 2.1 (2)'!K25/'Jadual 2.1 (2)'!#REF!)*100</f>
        <v>#REF!</v>
      </c>
      <c r="J18" s="44"/>
      <c r="K18" s="25" t="e">
        <f>('Jadual 2.1 (2)'!#REF!/'Jadual 2.1 (2)'!#REF!)*100</f>
        <v>#REF!</v>
      </c>
      <c r="L18" s="44"/>
      <c r="M18" s="51" t="e">
        <f>('Jadual 2.1 (2)'!#REF!/'Jadual 2.1 (2)'!#REF!)*100</f>
        <v>#REF!</v>
      </c>
      <c r="N18" s="48"/>
    </row>
    <row r="19" spans="2:14" s="6" customFormat="1" ht="12.95" customHeight="1" x14ac:dyDescent="0.25">
      <c r="C19" s="14" t="s">
        <v>85</v>
      </c>
      <c r="D19" s="47"/>
      <c r="E19" s="25" t="e">
        <f>('Jadual 2.1 (2)'!G26/'Jadual 2.1 (2)'!#REF!)*100</f>
        <v>#REF!</v>
      </c>
      <c r="F19" s="43"/>
      <c r="G19" s="25" t="e">
        <f>('Jadual 2.1 (2)'!I26/'Jadual 2.1 (2)'!#REF!)*100</f>
        <v>#REF!</v>
      </c>
      <c r="H19" s="43"/>
      <c r="I19" s="25" t="e">
        <f>('Jadual 2.1 (2)'!K26/'Jadual 2.1 (2)'!#REF!)*100</f>
        <v>#REF!</v>
      </c>
      <c r="J19" s="44"/>
      <c r="K19" s="25" t="e">
        <f>('Jadual 2.1 (2)'!#REF!/'Jadual 2.1 (2)'!#REF!)*100</f>
        <v>#REF!</v>
      </c>
      <c r="L19" s="44"/>
      <c r="M19" s="51" t="e">
        <f>('Jadual 2.1 (2)'!#REF!/'Jadual 2.1 (2)'!#REF!)*100</f>
        <v>#REF!</v>
      </c>
      <c r="N19" s="48"/>
    </row>
    <row r="20" spans="2:14" s="6" customFormat="1" ht="12.95" customHeight="1" x14ac:dyDescent="0.25">
      <c r="B20" s="13"/>
      <c r="C20" s="14" t="s">
        <v>33</v>
      </c>
      <c r="D20" s="47"/>
      <c r="E20" s="25" t="e">
        <f>('Jadual 2.1 (2)'!G27/'Jadual 2.1 (2)'!#REF!)*100</f>
        <v>#REF!</v>
      </c>
      <c r="F20" s="43"/>
      <c r="G20" s="25" t="e">
        <f>('Jadual 2.1 (2)'!I27/'Jadual 2.1 (2)'!#REF!)*100</f>
        <v>#REF!</v>
      </c>
      <c r="H20" s="43"/>
      <c r="I20" s="25" t="e">
        <f>('Jadual 2.1 (2)'!K27/'Jadual 2.1 (2)'!#REF!)*100</f>
        <v>#REF!</v>
      </c>
      <c r="J20" s="44"/>
      <c r="K20" s="25" t="e">
        <f>('Jadual 2.1 (2)'!#REF!/'Jadual 2.1 (2)'!#REF!)*100</f>
        <v>#REF!</v>
      </c>
      <c r="L20" s="46"/>
      <c r="M20" s="51" t="e">
        <f>('Jadual 2.1 (2)'!#REF!/'Jadual 2.1 (2)'!#REF!)*100</f>
        <v>#REF!</v>
      </c>
      <c r="N20" s="48"/>
    </row>
    <row r="21" spans="2:14" s="6" customFormat="1" ht="12.95" customHeight="1" x14ac:dyDescent="0.25">
      <c r="B21" s="13"/>
      <c r="C21" s="14" t="s">
        <v>27</v>
      </c>
      <c r="D21" s="47"/>
      <c r="E21" s="25" t="e">
        <f>('Jadual 2.1 (2)'!G29/'Jadual 2.1 (2)'!#REF!)*100</f>
        <v>#REF!</v>
      </c>
      <c r="F21" s="43"/>
      <c r="G21" s="25" t="e">
        <f>('Jadual 2.1 (2)'!I29/'Jadual 2.1 (2)'!#REF!)*100</f>
        <v>#REF!</v>
      </c>
      <c r="H21" s="43"/>
      <c r="I21" s="25" t="e">
        <f>('Jadual 2.1 (2)'!K29/'Jadual 2.1 (2)'!#REF!)*100</f>
        <v>#REF!</v>
      </c>
      <c r="J21" s="44"/>
      <c r="K21" s="25" t="e">
        <f>('Jadual 2.1 (2)'!#REF!/'Jadual 2.1 (2)'!#REF!)*100</f>
        <v>#REF!</v>
      </c>
      <c r="L21" s="46"/>
      <c r="M21" s="51" t="e">
        <f>('Jadual 2.1 (2)'!#REF!/'Jadual 2.1 (2)'!#REF!)*100</f>
        <v>#REF!</v>
      </c>
      <c r="N21" s="48"/>
    </row>
    <row r="22" spans="2:14" s="6" customFormat="1" ht="12.95" customHeight="1" x14ac:dyDescent="0.25">
      <c r="B22" s="13"/>
      <c r="C22" s="14"/>
      <c r="D22" s="47"/>
      <c r="E22" s="25"/>
      <c r="F22" s="43"/>
      <c r="G22" s="25"/>
      <c r="H22" s="43"/>
      <c r="I22" s="25"/>
      <c r="J22" s="44"/>
      <c r="K22" s="25"/>
      <c r="L22" s="46"/>
      <c r="M22" s="51"/>
      <c r="N22" s="48"/>
    </row>
    <row r="23" spans="2:14" s="6" customFormat="1" ht="12.95" customHeight="1" x14ac:dyDescent="0.25">
      <c r="B23" s="9"/>
      <c r="C23" s="9" t="s">
        <v>35</v>
      </c>
      <c r="D23" s="136"/>
      <c r="E23" s="63" t="e">
        <f>('Jadual 2.1 (2)'!G38/'Jadual 2.1 (2)'!#REF!)*100</f>
        <v>#REF!</v>
      </c>
      <c r="F23" s="64"/>
      <c r="G23" s="63" t="e">
        <f>('Jadual 2.1 (2)'!I38/'Jadual 2.1 (2)'!#REF!)*100</f>
        <v>#REF!</v>
      </c>
      <c r="H23" s="64"/>
      <c r="I23" s="63" t="e">
        <f>('Jadual 2.1 (2)'!K38/'Jadual 2.1 (2)'!#REF!)*100</f>
        <v>#REF!</v>
      </c>
      <c r="J23" s="64"/>
      <c r="K23" s="63" t="e">
        <f>('Jadual 2.1 (2)'!#REF!/'Jadual 2.1 (2)'!#REF!)*100</f>
        <v>#REF!</v>
      </c>
      <c r="L23" s="41"/>
      <c r="M23" s="24" t="e">
        <f>E23+G23+I23+K23</f>
        <v>#REF!</v>
      </c>
      <c r="N23" s="48"/>
    </row>
    <row r="24" spans="2:14" s="6" customFormat="1" ht="12.95" customHeight="1" x14ac:dyDescent="0.25">
      <c r="C24" s="14" t="s">
        <v>59</v>
      </c>
      <c r="D24" s="47"/>
      <c r="E24" s="25" t="e">
        <f>('Jadual 2.1 (2)'!G46/'Jadual 2.1 (2)'!#REF!)*100</f>
        <v>#REF!</v>
      </c>
      <c r="F24" s="43"/>
      <c r="G24" s="25" t="e">
        <f>('Jadual 2.1 (2)'!I46/'Jadual 2.1 (2)'!#REF!)*100</f>
        <v>#REF!</v>
      </c>
      <c r="H24" s="43"/>
      <c r="I24" s="25" t="e">
        <f>('Jadual 2.1 (2)'!K46/'Jadual 2.1 (2)'!#REF!)*100</f>
        <v>#REF!</v>
      </c>
      <c r="J24" s="44"/>
      <c r="K24" s="25" t="e">
        <f>('Jadual 2.1 (2)'!#REF!/'Jadual 2.1 (2)'!#REF!)*100</f>
        <v>#REF!</v>
      </c>
      <c r="L24" s="44"/>
      <c r="M24" s="25" t="e">
        <f>('Jadual 2.1 (2)'!#REF!/'Jadual 2.1 (2)'!#REF!)*100</f>
        <v>#REF!</v>
      </c>
      <c r="N24" s="48"/>
    </row>
    <row r="25" spans="2:14" s="6" customFormat="1" ht="12.95" customHeight="1" x14ac:dyDescent="0.25">
      <c r="C25" s="14" t="s">
        <v>36</v>
      </c>
      <c r="D25" s="47"/>
      <c r="E25" s="25" t="e">
        <f>('Jadual 2.1 (2)'!#REF!/'Jadual 2.1 (2)'!#REF!)*100</f>
        <v>#REF!</v>
      </c>
      <c r="F25" s="43"/>
      <c r="G25" s="25" t="e">
        <f>('Jadual 2.1 (2)'!#REF!/'Jadual 2.1 (2)'!#REF!)*100</f>
        <v>#REF!</v>
      </c>
      <c r="H25" s="43"/>
      <c r="I25" s="25" t="e">
        <f>('Jadual 2.1 (2)'!#REF!/'Jadual 2.1 (2)'!#REF!)*100</f>
        <v>#REF!</v>
      </c>
      <c r="J25" s="44"/>
      <c r="K25" s="25" t="e">
        <f>('Jadual 2.1 (2)'!#REF!/'Jadual 2.1 (2)'!#REF!)*100</f>
        <v>#REF!</v>
      </c>
      <c r="L25" s="44"/>
      <c r="M25" s="25" t="e">
        <f>('Jadual 2.1 (2)'!#REF!/'Jadual 2.1 (2)'!#REF!)*100</f>
        <v>#REF!</v>
      </c>
      <c r="N25" s="48"/>
    </row>
    <row r="26" spans="2:14" s="6" customFormat="1" ht="12.95" customHeight="1" x14ac:dyDescent="0.25">
      <c r="B26" s="13"/>
      <c r="C26" s="14" t="s">
        <v>66</v>
      </c>
      <c r="D26" s="47"/>
      <c r="E26" s="25" t="e">
        <f>('Jadual 2.1 (2)'!#REF!/'Jadual 2.1 (2)'!#REF!)*100</f>
        <v>#REF!</v>
      </c>
      <c r="F26" s="43"/>
      <c r="G26" s="25" t="e">
        <f>('Jadual 2.1 (2)'!#REF!/'Jadual 2.1 (2)'!#REF!)*100</f>
        <v>#REF!</v>
      </c>
      <c r="H26" s="43"/>
      <c r="I26" s="25" t="e">
        <f>('Jadual 2.1 (2)'!#REF!/'Jadual 2.1 (2)'!#REF!)*100</f>
        <v>#REF!</v>
      </c>
      <c r="J26" s="44"/>
      <c r="K26" s="25" t="e">
        <f>('Jadual 2.1 (2)'!#REF!/'Jadual 2.1 (2)'!#REF!)*100</f>
        <v>#REF!</v>
      </c>
      <c r="L26" s="46"/>
      <c r="M26" s="25" t="e">
        <f>('Jadual 2.1 (2)'!#REF!/'Jadual 2.1 (2)'!#REF!)*100</f>
        <v>#REF!</v>
      </c>
      <c r="N26" s="48"/>
    </row>
    <row r="27" spans="2:14" s="6" customFormat="1" ht="12.95" customHeight="1" x14ac:dyDescent="0.25">
      <c r="B27" s="13"/>
      <c r="C27" s="14"/>
      <c r="D27" s="47"/>
      <c r="E27" s="29"/>
      <c r="F27" s="46"/>
      <c r="G27" s="46"/>
      <c r="H27" s="46"/>
      <c r="I27" s="46"/>
      <c r="J27" s="46"/>
      <c r="K27" s="46"/>
      <c r="L27" s="46"/>
      <c r="M27" s="44"/>
      <c r="N27" s="48"/>
    </row>
    <row r="28" spans="2:14" s="6" customFormat="1" ht="12.95" customHeight="1" x14ac:dyDescent="0.25">
      <c r="B28" s="9"/>
      <c r="C28" s="9" t="s">
        <v>37</v>
      </c>
      <c r="D28" s="136"/>
      <c r="E28" s="63" t="e">
        <f>('Jadual 2.1 (2)'!#REF!/'Jadual 2.1 (2)'!#REF!)*100</f>
        <v>#REF!</v>
      </c>
      <c r="F28" s="64"/>
      <c r="G28" s="63" t="e">
        <f>('Jadual 2.1 (2)'!#REF!/'Jadual 2.1 (2)'!#REF!)*100</f>
        <v>#REF!</v>
      </c>
      <c r="H28" s="64"/>
      <c r="I28" s="63" t="e">
        <f>('Jadual 2.1 (2)'!#REF!/'Jadual 2.1 (2)'!#REF!)*100</f>
        <v>#REF!</v>
      </c>
      <c r="J28" s="64"/>
      <c r="K28" s="63" t="e">
        <f>('Jadual 2.1 (2)'!#REF!/'Jadual 2.1 (2)'!#REF!)*100</f>
        <v>#REF!</v>
      </c>
      <c r="L28" s="41"/>
      <c r="M28" s="24" t="e">
        <f>E28+G28+I28+K28</f>
        <v>#REF!</v>
      </c>
      <c r="N28" s="48"/>
    </row>
    <row r="29" spans="2:14" s="6" customFormat="1" ht="12.95" customHeight="1" x14ac:dyDescent="0.25">
      <c r="C29" s="14" t="s">
        <v>86</v>
      </c>
      <c r="D29" s="47"/>
      <c r="E29" s="25" t="e">
        <f>('Jadual 2.1 (2)'!#REF!/'Jadual 2.1 (2)'!#REF!)*100</f>
        <v>#REF!</v>
      </c>
      <c r="F29" s="43"/>
      <c r="G29" s="25" t="e">
        <f>('Jadual 2.1 (2)'!#REF!/'Jadual 2.1 (2)'!#REF!)*100</f>
        <v>#REF!</v>
      </c>
      <c r="H29" s="43"/>
      <c r="I29" s="25" t="e">
        <f>('Jadual 2.1 (2)'!#REF!/'Jadual 2.1 (2)'!#REF!)*100</f>
        <v>#REF!</v>
      </c>
      <c r="J29" s="44"/>
      <c r="K29" s="25" t="e">
        <f>('Jadual 2.1 (2)'!#REF!/'Jadual 2.1 (2)'!#REF!)*100</f>
        <v>#REF!</v>
      </c>
      <c r="L29" s="44"/>
      <c r="M29" s="25" t="e">
        <f>('Jadual 2.1 (2)'!#REF!/'Jadual 2.1 (2)'!#REF!)*100</f>
        <v>#REF!</v>
      </c>
      <c r="N29" s="48"/>
    </row>
    <row r="30" spans="2:14" s="6" customFormat="1" ht="12.95" customHeight="1" x14ac:dyDescent="0.25">
      <c r="C30" s="14" t="s">
        <v>39</v>
      </c>
      <c r="D30" s="47"/>
      <c r="E30" s="25" t="e">
        <f>('Jadual 2.1 (2)'!#REF!/'Jadual 2.1 (2)'!#REF!)*100</f>
        <v>#REF!</v>
      </c>
      <c r="F30" s="43"/>
      <c r="G30" s="25" t="e">
        <f>('Jadual 2.1 (2)'!#REF!/'Jadual 2.1 (2)'!#REF!)*100</f>
        <v>#REF!</v>
      </c>
      <c r="H30" s="43"/>
      <c r="I30" s="25" t="e">
        <f>('Jadual 2.1 (2)'!#REF!/'Jadual 2.1 (2)'!#REF!)*100</f>
        <v>#REF!</v>
      </c>
      <c r="J30" s="44"/>
      <c r="K30" s="25" t="e">
        <f>('Jadual 2.1 (2)'!#REF!/'Jadual 2.1 (2)'!#REF!)*100</f>
        <v>#REF!</v>
      </c>
      <c r="L30" s="44"/>
      <c r="M30" s="25" t="e">
        <f>('Jadual 2.1 (2)'!#REF!/'Jadual 2.1 (2)'!#REF!)*100</f>
        <v>#REF!</v>
      </c>
      <c r="N30" s="48"/>
    </row>
    <row r="31" spans="2:14" s="6" customFormat="1" ht="12.95" customHeight="1" x14ac:dyDescent="0.25">
      <c r="C31" s="14" t="s">
        <v>41</v>
      </c>
      <c r="D31" s="47"/>
      <c r="E31" s="25" t="e">
        <f>('Jadual 2.1 (2)'!#REF!/'Jadual 2.1 (2)'!#REF!)*100</f>
        <v>#REF!</v>
      </c>
      <c r="F31" s="43"/>
      <c r="G31" s="25" t="e">
        <f>('Jadual 2.1 (2)'!#REF!/'Jadual 2.1 (2)'!#REF!)*100</f>
        <v>#REF!</v>
      </c>
      <c r="H31" s="43"/>
      <c r="I31" s="25" t="e">
        <f>('Jadual 2.1 (2)'!#REF!/'Jadual 2.1 (2)'!#REF!)*100</f>
        <v>#REF!</v>
      </c>
      <c r="J31" s="44"/>
      <c r="K31" s="25" t="e">
        <f>('Jadual 2.1 (2)'!#REF!/'Jadual 2.1 (2)'!#REF!)*100</f>
        <v>#REF!</v>
      </c>
      <c r="L31" s="44"/>
      <c r="M31" s="25" t="e">
        <f>('Jadual 2.1 (2)'!#REF!/'Jadual 2.1 (2)'!#REF!)*100</f>
        <v>#REF!</v>
      </c>
      <c r="N31" s="48"/>
    </row>
    <row r="32" spans="2:14" s="6" customFormat="1" ht="12.95" customHeight="1" x14ac:dyDescent="0.25">
      <c r="C32" s="14" t="s">
        <v>40</v>
      </c>
      <c r="D32" s="47"/>
      <c r="E32" s="25" t="e">
        <f>('Jadual 2.1 (2)'!#REF!/'Jadual 2.1 (2)'!#REF!)*100</f>
        <v>#REF!</v>
      </c>
      <c r="F32" s="43"/>
      <c r="G32" s="25" t="e">
        <f>('Jadual 2.1 (2)'!#REF!/'Jadual 2.1 (2)'!#REF!)*100</f>
        <v>#REF!</v>
      </c>
      <c r="H32" s="43"/>
      <c r="I32" s="25" t="e">
        <f>('Jadual 2.1 (2)'!#REF!/'Jadual 2.1 (2)'!#REF!)*100</f>
        <v>#REF!</v>
      </c>
      <c r="J32" s="44"/>
      <c r="K32" s="25" t="e">
        <f>('Jadual 2.1 (2)'!#REF!/'Jadual 2.1 (2)'!#REF!)*100</f>
        <v>#REF!</v>
      </c>
      <c r="L32" s="44"/>
      <c r="M32" s="25" t="e">
        <f>('Jadual 2.1 (2)'!#REF!/'Jadual 2.1 (2)'!#REF!)*100</f>
        <v>#REF!</v>
      </c>
      <c r="N32" s="48"/>
    </row>
    <row r="33" spans="2:14" s="6" customFormat="1" ht="12.95" customHeight="1" x14ac:dyDescent="0.25">
      <c r="C33" s="14" t="s">
        <v>42</v>
      </c>
      <c r="D33" s="47"/>
      <c r="E33" s="25" t="e">
        <f>('Jadual 2.1 (2)'!#REF!/'Jadual 2.1 (2)'!#REF!)*100</f>
        <v>#REF!</v>
      </c>
      <c r="F33" s="43"/>
      <c r="G33" s="25" t="e">
        <f>('Jadual 2.1 (2)'!#REF!/'Jadual 2.1 (2)'!#REF!)*100</f>
        <v>#REF!</v>
      </c>
      <c r="H33" s="43"/>
      <c r="I33" s="25" t="e">
        <f>('Jadual 2.1 (2)'!#REF!/'Jadual 2.1 (2)'!#REF!)*100</f>
        <v>#REF!</v>
      </c>
      <c r="J33" s="44"/>
      <c r="K33" s="25" t="e">
        <f>('Jadual 2.1 (2)'!#REF!/'Jadual 2.1 (2)'!#REF!)*100</f>
        <v>#REF!</v>
      </c>
      <c r="L33" s="44"/>
      <c r="M33" s="25" t="e">
        <f>('Jadual 2.1 (2)'!#REF!/'Jadual 2.1 (2)'!#REF!)*100</f>
        <v>#REF!</v>
      </c>
      <c r="N33" s="48"/>
    </row>
    <row r="34" spans="2:14" s="6" customFormat="1" ht="12.95" customHeight="1" x14ac:dyDescent="0.25">
      <c r="B34" s="13"/>
      <c r="C34" s="14" t="s">
        <v>87</v>
      </c>
      <c r="D34" s="47"/>
      <c r="E34" s="25" t="e">
        <f>('Jadual 2.1 (2)'!#REF!/'Jadual 2.1 (2)'!#REF!)*100</f>
        <v>#REF!</v>
      </c>
      <c r="F34" s="43"/>
      <c r="G34" s="25" t="e">
        <f>('Jadual 2.1 (2)'!#REF!/'Jadual 2.1 (2)'!#REF!)*100</f>
        <v>#REF!</v>
      </c>
      <c r="H34" s="43"/>
      <c r="I34" s="25" t="e">
        <f>('Jadual 2.1 (2)'!#REF!/'Jadual 2.1 (2)'!#REF!)*100</f>
        <v>#REF!</v>
      </c>
      <c r="J34" s="44"/>
      <c r="K34" s="25" t="e">
        <f>('Jadual 2.1 (2)'!#REF!/'Jadual 2.1 (2)'!#REF!)*100</f>
        <v>#REF!</v>
      </c>
      <c r="L34" s="44"/>
      <c r="M34" s="25" t="e">
        <f>('Jadual 2.1 (2)'!#REF!/'Jadual 2.1 (2)'!#REF!)*100</f>
        <v>#REF!</v>
      </c>
      <c r="N34" s="48"/>
    </row>
    <row r="35" spans="2:14" s="6" customFormat="1" ht="12.95" customHeight="1" x14ac:dyDescent="0.25">
      <c r="B35" s="13"/>
      <c r="C35" s="14" t="s">
        <v>43</v>
      </c>
      <c r="D35" s="47"/>
      <c r="E35" s="25" t="e">
        <f>('Jadual 2.1 (2)'!#REF!/'Jadual 2.1 (2)'!#REF!)*100</f>
        <v>#REF!</v>
      </c>
      <c r="F35" s="43"/>
      <c r="G35" s="25" t="e">
        <f>('Jadual 2.1 (2)'!#REF!/'Jadual 2.1 (2)'!#REF!)*100</f>
        <v>#REF!</v>
      </c>
      <c r="H35" s="43"/>
      <c r="I35" s="25" t="e">
        <f>('Jadual 2.1 (2)'!#REF!/'Jadual 2.1 (2)'!#REF!)*100</f>
        <v>#REF!</v>
      </c>
      <c r="J35" s="44"/>
      <c r="K35" s="25" t="e">
        <f>('Jadual 2.1 (2)'!#REF!/'Jadual 2.1 (2)'!#REF!)*100</f>
        <v>#REF!</v>
      </c>
      <c r="L35" s="44"/>
      <c r="M35" s="25" t="e">
        <f>('Jadual 2.1 (2)'!#REF!/'Jadual 2.1 (2)'!#REF!)*100</f>
        <v>#REF!</v>
      </c>
      <c r="N35" s="48"/>
    </row>
    <row r="36" spans="2:14" s="6" customFormat="1" ht="12.95" customHeight="1" x14ac:dyDescent="0.25">
      <c r="B36" s="13"/>
      <c r="C36" s="14" t="s">
        <v>38</v>
      </c>
      <c r="D36" s="47"/>
      <c r="E36" s="25" t="e">
        <f>('Jadual 2.1 (2)'!#REF!/'Jadual 2.1 (2)'!#REF!)*100</f>
        <v>#REF!</v>
      </c>
      <c r="F36" s="43"/>
      <c r="G36" s="25" t="e">
        <f>('Jadual 2.1 (2)'!#REF!/'Jadual 2.1 (2)'!#REF!)*100</f>
        <v>#REF!</v>
      </c>
      <c r="H36" s="43"/>
      <c r="I36" s="25" t="e">
        <f>('Jadual 2.1 (2)'!#REF!/'Jadual 2.1 (2)'!#REF!)*100</f>
        <v>#REF!</v>
      </c>
      <c r="J36" s="44"/>
      <c r="K36" s="25" t="e">
        <f>('Jadual 2.1 (2)'!#REF!/'Jadual 2.1 (2)'!#REF!)*100</f>
        <v>#REF!</v>
      </c>
      <c r="L36" s="44"/>
      <c r="M36" s="25" t="e">
        <f>('Jadual 2.1 (2)'!#REF!/'Jadual 2.1 (2)'!#REF!)*100</f>
        <v>#REF!</v>
      </c>
      <c r="N36" s="48"/>
    </row>
    <row r="37" spans="2:14" s="6" customFormat="1" ht="12.95" customHeight="1" x14ac:dyDescent="0.25">
      <c r="B37" s="13"/>
      <c r="C37" s="14" t="s">
        <v>82</v>
      </c>
      <c r="D37" s="47"/>
      <c r="E37" s="25" t="e">
        <f>('Jadual 2.1 (2)'!#REF!/'Jadual 2.1 (2)'!#REF!)*100</f>
        <v>#REF!</v>
      </c>
      <c r="F37" s="43"/>
      <c r="G37" s="25" t="e">
        <f>('Jadual 2.1 (2)'!#REF!/'Jadual 2.1 (2)'!#REF!)*100</f>
        <v>#REF!</v>
      </c>
      <c r="H37" s="43"/>
      <c r="I37" s="25" t="e">
        <f>('Jadual 2.1 (2)'!#REF!/'Jadual 2.1 (2)'!#REF!)*100</f>
        <v>#REF!</v>
      </c>
      <c r="J37" s="44"/>
      <c r="K37" s="25" t="e">
        <f>('Jadual 2.1 (2)'!#REF!/'Jadual 2.1 (2)'!#REF!)*100</f>
        <v>#REF!</v>
      </c>
      <c r="L37" s="44"/>
      <c r="M37" s="25" t="e">
        <f>('Jadual 2.1 (2)'!#REF!/'Jadual 2.1 (2)'!#REF!)*100</f>
        <v>#REF!</v>
      </c>
      <c r="N37" s="48"/>
    </row>
    <row r="38" spans="2:14" x14ac:dyDescent="0.2">
      <c r="B38" s="1"/>
      <c r="C38" s="14"/>
      <c r="D38" s="47"/>
      <c r="E38" s="31"/>
      <c r="F38" s="50"/>
      <c r="G38" s="50"/>
      <c r="H38" s="50"/>
      <c r="I38" s="50"/>
      <c r="J38" s="50"/>
      <c r="K38" s="50"/>
      <c r="L38" s="50"/>
      <c r="M38" s="49"/>
      <c r="N38" s="48"/>
    </row>
    <row r="39" spans="2:14" ht="13.5" thickBo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1" spans="2:14" x14ac:dyDescent="0.2">
      <c r="C41" s="86" t="s">
        <v>91</v>
      </c>
    </row>
    <row r="42" spans="2:14" x14ac:dyDescent="0.2">
      <c r="C42" s="87" t="s">
        <v>90</v>
      </c>
    </row>
  </sheetData>
  <mergeCells count="5">
    <mergeCell ref="E5:K5"/>
    <mergeCell ref="E6:K6"/>
    <mergeCell ref="C5:C6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N34"/>
  <sheetViews>
    <sheetView view="pageBreakPreview" topLeftCell="A2" zoomScaleNormal="100" zoomScaleSheetLayoutView="100" workbookViewId="0">
      <selection activeCell="E13" sqref="E13"/>
    </sheetView>
  </sheetViews>
  <sheetFormatPr defaultColWidth="9.140625" defaultRowHeight="12.75" x14ac:dyDescent="0.2"/>
  <cols>
    <col min="1" max="1" width="6.7109375" style="2" customWidth="1"/>
    <col min="2" max="2" width="1.5703125" style="2" customWidth="1"/>
    <col min="3" max="3" width="26.28515625" style="2" customWidth="1"/>
    <col min="4" max="4" width="1.5703125" style="2" customWidth="1"/>
    <col min="5" max="5" width="29.5703125" style="2" customWidth="1"/>
    <col min="6" max="6" width="2" style="2" customWidth="1"/>
    <col min="7" max="7" width="29.85546875" style="2" customWidth="1"/>
    <col min="8" max="8" width="2.140625" style="2" customWidth="1"/>
    <col min="9" max="9" width="30.140625" style="2" customWidth="1"/>
    <col min="10" max="10" width="2" style="2" customWidth="1"/>
    <col min="11" max="11" width="27.7109375" style="2" customWidth="1"/>
    <col min="12" max="12" width="1.85546875" style="2" customWidth="1"/>
    <col min="13" max="13" width="21.28515625" style="2" customWidth="1"/>
    <col min="14" max="16384" width="9.140625" style="2"/>
  </cols>
  <sheetData>
    <row r="1" spans="2:14" ht="54.95" customHeight="1" x14ac:dyDescent="0.2"/>
    <row r="2" spans="2:14" ht="15" customHeight="1" x14ac:dyDescent="0.2">
      <c r="B2" s="97"/>
      <c r="C2" s="206" t="s">
        <v>101</v>
      </c>
      <c r="D2" s="206"/>
      <c r="E2" s="206"/>
      <c r="F2" s="206"/>
      <c r="G2" s="206"/>
      <c r="H2" s="206"/>
      <c r="I2" s="206"/>
      <c r="J2" s="206"/>
      <c r="K2" s="206"/>
      <c r="L2" s="97"/>
      <c r="M2" s="97"/>
    </row>
    <row r="3" spans="2:14" ht="15" customHeight="1" x14ac:dyDescent="0.2">
      <c r="B3" s="98"/>
      <c r="C3" s="211" t="s">
        <v>104</v>
      </c>
      <c r="D3" s="211"/>
      <c r="E3" s="211"/>
      <c r="F3" s="211"/>
      <c r="G3" s="211"/>
      <c r="H3" s="211"/>
      <c r="I3" s="211"/>
      <c r="J3" s="211"/>
      <c r="K3" s="211"/>
      <c r="L3" s="98"/>
      <c r="M3" s="98"/>
    </row>
    <row r="4" spans="2:14" ht="13.5" thickBot="1" x14ac:dyDescent="0.25">
      <c r="B4" s="3"/>
      <c r="C4" s="3"/>
      <c r="D4" s="3"/>
      <c r="E4" s="4"/>
      <c r="F4" s="4"/>
      <c r="G4" s="4"/>
      <c r="H4" s="4"/>
      <c r="I4" s="4"/>
      <c r="J4" s="4"/>
      <c r="K4" s="5"/>
      <c r="L4" s="5"/>
      <c r="M4" s="5"/>
    </row>
    <row r="5" spans="2:14" s="6" customFormat="1" ht="25.5" customHeight="1" x14ac:dyDescent="0.25">
      <c r="B5" s="96"/>
      <c r="C5" s="213" t="s">
        <v>74</v>
      </c>
      <c r="D5" s="96"/>
      <c r="E5" s="215" t="s">
        <v>105</v>
      </c>
      <c r="F5" s="216"/>
      <c r="G5" s="216"/>
      <c r="H5" s="216"/>
      <c r="I5" s="216"/>
      <c r="J5" s="216"/>
      <c r="K5" s="216"/>
      <c r="L5" s="89"/>
      <c r="M5" s="21" t="s">
        <v>75</v>
      </c>
    </row>
    <row r="6" spans="2:14" s="6" customFormat="1" ht="13.5" thickBot="1" x14ac:dyDescent="0.3">
      <c r="B6" s="96"/>
      <c r="C6" s="214"/>
      <c r="D6" s="96"/>
      <c r="E6" s="217"/>
      <c r="F6" s="217"/>
      <c r="G6" s="217"/>
      <c r="H6" s="217"/>
      <c r="I6" s="217"/>
      <c r="J6" s="217"/>
      <c r="K6" s="217"/>
      <c r="L6" s="89"/>
      <c r="M6" s="22" t="s">
        <v>77</v>
      </c>
    </row>
    <row r="7" spans="2:14" s="6" customFormat="1" x14ac:dyDescent="0.25">
      <c r="B7" s="90"/>
      <c r="C7" s="90"/>
      <c r="D7" s="96"/>
      <c r="E7" s="99" t="s">
        <v>68</v>
      </c>
      <c r="F7" s="99"/>
      <c r="G7" s="99" t="s">
        <v>69</v>
      </c>
      <c r="H7" s="99"/>
      <c r="I7" s="101" t="s">
        <v>71</v>
      </c>
      <c r="J7" s="99"/>
      <c r="K7" s="99" t="s">
        <v>70</v>
      </c>
      <c r="L7" s="96"/>
      <c r="M7" s="22" t="s">
        <v>76</v>
      </c>
    </row>
    <row r="8" spans="2:14" s="23" customFormat="1" x14ac:dyDescent="0.25">
      <c r="B8" s="90"/>
      <c r="C8" s="91"/>
      <c r="D8" s="90"/>
      <c r="E8" s="100" t="s">
        <v>62</v>
      </c>
      <c r="F8" s="100"/>
      <c r="G8" s="100" t="s">
        <v>63</v>
      </c>
      <c r="H8" s="100"/>
      <c r="I8" s="102" t="s">
        <v>65</v>
      </c>
      <c r="J8" s="100"/>
      <c r="K8" s="100" t="s">
        <v>64</v>
      </c>
      <c r="L8" s="90"/>
      <c r="M8" s="22"/>
    </row>
    <row r="9" spans="2:14" s="52" customFormat="1" ht="28.5" customHeight="1" thickBot="1" x14ac:dyDescent="0.3">
      <c r="B9" s="94"/>
      <c r="C9" s="94"/>
      <c r="D9" s="94"/>
      <c r="E9" s="103" t="s">
        <v>81</v>
      </c>
      <c r="F9" s="105"/>
      <c r="G9" s="103" t="s">
        <v>81</v>
      </c>
      <c r="H9" s="105"/>
      <c r="I9" s="103" t="s">
        <v>81</v>
      </c>
      <c r="J9" s="105"/>
      <c r="K9" s="103" t="s">
        <v>81</v>
      </c>
      <c r="L9" s="94"/>
      <c r="M9" s="20" t="s">
        <v>72</v>
      </c>
    </row>
    <row r="10" spans="2:14" s="6" customFormat="1" ht="20.25" hidden="1" customHeight="1" x14ac:dyDescent="0.25">
      <c r="B10" s="19"/>
      <c r="C10" s="36" t="s">
        <v>60</v>
      </c>
      <c r="D10" s="39"/>
      <c r="E10" s="38"/>
      <c r="F10" s="39"/>
      <c r="G10" s="39"/>
      <c r="H10" s="39"/>
      <c r="I10" s="39"/>
      <c r="J10" s="39"/>
      <c r="K10" s="39"/>
      <c r="L10" s="39"/>
      <c r="M10" s="39"/>
    </row>
    <row r="11" spans="2:14" s="6" customFormat="1" ht="15.75" customHeight="1" x14ac:dyDescent="0.25">
      <c r="B11" s="9"/>
      <c r="C11" s="9" t="s">
        <v>44</v>
      </c>
      <c r="D11" s="136"/>
      <c r="E11" s="63" t="e">
        <f>('Jadual 2.1 (3)'!#REF!/'Jadual 2.1 (3)'!#REF!)*100</f>
        <v>#REF!</v>
      </c>
      <c r="F11" s="64"/>
      <c r="G11" s="63" t="e">
        <f>('Jadual 2.1 (3)'!#REF!/'Jadual 2.1 (3)'!#REF!)*100</f>
        <v>#REF!</v>
      </c>
      <c r="H11" s="64"/>
      <c r="I11" s="63" t="e">
        <f>('Jadual 2.1 (3)'!#REF!/'Jadual 2.1 (3)'!#REF!)*100</f>
        <v>#REF!</v>
      </c>
      <c r="J11" s="64"/>
      <c r="K11" s="63" t="e">
        <f>('Jadual 2.1 (3)'!#REF!/'Jadual 2.1 (3)'!#REF!)*100</f>
        <v>#REF!</v>
      </c>
      <c r="L11" s="41"/>
      <c r="M11" s="24" t="e">
        <f>E11+G11+I11+K11</f>
        <v>#REF!</v>
      </c>
      <c r="N11" s="48"/>
    </row>
    <row r="12" spans="2:14" s="6" customFormat="1" ht="12.95" customHeight="1" x14ac:dyDescent="0.25">
      <c r="C12" s="14" t="s">
        <v>48</v>
      </c>
      <c r="D12" s="47"/>
      <c r="E12" s="25" t="e">
        <f>('Jadual 2.1 (3)'!#REF!/'Jadual 2.1 (3)'!#REF!)*100</f>
        <v>#REF!</v>
      </c>
      <c r="F12" s="43"/>
      <c r="G12" s="25" t="e">
        <f>('Jadual 2.1 (3)'!#REF!/'Jadual 2.1 (3)'!#REF!)*100</f>
        <v>#REF!</v>
      </c>
      <c r="H12" s="43"/>
      <c r="I12" s="25" t="e">
        <f>('Jadual 2.1 (3)'!#REF!/'Jadual 2.1 (3)'!#REF!)*100</f>
        <v>#REF!</v>
      </c>
      <c r="J12" s="44"/>
      <c r="K12" s="25" t="e">
        <f>('Jadual 2.1 (3)'!#REF!/'Jadual 2.1 (3)'!#REF!)*100</f>
        <v>#REF!</v>
      </c>
      <c r="L12" s="44"/>
      <c r="M12" s="25" t="e">
        <f>('Jadual 2.1 (3)'!#REF!/'Jadual 2.1 (3)'!#REF!)*100</f>
        <v>#REF!</v>
      </c>
      <c r="N12" s="48"/>
    </row>
    <row r="13" spans="2:14" s="6" customFormat="1" ht="12.95" customHeight="1" x14ac:dyDescent="0.25">
      <c r="C13" s="14" t="s">
        <v>45</v>
      </c>
      <c r="D13" s="47"/>
      <c r="E13" s="25" t="e">
        <f>('Jadual 2.1 (3)'!#REF!/'Jadual 2.1 (3)'!#REF!)*100</f>
        <v>#REF!</v>
      </c>
      <c r="F13" s="43"/>
      <c r="G13" s="25" t="e">
        <f>('Jadual 2.1 (3)'!#REF!/'Jadual 2.1 (3)'!#REF!)*100</f>
        <v>#REF!</v>
      </c>
      <c r="H13" s="43"/>
      <c r="I13" s="25" t="e">
        <f>('Jadual 2.1 (3)'!#REF!/'Jadual 2.1 (3)'!#REF!)*100</f>
        <v>#REF!</v>
      </c>
      <c r="J13" s="44"/>
      <c r="K13" s="25" t="e">
        <f>('Jadual 2.1 (3)'!#REF!/'Jadual 2.1 (3)'!#REF!)*100</f>
        <v>#REF!</v>
      </c>
      <c r="L13" s="44"/>
      <c r="M13" s="25" t="e">
        <f>('Jadual 2.1 (3)'!#REF!/'Jadual 2.1 (3)'!#REF!)*100</f>
        <v>#REF!</v>
      </c>
      <c r="N13" s="48"/>
    </row>
    <row r="14" spans="2:14" s="6" customFormat="1" ht="12.95" customHeight="1" x14ac:dyDescent="0.25">
      <c r="C14" s="14" t="s">
        <v>46</v>
      </c>
      <c r="D14" s="47"/>
      <c r="E14" s="25" t="e">
        <f>('Jadual 2.1 (3)'!#REF!/'Jadual 2.1 (3)'!#REF!)*100</f>
        <v>#REF!</v>
      </c>
      <c r="F14" s="43"/>
      <c r="G14" s="25" t="e">
        <f>('Jadual 2.1 (3)'!#REF!/'Jadual 2.1 (3)'!#REF!)*100</f>
        <v>#REF!</v>
      </c>
      <c r="H14" s="43"/>
      <c r="I14" s="25" t="e">
        <f>('Jadual 2.1 (3)'!#REF!/'Jadual 2.1 (3)'!#REF!)*100</f>
        <v>#REF!</v>
      </c>
      <c r="J14" s="44"/>
      <c r="K14" s="25" t="e">
        <f>('Jadual 2.1 (3)'!#REF!/'Jadual 2.1 (3)'!#REF!)*100</f>
        <v>#REF!</v>
      </c>
      <c r="L14" s="44"/>
      <c r="M14" s="25" t="e">
        <f>('Jadual 2.1 (3)'!#REF!/'Jadual 2.1 (3)'!#REF!)*100</f>
        <v>#REF!</v>
      </c>
      <c r="N14" s="48"/>
    </row>
    <row r="15" spans="2:14" s="6" customFormat="1" ht="12.95" customHeight="1" x14ac:dyDescent="0.25">
      <c r="B15" s="13"/>
      <c r="C15" s="14" t="s">
        <v>89</v>
      </c>
      <c r="D15" s="47"/>
      <c r="E15" s="25" t="e">
        <f>('Jadual 2.1 (3)'!#REF!/'Jadual 2.1 (3)'!#REF!)*100</f>
        <v>#REF!</v>
      </c>
      <c r="F15" s="43"/>
      <c r="G15" s="25" t="e">
        <f>('Jadual 2.1 (3)'!#REF!/'Jadual 2.1 (3)'!#REF!)*100</f>
        <v>#REF!</v>
      </c>
      <c r="H15" s="43"/>
      <c r="I15" s="25" t="e">
        <f>('Jadual 2.1 (3)'!#REF!/'Jadual 2.1 (3)'!#REF!)*100</f>
        <v>#REF!</v>
      </c>
      <c r="J15" s="44"/>
      <c r="K15" s="25" t="e">
        <f>('Jadual 2.1 (3)'!#REF!/'Jadual 2.1 (3)'!#REF!)*100</f>
        <v>#REF!</v>
      </c>
      <c r="L15" s="46"/>
      <c r="M15" s="25" t="e">
        <f>('Jadual 2.1 (3)'!#REF!/'Jadual 2.1 (3)'!#REF!)*100</f>
        <v>#REF!</v>
      </c>
      <c r="N15" s="48"/>
    </row>
    <row r="16" spans="2:14" s="6" customFormat="1" ht="12.95" customHeight="1" x14ac:dyDescent="0.25">
      <c r="B16" s="13"/>
      <c r="C16" s="14" t="s">
        <v>47</v>
      </c>
      <c r="D16" s="47"/>
      <c r="E16" s="25" t="e">
        <f>('Jadual 2.1 (3)'!#REF!/'Jadual 2.1 (3)'!#REF!)*100</f>
        <v>#REF!</v>
      </c>
      <c r="F16" s="43"/>
      <c r="G16" s="25" t="e">
        <f>('Jadual 2.1 (3)'!#REF!/'Jadual 2.1 (3)'!#REF!)*100</f>
        <v>#REF!</v>
      </c>
      <c r="H16" s="43"/>
      <c r="I16" s="25" t="e">
        <f>('Jadual 2.1 (3)'!#REF!/'Jadual 2.1 (3)'!#REF!)*100</f>
        <v>#REF!</v>
      </c>
      <c r="J16" s="44"/>
      <c r="K16" s="25" t="e">
        <f>('Jadual 2.1 (3)'!#REF!/'Jadual 2.1 (3)'!#REF!)*100</f>
        <v>#REF!</v>
      </c>
      <c r="L16" s="46"/>
      <c r="M16" s="25" t="e">
        <f>('Jadual 2.1 (3)'!#REF!/'Jadual 2.1 (3)'!#REF!)*100</f>
        <v>#REF!</v>
      </c>
      <c r="N16" s="48"/>
    </row>
    <row r="17" spans="2:14" s="6" customFormat="1" ht="12.95" customHeight="1" x14ac:dyDescent="0.25">
      <c r="B17" s="13"/>
      <c r="C17" s="14" t="s">
        <v>88</v>
      </c>
      <c r="D17" s="47"/>
      <c r="E17" s="25" t="e">
        <f>('Jadual 2.1 (3)'!#REF!/'Jadual 2.1 (3)'!#REF!)*100</f>
        <v>#REF!</v>
      </c>
      <c r="F17" s="43"/>
      <c r="G17" s="25" t="e">
        <f>('Jadual 2.1 (3)'!#REF!/'Jadual 2.1 (3)'!#REF!)*100</f>
        <v>#REF!</v>
      </c>
      <c r="H17" s="43"/>
      <c r="I17" s="25" t="e">
        <f>('Jadual 2.1 (3)'!#REF!/'Jadual 2.1 (3)'!#REF!)*100</f>
        <v>#REF!</v>
      </c>
      <c r="J17" s="44"/>
      <c r="K17" s="25" t="e">
        <f>('Jadual 2.1 (3)'!#REF!/'Jadual 2.1 (3)'!#REF!)*100</f>
        <v>#REF!</v>
      </c>
      <c r="L17" s="46"/>
      <c r="M17" s="25" t="e">
        <f>('Jadual 2.1 (3)'!#REF!/'Jadual 2.1 (3)'!#REF!)*100</f>
        <v>#REF!</v>
      </c>
      <c r="N17" s="48"/>
    </row>
    <row r="18" spans="2:14" s="6" customFormat="1" ht="12.95" customHeight="1" x14ac:dyDescent="0.25">
      <c r="B18" s="13"/>
      <c r="C18" s="14"/>
      <c r="D18" s="47"/>
      <c r="E18" s="29"/>
      <c r="F18" s="46"/>
      <c r="G18" s="46"/>
      <c r="H18" s="46"/>
      <c r="I18" s="46"/>
      <c r="J18" s="46"/>
      <c r="K18" s="46"/>
      <c r="L18" s="46"/>
      <c r="M18" s="44"/>
      <c r="N18" s="48"/>
    </row>
    <row r="19" spans="2:14" s="6" customFormat="1" ht="12.95" customHeight="1" x14ac:dyDescent="0.25">
      <c r="B19" s="9"/>
      <c r="C19" s="9" t="s">
        <v>49</v>
      </c>
      <c r="D19" s="136"/>
      <c r="E19" s="63" t="e">
        <f>('Jadual 2.1 (3)'!#REF!/'Jadual 2.1 (3)'!#REF!)*100</f>
        <v>#REF!</v>
      </c>
      <c r="F19" s="64"/>
      <c r="G19" s="63" t="e">
        <f>('Jadual 2.1 (3)'!#REF!/'Jadual 2.1 (3)'!#REF!)*100</f>
        <v>#REF!</v>
      </c>
      <c r="H19" s="64"/>
      <c r="I19" s="63" t="e">
        <f>('Jadual 2.1 (3)'!#REF!/'Jadual 2.1 (3)'!#REF!)*100</f>
        <v>#REF!</v>
      </c>
      <c r="J19" s="64"/>
      <c r="K19" s="63" t="e">
        <f>('Jadual 2.1 (3)'!#REF!/'Jadual 2.1 (3)'!#REF!)*100</f>
        <v>#REF!</v>
      </c>
      <c r="L19" s="41"/>
      <c r="M19" s="24" t="e">
        <f>E19+G19+I19+K19</f>
        <v>#REF!</v>
      </c>
      <c r="N19" s="48"/>
    </row>
    <row r="20" spans="2:14" s="6" customFormat="1" ht="12.95" customHeight="1" x14ac:dyDescent="0.25">
      <c r="C20" s="14" t="s">
        <v>52</v>
      </c>
      <c r="D20" s="47"/>
      <c r="E20" s="25" t="e">
        <f>('Jadual 2.1 (3)'!#REF!/'Jadual 2.1 (3)'!#REF!)*100</f>
        <v>#REF!</v>
      </c>
      <c r="F20" s="43"/>
      <c r="G20" s="25" t="e">
        <f>('Jadual 2.1 (3)'!#REF!/'Jadual 2.1 (3)'!#REF!)*100</f>
        <v>#REF!</v>
      </c>
      <c r="H20" s="43"/>
      <c r="I20" s="25" t="e">
        <f>('Jadual 2.1 (3)'!#REF!/'Jadual 2.1 (3)'!#REF!)*100</f>
        <v>#REF!</v>
      </c>
      <c r="J20" s="44"/>
      <c r="K20" s="25" t="e">
        <f>('Jadual 2.1 (3)'!#REF!/'Jadual 2.1 (3)'!#REF!)*100</f>
        <v>#REF!</v>
      </c>
      <c r="L20" s="44"/>
      <c r="M20" s="25" t="e">
        <f>('Jadual 2.1 (3)'!#REF!/'Jadual 2.1 (3)'!#REF!)*100</f>
        <v>#REF!</v>
      </c>
      <c r="N20" s="48"/>
    </row>
    <row r="21" spans="2:14" s="6" customFormat="1" ht="12.95" customHeight="1" x14ac:dyDescent="0.25">
      <c r="C21" s="14" t="s">
        <v>55</v>
      </c>
      <c r="D21" s="47"/>
      <c r="E21" s="25" t="e">
        <f>('Jadual 2.1 (3)'!#REF!/'Jadual 2.1 (3)'!#REF!)*100</f>
        <v>#REF!</v>
      </c>
      <c r="F21" s="43"/>
      <c r="G21" s="25" t="e">
        <f>('Jadual 2.1 (3)'!#REF!/'Jadual 2.1 (3)'!#REF!)*100</f>
        <v>#REF!</v>
      </c>
      <c r="H21" s="43"/>
      <c r="I21" s="25" t="e">
        <f>('Jadual 2.1 (3)'!#REF!/'Jadual 2.1 (3)'!#REF!)*100</f>
        <v>#REF!</v>
      </c>
      <c r="J21" s="44"/>
      <c r="K21" s="25" t="e">
        <f>('Jadual 2.1 (3)'!#REF!/'Jadual 2.1 (3)'!#REF!)*100</f>
        <v>#REF!</v>
      </c>
      <c r="L21" s="44"/>
      <c r="M21" s="25" t="e">
        <f>('Jadual 2.1 (3)'!#REF!/'Jadual 2.1 (3)'!#REF!)*100</f>
        <v>#REF!</v>
      </c>
      <c r="N21" s="48"/>
    </row>
    <row r="22" spans="2:14" s="6" customFormat="1" ht="12.95" customHeight="1" x14ac:dyDescent="0.25">
      <c r="C22" s="14" t="s">
        <v>50</v>
      </c>
      <c r="D22" s="47"/>
      <c r="E22" s="25" t="e">
        <f>('Jadual 2.1 (3)'!#REF!/'Jadual 2.1 (3)'!#REF!)*100</f>
        <v>#REF!</v>
      </c>
      <c r="F22" s="43"/>
      <c r="G22" s="25" t="e">
        <f>('Jadual 2.1 (3)'!#REF!/'Jadual 2.1 (3)'!#REF!)*100</f>
        <v>#REF!</v>
      </c>
      <c r="H22" s="43"/>
      <c r="I22" s="25" t="e">
        <f>('Jadual 2.1 (3)'!#REF!/'Jadual 2.1 (3)'!#REF!)*100</f>
        <v>#REF!</v>
      </c>
      <c r="J22" s="44"/>
      <c r="K22" s="25" t="e">
        <f>('Jadual 2.1 (3)'!#REF!/'Jadual 2.1 (3)'!#REF!)*100</f>
        <v>#REF!</v>
      </c>
      <c r="L22" s="44"/>
      <c r="M22" s="25" t="e">
        <f>('Jadual 2.1 (3)'!#REF!/'Jadual 2.1 (3)'!#REF!)*100</f>
        <v>#REF!</v>
      </c>
      <c r="N22" s="48"/>
    </row>
    <row r="23" spans="2:14" s="6" customFormat="1" ht="12.95" customHeight="1" x14ac:dyDescent="0.25">
      <c r="C23" s="14" t="s">
        <v>53</v>
      </c>
      <c r="D23" s="47"/>
      <c r="E23" s="25" t="e">
        <f>('Jadual 2.1 (3)'!#REF!/'Jadual 2.1 (3)'!#REF!)*100</f>
        <v>#REF!</v>
      </c>
      <c r="F23" s="43"/>
      <c r="G23" s="25" t="e">
        <f>('Jadual 2.1 (3)'!#REF!/'Jadual 2.1 (3)'!#REF!)*100</f>
        <v>#REF!</v>
      </c>
      <c r="H23" s="43"/>
      <c r="I23" s="25" t="e">
        <f>('Jadual 2.1 (3)'!#REF!/'Jadual 2.1 (3)'!#REF!)*100</f>
        <v>#REF!</v>
      </c>
      <c r="J23" s="44"/>
      <c r="K23" s="25" t="e">
        <f>('Jadual 2.1 (3)'!#REF!/'Jadual 2.1 (3)'!#REF!)*100</f>
        <v>#REF!</v>
      </c>
      <c r="L23" s="44"/>
      <c r="M23" s="25" t="e">
        <f>('Jadual 2.1 (3)'!#REF!/'Jadual 2.1 (3)'!#REF!)*100</f>
        <v>#REF!</v>
      </c>
      <c r="N23" s="48"/>
    </row>
    <row r="24" spans="2:14" s="6" customFormat="1" ht="12.95" customHeight="1" x14ac:dyDescent="0.25">
      <c r="C24" s="14" t="s">
        <v>54</v>
      </c>
      <c r="D24" s="47"/>
      <c r="E24" s="25" t="e">
        <f>('Jadual 2.1 (3)'!#REF!/'Jadual 2.1 (3)'!#REF!)*100</f>
        <v>#REF!</v>
      </c>
      <c r="F24" s="43"/>
      <c r="G24" s="25" t="e">
        <f>('Jadual 2.1 (3)'!#REF!/'Jadual 2.1 (3)'!#REF!)*100</f>
        <v>#REF!</v>
      </c>
      <c r="H24" s="43"/>
      <c r="I24" s="25" t="e">
        <f>('Jadual 2.1 (3)'!#REF!/'Jadual 2.1 (3)'!#REF!)*100</f>
        <v>#REF!</v>
      </c>
      <c r="J24" s="44"/>
      <c r="K24" s="25" t="e">
        <f>('Jadual 2.1 (3)'!#REF!/'Jadual 2.1 (3)'!#REF!)*100</f>
        <v>#REF!</v>
      </c>
      <c r="L24" s="44"/>
      <c r="M24" s="25" t="e">
        <f>('Jadual 2.1 (3)'!#REF!/'Jadual 2.1 (3)'!#REF!)*100</f>
        <v>#REF!</v>
      </c>
      <c r="N24" s="48"/>
    </row>
    <row r="25" spans="2:14" s="6" customFormat="1" ht="12.95" customHeight="1" x14ac:dyDescent="0.25">
      <c r="B25" s="13"/>
      <c r="C25" s="14" t="s">
        <v>51</v>
      </c>
      <c r="D25" s="47"/>
      <c r="E25" s="25" t="e">
        <f>('Jadual 2.1 (3)'!#REF!/'Jadual 2.1 (3)'!#REF!)*100</f>
        <v>#REF!</v>
      </c>
      <c r="F25" s="43"/>
      <c r="G25" s="25" t="e">
        <f>('Jadual 2.1 (3)'!#REF!/'Jadual 2.1 (3)'!#REF!)*100</f>
        <v>#REF!</v>
      </c>
      <c r="H25" s="43"/>
      <c r="I25" s="25" t="e">
        <f>('Jadual 2.1 (3)'!#REF!/'Jadual 2.1 (3)'!#REF!)*100</f>
        <v>#REF!</v>
      </c>
      <c r="J25" s="44"/>
      <c r="K25" s="25" t="e">
        <f>('Jadual 2.1 (3)'!#REF!/'Jadual 2.1 (3)'!#REF!)*100</f>
        <v>#REF!</v>
      </c>
      <c r="L25" s="46"/>
      <c r="M25" s="25" t="e">
        <f>('Jadual 2.1 (3)'!#REF!/'Jadual 2.1 (3)'!#REF!)*100</f>
        <v>#REF!</v>
      </c>
      <c r="N25" s="48"/>
    </row>
    <row r="26" spans="2:14" s="6" customFormat="1" ht="12.95" customHeight="1" x14ac:dyDescent="0.25">
      <c r="B26" s="13"/>
      <c r="C26" s="14"/>
      <c r="D26" s="47"/>
      <c r="E26" s="29"/>
      <c r="F26" s="46"/>
      <c r="G26" s="46"/>
      <c r="H26" s="46"/>
      <c r="I26" s="46"/>
      <c r="J26" s="46"/>
      <c r="K26" s="46"/>
      <c r="L26" s="46"/>
      <c r="M26" s="44"/>
      <c r="N26" s="48"/>
    </row>
    <row r="27" spans="2:14" s="6" customFormat="1" ht="12.95" customHeight="1" x14ac:dyDescent="0.25">
      <c r="B27" s="9"/>
      <c r="C27" s="9" t="s">
        <v>56</v>
      </c>
      <c r="D27" s="136"/>
      <c r="E27" s="63" t="e">
        <f>('Jadual 2.1 (3)'!#REF!/'Jadual 2.1 (3)'!#REF!)*100</f>
        <v>#REF!</v>
      </c>
      <c r="F27" s="64"/>
      <c r="G27" s="63" t="e">
        <f>('Jadual 2.1 (3)'!#REF!/'Jadual 2.1 (3)'!#REF!)*100</f>
        <v>#REF!</v>
      </c>
      <c r="H27" s="64"/>
      <c r="I27" s="63" t="e">
        <f>('Jadual 2.1 (3)'!#REF!/'Jadual 2.1 (3)'!#REF!)*100</f>
        <v>#REF!</v>
      </c>
      <c r="J27" s="64"/>
      <c r="K27" s="63" t="e">
        <f>('Jadual 2.1 (3)'!#REF!/'Jadual 2.1 (3)'!#REF!)*100</f>
        <v>#REF!</v>
      </c>
      <c r="L27" s="41"/>
      <c r="M27" s="24" t="e">
        <f>E27+G27+I27+K27</f>
        <v>#REF!</v>
      </c>
      <c r="N27" s="48"/>
    </row>
    <row r="28" spans="2:14" s="6" customFormat="1" ht="12.95" customHeight="1" x14ac:dyDescent="0.25">
      <c r="B28" s="13"/>
      <c r="C28" s="14" t="s">
        <v>57</v>
      </c>
      <c r="D28" s="47"/>
      <c r="E28" s="25" t="e">
        <f>('Jadual 2.1 (3)'!#REF!/'Jadual 2.1 (3)'!#REF!)*100</f>
        <v>#REF!</v>
      </c>
      <c r="F28" s="43"/>
      <c r="G28" s="25" t="e">
        <f>('Jadual 2.1 (3)'!#REF!/'Jadual 2.1 (3)'!#REF!)*100</f>
        <v>#REF!</v>
      </c>
      <c r="H28" s="43"/>
      <c r="I28" s="25" t="e">
        <f>('Jadual 2.1 (3)'!#REF!/'Jadual 2.1 (3)'!#REF!)*100</f>
        <v>#REF!</v>
      </c>
      <c r="J28" s="44"/>
      <c r="K28" s="25" t="e">
        <f>('Jadual 2.1 (3)'!#REF!/'Jadual 2.1 (3)'!#REF!)*100</f>
        <v>#REF!</v>
      </c>
      <c r="L28" s="46"/>
      <c r="M28" s="25" t="e">
        <f t="shared" ref="M28:M30" si="0">E28+G28+I28+K28</f>
        <v>#REF!</v>
      </c>
      <c r="N28" s="48"/>
    </row>
    <row r="29" spans="2:14" s="6" customFormat="1" ht="12.95" customHeight="1" x14ac:dyDescent="0.25">
      <c r="B29" s="13"/>
      <c r="C29" s="14"/>
      <c r="D29" s="47"/>
      <c r="E29" s="29"/>
      <c r="F29" s="46"/>
      <c r="G29" s="46"/>
      <c r="H29" s="46"/>
      <c r="I29" s="46"/>
      <c r="J29" s="46"/>
      <c r="K29" s="46"/>
      <c r="L29" s="46"/>
      <c r="M29" s="25">
        <f t="shared" si="0"/>
        <v>0</v>
      </c>
      <c r="N29" s="48"/>
    </row>
    <row r="30" spans="2:14" s="6" customFormat="1" ht="12.95" customHeight="1" x14ac:dyDescent="0.25">
      <c r="B30" s="9"/>
      <c r="C30" s="9" t="s">
        <v>58</v>
      </c>
      <c r="D30" s="136"/>
      <c r="E30" s="63" t="e">
        <f>('Jadual 2.1 (3)'!#REF!/'Jadual 2.1 (3)'!#REF!)*100</f>
        <v>#REF!</v>
      </c>
      <c r="F30" s="64"/>
      <c r="G30" s="63" t="e">
        <f>('Jadual 2.1 (3)'!#REF!/'Jadual 2.1 (3)'!#REF!)*100</f>
        <v>#REF!</v>
      </c>
      <c r="H30" s="64"/>
      <c r="I30" s="63" t="e">
        <f>('Jadual 2.1 (3)'!#REF!/'Jadual 2.1 (3)'!#REF!)*100</f>
        <v>#REF!</v>
      </c>
      <c r="J30" s="64"/>
      <c r="K30" s="63" t="e">
        <f>('Jadual 2.1 (3)'!#REF!/'Jadual 2.1 (3)'!#REF!)*100</f>
        <v>#REF!</v>
      </c>
      <c r="L30" s="41"/>
      <c r="M30" s="25" t="e">
        <f t="shared" si="0"/>
        <v>#REF!</v>
      </c>
      <c r="N30" s="48"/>
    </row>
    <row r="31" spans="2:14" ht="13.5" thickBo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3" spans="3:3" x14ac:dyDescent="0.2">
      <c r="C33" s="86" t="s">
        <v>91</v>
      </c>
    </row>
    <row r="34" spans="3:3" x14ac:dyDescent="0.2">
      <c r="C34" s="87" t="s">
        <v>90</v>
      </c>
    </row>
  </sheetData>
  <mergeCells count="5">
    <mergeCell ref="C2:K2"/>
    <mergeCell ref="C3:K3"/>
    <mergeCell ref="C5:C6"/>
    <mergeCell ref="E5:K5"/>
    <mergeCell ref="E6:K6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60"/>
  <sheetViews>
    <sheetView view="pageBreakPreview" topLeftCell="A2" zoomScale="112" zoomScaleNormal="110" zoomScaleSheetLayoutView="112" workbookViewId="0">
      <selection activeCell="D16" sqref="D16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2" width="2" style="183" customWidth="1"/>
    <col min="13" max="13" width="2.5703125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221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3" ht="15" customHeight="1" x14ac:dyDescent="0.2">
      <c r="B3" s="207" t="s">
        <v>222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42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3" s="185" customFormat="1" ht="15" customHeight="1" x14ac:dyDescent="0.25">
      <c r="B9" s="9"/>
      <c r="C9" s="9" t="s">
        <v>17</v>
      </c>
      <c r="D9" s="110"/>
      <c r="E9" s="111">
        <v>1199974</v>
      </c>
      <c r="F9" s="112"/>
      <c r="G9" s="111">
        <v>2384</v>
      </c>
      <c r="H9" s="111"/>
      <c r="I9" s="111">
        <v>5127</v>
      </c>
      <c r="J9" s="111"/>
      <c r="K9" s="111">
        <v>61508.176825075643</v>
      </c>
      <c r="L9" s="111"/>
      <c r="M9" s="192"/>
    </row>
    <row r="10" spans="2:13" s="185" customFormat="1" ht="12" customHeight="1" x14ac:dyDescent="0.25">
      <c r="B10" s="15"/>
      <c r="C10" s="14" t="s">
        <v>18</v>
      </c>
      <c r="D10" s="14"/>
      <c r="E10" s="83">
        <v>46026</v>
      </c>
      <c r="F10" s="72"/>
      <c r="G10" s="61">
        <v>43</v>
      </c>
      <c r="H10" s="61"/>
      <c r="I10" s="61">
        <v>141</v>
      </c>
      <c r="J10" s="61"/>
      <c r="K10" s="61">
        <v>747.17590909090904</v>
      </c>
      <c r="L10" s="61"/>
      <c r="M10" s="197"/>
    </row>
    <row r="11" spans="2:13" s="185" customFormat="1" ht="12" customHeight="1" x14ac:dyDescent="0.25">
      <c r="C11" s="14" t="s">
        <v>22</v>
      </c>
      <c r="D11" s="14"/>
      <c r="E11" s="83">
        <v>127181</v>
      </c>
      <c r="F11" s="72"/>
      <c r="G11" s="61">
        <v>180</v>
      </c>
      <c r="H11" s="61"/>
      <c r="I11" s="61">
        <v>408</v>
      </c>
      <c r="J11" s="61"/>
      <c r="K11" s="61">
        <v>4238.708658333333</v>
      </c>
      <c r="L11" s="61"/>
      <c r="M11" s="197"/>
    </row>
    <row r="12" spans="2:13" s="185" customFormat="1" ht="12" customHeight="1" x14ac:dyDescent="0.25">
      <c r="C12" s="14" t="s">
        <v>21</v>
      </c>
      <c r="D12" s="14"/>
      <c r="E12" s="83">
        <v>70324</v>
      </c>
      <c r="F12" s="72"/>
      <c r="G12" s="61">
        <v>89</v>
      </c>
      <c r="H12" s="61"/>
      <c r="I12" s="61">
        <v>176</v>
      </c>
      <c r="J12" s="61"/>
      <c r="K12" s="61">
        <v>1579.7243509400244</v>
      </c>
      <c r="L12" s="61"/>
      <c r="M12" s="197"/>
    </row>
    <row r="13" spans="2:13" s="185" customFormat="1" ht="12" customHeight="1" x14ac:dyDescent="0.25">
      <c r="C13" s="14" t="s">
        <v>20</v>
      </c>
      <c r="D13" s="14"/>
      <c r="E13" s="83">
        <v>128657</v>
      </c>
      <c r="F13" s="72"/>
      <c r="G13" s="61">
        <v>271</v>
      </c>
      <c r="H13" s="61"/>
      <c r="I13" s="61">
        <v>601</v>
      </c>
      <c r="J13" s="61"/>
      <c r="K13" s="61">
        <v>6374.1952820258293</v>
      </c>
      <c r="L13" s="61"/>
      <c r="M13" s="197"/>
    </row>
    <row r="14" spans="2:13" s="185" customFormat="1" ht="12" customHeight="1" x14ac:dyDescent="0.25">
      <c r="B14" s="14"/>
      <c r="C14" s="14" t="s">
        <v>23</v>
      </c>
      <c r="D14" s="14"/>
      <c r="E14" s="83">
        <v>47278</v>
      </c>
      <c r="F14" s="72"/>
      <c r="G14" s="61">
        <v>80</v>
      </c>
      <c r="H14" s="27"/>
      <c r="I14" s="61">
        <v>145</v>
      </c>
      <c r="J14" s="27"/>
      <c r="K14" s="61">
        <v>1103.7627166666668</v>
      </c>
      <c r="L14" s="27"/>
      <c r="M14" s="197"/>
    </row>
    <row r="15" spans="2:13" s="185" customFormat="1" ht="12" customHeight="1" x14ac:dyDescent="0.25">
      <c r="C15" s="14" t="s">
        <v>24</v>
      </c>
      <c r="D15" s="14"/>
      <c r="E15" s="83">
        <v>692407</v>
      </c>
      <c r="F15" s="72"/>
      <c r="G15" s="61">
        <v>1679</v>
      </c>
      <c r="H15" s="61"/>
      <c r="I15" s="61">
        <v>3579</v>
      </c>
      <c r="J15" s="61"/>
      <c r="K15" s="61">
        <v>46305.268353733169</v>
      </c>
      <c r="L15" s="61"/>
      <c r="M15" s="197"/>
    </row>
    <row r="16" spans="2:13" s="185" customFormat="1" ht="12" customHeight="1" x14ac:dyDescent="0.25">
      <c r="C16" s="14" t="s">
        <v>19</v>
      </c>
      <c r="D16" s="14"/>
      <c r="E16" s="83">
        <v>88101</v>
      </c>
      <c r="F16" s="72"/>
      <c r="G16" s="61">
        <v>42</v>
      </c>
      <c r="H16" s="61"/>
      <c r="I16" s="61">
        <v>77</v>
      </c>
      <c r="J16" s="61"/>
      <c r="K16" s="61">
        <v>1159.3415542857142</v>
      </c>
      <c r="L16" s="61"/>
      <c r="M16" s="197"/>
    </row>
    <row r="17" spans="2:14" s="185" customFormat="1" ht="12" customHeight="1" x14ac:dyDescent="0.25">
      <c r="C17" s="14"/>
      <c r="D17" s="14"/>
      <c r="E17" s="83"/>
      <c r="F17" s="72"/>
      <c r="G17" s="61"/>
      <c r="H17" s="61"/>
      <c r="I17" s="61"/>
      <c r="J17" s="61"/>
      <c r="K17" s="61"/>
      <c r="L17" s="61"/>
      <c r="M17" s="197"/>
    </row>
    <row r="18" spans="2:14" s="185" customFormat="1" ht="15" customHeight="1" x14ac:dyDescent="0.25">
      <c r="B18" s="9"/>
      <c r="C18" s="9" t="s">
        <v>25</v>
      </c>
      <c r="D18" s="110"/>
      <c r="E18" s="111">
        <v>1591295</v>
      </c>
      <c r="F18" s="112"/>
      <c r="G18" s="111">
        <v>2898</v>
      </c>
      <c r="H18" s="111"/>
      <c r="I18" s="111">
        <v>7292</v>
      </c>
      <c r="J18" s="111"/>
      <c r="K18" s="111">
        <v>83177.109192984877</v>
      </c>
      <c r="L18" s="111"/>
      <c r="M18" s="196"/>
      <c r="N18" s="192"/>
    </row>
    <row r="19" spans="2:14" s="185" customFormat="1" ht="12" customHeight="1" x14ac:dyDescent="0.25">
      <c r="C19" s="14" t="s">
        <v>26</v>
      </c>
      <c r="D19" s="14"/>
      <c r="E19" s="83">
        <v>116799</v>
      </c>
      <c r="F19" s="72"/>
      <c r="G19" s="61">
        <v>200</v>
      </c>
      <c r="H19" s="61"/>
      <c r="I19" s="61">
        <v>529</v>
      </c>
      <c r="J19" s="61"/>
      <c r="K19" s="61">
        <v>3508.3208333333332</v>
      </c>
      <c r="L19" s="61"/>
      <c r="M19" s="196"/>
      <c r="N19" s="197"/>
    </row>
    <row r="20" spans="2:14" s="185" customFormat="1" ht="12" customHeight="1" x14ac:dyDescent="0.25">
      <c r="B20" s="14"/>
      <c r="C20" s="14" t="s">
        <v>27</v>
      </c>
      <c r="D20" s="14"/>
      <c r="E20" s="83">
        <v>98137</v>
      </c>
      <c r="F20" s="72"/>
      <c r="G20" s="61">
        <v>149</v>
      </c>
      <c r="H20" s="27"/>
      <c r="I20" s="61">
        <v>309</v>
      </c>
      <c r="J20" s="27"/>
      <c r="K20" s="61">
        <v>3271.541046558058</v>
      </c>
      <c r="L20" s="27"/>
      <c r="M20" s="196"/>
      <c r="N20" s="197"/>
    </row>
    <row r="21" spans="2:14" s="185" customFormat="1" ht="12" customHeight="1" x14ac:dyDescent="0.25">
      <c r="C21" s="14" t="s">
        <v>127</v>
      </c>
      <c r="D21" s="14"/>
      <c r="E21" s="83">
        <v>39004</v>
      </c>
      <c r="F21" s="72"/>
      <c r="G21" s="61">
        <v>55</v>
      </c>
      <c r="H21" s="61"/>
      <c r="I21" s="61">
        <v>104</v>
      </c>
      <c r="J21" s="61"/>
      <c r="K21" s="61">
        <v>1187.7739346209523</v>
      </c>
      <c r="L21" s="61"/>
      <c r="M21" s="196"/>
      <c r="N21" s="197"/>
    </row>
    <row r="22" spans="2:14" s="185" customFormat="1" ht="12" customHeight="1" x14ac:dyDescent="0.25">
      <c r="C22" s="14" t="s">
        <v>34</v>
      </c>
      <c r="D22" s="14"/>
      <c r="E22" s="83">
        <v>96006</v>
      </c>
      <c r="F22" s="72"/>
      <c r="G22" s="61">
        <v>128</v>
      </c>
      <c r="H22" s="61"/>
      <c r="I22" s="61">
        <v>274</v>
      </c>
      <c r="J22" s="61"/>
      <c r="K22" s="61">
        <v>3764.1273085601615</v>
      </c>
      <c r="L22" s="61"/>
      <c r="M22" s="196"/>
      <c r="N22" s="197"/>
    </row>
    <row r="23" spans="2:14" s="185" customFormat="1" ht="12" customHeight="1" x14ac:dyDescent="0.25">
      <c r="C23" s="14" t="s">
        <v>28</v>
      </c>
      <c r="D23" s="14"/>
      <c r="E23" s="83">
        <v>548014</v>
      </c>
      <c r="F23" s="72"/>
      <c r="G23" s="61">
        <v>879</v>
      </c>
      <c r="H23" s="61"/>
      <c r="I23" s="61">
        <v>2393</v>
      </c>
      <c r="J23" s="61"/>
      <c r="K23" s="61">
        <v>32040.097297371703</v>
      </c>
      <c r="L23" s="61"/>
      <c r="M23" s="196"/>
      <c r="N23" s="197"/>
    </row>
    <row r="24" spans="2:14" s="185" customFormat="1" ht="12" customHeight="1" x14ac:dyDescent="0.25">
      <c r="C24" s="14" t="s">
        <v>32</v>
      </c>
      <c r="D24" s="14"/>
      <c r="E24" s="83">
        <v>96620</v>
      </c>
      <c r="F24" s="72"/>
      <c r="G24" s="61">
        <v>142</v>
      </c>
      <c r="H24" s="61"/>
      <c r="I24" s="61">
        <v>394</v>
      </c>
      <c r="J24" s="61"/>
      <c r="K24" s="61">
        <v>2521.8537614000002</v>
      </c>
      <c r="L24" s="61"/>
      <c r="M24" s="196"/>
      <c r="N24" s="197"/>
    </row>
    <row r="25" spans="2:14" s="185" customFormat="1" ht="12" customHeight="1" x14ac:dyDescent="0.25">
      <c r="C25" s="14" t="s">
        <v>33</v>
      </c>
      <c r="D25" s="14"/>
      <c r="E25" s="83">
        <v>112330</v>
      </c>
      <c r="F25" s="72"/>
      <c r="G25" s="61">
        <v>258</v>
      </c>
      <c r="H25" s="61"/>
      <c r="I25" s="61">
        <v>691</v>
      </c>
      <c r="J25" s="61"/>
      <c r="K25" s="61">
        <v>6391.9846775149226</v>
      </c>
      <c r="L25" s="61"/>
      <c r="M25" s="196"/>
      <c r="N25" s="197"/>
    </row>
    <row r="26" spans="2:14" s="185" customFormat="1" ht="12" customHeight="1" x14ac:dyDescent="0.25">
      <c r="B26" s="14"/>
      <c r="C26" s="14" t="s">
        <v>31</v>
      </c>
      <c r="D26" s="14"/>
      <c r="E26" s="83">
        <v>121158</v>
      </c>
      <c r="F26" s="72"/>
      <c r="G26" s="61">
        <v>180</v>
      </c>
      <c r="H26" s="27"/>
      <c r="I26" s="61">
        <v>500</v>
      </c>
      <c r="J26" s="27"/>
      <c r="K26" s="61">
        <v>7287.3091115273246</v>
      </c>
      <c r="L26" s="27"/>
      <c r="M26" s="196"/>
      <c r="N26" s="197"/>
    </row>
    <row r="27" spans="2:14" s="185" customFormat="1" ht="12" customHeight="1" x14ac:dyDescent="0.25">
      <c r="C27" s="14" t="s">
        <v>30</v>
      </c>
      <c r="D27" s="14"/>
      <c r="E27" s="83">
        <v>96139</v>
      </c>
      <c r="F27" s="72"/>
      <c r="G27" s="61">
        <v>140</v>
      </c>
      <c r="H27" s="61"/>
      <c r="I27" s="61">
        <v>351</v>
      </c>
      <c r="J27" s="61"/>
      <c r="K27" s="61">
        <v>3123.28944</v>
      </c>
      <c r="L27" s="61"/>
      <c r="M27" s="196"/>
      <c r="N27" s="197"/>
    </row>
    <row r="28" spans="2:14" s="185" customFormat="1" ht="12" customHeight="1" x14ac:dyDescent="0.25">
      <c r="C28" s="14" t="s">
        <v>85</v>
      </c>
      <c r="D28" s="14"/>
      <c r="E28" s="83">
        <v>98065</v>
      </c>
      <c r="F28" s="72"/>
      <c r="G28" s="61">
        <v>221</v>
      </c>
      <c r="H28" s="61"/>
      <c r="I28" s="61">
        <v>558</v>
      </c>
      <c r="J28" s="61"/>
      <c r="K28" s="61">
        <v>6015.7040510477418</v>
      </c>
      <c r="L28" s="61"/>
      <c r="M28" s="196"/>
      <c r="N28" s="197"/>
    </row>
    <row r="29" spans="2:14" s="185" customFormat="1" ht="12" customHeight="1" x14ac:dyDescent="0.25">
      <c r="C29" s="14" t="s">
        <v>29</v>
      </c>
      <c r="D29" s="14"/>
      <c r="E29" s="83">
        <v>169023</v>
      </c>
      <c r="F29" s="72"/>
      <c r="G29" s="61">
        <v>546</v>
      </c>
      <c r="H29" s="61"/>
      <c r="I29" s="61">
        <v>1189</v>
      </c>
      <c r="J29" s="61"/>
      <c r="K29" s="61">
        <v>14065.107731050688</v>
      </c>
      <c r="L29" s="61"/>
      <c r="M29" s="196"/>
      <c r="N29" s="197"/>
    </row>
    <row r="30" spans="2:14" s="185" customFormat="1" ht="6" customHeight="1" x14ac:dyDescent="0.25">
      <c r="B30" s="14"/>
      <c r="C30" s="14"/>
      <c r="D30" s="14"/>
      <c r="E30" s="83"/>
      <c r="F30" s="72"/>
      <c r="G30" s="84"/>
      <c r="H30" s="27"/>
      <c r="I30" s="84"/>
      <c r="J30" s="27"/>
      <c r="K30" s="84"/>
      <c r="L30" s="27"/>
      <c r="M30" s="196"/>
      <c r="N30" s="197"/>
    </row>
    <row r="31" spans="2:14" s="185" customFormat="1" x14ac:dyDescent="0.25">
      <c r="B31" s="9"/>
      <c r="C31" s="9" t="s">
        <v>128</v>
      </c>
      <c r="D31" s="110"/>
      <c r="E31" s="111">
        <v>1740405</v>
      </c>
      <c r="F31" s="112"/>
      <c r="G31" s="111">
        <v>4342</v>
      </c>
      <c r="H31" s="111"/>
      <c r="I31" s="111">
        <v>10098</v>
      </c>
      <c r="J31" s="111"/>
      <c r="K31" s="111">
        <v>158746.15885242121</v>
      </c>
      <c r="L31" s="111"/>
      <c r="M31" s="196"/>
      <c r="N31" s="192"/>
    </row>
    <row r="32" spans="2:14" s="185" customFormat="1" x14ac:dyDescent="0.25">
      <c r="B32" s="56"/>
      <c r="C32" s="7" t="s">
        <v>129</v>
      </c>
      <c r="D32" s="85"/>
      <c r="E32" s="115">
        <v>237735</v>
      </c>
      <c r="F32" s="151"/>
      <c r="G32" s="61">
        <v>869</v>
      </c>
      <c r="H32" s="150"/>
      <c r="I32" s="61">
        <v>2230</v>
      </c>
      <c r="J32" s="150"/>
      <c r="K32" s="61">
        <v>45603.172179824767</v>
      </c>
      <c r="L32" s="150"/>
      <c r="M32" s="196"/>
      <c r="N32" s="192"/>
    </row>
    <row r="33" spans="2:14" s="185" customFormat="1" x14ac:dyDescent="0.25">
      <c r="B33" s="56"/>
      <c r="C33" s="7" t="s">
        <v>130</v>
      </c>
      <c r="D33" s="85"/>
      <c r="E33" s="115">
        <v>422985</v>
      </c>
      <c r="F33" s="151"/>
      <c r="G33" s="61">
        <v>1281</v>
      </c>
      <c r="H33" s="150"/>
      <c r="I33" s="61">
        <v>2835</v>
      </c>
      <c r="J33" s="150"/>
      <c r="K33" s="61">
        <v>48023.222252580774</v>
      </c>
      <c r="L33" s="150"/>
      <c r="M33" s="196"/>
      <c r="N33" s="192"/>
    </row>
    <row r="34" spans="2:14" s="185" customFormat="1" x14ac:dyDescent="0.25">
      <c r="B34" s="56"/>
      <c r="C34" s="7" t="s">
        <v>131</v>
      </c>
      <c r="D34" s="85"/>
      <c r="E34" s="115">
        <v>339132</v>
      </c>
      <c r="F34" s="151"/>
      <c r="G34" s="61">
        <v>1157</v>
      </c>
      <c r="H34" s="150"/>
      <c r="I34" s="61">
        <v>2586</v>
      </c>
      <c r="J34" s="150"/>
      <c r="K34" s="61">
        <v>37621.047216259911</v>
      </c>
      <c r="L34" s="150"/>
      <c r="M34" s="196"/>
      <c r="N34" s="192"/>
    </row>
    <row r="35" spans="2:14" s="185" customFormat="1" x14ac:dyDescent="0.25">
      <c r="B35" s="56"/>
      <c r="C35" s="7" t="s">
        <v>132</v>
      </c>
      <c r="D35" s="85"/>
      <c r="E35" s="115">
        <v>183996</v>
      </c>
      <c r="F35" s="151"/>
      <c r="G35" s="61">
        <v>495</v>
      </c>
      <c r="H35" s="150"/>
      <c r="I35" s="61">
        <v>1077</v>
      </c>
      <c r="J35" s="150"/>
      <c r="K35" s="61">
        <v>11976.087891524572</v>
      </c>
      <c r="L35" s="150"/>
      <c r="M35" s="196"/>
      <c r="N35" s="192"/>
    </row>
    <row r="36" spans="2:14" s="185" customFormat="1" ht="12" customHeight="1" x14ac:dyDescent="0.25">
      <c r="B36" s="56"/>
      <c r="C36" s="7" t="s">
        <v>133</v>
      </c>
      <c r="D36" s="85"/>
      <c r="E36" s="115">
        <v>556557</v>
      </c>
      <c r="F36" s="151"/>
      <c r="G36" s="61">
        <v>540</v>
      </c>
      <c r="H36" s="150"/>
      <c r="I36" s="61">
        <v>1370</v>
      </c>
      <c r="J36" s="150"/>
      <c r="K36" s="61">
        <v>15522.629312231202</v>
      </c>
      <c r="L36" s="150"/>
      <c r="M36" s="196"/>
      <c r="N36" s="192"/>
    </row>
    <row r="37" spans="2:14" s="185" customFormat="1" ht="6.75" customHeight="1" x14ac:dyDescent="0.25">
      <c r="C37" s="14"/>
      <c r="D37" s="14"/>
      <c r="E37" s="83"/>
      <c r="F37" s="72"/>
      <c r="G37" s="84"/>
      <c r="H37" s="61"/>
      <c r="I37" s="26"/>
      <c r="J37" s="61"/>
      <c r="K37" s="61"/>
      <c r="L37" s="61"/>
      <c r="M37" s="196"/>
      <c r="N37" s="197"/>
    </row>
    <row r="38" spans="2:14" s="185" customFormat="1" x14ac:dyDescent="0.25">
      <c r="B38" s="9"/>
      <c r="C38" s="9" t="s">
        <v>35</v>
      </c>
      <c r="D38" s="110"/>
      <c r="E38" s="111">
        <v>2496041</v>
      </c>
      <c r="F38" s="112"/>
      <c r="G38" s="111">
        <v>4845</v>
      </c>
      <c r="H38" s="111"/>
      <c r="I38" s="111">
        <v>12689</v>
      </c>
      <c r="J38" s="111"/>
      <c r="K38" s="111">
        <v>132341.90905068134</v>
      </c>
      <c r="L38" s="111"/>
      <c r="M38" s="196"/>
      <c r="N38" s="192"/>
    </row>
    <row r="39" spans="2:14" s="185" customFormat="1" x14ac:dyDescent="0.25">
      <c r="B39" s="56"/>
      <c r="C39" s="7" t="s">
        <v>134</v>
      </c>
      <c r="D39" s="85"/>
      <c r="E39" s="115">
        <v>82785</v>
      </c>
      <c r="F39" s="151"/>
      <c r="G39" s="61">
        <v>26</v>
      </c>
      <c r="H39" s="150"/>
      <c r="I39" s="61">
        <v>59</v>
      </c>
      <c r="J39" s="150"/>
      <c r="K39" s="61">
        <v>791.50274319999994</v>
      </c>
      <c r="L39" s="150"/>
      <c r="M39" s="196"/>
      <c r="N39" s="192"/>
    </row>
    <row r="40" spans="2:14" s="185" customFormat="1" x14ac:dyDescent="0.25">
      <c r="B40" s="56"/>
      <c r="C40" s="7" t="s">
        <v>135</v>
      </c>
      <c r="D40" s="85"/>
      <c r="E40" s="115">
        <v>124049</v>
      </c>
      <c r="F40" s="151"/>
      <c r="G40" s="61">
        <v>60</v>
      </c>
      <c r="H40" s="150"/>
      <c r="I40" s="61">
        <v>114</v>
      </c>
      <c r="J40" s="150"/>
      <c r="K40" s="61">
        <v>900.82214318039985</v>
      </c>
      <c r="L40" s="150"/>
      <c r="M40" s="196"/>
      <c r="N40" s="192"/>
    </row>
    <row r="41" spans="2:14" s="185" customFormat="1" x14ac:dyDescent="0.25">
      <c r="B41" s="56"/>
      <c r="C41" s="7" t="s">
        <v>36</v>
      </c>
      <c r="D41" s="85"/>
      <c r="E41" s="115">
        <v>141959</v>
      </c>
      <c r="F41" s="151"/>
      <c r="G41" s="61">
        <v>288</v>
      </c>
      <c r="H41" s="150"/>
      <c r="I41" s="61">
        <v>644</v>
      </c>
      <c r="J41" s="150"/>
      <c r="K41" s="61">
        <v>9774.4755078589333</v>
      </c>
      <c r="L41" s="150"/>
      <c r="M41" s="196"/>
      <c r="N41" s="192"/>
    </row>
    <row r="42" spans="2:14" s="185" customFormat="1" x14ac:dyDescent="0.25">
      <c r="B42" s="56"/>
      <c r="C42" s="7" t="s">
        <v>143</v>
      </c>
      <c r="D42" s="85"/>
      <c r="E42" s="115">
        <v>95076</v>
      </c>
      <c r="F42" s="151"/>
      <c r="G42" s="61">
        <v>158</v>
      </c>
      <c r="H42" s="150"/>
      <c r="I42" s="61">
        <v>271</v>
      </c>
      <c r="J42" s="150"/>
      <c r="K42" s="61">
        <v>3208.7216233123377</v>
      </c>
      <c r="L42" s="150"/>
      <c r="M42" s="196"/>
      <c r="N42" s="192"/>
    </row>
    <row r="43" spans="2:14" s="185" customFormat="1" x14ac:dyDescent="0.25">
      <c r="B43" s="56"/>
      <c r="C43" s="7" t="s">
        <v>136</v>
      </c>
      <c r="D43" s="85"/>
      <c r="E43" s="115">
        <v>98732</v>
      </c>
      <c r="F43" s="151"/>
      <c r="G43" s="61">
        <v>94</v>
      </c>
      <c r="H43" s="150"/>
      <c r="I43" s="61">
        <v>306</v>
      </c>
      <c r="J43" s="150"/>
      <c r="K43" s="61">
        <v>2428.4040301999999</v>
      </c>
      <c r="L43" s="150"/>
      <c r="M43" s="196"/>
      <c r="N43" s="192"/>
    </row>
    <row r="44" spans="2:14" s="185" customFormat="1" x14ac:dyDescent="0.25">
      <c r="B44" s="56"/>
      <c r="C44" s="7" t="s">
        <v>137</v>
      </c>
      <c r="D44" s="85"/>
      <c r="E44" s="115">
        <v>166352</v>
      </c>
      <c r="F44" s="151"/>
      <c r="G44" s="61">
        <v>257</v>
      </c>
      <c r="H44" s="150"/>
      <c r="I44" s="61">
        <v>583</v>
      </c>
      <c r="J44" s="150"/>
      <c r="K44" s="61">
        <v>6209.9755780546238</v>
      </c>
      <c r="L44" s="150"/>
      <c r="M44" s="196"/>
      <c r="N44" s="192"/>
    </row>
    <row r="45" spans="2:14" s="185" customFormat="1" x14ac:dyDescent="0.25">
      <c r="B45" s="56"/>
      <c r="C45" s="7" t="s">
        <v>59</v>
      </c>
      <c r="D45" s="85"/>
      <c r="E45" s="115">
        <v>888767</v>
      </c>
      <c r="F45" s="151"/>
      <c r="G45" s="61">
        <v>1270</v>
      </c>
      <c r="H45" s="150"/>
      <c r="I45" s="61">
        <v>3796</v>
      </c>
      <c r="J45" s="150"/>
      <c r="K45" s="61">
        <v>40271.169254197965</v>
      </c>
      <c r="L45" s="150"/>
      <c r="M45" s="196"/>
      <c r="N45" s="192"/>
    </row>
    <row r="46" spans="2:14" s="185" customFormat="1" x14ac:dyDescent="0.25">
      <c r="B46" s="14"/>
      <c r="C46" s="14" t="s">
        <v>138</v>
      </c>
      <c r="D46" s="14"/>
      <c r="E46" s="83">
        <v>176060</v>
      </c>
      <c r="F46" s="72"/>
      <c r="G46" s="61">
        <v>564</v>
      </c>
      <c r="H46" s="27"/>
      <c r="I46" s="61">
        <v>1439</v>
      </c>
      <c r="J46" s="27"/>
      <c r="K46" s="61">
        <v>11612.093430424873</v>
      </c>
      <c r="L46" s="27"/>
      <c r="M46" s="196"/>
      <c r="N46" s="197"/>
    </row>
    <row r="47" spans="2:14" s="185" customFormat="1" x14ac:dyDescent="0.25">
      <c r="B47" s="14"/>
      <c r="C47" s="14" t="s">
        <v>139</v>
      </c>
      <c r="D47" s="14"/>
      <c r="E47" s="83">
        <v>269584</v>
      </c>
      <c r="F47" s="72"/>
      <c r="G47" s="61">
        <v>779</v>
      </c>
      <c r="H47" s="27"/>
      <c r="I47" s="61">
        <v>1668</v>
      </c>
      <c r="J47" s="27"/>
      <c r="K47" s="61">
        <v>17291.998796946667</v>
      </c>
      <c r="L47" s="27"/>
      <c r="M47" s="196"/>
      <c r="N47" s="197"/>
    </row>
    <row r="48" spans="2:14" s="185" customFormat="1" x14ac:dyDescent="0.25">
      <c r="B48" s="14"/>
      <c r="C48" s="14" t="s">
        <v>140</v>
      </c>
      <c r="D48" s="14"/>
      <c r="E48" s="83">
        <v>246977</v>
      </c>
      <c r="F48" s="72"/>
      <c r="G48" s="61">
        <v>601</v>
      </c>
      <c r="H48" s="27"/>
      <c r="I48" s="61">
        <v>1880</v>
      </c>
      <c r="J48" s="27"/>
      <c r="K48" s="61">
        <v>19387.794571074795</v>
      </c>
      <c r="L48" s="27"/>
      <c r="M48" s="196"/>
      <c r="N48" s="197"/>
    </row>
    <row r="49" spans="2:14" s="185" customFormat="1" x14ac:dyDescent="0.25">
      <c r="B49" s="14"/>
      <c r="C49" s="14" t="s">
        <v>66</v>
      </c>
      <c r="D49" s="14"/>
      <c r="E49" s="83">
        <v>76688</v>
      </c>
      <c r="F49" s="72"/>
      <c r="G49" s="61">
        <v>293</v>
      </c>
      <c r="H49" s="27"/>
      <c r="I49" s="61">
        <v>817</v>
      </c>
      <c r="J49" s="27"/>
      <c r="K49" s="61">
        <v>8062.5886871609837</v>
      </c>
      <c r="L49" s="27"/>
      <c r="M49" s="196"/>
      <c r="N49" s="197"/>
    </row>
    <row r="50" spans="2:14" s="185" customFormat="1" x14ac:dyDescent="0.25">
      <c r="B50" s="14"/>
      <c r="C50" s="14" t="s">
        <v>141</v>
      </c>
      <c r="D50" s="14"/>
      <c r="E50" s="83">
        <v>94573</v>
      </c>
      <c r="F50" s="72"/>
      <c r="G50" s="61">
        <v>292</v>
      </c>
      <c r="H50" s="27"/>
      <c r="I50" s="61">
        <v>691</v>
      </c>
      <c r="J50" s="27"/>
      <c r="K50" s="61">
        <v>7405.7204729401728</v>
      </c>
      <c r="L50" s="27"/>
      <c r="M50" s="196"/>
      <c r="N50" s="197"/>
    </row>
    <row r="51" spans="2:14" s="185" customFormat="1" x14ac:dyDescent="0.25">
      <c r="B51" s="14"/>
      <c r="C51" s="14" t="s">
        <v>142</v>
      </c>
      <c r="D51" s="14"/>
      <c r="E51" s="83">
        <v>34439</v>
      </c>
      <c r="F51" s="72"/>
      <c r="G51" s="61">
        <v>163</v>
      </c>
      <c r="H51" s="27"/>
      <c r="I51" s="61">
        <v>421</v>
      </c>
      <c r="J51" s="27"/>
      <c r="K51" s="61">
        <v>4996.6422121296</v>
      </c>
      <c r="L51" s="27"/>
      <c r="M51" s="196"/>
      <c r="N51" s="197"/>
    </row>
    <row r="52" spans="2:14" ht="8.25" customHeight="1" thickBot="1" x14ac:dyDescent="0.25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96"/>
    </row>
    <row r="54" spans="2:14" x14ac:dyDescent="0.2">
      <c r="C54" s="190"/>
    </row>
    <row r="55" spans="2:14" x14ac:dyDescent="0.2">
      <c r="C55" s="191"/>
    </row>
    <row r="56" spans="2:14" ht="8.1" customHeight="1" x14ac:dyDescent="0.2"/>
    <row r="57" spans="2:14" x14ac:dyDescent="0.2">
      <c r="C57" s="190"/>
    </row>
    <row r="58" spans="2:14" x14ac:dyDescent="0.2">
      <c r="C58" s="191"/>
    </row>
    <row r="59" spans="2:14" x14ac:dyDescent="0.2">
      <c r="C59" s="190"/>
    </row>
    <row r="60" spans="2:14" x14ac:dyDescent="0.2">
      <c r="C60" s="191"/>
    </row>
  </sheetData>
  <sheetProtection algorithmName="SHA-512" hashValue="Op2g3e446cN6Mk8uIB61FCqXehWyO/oRkTC+jpNx9NDZUXHYByeNjIm21iwXdPrTzpYDu7K2FoDAqGljwRfsvw==" saltValue="AKH6pmGMrxEPGS8RcWb7iA==" spinCount="100000" sheet="1" objects="1" scenarios="1"/>
  <mergeCells count="2"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2"/>
  <sheetViews>
    <sheetView view="pageBreakPreview" topLeftCell="B3" zoomScale="110" zoomScaleNormal="110" zoomScaleSheetLayoutView="110" workbookViewId="0">
      <selection activeCell="E21" sqref="E21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221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" customHeight="1" x14ac:dyDescent="0.2">
      <c r="B3" s="207" t="s">
        <v>222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39.7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3" s="186" customFormat="1" ht="12" customHeight="1" x14ac:dyDescent="0.25">
      <c r="B9" s="157"/>
      <c r="C9" s="9" t="s">
        <v>210</v>
      </c>
      <c r="D9" s="157"/>
      <c r="E9" s="159">
        <v>284885</v>
      </c>
      <c r="F9" s="157"/>
      <c r="G9" s="111">
        <v>228</v>
      </c>
      <c r="H9" s="111"/>
      <c r="I9" s="111">
        <v>742</v>
      </c>
      <c r="J9" s="111"/>
      <c r="K9" s="111">
        <v>6383.0741893419654</v>
      </c>
      <c r="L9" s="111"/>
    </row>
    <row r="10" spans="2:13" s="186" customFormat="1" ht="12" customHeight="1" x14ac:dyDescent="0.25">
      <c r="B10" s="153"/>
      <c r="C10" s="152"/>
      <c r="D10" s="153"/>
      <c r="E10" s="152"/>
      <c r="F10" s="153"/>
      <c r="G10" s="154"/>
      <c r="H10" s="155"/>
      <c r="I10" s="154"/>
      <c r="J10" s="155"/>
      <c r="K10" s="154"/>
      <c r="L10" s="155"/>
    </row>
    <row r="11" spans="2:13" s="186" customFormat="1" x14ac:dyDescent="0.25">
      <c r="B11" s="157"/>
      <c r="C11" s="172" t="s">
        <v>37</v>
      </c>
      <c r="D11" s="157"/>
      <c r="E11" s="159">
        <v>6994423</v>
      </c>
      <c r="F11" s="157"/>
      <c r="G11" s="173">
        <v>12677</v>
      </c>
      <c r="H11" s="173"/>
      <c r="I11" s="173">
        <v>31563</v>
      </c>
      <c r="J11" s="173"/>
      <c r="K11" s="173">
        <v>643145.03507003759</v>
      </c>
      <c r="L11" s="173"/>
    </row>
    <row r="12" spans="2:13" s="186" customFormat="1" ht="12" customHeight="1" x14ac:dyDescent="0.25">
      <c r="B12" s="153"/>
      <c r="C12" s="156" t="s">
        <v>86</v>
      </c>
      <c r="D12" s="153"/>
      <c r="E12" s="158">
        <v>942336</v>
      </c>
      <c r="F12" s="153"/>
      <c r="G12" s="174">
        <v>1825</v>
      </c>
      <c r="H12" s="175"/>
      <c r="I12" s="174">
        <v>4521</v>
      </c>
      <c r="J12" s="175"/>
      <c r="K12" s="174">
        <v>59413.1027895812</v>
      </c>
      <c r="L12" s="175"/>
    </row>
    <row r="13" spans="2:13" s="186" customFormat="1" ht="12" customHeight="1" x14ac:dyDescent="0.25">
      <c r="B13" s="153"/>
      <c r="C13" s="156" t="s">
        <v>39</v>
      </c>
      <c r="D13" s="153"/>
      <c r="E13" s="158">
        <v>1088942</v>
      </c>
      <c r="F13" s="153"/>
      <c r="G13" s="174">
        <v>1724</v>
      </c>
      <c r="H13" s="176"/>
      <c r="I13" s="174">
        <v>4821</v>
      </c>
      <c r="J13" s="176"/>
      <c r="K13" s="174">
        <v>91194.218537568682</v>
      </c>
      <c r="L13" s="176"/>
    </row>
    <row r="14" spans="2:13" s="186" customFormat="1" ht="12" customHeight="1" x14ac:dyDescent="0.25">
      <c r="B14" s="153"/>
      <c r="C14" s="156" t="s">
        <v>41</v>
      </c>
      <c r="D14" s="153"/>
      <c r="E14" s="158">
        <v>307787</v>
      </c>
      <c r="F14" s="153"/>
      <c r="G14" s="174">
        <v>1156</v>
      </c>
      <c r="H14" s="175"/>
      <c r="I14" s="174">
        <v>2854</v>
      </c>
      <c r="J14" s="175"/>
      <c r="K14" s="174">
        <v>66656.648784204604</v>
      </c>
      <c r="L14" s="175"/>
    </row>
    <row r="15" spans="2:13" s="186" customFormat="1" x14ac:dyDescent="0.25">
      <c r="B15" s="153"/>
      <c r="C15" s="156" t="s">
        <v>40</v>
      </c>
      <c r="D15" s="153"/>
      <c r="E15" s="158">
        <v>281753</v>
      </c>
      <c r="F15" s="153"/>
      <c r="G15" s="174">
        <v>487</v>
      </c>
      <c r="H15" s="175"/>
      <c r="I15" s="174">
        <v>1293</v>
      </c>
      <c r="J15" s="175"/>
      <c r="K15" s="174">
        <v>15642.829384412325</v>
      </c>
      <c r="L15" s="175"/>
    </row>
    <row r="16" spans="2:13" s="186" customFormat="1" x14ac:dyDescent="0.25">
      <c r="B16" s="153"/>
      <c r="C16" s="156" t="s">
        <v>42</v>
      </c>
      <c r="D16" s="153"/>
      <c r="E16" s="158">
        <v>2298123</v>
      </c>
      <c r="F16" s="153"/>
      <c r="G16" s="174">
        <v>3468</v>
      </c>
      <c r="H16" s="175"/>
      <c r="I16" s="174">
        <v>8928</v>
      </c>
      <c r="J16" s="175"/>
      <c r="K16" s="174">
        <v>230160.90742410524</v>
      </c>
      <c r="L16" s="175"/>
    </row>
    <row r="17" spans="2:14" s="186" customFormat="1" ht="12" customHeight="1" x14ac:dyDescent="0.25">
      <c r="B17" s="153"/>
      <c r="C17" s="156" t="s">
        <v>87</v>
      </c>
      <c r="D17" s="153"/>
      <c r="E17" s="158">
        <v>107057</v>
      </c>
      <c r="F17" s="153"/>
      <c r="G17" s="174">
        <v>464</v>
      </c>
      <c r="H17" s="175"/>
      <c r="I17" s="174">
        <v>1265</v>
      </c>
      <c r="J17" s="175"/>
      <c r="K17" s="174">
        <v>29844.454260799997</v>
      </c>
      <c r="L17" s="175"/>
    </row>
    <row r="18" spans="2:14" s="186" customFormat="1" ht="12" customHeight="1" x14ac:dyDescent="0.25">
      <c r="B18" s="153"/>
      <c r="C18" s="156" t="s">
        <v>43</v>
      </c>
      <c r="D18" s="153"/>
      <c r="E18" s="158">
        <v>324935</v>
      </c>
      <c r="F18" s="153"/>
      <c r="G18" s="174">
        <v>591</v>
      </c>
      <c r="H18" s="175"/>
      <c r="I18" s="174">
        <v>1201</v>
      </c>
      <c r="J18" s="175"/>
      <c r="K18" s="174">
        <v>16942.942125238096</v>
      </c>
      <c r="L18" s="175"/>
    </row>
    <row r="19" spans="2:14" s="186" customFormat="1" x14ac:dyDescent="0.25">
      <c r="B19" s="153"/>
      <c r="C19" s="177" t="s">
        <v>144</v>
      </c>
      <c r="D19" s="153"/>
      <c r="E19" s="158">
        <v>1400461</v>
      </c>
      <c r="F19" s="153"/>
      <c r="G19" s="174">
        <v>2433</v>
      </c>
      <c r="H19" s="176"/>
      <c r="I19" s="174">
        <v>5517</v>
      </c>
      <c r="J19" s="176"/>
      <c r="K19" s="174">
        <v>117936.07733479407</v>
      </c>
      <c r="L19" s="176"/>
    </row>
    <row r="20" spans="2:14" s="186" customFormat="1" x14ac:dyDescent="0.25">
      <c r="B20" s="153"/>
      <c r="C20" s="177" t="s">
        <v>145</v>
      </c>
      <c r="D20" s="153"/>
      <c r="E20" s="158">
        <v>243029</v>
      </c>
      <c r="F20" s="153"/>
      <c r="G20" s="174">
        <v>529</v>
      </c>
      <c r="H20" s="175"/>
      <c r="I20" s="174">
        <v>1163</v>
      </c>
      <c r="J20" s="175"/>
      <c r="K20" s="174">
        <v>15353.854429333334</v>
      </c>
      <c r="L20" s="175"/>
    </row>
    <row r="21" spans="2:14" s="186" customFormat="1" ht="12" customHeight="1" x14ac:dyDescent="0.25">
      <c r="B21" s="153"/>
      <c r="C21" s="152"/>
      <c r="D21" s="153"/>
      <c r="E21" s="152"/>
      <c r="F21" s="153"/>
      <c r="G21" s="84"/>
      <c r="H21" s="61"/>
      <c r="I21" s="26"/>
      <c r="J21" s="61"/>
      <c r="K21" s="61"/>
      <c r="L21" s="61"/>
    </row>
    <row r="22" spans="2:14" s="185" customFormat="1" ht="14.1" customHeight="1" x14ac:dyDescent="0.25">
      <c r="B22" s="9"/>
      <c r="C22" s="9" t="s">
        <v>44</v>
      </c>
      <c r="D22" s="110"/>
      <c r="E22" s="111">
        <v>1149440</v>
      </c>
      <c r="F22" s="112"/>
      <c r="G22" s="111">
        <v>4321</v>
      </c>
      <c r="H22" s="160"/>
      <c r="I22" s="111">
        <v>12133</v>
      </c>
      <c r="J22" s="160"/>
      <c r="K22" s="111">
        <v>133450.46955274104</v>
      </c>
      <c r="L22" s="160"/>
      <c r="M22" s="196"/>
      <c r="N22" s="192"/>
    </row>
    <row r="23" spans="2:14" s="185" customFormat="1" ht="14.1" customHeight="1" x14ac:dyDescent="0.25">
      <c r="B23" s="14"/>
      <c r="C23" s="14" t="s">
        <v>48</v>
      </c>
      <c r="D23" s="14"/>
      <c r="E23" s="83">
        <v>154168</v>
      </c>
      <c r="F23" s="72"/>
      <c r="G23" s="115">
        <v>308</v>
      </c>
      <c r="H23" s="27"/>
      <c r="I23" s="115">
        <v>777</v>
      </c>
      <c r="J23" s="27"/>
      <c r="K23" s="115">
        <v>6886.690396483199</v>
      </c>
      <c r="L23" s="27"/>
      <c r="M23" s="196"/>
      <c r="N23" s="197"/>
    </row>
    <row r="24" spans="2:14" s="185" customFormat="1" ht="14.1" customHeight="1" x14ac:dyDescent="0.25">
      <c r="C24" s="14" t="s">
        <v>45</v>
      </c>
      <c r="D24" s="14"/>
      <c r="E24" s="83">
        <v>158130</v>
      </c>
      <c r="F24" s="72"/>
      <c r="G24" s="115">
        <v>578</v>
      </c>
      <c r="H24" s="27"/>
      <c r="I24" s="115">
        <v>1818</v>
      </c>
      <c r="J24" s="27"/>
      <c r="K24" s="115">
        <v>20131.416281169906</v>
      </c>
      <c r="L24" s="27"/>
      <c r="M24" s="196"/>
      <c r="N24" s="197"/>
    </row>
    <row r="25" spans="2:14" s="185" customFormat="1" ht="14.1" customHeight="1" x14ac:dyDescent="0.25">
      <c r="C25" s="14" t="s">
        <v>146</v>
      </c>
      <c r="D25" s="14"/>
      <c r="E25" s="83">
        <v>69881</v>
      </c>
      <c r="F25" s="72"/>
      <c r="G25" s="115">
        <v>240</v>
      </c>
      <c r="H25" s="27"/>
      <c r="I25" s="115">
        <v>553</v>
      </c>
      <c r="J25" s="27"/>
      <c r="K25" s="115">
        <v>5353.5611549381338</v>
      </c>
      <c r="L25" s="27"/>
      <c r="M25" s="196"/>
      <c r="N25" s="197"/>
    </row>
    <row r="26" spans="2:14" s="185" customFormat="1" ht="14.1" customHeight="1" x14ac:dyDescent="0.25">
      <c r="C26" s="14" t="s">
        <v>46</v>
      </c>
      <c r="D26" s="14"/>
      <c r="E26" s="83">
        <v>215582</v>
      </c>
      <c r="F26" s="72"/>
      <c r="G26" s="115">
        <v>512</v>
      </c>
      <c r="H26" s="27"/>
      <c r="I26" s="115">
        <v>1031</v>
      </c>
      <c r="J26" s="27"/>
      <c r="K26" s="115">
        <v>11929.66843985676</v>
      </c>
      <c r="L26" s="27"/>
      <c r="M26" s="196"/>
      <c r="N26" s="197"/>
    </row>
    <row r="27" spans="2:14" s="185" customFormat="1" ht="14.1" customHeight="1" x14ac:dyDescent="0.25">
      <c r="C27" s="14" t="s">
        <v>88</v>
      </c>
      <c r="D27" s="14"/>
      <c r="E27" s="83">
        <v>145643</v>
      </c>
      <c r="F27" s="72"/>
      <c r="G27" s="115">
        <v>782</v>
      </c>
      <c r="H27" s="27"/>
      <c r="I27" s="115">
        <v>2278</v>
      </c>
      <c r="J27" s="27"/>
      <c r="K27" s="115">
        <v>23029.023674953951</v>
      </c>
      <c r="L27" s="27"/>
      <c r="M27" s="196"/>
      <c r="N27" s="197"/>
    </row>
    <row r="28" spans="2:14" s="185" customFormat="1" x14ac:dyDescent="0.25">
      <c r="C28" s="14" t="s">
        <v>89</v>
      </c>
      <c r="D28" s="14"/>
      <c r="E28" s="83">
        <v>229780</v>
      </c>
      <c r="F28" s="72"/>
      <c r="G28" s="115">
        <v>1424</v>
      </c>
      <c r="H28" s="27"/>
      <c r="I28" s="115">
        <v>4264</v>
      </c>
      <c r="J28" s="27"/>
      <c r="K28" s="115">
        <v>55026.862071198877</v>
      </c>
      <c r="L28" s="27"/>
      <c r="M28" s="196"/>
      <c r="N28" s="197"/>
    </row>
    <row r="29" spans="2:14" s="185" customFormat="1" ht="14.1" customHeight="1" x14ac:dyDescent="0.25">
      <c r="B29" s="14"/>
      <c r="C29" s="14" t="s">
        <v>147</v>
      </c>
      <c r="D29" s="14"/>
      <c r="E29" s="83">
        <v>116605</v>
      </c>
      <c r="F29" s="72"/>
      <c r="G29" s="115">
        <v>311</v>
      </c>
      <c r="H29" s="27"/>
      <c r="I29" s="115">
        <v>920</v>
      </c>
      <c r="J29" s="27"/>
      <c r="K29" s="115">
        <v>7610.1071821498181</v>
      </c>
      <c r="L29" s="27"/>
      <c r="M29" s="196"/>
      <c r="N29" s="197"/>
    </row>
    <row r="30" spans="2:14" s="185" customFormat="1" ht="14.1" customHeight="1" x14ac:dyDescent="0.25">
      <c r="C30" s="14" t="s">
        <v>47</v>
      </c>
      <c r="D30" s="14"/>
      <c r="E30" s="83">
        <v>59651</v>
      </c>
      <c r="F30" s="72"/>
      <c r="G30" s="115">
        <v>166</v>
      </c>
      <c r="H30" s="27"/>
      <c r="I30" s="115">
        <v>492</v>
      </c>
      <c r="J30" s="27"/>
      <c r="K30" s="115">
        <v>3483.1403519903988</v>
      </c>
      <c r="L30" s="27"/>
      <c r="M30" s="196"/>
      <c r="N30" s="197"/>
    </row>
    <row r="31" spans="2:14" s="185" customFormat="1" ht="14.1" customHeight="1" x14ac:dyDescent="0.25">
      <c r="B31" s="14"/>
      <c r="C31" s="14"/>
      <c r="D31" s="14"/>
      <c r="E31" s="83"/>
      <c r="F31" s="72"/>
      <c r="G31" s="150"/>
      <c r="H31" s="150"/>
      <c r="I31" s="150"/>
      <c r="J31" s="150"/>
      <c r="K31" s="150"/>
      <c r="L31" s="150"/>
      <c r="M31" s="196"/>
      <c r="N31" s="197"/>
    </row>
    <row r="32" spans="2:14" s="185" customFormat="1" ht="14.1" customHeight="1" x14ac:dyDescent="0.25">
      <c r="B32" s="9"/>
      <c r="C32" s="9" t="s">
        <v>49</v>
      </c>
      <c r="D32" s="110"/>
      <c r="E32" s="111">
        <v>3418785</v>
      </c>
      <c r="F32" s="112"/>
      <c r="G32" s="111">
        <v>2817</v>
      </c>
      <c r="H32" s="160"/>
      <c r="I32" s="111">
        <v>7162</v>
      </c>
      <c r="J32" s="160"/>
      <c r="K32" s="111">
        <v>68304.672584909553</v>
      </c>
      <c r="L32" s="160"/>
      <c r="M32" s="196"/>
      <c r="N32" s="192"/>
    </row>
    <row r="33" spans="2:18" s="185" customFormat="1" ht="14.1" customHeight="1" x14ac:dyDescent="0.25">
      <c r="C33" s="14" t="s">
        <v>148</v>
      </c>
      <c r="D33" s="14"/>
      <c r="E33" s="83">
        <v>75716</v>
      </c>
      <c r="F33" s="72"/>
      <c r="G33" s="115">
        <v>66</v>
      </c>
      <c r="H33" s="72"/>
      <c r="I33" s="115">
        <v>142</v>
      </c>
      <c r="J33" s="72"/>
      <c r="K33" s="115">
        <v>934.33494676923112</v>
      </c>
      <c r="L33" s="72"/>
      <c r="M33" s="196"/>
      <c r="N33" s="196"/>
      <c r="O33" s="196"/>
      <c r="P33" s="196"/>
      <c r="Q33" s="196"/>
      <c r="R33" s="196"/>
    </row>
    <row r="34" spans="2:18" s="185" customFormat="1" ht="14.1" customHeight="1" x14ac:dyDescent="0.25">
      <c r="B34" s="14"/>
      <c r="C34" s="14" t="s">
        <v>50</v>
      </c>
      <c r="D34" s="14"/>
      <c r="E34" s="83">
        <v>77125</v>
      </c>
      <c r="F34" s="72"/>
      <c r="G34" s="115">
        <v>45</v>
      </c>
      <c r="H34" s="150"/>
      <c r="I34" s="115">
        <v>86</v>
      </c>
      <c r="J34" s="150"/>
      <c r="K34" s="115">
        <v>782.97</v>
      </c>
      <c r="L34" s="150"/>
      <c r="M34" s="196"/>
      <c r="N34" s="196"/>
      <c r="O34" s="196"/>
      <c r="P34" s="196"/>
      <c r="Q34" s="196"/>
      <c r="R34" s="196"/>
    </row>
    <row r="35" spans="2:18" s="185" customFormat="1" ht="14.1" customHeight="1" x14ac:dyDescent="0.25">
      <c r="C35" s="14" t="s">
        <v>149</v>
      </c>
      <c r="D35" s="14"/>
      <c r="E35" s="83">
        <v>48195</v>
      </c>
      <c r="F35" s="72"/>
      <c r="G35" s="115">
        <v>11</v>
      </c>
      <c r="H35" s="150"/>
      <c r="I35" s="115">
        <v>17</v>
      </c>
      <c r="J35" s="150"/>
      <c r="K35" s="115">
        <v>253.07333333333335</v>
      </c>
      <c r="L35" s="150"/>
      <c r="M35" s="196"/>
      <c r="N35" s="196"/>
      <c r="O35" s="196"/>
      <c r="P35" s="196"/>
      <c r="Q35" s="196"/>
      <c r="R35" s="196"/>
    </row>
    <row r="36" spans="2:18" s="185" customFormat="1" ht="14.1" customHeight="1" x14ac:dyDescent="0.25">
      <c r="C36" s="14" t="s">
        <v>150</v>
      </c>
      <c r="D36" s="14"/>
      <c r="E36" s="83">
        <v>150927</v>
      </c>
      <c r="F36" s="72"/>
      <c r="G36" s="115">
        <v>45</v>
      </c>
      <c r="H36" s="150"/>
      <c r="I36" s="115">
        <v>135</v>
      </c>
      <c r="J36" s="150"/>
      <c r="K36" s="115">
        <v>1024.335</v>
      </c>
      <c r="L36" s="150"/>
      <c r="M36" s="196"/>
      <c r="N36" s="196"/>
      <c r="O36" s="196"/>
      <c r="P36" s="196"/>
      <c r="Q36" s="196"/>
      <c r="R36" s="196"/>
    </row>
    <row r="37" spans="2:18" s="185" customFormat="1" ht="14.1" customHeight="1" x14ac:dyDescent="0.25">
      <c r="C37" s="14" t="s">
        <v>55</v>
      </c>
      <c r="D37" s="14"/>
      <c r="E37" s="83">
        <v>143112</v>
      </c>
      <c r="F37" s="72"/>
      <c r="G37" s="115">
        <v>52</v>
      </c>
      <c r="H37" s="150"/>
      <c r="I37" s="115">
        <v>122</v>
      </c>
      <c r="J37" s="150"/>
      <c r="K37" s="115">
        <v>1395.7210222222222</v>
      </c>
      <c r="L37" s="150"/>
      <c r="M37" s="196"/>
      <c r="N37" s="196"/>
      <c r="O37" s="196"/>
      <c r="P37" s="196"/>
      <c r="Q37" s="196"/>
      <c r="R37" s="196"/>
    </row>
    <row r="38" spans="2:18" s="185" customFormat="1" ht="14.1" customHeight="1" x14ac:dyDescent="0.25">
      <c r="C38" s="14" t="s">
        <v>151</v>
      </c>
      <c r="D38" s="14"/>
      <c r="E38" s="83">
        <v>107243</v>
      </c>
      <c r="F38" s="72"/>
      <c r="G38" s="115">
        <v>57</v>
      </c>
      <c r="H38" s="150"/>
      <c r="I38" s="115">
        <v>100</v>
      </c>
      <c r="J38" s="150"/>
      <c r="K38" s="115">
        <v>721.07748214285721</v>
      </c>
      <c r="L38" s="150"/>
      <c r="M38" s="196"/>
      <c r="N38" s="196"/>
      <c r="O38" s="196"/>
      <c r="P38" s="196"/>
      <c r="Q38" s="196"/>
      <c r="R38" s="196"/>
    </row>
    <row r="39" spans="2:18" s="185" customFormat="1" ht="14.1" customHeight="1" x14ac:dyDescent="0.25">
      <c r="B39" s="85"/>
      <c r="C39" s="85" t="s">
        <v>152</v>
      </c>
      <c r="D39" s="85"/>
      <c r="E39" s="164">
        <v>500421</v>
      </c>
      <c r="F39" s="151"/>
      <c r="G39" s="115">
        <v>1021</v>
      </c>
      <c r="H39" s="150"/>
      <c r="I39" s="115">
        <v>2764</v>
      </c>
      <c r="J39" s="150"/>
      <c r="K39" s="115">
        <v>29209.1271311741</v>
      </c>
      <c r="L39" s="150"/>
      <c r="M39" s="196"/>
      <c r="N39" s="197"/>
    </row>
    <row r="40" spans="2:18" s="185" customFormat="1" ht="14.1" customHeight="1" x14ac:dyDescent="0.25">
      <c r="B40" s="56"/>
      <c r="C40" s="7" t="s">
        <v>53</v>
      </c>
      <c r="D40" s="85"/>
      <c r="E40" s="115">
        <v>69528</v>
      </c>
      <c r="F40" s="151"/>
      <c r="G40" s="115">
        <v>119</v>
      </c>
      <c r="H40" s="115"/>
      <c r="I40" s="115">
        <v>224</v>
      </c>
      <c r="J40" s="115"/>
      <c r="K40" s="115">
        <v>2322.8250974025977</v>
      </c>
      <c r="L40" s="115"/>
      <c r="M40" s="196"/>
      <c r="N40" s="192"/>
    </row>
    <row r="41" spans="2:18" s="185" customFormat="1" ht="14.1" customHeight="1" x14ac:dyDescent="0.25">
      <c r="B41" s="85"/>
      <c r="C41" s="85" t="s">
        <v>153</v>
      </c>
      <c r="D41" s="85"/>
      <c r="E41" s="165">
        <v>23710</v>
      </c>
      <c r="F41" s="151"/>
      <c r="G41" s="115">
        <v>37</v>
      </c>
      <c r="H41" s="115"/>
      <c r="I41" s="115">
        <v>74</v>
      </c>
      <c r="J41" s="115"/>
      <c r="K41" s="115">
        <v>597.57219999999995</v>
      </c>
      <c r="L41" s="115"/>
      <c r="M41" s="196"/>
      <c r="N41" s="197"/>
    </row>
    <row r="42" spans="2:18" s="185" customFormat="1" ht="14.1" customHeight="1" x14ac:dyDescent="0.25">
      <c r="B42" s="85"/>
      <c r="C42" s="85" t="s">
        <v>154</v>
      </c>
      <c r="D42" s="85"/>
      <c r="E42" s="164">
        <v>86410</v>
      </c>
      <c r="F42" s="151"/>
      <c r="G42" s="115">
        <v>80</v>
      </c>
      <c r="H42" s="115"/>
      <c r="I42" s="115">
        <v>172</v>
      </c>
      <c r="J42" s="115"/>
      <c r="K42" s="115">
        <v>2154.9899999999998</v>
      </c>
      <c r="L42" s="115"/>
      <c r="M42" s="196"/>
      <c r="N42" s="197"/>
    </row>
    <row r="43" spans="2:18" s="185" customFormat="1" ht="14.1" customHeight="1" x14ac:dyDescent="0.25">
      <c r="B43" s="56"/>
      <c r="C43" s="7" t="s">
        <v>155</v>
      </c>
      <c r="D43" s="85"/>
      <c r="E43" s="164">
        <v>68893</v>
      </c>
      <c r="F43" s="151"/>
      <c r="G43" s="115">
        <v>48</v>
      </c>
      <c r="H43" s="115"/>
      <c r="I43" s="115">
        <v>48</v>
      </c>
      <c r="J43" s="115"/>
      <c r="K43" s="115">
        <v>320.80799999999999</v>
      </c>
      <c r="L43" s="115"/>
      <c r="M43" s="196"/>
      <c r="N43" s="192"/>
    </row>
    <row r="44" spans="2:18" ht="8.25" customHeight="1" thickBot="1" x14ac:dyDescent="0.25">
      <c r="B44" s="184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6"/>
    </row>
    <row r="45" spans="2:18" x14ac:dyDescent="0.2">
      <c r="G45" s="84"/>
      <c r="H45" s="27"/>
      <c r="I45" s="26"/>
      <c r="J45" s="27"/>
      <c r="K45" s="61"/>
      <c r="L45" s="27"/>
    </row>
    <row r="46" spans="2:18" x14ac:dyDescent="0.2">
      <c r="C46" s="190"/>
      <c r="G46" s="161"/>
      <c r="H46" s="115"/>
      <c r="I46" s="62"/>
      <c r="J46" s="115"/>
      <c r="K46" s="162"/>
      <c r="L46" s="115"/>
    </row>
    <row r="47" spans="2:18" x14ac:dyDescent="0.2">
      <c r="C47" s="191"/>
      <c r="G47" s="115"/>
      <c r="H47" s="115"/>
      <c r="I47" s="115"/>
      <c r="J47" s="115"/>
      <c r="K47" s="115"/>
      <c r="L47" s="115"/>
    </row>
    <row r="48" spans="2:18" ht="8.1" customHeight="1" x14ac:dyDescent="0.2">
      <c r="G48" s="150"/>
      <c r="H48" s="150"/>
      <c r="I48" s="150"/>
      <c r="J48" s="150"/>
      <c r="K48" s="150"/>
      <c r="L48" s="150"/>
    </row>
    <row r="49" spans="3:12" x14ac:dyDescent="0.2">
      <c r="C49" s="190"/>
      <c r="G49" s="161"/>
      <c r="H49" s="115"/>
      <c r="I49" s="161"/>
      <c r="J49" s="163"/>
      <c r="K49" s="163"/>
      <c r="L49" s="115"/>
    </row>
    <row r="50" spans="3:12" x14ac:dyDescent="0.2">
      <c r="C50" s="191"/>
      <c r="G50" s="161"/>
      <c r="H50" s="115"/>
      <c r="I50" s="161"/>
      <c r="J50" s="163"/>
      <c r="K50" s="163"/>
      <c r="L50" s="115"/>
    </row>
    <row r="51" spans="3:12" x14ac:dyDescent="0.2">
      <c r="C51" s="190"/>
      <c r="G51" s="150"/>
      <c r="H51" s="150"/>
      <c r="I51" s="150"/>
      <c r="J51" s="150"/>
      <c r="K51" s="150"/>
      <c r="L51" s="150"/>
    </row>
    <row r="52" spans="3:12" x14ac:dyDescent="0.2">
      <c r="C52" s="191"/>
      <c r="G52" s="161"/>
      <c r="H52" s="115"/>
      <c r="I52" s="161"/>
      <c r="J52" s="163"/>
      <c r="K52" s="163"/>
      <c r="L52" s="115"/>
    </row>
    <row r="53" spans="3:12" x14ac:dyDescent="0.2">
      <c r="G53" s="161"/>
      <c r="H53" s="115"/>
      <c r="I53" s="62"/>
      <c r="J53" s="115"/>
      <c r="K53" s="115"/>
      <c r="L53" s="115"/>
    </row>
    <row r="54" spans="3:12" x14ac:dyDescent="0.2">
      <c r="G54" s="161"/>
      <c r="H54" s="115"/>
      <c r="I54" s="62"/>
      <c r="J54" s="115"/>
      <c r="K54" s="115"/>
      <c r="L54" s="115"/>
    </row>
    <row r="55" spans="3:12" x14ac:dyDescent="0.2">
      <c r="G55" s="161"/>
      <c r="H55" s="115"/>
      <c r="I55" s="62"/>
      <c r="J55" s="115"/>
      <c r="K55" s="115"/>
      <c r="L55" s="115"/>
    </row>
    <row r="56" spans="3:12" x14ac:dyDescent="0.2">
      <c r="G56" s="161"/>
      <c r="H56" s="115"/>
      <c r="I56" s="161"/>
      <c r="J56" s="115"/>
      <c r="K56" s="115"/>
      <c r="L56" s="115"/>
    </row>
    <row r="57" spans="3:12" x14ac:dyDescent="0.2">
      <c r="G57" s="161"/>
      <c r="H57" s="115"/>
      <c r="I57" s="161"/>
      <c r="J57" s="163"/>
      <c r="K57" s="163"/>
      <c r="L57" s="115"/>
    </row>
    <row r="58" spans="3:12" x14ac:dyDescent="0.2">
      <c r="G58" s="161"/>
      <c r="H58" s="115"/>
      <c r="I58" s="161"/>
      <c r="J58" s="115"/>
      <c r="K58" s="115"/>
      <c r="L58" s="115"/>
    </row>
    <row r="59" spans="3:12" x14ac:dyDescent="0.2">
      <c r="G59" s="161"/>
      <c r="H59" s="115"/>
      <c r="I59" s="62"/>
      <c r="J59" s="115"/>
      <c r="K59" s="115"/>
      <c r="L59" s="115"/>
    </row>
    <row r="60" spans="3:12" x14ac:dyDescent="0.2">
      <c r="G60" s="161"/>
      <c r="H60" s="115"/>
      <c r="I60" s="161"/>
      <c r="J60" s="115"/>
      <c r="K60" s="115"/>
      <c r="L60" s="115"/>
    </row>
    <row r="61" spans="3:12" x14ac:dyDescent="0.2">
      <c r="G61" s="200"/>
      <c r="H61" s="200"/>
      <c r="I61" s="200"/>
      <c r="J61" s="200"/>
      <c r="K61" s="200"/>
      <c r="L61" s="200"/>
    </row>
    <row r="62" spans="3:12" x14ac:dyDescent="0.2">
      <c r="G62" s="200"/>
      <c r="H62" s="200"/>
      <c r="I62" s="200"/>
      <c r="J62" s="200"/>
      <c r="K62" s="200"/>
      <c r="L62" s="200"/>
    </row>
  </sheetData>
  <sheetProtection algorithmName="SHA-512" hashValue="f+TrEqelVgK4NdbhSXkkiM+rp0UfAkvT68w0RjOi3f3WoYMlirVgMIHKeHM4B1olpYANkcF9nViKyCGo2NnJwQ==" saltValue="HW2UY1wN0txLk5HJb/gSNA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view="pageBreakPreview" topLeftCell="A2" zoomScaleNormal="110" zoomScaleSheetLayoutView="100" workbookViewId="0">
      <selection activeCell="G21" sqref="G21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3" ht="54.95" customHeight="1" x14ac:dyDescent="0.2"/>
    <row r="2" spans="2:13" ht="15" customHeight="1" x14ac:dyDescent="0.2">
      <c r="B2" s="206" t="s">
        <v>221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" customHeight="1" x14ac:dyDescent="0.2">
      <c r="B3" s="207" t="s">
        <v>222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3" s="185" customFormat="1" ht="42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3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3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3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3" s="186" customFormat="1" ht="12" customHeight="1" x14ac:dyDescent="0.25">
      <c r="B9" s="153"/>
      <c r="C9" s="156" t="s">
        <v>156</v>
      </c>
      <c r="D9" s="153"/>
      <c r="E9" s="158">
        <v>229138</v>
      </c>
      <c r="F9" s="153"/>
      <c r="G9" s="161">
        <v>30</v>
      </c>
      <c r="H9" s="162"/>
      <c r="I9" s="161">
        <v>40</v>
      </c>
      <c r="J9" s="162"/>
      <c r="K9" s="161">
        <v>442.89544000000001</v>
      </c>
      <c r="L9" s="162"/>
    </row>
    <row r="10" spans="2:13" s="186" customFormat="1" ht="12" customHeight="1" x14ac:dyDescent="0.25">
      <c r="B10" s="153"/>
      <c r="C10" s="156" t="s">
        <v>157</v>
      </c>
      <c r="D10" s="153"/>
      <c r="E10" s="158">
        <v>28349</v>
      </c>
      <c r="F10" s="153"/>
      <c r="G10" s="161">
        <v>17</v>
      </c>
      <c r="H10" s="115"/>
      <c r="I10" s="161">
        <v>94</v>
      </c>
      <c r="J10" s="115"/>
      <c r="K10" s="161">
        <v>477.95499999999998</v>
      </c>
      <c r="L10" s="115"/>
    </row>
    <row r="11" spans="2:13" s="186" customFormat="1" ht="12" customHeight="1" x14ac:dyDescent="0.25">
      <c r="B11" s="153"/>
      <c r="C11" s="156" t="s">
        <v>158</v>
      </c>
      <c r="D11" s="153"/>
      <c r="E11" s="158">
        <v>150667</v>
      </c>
      <c r="F11" s="153"/>
      <c r="G11" s="161">
        <v>135</v>
      </c>
      <c r="H11" s="162"/>
      <c r="I11" s="161">
        <v>661</v>
      </c>
      <c r="J11" s="162"/>
      <c r="K11" s="161">
        <v>5662.4349933257154</v>
      </c>
      <c r="L11" s="162"/>
    </row>
    <row r="12" spans="2:13" s="186" customFormat="1" x14ac:dyDescent="0.25">
      <c r="B12" s="153"/>
      <c r="C12" s="156" t="s">
        <v>159</v>
      </c>
      <c r="D12" s="153"/>
      <c r="E12" s="158">
        <v>162174</v>
      </c>
      <c r="F12" s="153"/>
      <c r="G12" s="161">
        <v>23</v>
      </c>
      <c r="H12" s="162"/>
      <c r="I12" s="161">
        <v>46</v>
      </c>
      <c r="J12" s="162"/>
      <c r="K12" s="161">
        <v>446.35434803200002</v>
      </c>
      <c r="L12" s="162"/>
    </row>
    <row r="13" spans="2:13" s="186" customFormat="1" ht="12" customHeight="1" x14ac:dyDescent="0.25">
      <c r="B13" s="153"/>
      <c r="C13" s="156" t="s">
        <v>54</v>
      </c>
      <c r="D13" s="153"/>
      <c r="E13" s="158">
        <v>36660</v>
      </c>
      <c r="F13" s="153"/>
      <c r="G13" s="161">
        <v>26</v>
      </c>
      <c r="H13" s="162"/>
      <c r="I13" s="161">
        <v>43</v>
      </c>
      <c r="J13" s="162"/>
      <c r="K13" s="161">
        <v>302.77</v>
      </c>
      <c r="L13" s="162"/>
    </row>
    <row r="14" spans="2:13" s="186" customFormat="1" ht="12" customHeight="1" x14ac:dyDescent="0.25">
      <c r="B14" s="153"/>
      <c r="C14" s="156" t="s">
        <v>160</v>
      </c>
      <c r="D14" s="153"/>
      <c r="E14" s="158">
        <v>68811</v>
      </c>
      <c r="F14" s="153"/>
      <c r="G14" s="161">
        <v>83</v>
      </c>
      <c r="H14" s="162"/>
      <c r="I14" s="161">
        <v>241</v>
      </c>
      <c r="J14" s="162"/>
      <c r="K14" s="161">
        <v>2257.2821387648</v>
      </c>
      <c r="L14" s="162"/>
    </row>
    <row r="15" spans="2:13" s="186" customFormat="1" ht="12" customHeight="1" x14ac:dyDescent="0.25">
      <c r="B15" s="153"/>
      <c r="C15" s="156" t="s">
        <v>161</v>
      </c>
      <c r="D15" s="153"/>
      <c r="E15" s="158">
        <v>85077</v>
      </c>
      <c r="F15" s="153"/>
      <c r="G15" s="161">
        <v>98</v>
      </c>
      <c r="H15" s="162"/>
      <c r="I15" s="161">
        <v>234</v>
      </c>
      <c r="J15" s="162"/>
      <c r="K15" s="161">
        <v>2417.5327949888001</v>
      </c>
      <c r="L15" s="162"/>
    </row>
    <row r="16" spans="2:13" s="186" customFormat="1" ht="12" customHeight="1" x14ac:dyDescent="0.25">
      <c r="B16" s="153"/>
      <c r="C16" s="156" t="s">
        <v>52</v>
      </c>
      <c r="D16" s="153"/>
      <c r="E16" s="158">
        <v>439050</v>
      </c>
      <c r="F16" s="153"/>
      <c r="G16" s="161">
        <v>224</v>
      </c>
      <c r="H16" s="115"/>
      <c r="I16" s="161">
        <v>504</v>
      </c>
      <c r="J16" s="115"/>
      <c r="K16" s="161">
        <v>4219.4725165656564</v>
      </c>
      <c r="L16" s="115"/>
    </row>
    <row r="17" spans="2:18" s="186" customFormat="1" ht="12" customHeight="1" x14ac:dyDescent="0.25">
      <c r="B17" s="153"/>
      <c r="C17" s="156" t="s">
        <v>162</v>
      </c>
      <c r="D17" s="153"/>
      <c r="E17" s="158">
        <v>166587</v>
      </c>
      <c r="F17" s="153"/>
      <c r="G17" s="161">
        <v>52</v>
      </c>
      <c r="H17" s="162"/>
      <c r="I17" s="161">
        <v>130</v>
      </c>
      <c r="J17" s="162"/>
      <c r="K17" s="161">
        <v>805.10455999999999</v>
      </c>
      <c r="L17" s="162"/>
    </row>
    <row r="18" spans="2:18" s="186" customFormat="1" x14ac:dyDescent="0.25">
      <c r="B18" s="153"/>
      <c r="C18" s="156" t="s">
        <v>163</v>
      </c>
      <c r="D18" s="153"/>
      <c r="E18" s="158">
        <v>37828</v>
      </c>
      <c r="F18" s="153"/>
      <c r="G18" s="161">
        <v>40</v>
      </c>
      <c r="H18" s="162"/>
      <c r="I18" s="161">
        <v>94</v>
      </c>
      <c r="J18" s="162"/>
      <c r="K18" s="161">
        <v>976.5837696000001</v>
      </c>
      <c r="L18" s="162"/>
    </row>
    <row r="19" spans="2:18" s="185" customFormat="1" ht="14.1" customHeight="1" x14ac:dyDescent="0.25">
      <c r="B19" s="56"/>
      <c r="C19" s="7" t="s">
        <v>164</v>
      </c>
      <c r="D19" s="85"/>
      <c r="E19" s="164">
        <v>31573</v>
      </c>
      <c r="F19" s="151"/>
      <c r="G19" s="161">
        <v>0</v>
      </c>
      <c r="H19" s="162"/>
      <c r="I19" s="161">
        <v>0</v>
      </c>
      <c r="J19" s="162"/>
      <c r="K19" s="161">
        <v>0</v>
      </c>
      <c r="L19" s="162"/>
      <c r="M19" s="196"/>
      <c r="N19" s="192"/>
    </row>
    <row r="20" spans="2:18" s="185" customFormat="1" ht="14.1" customHeight="1" x14ac:dyDescent="0.25">
      <c r="B20" s="85"/>
      <c r="C20" s="85" t="s">
        <v>165</v>
      </c>
      <c r="D20" s="85"/>
      <c r="E20" s="165">
        <v>372615</v>
      </c>
      <c r="F20" s="151"/>
      <c r="G20" s="161">
        <v>411</v>
      </c>
      <c r="H20" s="115"/>
      <c r="I20" s="161">
        <v>959</v>
      </c>
      <c r="J20" s="115"/>
      <c r="K20" s="161">
        <v>8911.990810588235</v>
      </c>
      <c r="L20" s="115"/>
      <c r="M20" s="196"/>
      <c r="N20" s="197"/>
    </row>
    <row r="21" spans="2:18" s="185" customFormat="1" ht="14.1" customHeight="1" x14ac:dyDescent="0.25">
      <c r="B21" s="201"/>
      <c r="C21" s="85" t="s">
        <v>51</v>
      </c>
      <c r="D21" s="85"/>
      <c r="E21" s="165">
        <v>29241</v>
      </c>
      <c r="F21" s="151"/>
      <c r="G21" s="161">
        <v>30</v>
      </c>
      <c r="H21" s="115"/>
      <c r="I21" s="161">
        <v>40</v>
      </c>
      <c r="J21" s="115"/>
      <c r="K21" s="161">
        <v>872.10900000000004</v>
      </c>
      <c r="L21" s="115"/>
      <c r="M21" s="196"/>
      <c r="N21" s="197"/>
    </row>
    <row r="22" spans="2:18" s="185" customFormat="1" ht="14.1" customHeight="1" x14ac:dyDescent="0.25">
      <c r="B22" s="201"/>
      <c r="C22" s="85" t="s">
        <v>166</v>
      </c>
      <c r="D22" s="85"/>
      <c r="E22" s="165">
        <v>51328</v>
      </c>
      <c r="F22" s="151"/>
      <c r="G22" s="161">
        <v>40</v>
      </c>
      <c r="H22" s="115"/>
      <c r="I22" s="161">
        <v>148</v>
      </c>
      <c r="J22" s="115"/>
      <c r="K22" s="161">
        <v>477.08</v>
      </c>
      <c r="L22" s="115"/>
      <c r="M22" s="196"/>
      <c r="N22" s="197"/>
    </row>
    <row r="23" spans="2:18" s="185" customFormat="1" ht="14.1" customHeight="1" x14ac:dyDescent="0.25">
      <c r="B23" s="201"/>
      <c r="C23" s="85" t="s">
        <v>167</v>
      </c>
      <c r="D23" s="85"/>
      <c r="E23" s="165">
        <v>42742</v>
      </c>
      <c r="F23" s="151"/>
      <c r="G23" s="161">
        <v>20</v>
      </c>
      <c r="H23" s="115"/>
      <c r="I23" s="161">
        <v>30</v>
      </c>
      <c r="J23" s="115"/>
      <c r="K23" s="161">
        <v>256.59800000000001</v>
      </c>
      <c r="L23" s="115"/>
      <c r="M23" s="196"/>
      <c r="N23" s="197"/>
    </row>
    <row r="24" spans="2:18" s="185" customFormat="1" ht="14.1" customHeight="1" x14ac:dyDescent="0.25">
      <c r="B24" s="201"/>
      <c r="C24" s="85" t="s">
        <v>168</v>
      </c>
      <c r="D24" s="85"/>
      <c r="E24" s="165">
        <v>135665</v>
      </c>
      <c r="F24" s="151"/>
      <c r="G24" s="161">
        <v>7</v>
      </c>
      <c r="H24" s="115"/>
      <c r="I24" s="161">
        <v>14</v>
      </c>
      <c r="J24" s="115"/>
      <c r="K24" s="161">
        <v>61.674999999999997</v>
      </c>
      <c r="L24" s="115"/>
      <c r="M24" s="196"/>
      <c r="N24" s="197"/>
    </row>
    <row r="25" spans="2:18" s="185" customFormat="1" ht="9" customHeight="1" x14ac:dyDescent="0.25">
      <c r="B25" s="201"/>
      <c r="C25" s="85"/>
      <c r="D25" s="85"/>
      <c r="E25" s="165"/>
      <c r="F25" s="151"/>
      <c r="G25" s="161"/>
      <c r="H25" s="115"/>
      <c r="I25" s="161"/>
      <c r="J25" s="115"/>
      <c r="K25" s="161"/>
      <c r="L25" s="115"/>
      <c r="M25" s="196"/>
      <c r="N25" s="197"/>
    </row>
    <row r="26" spans="2:18" s="185" customFormat="1" ht="14.1" customHeight="1" x14ac:dyDescent="0.25">
      <c r="B26" s="110"/>
      <c r="C26" s="167" t="s">
        <v>56</v>
      </c>
      <c r="D26" s="110"/>
      <c r="E26" s="170">
        <v>2453677</v>
      </c>
      <c r="F26" s="112"/>
      <c r="G26" s="170">
        <v>2420</v>
      </c>
      <c r="H26" s="149"/>
      <c r="I26" s="170">
        <v>6607</v>
      </c>
      <c r="J26" s="149"/>
      <c r="K26" s="170">
        <v>82340.423195901953</v>
      </c>
      <c r="L26" s="149"/>
      <c r="M26" s="196"/>
      <c r="N26" s="197"/>
    </row>
    <row r="27" spans="2:18" s="185" customFormat="1" ht="14.1" customHeight="1" x14ac:dyDescent="0.25">
      <c r="B27" s="201"/>
      <c r="C27" s="85" t="s">
        <v>169</v>
      </c>
      <c r="D27" s="85"/>
      <c r="E27" s="165">
        <v>33606</v>
      </c>
      <c r="F27" s="151"/>
      <c r="G27" s="161">
        <v>40</v>
      </c>
      <c r="H27" s="115"/>
      <c r="I27" s="161">
        <v>105</v>
      </c>
      <c r="J27" s="115"/>
      <c r="K27" s="161">
        <v>1155.8507085714286</v>
      </c>
      <c r="L27" s="115"/>
      <c r="M27" s="196"/>
      <c r="N27" s="197"/>
    </row>
    <row r="28" spans="2:18" s="185" customFormat="1" ht="14.1" customHeight="1" x14ac:dyDescent="0.25">
      <c r="B28" s="85"/>
      <c r="C28" s="85" t="s">
        <v>170</v>
      </c>
      <c r="D28" s="85"/>
      <c r="E28" s="165">
        <v>52643</v>
      </c>
      <c r="F28" s="151"/>
      <c r="G28" s="161">
        <v>35</v>
      </c>
      <c r="H28" s="150"/>
      <c r="I28" s="161">
        <v>62</v>
      </c>
      <c r="J28" s="150"/>
      <c r="K28" s="161">
        <v>637.63049273600006</v>
      </c>
      <c r="L28" s="150"/>
      <c r="M28" s="196"/>
      <c r="N28" s="197"/>
    </row>
    <row r="29" spans="2:18" s="185" customFormat="1" ht="14.1" customHeight="1" x14ac:dyDescent="0.25">
      <c r="B29" s="56"/>
      <c r="C29" s="7" t="s">
        <v>171</v>
      </c>
      <c r="D29" s="85"/>
      <c r="E29" s="115">
        <v>22502</v>
      </c>
      <c r="F29" s="151"/>
      <c r="G29" s="161">
        <v>0</v>
      </c>
      <c r="H29" s="162"/>
      <c r="I29" s="161">
        <v>0</v>
      </c>
      <c r="J29" s="162"/>
      <c r="K29" s="161">
        <v>0</v>
      </c>
      <c r="L29" s="162"/>
      <c r="M29" s="196"/>
      <c r="N29" s="192"/>
    </row>
    <row r="30" spans="2:18" s="185" customFormat="1" ht="14.1" customHeight="1" x14ac:dyDescent="0.25">
      <c r="B30" s="201"/>
      <c r="C30" s="85" t="s">
        <v>172</v>
      </c>
      <c r="D30" s="85"/>
      <c r="E30" s="165">
        <v>28695</v>
      </c>
      <c r="F30" s="151"/>
      <c r="G30" s="161">
        <v>0</v>
      </c>
      <c r="H30" s="151"/>
      <c r="I30" s="161">
        <v>0</v>
      </c>
      <c r="J30" s="151"/>
      <c r="K30" s="161">
        <v>0</v>
      </c>
      <c r="L30" s="151"/>
      <c r="M30" s="196"/>
      <c r="N30" s="196"/>
      <c r="O30" s="196"/>
      <c r="P30" s="196"/>
      <c r="Q30" s="196"/>
      <c r="R30" s="196"/>
    </row>
    <row r="31" spans="2:18" s="185" customFormat="1" ht="14.1" customHeight="1" x14ac:dyDescent="0.25">
      <c r="B31" s="85"/>
      <c r="C31" s="85" t="s">
        <v>173</v>
      </c>
      <c r="D31" s="85"/>
      <c r="E31" s="165">
        <v>36303</v>
      </c>
      <c r="F31" s="151"/>
      <c r="G31" s="161">
        <v>135</v>
      </c>
      <c r="H31" s="150"/>
      <c r="I31" s="161">
        <v>314</v>
      </c>
      <c r="J31" s="150"/>
      <c r="K31" s="161">
        <v>4165.814763053455</v>
      </c>
      <c r="L31" s="150"/>
      <c r="M31" s="196"/>
      <c r="N31" s="196"/>
      <c r="O31" s="196"/>
      <c r="P31" s="196"/>
      <c r="Q31" s="196"/>
      <c r="R31" s="196"/>
    </row>
    <row r="32" spans="2:18" s="185" customFormat="1" ht="14.1" customHeight="1" x14ac:dyDescent="0.25">
      <c r="B32" s="201"/>
      <c r="C32" s="85" t="s">
        <v>174</v>
      </c>
      <c r="D32" s="85"/>
      <c r="E32" s="165">
        <v>178646</v>
      </c>
      <c r="F32" s="151"/>
      <c r="G32" s="161">
        <v>120</v>
      </c>
      <c r="H32" s="150"/>
      <c r="I32" s="161">
        <v>410</v>
      </c>
      <c r="J32" s="150"/>
      <c r="K32" s="161">
        <v>4717.2873512533315</v>
      </c>
      <c r="L32" s="150"/>
      <c r="M32" s="196"/>
      <c r="N32" s="196"/>
      <c r="O32" s="196"/>
      <c r="P32" s="196"/>
      <c r="Q32" s="196"/>
      <c r="R32" s="196"/>
    </row>
    <row r="33" spans="1:18" s="185" customFormat="1" ht="14.1" customHeight="1" x14ac:dyDescent="0.25">
      <c r="B33" s="201"/>
      <c r="C33" s="85" t="s">
        <v>175</v>
      </c>
      <c r="D33" s="85"/>
      <c r="E33" s="165">
        <v>10155</v>
      </c>
      <c r="F33" s="151"/>
      <c r="G33" s="161">
        <v>0</v>
      </c>
      <c r="H33" s="150"/>
      <c r="I33" s="161">
        <v>0</v>
      </c>
      <c r="J33" s="150"/>
      <c r="K33" s="161">
        <v>0</v>
      </c>
      <c r="L33" s="150"/>
      <c r="M33" s="196"/>
      <c r="N33" s="196"/>
      <c r="O33" s="196"/>
      <c r="P33" s="196"/>
      <c r="Q33" s="196"/>
      <c r="R33" s="196"/>
    </row>
    <row r="34" spans="1:18" s="185" customFormat="1" ht="14.1" customHeight="1" x14ac:dyDescent="0.25">
      <c r="B34" s="201"/>
      <c r="C34" s="85" t="s">
        <v>176</v>
      </c>
      <c r="D34" s="85"/>
      <c r="E34" s="165">
        <v>21147</v>
      </c>
      <c r="F34" s="151"/>
      <c r="G34" s="161">
        <v>46</v>
      </c>
      <c r="H34" s="150"/>
      <c r="I34" s="161">
        <v>123</v>
      </c>
      <c r="J34" s="150"/>
      <c r="K34" s="161">
        <v>862.72404864000009</v>
      </c>
      <c r="L34" s="150"/>
      <c r="M34" s="196"/>
      <c r="N34" s="196"/>
      <c r="O34" s="196"/>
      <c r="P34" s="196"/>
      <c r="Q34" s="196"/>
      <c r="R34" s="196"/>
    </row>
    <row r="35" spans="1:18" s="185" customFormat="1" ht="14.1" customHeight="1" x14ac:dyDescent="0.25">
      <c r="A35" s="201"/>
      <c r="B35" s="201"/>
      <c r="C35" s="85" t="s">
        <v>177</v>
      </c>
      <c r="D35" s="85"/>
      <c r="E35" s="165">
        <v>19477</v>
      </c>
      <c r="F35" s="151"/>
      <c r="G35" s="161">
        <v>18</v>
      </c>
      <c r="H35" s="150"/>
      <c r="I35" s="161">
        <v>51</v>
      </c>
      <c r="J35" s="150"/>
      <c r="K35" s="161">
        <v>530.71377088000008</v>
      </c>
      <c r="L35" s="150"/>
      <c r="M35" s="196"/>
      <c r="N35" s="196"/>
      <c r="O35" s="196"/>
      <c r="P35" s="196"/>
      <c r="Q35" s="196"/>
      <c r="R35" s="196"/>
    </row>
    <row r="36" spans="1:18" s="185" customFormat="1" ht="14.1" customHeight="1" x14ac:dyDescent="0.25">
      <c r="A36" s="201"/>
      <c r="B36" s="85"/>
      <c r="C36" s="85" t="s">
        <v>178</v>
      </c>
      <c r="D36" s="85"/>
      <c r="E36" s="164">
        <v>15333</v>
      </c>
      <c r="F36" s="151"/>
      <c r="G36" s="161">
        <v>0</v>
      </c>
      <c r="H36" s="150"/>
      <c r="I36" s="161">
        <v>0</v>
      </c>
      <c r="J36" s="150"/>
      <c r="K36" s="161">
        <v>0</v>
      </c>
      <c r="L36" s="150"/>
      <c r="M36" s="196"/>
      <c r="N36" s="197"/>
    </row>
    <row r="37" spans="1:18" s="185" customFormat="1" ht="14.1" customHeight="1" x14ac:dyDescent="0.25">
      <c r="A37" s="201"/>
      <c r="B37" s="56"/>
      <c r="C37" s="7" t="s">
        <v>179</v>
      </c>
      <c r="D37" s="85"/>
      <c r="E37" s="115">
        <v>18404</v>
      </c>
      <c r="F37" s="151"/>
      <c r="G37" s="161">
        <v>37</v>
      </c>
      <c r="H37" s="115"/>
      <c r="I37" s="161">
        <v>80</v>
      </c>
      <c r="J37" s="115"/>
      <c r="K37" s="161">
        <v>606.01794757120012</v>
      </c>
      <c r="L37" s="115"/>
      <c r="M37" s="196"/>
      <c r="N37" s="192"/>
    </row>
    <row r="38" spans="1:18" s="185" customFormat="1" ht="14.1" customHeight="1" x14ac:dyDescent="0.25">
      <c r="A38" s="201"/>
      <c r="B38" s="85"/>
      <c r="C38" s="85" t="s">
        <v>180</v>
      </c>
      <c r="D38" s="85"/>
      <c r="E38" s="165">
        <v>24700</v>
      </c>
      <c r="F38" s="151"/>
      <c r="G38" s="161">
        <v>0</v>
      </c>
      <c r="H38" s="115"/>
      <c r="I38" s="161">
        <v>0</v>
      </c>
      <c r="J38" s="115"/>
      <c r="K38" s="161">
        <v>0</v>
      </c>
      <c r="L38" s="115"/>
      <c r="M38" s="196"/>
      <c r="N38" s="197"/>
    </row>
    <row r="39" spans="1:18" s="185" customFormat="1" ht="14.1" customHeight="1" x14ac:dyDescent="0.25">
      <c r="A39" s="201"/>
      <c r="B39" s="85"/>
      <c r="C39" s="85" t="s">
        <v>181</v>
      </c>
      <c r="D39" s="85"/>
      <c r="E39" s="164">
        <v>36030</v>
      </c>
      <c r="F39" s="151"/>
      <c r="G39" s="161">
        <v>30</v>
      </c>
      <c r="H39" s="115"/>
      <c r="I39" s="161">
        <v>60</v>
      </c>
      <c r="J39" s="115"/>
      <c r="K39" s="161">
        <v>810.79946666666683</v>
      </c>
      <c r="L39" s="115"/>
      <c r="M39" s="196"/>
      <c r="N39" s="197"/>
    </row>
    <row r="40" spans="1:18" s="185" customFormat="1" ht="14.1" customHeight="1" x14ac:dyDescent="0.25">
      <c r="A40" s="201"/>
      <c r="B40" s="56"/>
      <c r="C40" s="7" t="s">
        <v>182</v>
      </c>
      <c r="D40" s="85"/>
      <c r="E40" s="164">
        <v>609205</v>
      </c>
      <c r="F40" s="151"/>
      <c r="G40" s="161">
        <v>435</v>
      </c>
      <c r="H40" s="115"/>
      <c r="I40" s="161">
        <v>1348</v>
      </c>
      <c r="J40" s="115"/>
      <c r="K40" s="161">
        <v>22176.667260426424</v>
      </c>
      <c r="L40" s="115"/>
      <c r="M40" s="196"/>
      <c r="N40" s="192"/>
    </row>
    <row r="41" spans="1:18" s="185" customFormat="1" ht="14.1" customHeight="1" x14ac:dyDescent="0.25">
      <c r="A41" s="201"/>
      <c r="B41" s="56"/>
      <c r="C41" s="7" t="s">
        <v>183</v>
      </c>
      <c r="D41" s="85"/>
      <c r="E41" s="164">
        <v>36604</v>
      </c>
      <c r="F41" s="151"/>
      <c r="G41" s="161">
        <v>67</v>
      </c>
      <c r="H41" s="115"/>
      <c r="I41" s="161">
        <v>134</v>
      </c>
      <c r="J41" s="115"/>
      <c r="K41" s="161">
        <v>1655.9799999999998</v>
      </c>
      <c r="L41" s="115"/>
      <c r="M41" s="196"/>
      <c r="N41" s="192"/>
    </row>
    <row r="42" spans="1:18" s="185" customFormat="1" ht="14.1" customHeight="1" x14ac:dyDescent="0.25">
      <c r="A42" s="201"/>
      <c r="B42" s="56"/>
      <c r="C42" s="7" t="s">
        <v>184</v>
      </c>
      <c r="D42" s="85"/>
      <c r="E42" s="164">
        <v>45061</v>
      </c>
      <c r="F42" s="151"/>
      <c r="G42" s="161">
        <v>200</v>
      </c>
      <c r="H42" s="115"/>
      <c r="I42" s="161">
        <v>391</v>
      </c>
      <c r="J42" s="115"/>
      <c r="K42" s="161">
        <v>5455.0952683141222</v>
      </c>
      <c r="L42" s="115"/>
      <c r="M42" s="196"/>
      <c r="N42" s="192"/>
    </row>
    <row r="43" spans="1:18" s="185" customFormat="1" ht="14.1" customHeight="1" x14ac:dyDescent="0.25">
      <c r="A43" s="201"/>
      <c r="B43" s="56"/>
      <c r="C43" s="7" t="s">
        <v>185</v>
      </c>
      <c r="D43" s="85"/>
      <c r="E43" s="164">
        <v>24573</v>
      </c>
      <c r="F43" s="151"/>
      <c r="G43" s="161">
        <v>0</v>
      </c>
      <c r="H43" s="115"/>
      <c r="I43" s="161">
        <v>0</v>
      </c>
      <c r="J43" s="115"/>
      <c r="K43" s="161">
        <v>0</v>
      </c>
      <c r="L43" s="115"/>
      <c r="M43" s="196"/>
      <c r="N43" s="192"/>
    </row>
    <row r="44" spans="1:18" s="185" customFormat="1" ht="14.1" customHeight="1" x14ac:dyDescent="0.25">
      <c r="A44" s="201"/>
      <c r="B44" s="56"/>
      <c r="C44" s="7" t="s">
        <v>186</v>
      </c>
      <c r="D44" s="85"/>
      <c r="E44" s="164">
        <v>33479</v>
      </c>
      <c r="F44" s="151"/>
      <c r="G44" s="161">
        <v>15</v>
      </c>
      <c r="H44" s="115"/>
      <c r="I44" s="161">
        <v>34</v>
      </c>
      <c r="J44" s="115"/>
      <c r="K44" s="161">
        <v>363.81347999999997</v>
      </c>
      <c r="L44" s="115"/>
      <c r="M44" s="196"/>
      <c r="N44" s="192"/>
    </row>
    <row r="45" spans="1:18" s="185" customFormat="1" ht="14.1" customHeight="1" x14ac:dyDescent="0.25">
      <c r="A45" s="201"/>
      <c r="B45" s="56"/>
      <c r="C45" s="7" t="s">
        <v>187</v>
      </c>
      <c r="D45" s="85"/>
      <c r="E45" s="164">
        <v>18838</v>
      </c>
      <c r="F45" s="151"/>
      <c r="G45" s="161">
        <v>12</v>
      </c>
      <c r="H45" s="115"/>
      <c r="I45" s="161">
        <v>28</v>
      </c>
      <c r="J45" s="115"/>
      <c r="K45" s="161">
        <v>227.88288</v>
      </c>
      <c r="L45" s="115"/>
      <c r="M45" s="196"/>
      <c r="N45" s="192"/>
    </row>
    <row r="46" spans="1:18" s="185" customFormat="1" ht="14.1" customHeight="1" x14ac:dyDescent="0.25">
      <c r="A46" s="201"/>
      <c r="B46" s="56"/>
      <c r="C46" s="7" t="s">
        <v>188</v>
      </c>
      <c r="D46" s="85"/>
      <c r="E46" s="164">
        <v>16316</v>
      </c>
      <c r="F46" s="151"/>
      <c r="G46" s="161">
        <v>0</v>
      </c>
      <c r="H46" s="115"/>
      <c r="I46" s="161">
        <v>0</v>
      </c>
      <c r="J46" s="115"/>
      <c r="K46" s="161">
        <v>0</v>
      </c>
      <c r="L46" s="115"/>
      <c r="M46" s="196"/>
      <c r="N46" s="192"/>
    </row>
    <row r="47" spans="1:18" s="185" customFormat="1" ht="14.1" customHeight="1" x14ac:dyDescent="0.25">
      <c r="A47" s="201"/>
      <c r="B47" s="56"/>
      <c r="C47" s="7" t="s">
        <v>189</v>
      </c>
      <c r="D47" s="85"/>
      <c r="E47" s="164">
        <v>20299</v>
      </c>
      <c r="F47" s="151"/>
      <c r="G47" s="161">
        <v>18</v>
      </c>
      <c r="H47" s="115"/>
      <c r="I47" s="161">
        <v>22</v>
      </c>
      <c r="J47" s="115"/>
      <c r="K47" s="161">
        <v>224.84364480000002</v>
      </c>
      <c r="L47" s="115"/>
      <c r="M47" s="196"/>
      <c r="N47" s="192"/>
    </row>
    <row r="48" spans="1:18" ht="8.25" customHeight="1" thickBot="1" x14ac:dyDescent="0.25">
      <c r="B48" s="184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6"/>
    </row>
    <row r="49" spans="3:12" x14ac:dyDescent="0.2">
      <c r="G49" s="84"/>
      <c r="H49" s="27"/>
      <c r="I49" s="26"/>
      <c r="J49" s="27"/>
      <c r="K49" s="61"/>
      <c r="L49" s="27"/>
    </row>
    <row r="50" spans="3:12" x14ac:dyDescent="0.2">
      <c r="C50" s="190"/>
      <c r="G50" s="161"/>
      <c r="H50" s="115"/>
      <c r="I50" s="62"/>
      <c r="J50" s="115"/>
      <c r="K50" s="162"/>
      <c r="L50" s="115"/>
    </row>
    <row r="51" spans="3:12" x14ac:dyDescent="0.2">
      <c r="C51" s="191"/>
      <c r="G51" s="115"/>
      <c r="H51" s="115"/>
      <c r="I51" s="115"/>
      <c r="J51" s="115"/>
      <c r="K51" s="115"/>
      <c r="L51" s="115"/>
    </row>
    <row r="52" spans="3:12" ht="8.1" customHeight="1" x14ac:dyDescent="0.2">
      <c r="G52" s="150"/>
      <c r="H52" s="150"/>
      <c r="I52" s="150"/>
      <c r="J52" s="150"/>
      <c r="K52" s="150"/>
      <c r="L52" s="150"/>
    </row>
    <row r="53" spans="3:12" x14ac:dyDescent="0.2">
      <c r="C53" s="190"/>
      <c r="G53" s="161"/>
      <c r="H53" s="115"/>
      <c r="I53" s="161"/>
      <c r="J53" s="163"/>
      <c r="K53" s="163"/>
      <c r="L53" s="115"/>
    </row>
    <row r="54" spans="3:12" x14ac:dyDescent="0.2">
      <c r="C54" s="191"/>
      <c r="G54" s="161"/>
      <c r="H54" s="115"/>
      <c r="I54" s="161"/>
      <c r="J54" s="163"/>
      <c r="K54" s="163"/>
      <c r="L54" s="115"/>
    </row>
    <row r="55" spans="3:12" x14ac:dyDescent="0.2">
      <c r="C55" s="190"/>
      <c r="G55" s="150"/>
      <c r="H55" s="150"/>
      <c r="I55" s="150"/>
      <c r="J55" s="150"/>
      <c r="K55" s="150"/>
      <c r="L55" s="150"/>
    </row>
    <row r="56" spans="3:12" x14ac:dyDescent="0.2">
      <c r="C56" s="191"/>
      <c r="G56" s="161"/>
      <c r="H56" s="115"/>
      <c r="I56" s="161"/>
      <c r="J56" s="163"/>
      <c r="K56" s="163"/>
      <c r="L56" s="115"/>
    </row>
    <row r="57" spans="3:12" x14ac:dyDescent="0.2">
      <c r="G57" s="161"/>
      <c r="H57" s="115"/>
      <c r="I57" s="62"/>
      <c r="J57" s="115"/>
      <c r="K57" s="115"/>
      <c r="L57" s="115"/>
    </row>
    <row r="58" spans="3:12" x14ac:dyDescent="0.2">
      <c r="G58" s="161"/>
      <c r="H58" s="115"/>
      <c r="I58" s="62"/>
      <c r="J58" s="115"/>
      <c r="K58" s="115"/>
      <c r="L58" s="115"/>
    </row>
    <row r="59" spans="3:12" x14ac:dyDescent="0.2">
      <c r="G59" s="161"/>
      <c r="H59" s="115"/>
      <c r="I59" s="62"/>
      <c r="J59" s="115"/>
      <c r="K59" s="115"/>
      <c r="L59" s="115"/>
    </row>
    <row r="60" spans="3:12" x14ac:dyDescent="0.2">
      <c r="G60" s="161"/>
      <c r="H60" s="115"/>
      <c r="I60" s="161"/>
      <c r="J60" s="115"/>
      <c r="K60" s="115"/>
      <c r="L60" s="115"/>
    </row>
    <row r="61" spans="3:12" x14ac:dyDescent="0.2">
      <c r="G61" s="161"/>
      <c r="H61" s="115"/>
      <c r="I61" s="161"/>
      <c r="J61" s="163"/>
      <c r="K61" s="163"/>
      <c r="L61" s="115"/>
    </row>
    <row r="62" spans="3:12" x14ac:dyDescent="0.2">
      <c r="G62" s="161"/>
      <c r="H62" s="115"/>
      <c r="I62" s="161"/>
      <c r="J62" s="115"/>
      <c r="K62" s="115"/>
      <c r="L62" s="115"/>
    </row>
    <row r="63" spans="3:12" x14ac:dyDescent="0.2">
      <c r="G63" s="161"/>
      <c r="H63" s="115"/>
      <c r="I63" s="62"/>
      <c r="J63" s="115"/>
      <c r="K63" s="115"/>
      <c r="L63" s="115"/>
    </row>
    <row r="64" spans="3:12" x14ac:dyDescent="0.2">
      <c r="G64" s="161"/>
      <c r="H64" s="115"/>
      <c r="I64" s="161"/>
      <c r="J64" s="115"/>
      <c r="K64" s="115"/>
      <c r="L64" s="115"/>
    </row>
    <row r="65" spans="7:12" x14ac:dyDescent="0.2">
      <c r="G65" s="200"/>
      <c r="H65" s="200"/>
      <c r="I65" s="200"/>
      <c r="J65" s="200"/>
      <c r="K65" s="200"/>
      <c r="L65" s="200"/>
    </row>
    <row r="66" spans="7:12" x14ac:dyDescent="0.2">
      <c r="G66" s="200"/>
      <c r="H66" s="200"/>
      <c r="I66" s="200"/>
      <c r="J66" s="200"/>
      <c r="K66" s="200"/>
      <c r="L66" s="200"/>
    </row>
  </sheetData>
  <sheetProtection algorithmName="SHA-512" hashValue="PoPcX3CczzUQibrm9pRbztcJSCQWYowhUnHWzeTL220XtOK679TOUhhEVLXLiqqpV2ToR6uEtGAJRdSueGseHw==" saltValue="/y+1n1ME87IBi2cWHMu0SQ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"/>
  <sheetViews>
    <sheetView view="pageBreakPreview" topLeftCell="A2" zoomScaleNormal="110" zoomScaleSheetLayoutView="100" workbookViewId="0">
      <selection activeCell="G23" sqref="G23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8" ht="54.95" customHeight="1" x14ac:dyDescent="0.2"/>
    <row r="2" spans="2:18" ht="15" customHeight="1" x14ac:dyDescent="0.2">
      <c r="B2" s="206" t="s">
        <v>221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8" ht="15" customHeight="1" x14ac:dyDescent="0.2">
      <c r="B3" s="207" t="s">
        <v>222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8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</row>
    <row r="5" spans="2:18" s="185" customFormat="1" ht="41.2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8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8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</row>
    <row r="8" spans="2:18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</row>
    <row r="9" spans="2:18" s="185" customFormat="1" ht="14.1" customHeight="1" x14ac:dyDescent="0.25">
      <c r="B9" s="201"/>
      <c r="C9" s="85" t="s">
        <v>190</v>
      </c>
      <c r="D9" s="85"/>
      <c r="E9" s="165">
        <v>248877</v>
      </c>
      <c r="F9" s="151"/>
      <c r="G9" s="161">
        <v>150</v>
      </c>
      <c r="H9" s="115"/>
      <c r="I9" s="161">
        <v>451</v>
      </c>
      <c r="J9" s="115"/>
      <c r="K9" s="161">
        <v>5253.4529779073237</v>
      </c>
      <c r="L9" s="115"/>
      <c r="M9" s="196"/>
      <c r="N9" s="197"/>
    </row>
    <row r="10" spans="2:18" s="185" customFormat="1" ht="14.1" customHeight="1" x14ac:dyDescent="0.25">
      <c r="B10" s="85"/>
      <c r="C10" s="85" t="s">
        <v>191</v>
      </c>
      <c r="D10" s="85"/>
      <c r="E10" s="165">
        <v>42275</v>
      </c>
      <c r="F10" s="151"/>
      <c r="G10" s="161">
        <v>89</v>
      </c>
      <c r="H10" s="150"/>
      <c r="I10" s="161">
        <v>265</v>
      </c>
      <c r="J10" s="150"/>
      <c r="K10" s="161">
        <v>4434.6968769450659</v>
      </c>
      <c r="L10" s="150"/>
      <c r="M10" s="196"/>
      <c r="N10" s="197"/>
    </row>
    <row r="11" spans="2:18" s="185" customFormat="1" ht="14.1" customHeight="1" x14ac:dyDescent="0.25">
      <c r="B11" s="56"/>
      <c r="C11" s="7" t="s">
        <v>192</v>
      </c>
      <c r="D11" s="85"/>
      <c r="E11" s="115">
        <v>15462</v>
      </c>
      <c r="F11" s="151"/>
      <c r="G11" s="161">
        <v>0</v>
      </c>
      <c r="H11" s="162"/>
      <c r="I11" s="161">
        <v>0</v>
      </c>
      <c r="J11" s="162"/>
      <c r="K11" s="161">
        <v>0</v>
      </c>
      <c r="L11" s="162"/>
      <c r="M11" s="196"/>
      <c r="N11" s="192"/>
    </row>
    <row r="12" spans="2:18" s="185" customFormat="1" ht="14.1" customHeight="1" x14ac:dyDescent="0.25">
      <c r="B12" s="201"/>
      <c r="C12" s="85" t="s">
        <v>193</v>
      </c>
      <c r="D12" s="85"/>
      <c r="E12" s="165">
        <v>19557</v>
      </c>
      <c r="F12" s="151"/>
      <c r="G12" s="161">
        <v>58</v>
      </c>
      <c r="H12" s="151"/>
      <c r="I12" s="161">
        <v>137</v>
      </c>
      <c r="J12" s="151"/>
      <c r="K12" s="161">
        <v>854.35739999999998</v>
      </c>
      <c r="L12" s="151"/>
      <c r="M12" s="196"/>
      <c r="N12" s="196"/>
      <c r="O12" s="196"/>
      <c r="P12" s="196"/>
      <c r="Q12" s="196"/>
      <c r="R12" s="196"/>
    </row>
    <row r="13" spans="2:18" s="185" customFormat="1" ht="14.1" customHeight="1" x14ac:dyDescent="0.25">
      <c r="B13" s="85"/>
      <c r="C13" s="85" t="s">
        <v>194</v>
      </c>
      <c r="D13" s="85"/>
      <c r="E13" s="165">
        <v>128284</v>
      </c>
      <c r="F13" s="151"/>
      <c r="G13" s="161">
        <v>163</v>
      </c>
      <c r="H13" s="150"/>
      <c r="I13" s="161">
        <v>498</v>
      </c>
      <c r="J13" s="150"/>
      <c r="K13" s="161">
        <v>5594.6528028250314</v>
      </c>
      <c r="L13" s="150"/>
      <c r="M13" s="196"/>
      <c r="N13" s="196"/>
      <c r="O13" s="196"/>
      <c r="P13" s="196"/>
      <c r="Q13" s="196"/>
      <c r="R13" s="196"/>
    </row>
    <row r="14" spans="2:18" s="185" customFormat="1" ht="14.1" customHeight="1" x14ac:dyDescent="0.25">
      <c r="B14" s="201"/>
      <c r="C14" s="85" t="s">
        <v>195</v>
      </c>
      <c r="D14" s="85"/>
      <c r="E14" s="165">
        <v>23105</v>
      </c>
      <c r="F14" s="151"/>
      <c r="G14" s="161">
        <v>80</v>
      </c>
      <c r="H14" s="150"/>
      <c r="I14" s="161">
        <v>215</v>
      </c>
      <c r="J14" s="150"/>
      <c r="K14" s="161">
        <v>2393.3866258958442</v>
      </c>
      <c r="L14" s="150"/>
      <c r="M14" s="196"/>
      <c r="N14" s="196"/>
      <c r="O14" s="196"/>
      <c r="P14" s="196"/>
      <c r="Q14" s="196"/>
      <c r="R14" s="196"/>
    </row>
    <row r="15" spans="2:18" s="185" customFormat="1" ht="14.1" customHeight="1" x14ac:dyDescent="0.25">
      <c r="B15" s="201"/>
      <c r="C15" s="85" t="s">
        <v>196</v>
      </c>
      <c r="D15" s="85"/>
      <c r="E15" s="165">
        <v>44039</v>
      </c>
      <c r="F15" s="151"/>
      <c r="G15" s="161">
        <v>123</v>
      </c>
      <c r="H15" s="150"/>
      <c r="I15" s="161">
        <v>317</v>
      </c>
      <c r="J15" s="150"/>
      <c r="K15" s="161">
        <v>1537.052010111111</v>
      </c>
      <c r="L15" s="150"/>
      <c r="M15" s="196"/>
      <c r="N15" s="196"/>
      <c r="O15" s="196"/>
      <c r="P15" s="196"/>
      <c r="Q15" s="196"/>
      <c r="R15" s="196"/>
    </row>
    <row r="16" spans="2:18" s="185" customFormat="1" ht="14.1" customHeight="1" x14ac:dyDescent="0.25">
      <c r="B16" s="201"/>
      <c r="C16" s="85" t="s">
        <v>197</v>
      </c>
      <c r="D16" s="85"/>
      <c r="E16" s="165">
        <v>29606</v>
      </c>
      <c r="F16" s="151"/>
      <c r="G16" s="161">
        <v>0</v>
      </c>
      <c r="H16" s="150"/>
      <c r="I16" s="161">
        <v>0</v>
      </c>
      <c r="J16" s="150"/>
      <c r="K16" s="161">
        <v>0</v>
      </c>
      <c r="L16" s="150"/>
      <c r="M16" s="196"/>
      <c r="N16" s="196"/>
      <c r="O16" s="196"/>
      <c r="P16" s="196"/>
      <c r="Q16" s="196"/>
      <c r="R16" s="196"/>
    </row>
    <row r="17" spans="1:18" s="185" customFormat="1" ht="14.1" customHeight="1" x14ac:dyDescent="0.25">
      <c r="A17" s="201"/>
      <c r="B17" s="201"/>
      <c r="C17" s="85" t="s">
        <v>198</v>
      </c>
      <c r="D17" s="85"/>
      <c r="E17" s="165">
        <v>19844</v>
      </c>
      <c r="F17" s="151"/>
      <c r="G17" s="161">
        <v>0</v>
      </c>
      <c r="H17" s="150"/>
      <c r="I17" s="161">
        <v>0</v>
      </c>
      <c r="J17" s="150"/>
      <c r="K17" s="161">
        <v>0</v>
      </c>
      <c r="L17" s="150"/>
      <c r="M17" s="196"/>
      <c r="N17" s="196"/>
      <c r="O17" s="196"/>
      <c r="P17" s="196"/>
      <c r="Q17" s="196"/>
      <c r="R17" s="196"/>
    </row>
    <row r="18" spans="1:18" s="185" customFormat="1" ht="14.1" customHeight="1" x14ac:dyDescent="0.25">
      <c r="A18" s="201"/>
      <c r="B18" s="85"/>
      <c r="C18" s="85" t="s">
        <v>199</v>
      </c>
      <c r="D18" s="85"/>
      <c r="E18" s="164">
        <v>85345</v>
      </c>
      <c r="F18" s="151"/>
      <c r="G18" s="161">
        <v>32</v>
      </c>
      <c r="H18" s="150"/>
      <c r="I18" s="161">
        <v>101</v>
      </c>
      <c r="J18" s="150"/>
      <c r="K18" s="161">
        <v>874.58373485714276</v>
      </c>
      <c r="L18" s="150"/>
      <c r="M18" s="196"/>
      <c r="N18" s="197"/>
    </row>
    <row r="19" spans="1:18" s="185" customFormat="1" ht="14.1" customHeight="1" x14ac:dyDescent="0.25">
      <c r="A19" s="201"/>
      <c r="B19" s="56"/>
      <c r="C19" s="7" t="s">
        <v>57</v>
      </c>
      <c r="D19" s="85"/>
      <c r="E19" s="115">
        <v>248064</v>
      </c>
      <c r="F19" s="151"/>
      <c r="G19" s="161">
        <v>140</v>
      </c>
      <c r="H19" s="115"/>
      <c r="I19" s="161">
        <v>449</v>
      </c>
      <c r="J19" s="115"/>
      <c r="K19" s="161">
        <v>6594.5296559862736</v>
      </c>
      <c r="L19" s="115"/>
      <c r="M19" s="196"/>
      <c r="N19" s="192"/>
    </row>
    <row r="20" spans="1:18" s="185" customFormat="1" ht="14.1" customHeight="1" x14ac:dyDescent="0.25">
      <c r="A20" s="201"/>
      <c r="B20" s="85"/>
      <c r="C20" s="85" t="s">
        <v>200</v>
      </c>
      <c r="D20" s="85"/>
      <c r="E20" s="165">
        <v>36211</v>
      </c>
      <c r="F20" s="151"/>
      <c r="G20" s="161">
        <v>28</v>
      </c>
      <c r="H20" s="115"/>
      <c r="I20" s="161">
        <v>47</v>
      </c>
      <c r="J20" s="115"/>
      <c r="K20" s="161">
        <v>257.44275199999998</v>
      </c>
      <c r="L20" s="115"/>
      <c r="M20" s="196"/>
      <c r="N20" s="197"/>
    </row>
    <row r="21" spans="1:18" s="185" customFormat="1" ht="14.1" customHeight="1" x14ac:dyDescent="0.25">
      <c r="A21" s="201"/>
      <c r="B21" s="85"/>
      <c r="C21" s="85" t="s">
        <v>201</v>
      </c>
      <c r="D21" s="85"/>
      <c r="E21" s="164">
        <v>9961</v>
      </c>
      <c r="F21" s="151"/>
      <c r="G21" s="161">
        <v>0</v>
      </c>
      <c r="H21" s="115"/>
      <c r="I21" s="161">
        <v>0</v>
      </c>
      <c r="J21" s="115"/>
      <c r="K21" s="161">
        <v>0</v>
      </c>
      <c r="L21" s="115"/>
      <c r="M21" s="196"/>
      <c r="N21" s="197"/>
    </row>
    <row r="22" spans="1:18" s="185" customFormat="1" ht="14.1" customHeight="1" x14ac:dyDescent="0.25">
      <c r="A22" s="201"/>
      <c r="B22" s="56"/>
      <c r="C22" s="7" t="s">
        <v>202</v>
      </c>
      <c r="D22" s="85"/>
      <c r="E22" s="164">
        <v>61238</v>
      </c>
      <c r="F22" s="151"/>
      <c r="G22" s="161">
        <v>91</v>
      </c>
      <c r="H22" s="115"/>
      <c r="I22" s="161">
        <v>196</v>
      </c>
      <c r="J22" s="115"/>
      <c r="K22" s="161">
        <v>2831.326538461537</v>
      </c>
      <c r="L22" s="115"/>
      <c r="M22" s="196"/>
      <c r="N22" s="192"/>
    </row>
    <row r="23" spans="1:18" s="185" customFormat="1" ht="14.1" customHeight="1" x14ac:dyDescent="0.25">
      <c r="A23" s="201"/>
      <c r="B23" s="56"/>
      <c r="C23" s="7" t="s">
        <v>203</v>
      </c>
      <c r="D23" s="85"/>
      <c r="E23" s="164">
        <v>57289</v>
      </c>
      <c r="F23" s="151"/>
      <c r="G23" s="161">
        <v>228</v>
      </c>
      <c r="H23" s="115"/>
      <c r="I23" s="161">
        <v>667</v>
      </c>
      <c r="J23" s="115"/>
      <c r="K23" s="161">
        <v>7561.2747380000001</v>
      </c>
      <c r="L23" s="115"/>
      <c r="M23" s="196"/>
      <c r="N23" s="192"/>
    </row>
    <row r="24" spans="1:18" s="185" customFormat="1" ht="14.1" customHeight="1" x14ac:dyDescent="0.25">
      <c r="A24" s="201"/>
      <c r="B24" s="56"/>
      <c r="C24" s="7" t="s">
        <v>204</v>
      </c>
      <c r="D24" s="85"/>
      <c r="E24" s="164">
        <v>7946</v>
      </c>
      <c r="F24" s="151"/>
      <c r="G24" s="161">
        <v>30</v>
      </c>
      <c r="H24" s="115"/>
      <c r="I24" s="161">
        <v>102</v>
      </c>
      <c r="J24" s="115"/>
      <c r="K24" s="161">
        <v>562.54600000000005</v>
      </c>
      <c r="L24" s="115"/>
      <c r="M24" s="196"/>
      <c r="N24" s="192"/>
    </row>
    <row r="25" spans="1:18" s="185" customFormat="1" ht="14.1" customHeight="1" x14ac:dyDescent="0.25">
      <c r="A25" s="201"/>
      <c r="B25" s="56"/>
      <c r="C25" s="7" t="s">
        <v>205</v>
      </c>
      <c r="D25" s="85"/>
      <c r="E25" s="164">
        <v>31920</v>
      </c>
      <c r="F25" s="151"/>
      <c r="G25" s="161">
        <v>0</v>
      </c>
      <c r="H25" s="115"/>
      <c r="I25" s="161">
        <v>0</v>
      </c>
      <c r="J25" s="115"/>
      <c r="K25" s="161">
        <v>0</v>
      </c>
      <c r="L25" s="115"/>
      <c r="M25" s="196"/>
      <c r="N25" s="192"/>
    </row>
    <row r="26" spans="1:18" s="185" customFormat="1" ht="14.1" customHeight="1" x14ac:dyDescent="0.25">
      <c r="A26" s="201"/>
      <c r="B26" s="56"/>
      <c r="C26" s="7" t="s">
        <v>206</v>
      </c>
      <c r="D26" s="85"/>
      <c r="E26" s="164">
        <v>25232</v>
      </c>
      <c r="F26" s="151"/>
      <c r="G26" s="161">
        <v>0</v>
      </c>
      <c r="H26" s="115"/>
      <c r="I26" s="161">
        <v>0</v>
      </c>
      <c r="J26" s="115"/>
      <c r="K26" s="161">
        <v>0</v>
      </c>
      <c r="L26" s="115"/>
      <c r="M26" s="196"/>
      <c r="N26" s="192"/>
    </row>
    <row r="27" spans="1:18" s="185" customFormat="1" ht="14.1" customHeight="1" x14ac:dyDescent="0.25">
      <c r="A27" s="201"/>
      <c r="B27" s="56"/>
      <c r="C27" s="7" t="s">
        <v>207</v>
      </c>
      <c r="D27" s="85"/>
      <c r="E27" s="164">
        <v>17406</v>
      </c>
      <c r="F27" s="151"/>
      <c r="G27" s="161">
        <v>0</v>
      </c>
      <c r="H27" s="115"/>
      <c r="I27" s="161">
        <v>0</v>
      </c>
      <c r="J27" s="115"/>
      <c r="K27" s="161">
        <v>0</v>
      </c>
      <c r="L27" s="115"/>
      <c r="M27" s="196"/>
      <c r="N27" s="192"/>
    </row>
    <row r="28" spans="1:18" s="185" customFormat="1" x14ac:dyDescent="0.25">
      <c r="A28" s="201"/>
      <c r="B28" s="56"/>
      <c r="C28" s="7"/>
      <c r="D28" s="85"/>
      <c r="E28" s="164"/>
      <c r="F28" s="151"/>
      <c r="G28" s="161"/>
      <c r="H28" s="115"/>
      <c r="I28" s="62"/>
      <c r="J28" s="115"/>
      <c r="K28" s="162"/>
      <c r="L28" s="115"/>
      <c r="M28" s="196"/>
      <c r="N28" s="192"/>
    </row>
    <row r="29" spans="1:18" s="185" customFormat="1" ht="14.1" customHeight="1" x14ac:dyDescent="0.25">
      <c r="A29" s="201"/>
      <c r="B29" s="9"/>
      <c r="C29" s="9" t="s">
        <v>58</v>
      </c>
      <c r="D29" s="110"/>
      <c r="E29" s="119">
        <v>1982112</v>
      </c>
      <c r="F29" s="112"/>
      <c r="G29" s="171">
        <v>5141</v>
      </c>
      <c r="H29" s="111"/>
      <c r="I29" s="171">
        <v>10993</v>
      </c>
      <c r="J29" s="111"/>
      <c r="K29" s="171">
        <v>379538.27526614984</v>
      </c>
      <c r="L29" s="149"/>
      <c r="M29" s="196"/>
      <c r="N29" s="192"/>
    </row>
    <row r="30" spans="1:18" s="185" customFormat="1" x14ac:dyDescent="0.25">
      <c r="A30" s="201"/>
      <c r="B30" s="56"/>
      <c r="C30" s="56"/>
      <c r="D30" s="85"/>
      <c r="E30" s="166"/>
      <c r="F30" s="151"/>
      <c r="G30" s="178"/>
      <c r="H30" s="150"/>
      <c r="I30" s="66"/>
      <c r="J30" s="150"/>
      <c r="K30" s="180"/>
      <c r="L30" s="115"/>
      <c r="M30" s="196"/>
      <c r="N30" s="192"/>
    </row>
    <row r="31" spans="1:18" s="185" customFormat="1" ht="14.1" customHeight="1" x14ac:dyDescent="0.25">
      <c r="A31" s="201"/>
      <c r="B31" s="9"/>
      <c r="C31" s="9" t="s">
        <v>208</v>
      </c>
      <c r="D31" s="110"/>
      <c r="E31" s="119">
        <v>95120</v>
      </c>
      <c r="F31" s="112"/>
      <c r="G31" s="171">
        <v>132</v>
      </c>
      <c r="H31" s="111"/>
      <c r="I31" s="171">
        <v>297</v>
      </c>
      <c r="J31" s="111"/>
      <c r="K31" s="171">
        <v>2622.5279999999998</v>
      </c>
      <c r="L31" s="149"/>
      <c r="M31" s="196"/>
      <c r="N31" s="192"/>
    </row>
    <row r="32" spans="1:18" s="185" customFormat="1" ht="10.5" customHeight="1" x14ac:dyDescent="0.25">
      <c r="A32" s="201"/>
      <c r="B32" s="56"/>
      <c r="C32" s="56"/>
      <c r="D32" s="85"/>
      <c r="E32" s="166"/>
      <c r="F32" s="151"/>
      <c r="G32" s="178"/>
      <c r="H32" s="150"/>
      <c r="I32" s="66"/>
      <c r="J32" s="150"/>
      <c r="K32" s="180"/>
      <c r="L32" s="115"/>
      <c r="M32" s="196"/>
      <c r="N32" s="192"/>
    </row>
    <row r="33" spans="1:14" s="185" customFormat="1" ht="14.1" customHeight="1" x14ac:dyDescent="0.25">
      <c r="A33" s="201"/>
      <c r="B33" s="9"/>
      <c r="C33" s="9" t="s">
        <v>209</v>
      </c>
      <c r="D33" s="110"/>
      <c r="E33" s="119">
        <v>109202</v>
      </c>
      <c r="F33" s="112"/>
      <c r="G33" s="171">
        <v>474</v>
      </c>
      <c r="H33" s="111"/>
      <c r="I33" s="171">
        <v>1114</v>
      </c>
      <c r="J33" s="111"/>
      <c r="K33" s="171">
        <v>30031.31743431111</v>
      </c>
      <c r="L33" s="149"/>
      <c r="M33" s="196"/>
      <c r="N33" s="192"/>
    </row>
    <row r="34" spans="1:14" s="185" customFormat="1" ht="8.25" customHeight="1" x14ac:dyDescent="0.25">
      <c r="A34" s="201"/>
      <c r="B34" s="56"/>
      <c r="C34" s="7"/>
      <c r="D34" s="85"/>
      <c r="E34" s="164"/>
      <c r="F34" s="151"/>
      <c r="G34" s="161"/>
      <c r="H34" s="115"/>
      <c r="I34" s="62"/>
      <c r="J34" s="115"/>
      <c r="K34" s="162"/>
      <c r="L34" s="115"/>
      <c r="M34" s="196"/>
      <c r="N34" s="192"/>
    </row>
    <row r="35" spans="1:14" ht="8.25" customHeight="1" thickBot="1" x14ac:dyDescent="0.25">
      <c r="B35" s="184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6"/>
    </row>
    <row r="36" spans="1:14" x14ac:dyDescent="0.2">
      <c r="G36" s="84"/>
      <c r="H36" s="27"/>
      <c r="I36" s="26"/>
      <c r="J36" s="27"/>
      <c r="K36" s="61"/>
      <c r="L36" s="27"/>
    </row>
    <row r="37" spans="1:14" x14ac:dyDescent="0.2">
      <c r="C37" s="190"/>
      <c r="G37" s="161"/>
      <c r="H37" s="115"/>
      <c r="I37" s="62"/>
      <c r="J37" s="115"/>
      <c r="K37" s="162"/>
      <c r="L37" s="115"/>
    </row>
    <row r="38" spans="1:14" x14ac:dyDescent="0.2">
      <c r="C38" s="191"/>
      <c r="G38" s="115"/>
      <c r="H38" s="115"/>
      <c r="I38" s="115"/>
      <c r="J38" s="115"/>
      <c r="K38" s="115"/>
      <c r="L38" s="115"/>
    </row>
    <row r="39" spans="1:14" ht="8.1" customHeight="1" x14ac:dyDescent="0.2">
      <c r="G39" s="150"/>
      <c r="H39" s="150"/>
      <c r="I39" s="150"/>
      <c r="J39" s="150"/>
      <c r="K39" s="150"/>
      <c r="L39" s="150"/>
    </row>
    <row r="40" spans="1:14" x14ac:dyDescent="0.2">
      <c r="C40" s="190"/>
      <c r="G40" s="161"/>
      <c r="H40" s="115"/>
      <c r="I40" s="161"/>
      <c r="J40" s="163"/>
      <c r="K40" s="163"/>
      <c r="L40" s="115"/>
    </row>
    <row r="41" spans="1:14" x14ac:dyDescent="0.2">
      <c r="C41" s="191"/>
      <c r="G41" s="161"/>
      <c r="H41" s="115"/>
      <c r="I41" s="161"/>
      <c r="J41" s="163"/>
      <c r="K41" s="163"/>
      <c r="L41" s="115"/>
    </row>
    <row r="42" spans="1:14" x14ac:dyDescent="0.2">
      <c r="C42" s="190"/>
      <c r="G42" s="150"/>
      <c r="H42" s="150"/>
      <c r="I42" s="150"/>
      <c r="J42" s="150"/>
      <c r="K42" s="150"/>
      <c r="L42" s="150"/>
    </row>
    <row r="43" spans="1:14" x14ac:dyDescent="0.2">
      <c r="C43" s="191"/>
      <c r="G43" s="161"/>
      <c r="H43" s="115"/>
      <c r="I43" s="161"/>
      <c r="J43" s="163"/>
      <c r="K43" s="163"/>
      <c r="L43" s="115"/>
    </row>
    <row r="44" spans="1:14" x14ac:dyDescent="0.2">
      <c r="G44" s="161"/>
      <c r="H44" s="115"/>
      <c r="I44" s="62"/>
      <c r="J44" s="115"/>
      <c r="K44" s="115"/>
      <c r="L44" s="115"/>
    </row>
    <row r="45" spans="1:14" x14ac:dyDescent="0.2">
      <c r="G45" s="161"/>
      <c r="H45" s="115"/>
      <c r="I45" s="62"/>
      <c r="J45" s="115"/>
      <c r="K45" s="115"/>
      <c r="L45" s="115"/>
    </row>
    <row r="46" spans="1:14" x14ac:dyDescent="0.2">
      <c r="G46" s="161"/>
      <c r="H46" s="115"/>
      <c r="I46" s="62"/>
      <c r="J46" s="115"/>
      <c r="K46" s="115"/>
      <c r="L46" s="115"/>
    </row>
    <row r="47" spans="1:14" x14ac:dyDescent="0.2">
      <c r="G47" s="161"/>
      <c r="H47" s="115"/>
      <c r="I47" s="161"/>
      <c r="J47" s="115"/>
      <c r="K47" s="115"/>
      <c r="L47" s="115"/>
    </row>
    <row r="48" spans="1:14" x14ac:dyDescent="0.2">
      <c r="G48" s="161"/>
      <c r="H48" s="115"/>
      <c r="I48" s="161"/>
      <c r="J48" s="163"/>
      <c r="K48" s="163"/>
      <c r="L48" s="115"/>
    </row>
    <row r="49" spans="7:12" x14ac:dyDescent="0.2">
      <c r="G49" s="161"/>
      <c r="H49" s="115"/>
      <c r="I49" s="161"/>
      <c r="J49" s="115"/>
      <c r="K49" s="115"/>
      <c r="L49" s="115"/>
    </row>
    <row r="50" spans="7:12" x14ac:dyDescent="0.2">
      <c r="G50" s="161"/>
      <c r="H50" s="115"/>
      <c r="I50" s="62"/>
      <c r="J50" s="115"/>
      <c r="K50" s="115"/>
      <c r="L50" s="115"/>
    </row>
    <row r="51" spans="7:12" x14ac:dyDescent="0.2">
      <c r="G51" s="161"/>
      <c r="H51" s="115"/>
      <c r="I51" s="161"/>
      <c r="J51" s="115"/>
      <c r="K51" s="115"/>
      <c r="L51" s="115"/>
    </row>
    <row r="52" spans="7:12" x14ac:dyDescent="0.2">
      <c r="G52" s="200"/>
      <c r="H52" s="200"/>
      <c r="I52" s="200"/>
      <c r="J52" s="200"/>
      <c r="K52" s="200"/>
      <c r="L52" s="200"/>
    </row>
    <row r="53" spans="7:12" x14ac:dyDescent="0.2">
      <c r="G53" s="200"/>
      <c r="H53" s="200"/>
      <c r="I53" s="200"/>
      <c r="J53" s="200"/>
      <c r="K53" s="200"/>
      <c r="L53" s="200"/>
    </row>
  </sheetData>
  <sheetProtection algorithmName="SHA-512" hashValue="CI6MDpt74dV0GexVt9Lcjr+hL9BqXpnF2QQEk6UXalCyPBvAOcX/x7ZybeBXhGGPi1S2TvOMvu3Inntp+P7aIA==" saltValue="z+hqPb1ZGlaf/OewurqE2g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34"/>
  <sheetViews>
    <sheetView view="pageBreakPreview" topLeftCell="A2" zoomScaleNormal="110" zoomScaleSheetLayoutView="100" workbookViewId="0">
      <selection activeCell="N10" sqref="N10"/>
    </sheetView>
  </sheetViews>
  <sheetFormatPr defaultColWidth="9.140625" defaultRowHeight="12.75" x14ac:dyDescent="0.2"/>
  <cols>
    <col min="1" max="1" width="6.7109375" style="183" customWidth="1"/>
    <col min="2" max="2" width="26.7109375" style="183" customWidth="1"/>
    <col min="3" max="3" width="1.85546875" style="183" customWidth="1"/>
    <col min="4" max="4" width="30.7109375" style="183" customWidth="1"/>
    <col min="5" max="5" width="1.85546875" style="183" customWidth="1"/>
    <col min="6" max="6" width="30.7109375" style="183" customWidth="1"/>
    <col min="7" max="7" width="1.85546875" style="183" customWidth="1"/>
    <col min="8" max="8" width="30.7109375" style="183" customWidth="1"/>
    <col min="9" max="9" width="1.85546875" style="183" customWidth="1"/>
    <col min="10" max="10" width="30.7109375" style="183" customWidth="1"/>
    <col min="11" max="12" width="1.85546875" style="183" customWidth="1"/>
    <col min="13" max="13" width="3.42578125" style="183" customWidth="1"/>
    <col min="14" max="16384" width="9.140625" style="183"/>
  </cols>
  <sheetData>
    <row r="1" spans="2:12" ht="54.95" customHeight="1" x14ac:dyDescent="0.2"/>
    <row r="2" spans="2:12" ht="15" customHeight="1" x14ac:dyDescent="0.2">
      <c r="B2" s="206" t="s">
        <v>223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2" ht="15" customHeight="1" x14ac:dyDescent="0.2">
      <c r="B3" s="207" t="s">
        <v>224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2" ht="13.5" thickBot="1" x14ac:dyDescent="0.25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2" s="185" customFormat="1" ht="42" customHeight="1" x14ac:dyDescent="0.25">
      <c r="B5" s="218" t="s">
        <v>61</v>
      </c>
      <c r="C5" s="226"/>
      <c r="D5" s="220" t="s">
        <v>213</v>
      </c>
      <c r="E5" s="221"/>
      <c r="F5" s="220" t="s">
        <v>217</v>
      </c>
      <c r="G5" s="222"/>
      <c r="H5" s="223" t="s">
        <v>214</v>
      </c>
      <c r="I5" s="223"/>
      <c r="J5" s="224" t="s">
        <v>235</v>
      </c>
      <c r="K5" s="240"/>
      <c r="L5" s="240"/>
    </row>
    <row r="6" spans="2:12" s="185" customFormat="1" x14ac:dyDescent="0.25">
      <c r="B6" s="225"/>
      <c r="C6" s="226"/>
      <c r="D6" s="227"/>
      <c r="E6" s="228"/>
      <c r="F6" s="227"/>
      <c r="G6" s="226"/>
      <c r="H6" s="226"/>
      <c r="I6" s="226"/>
      <c r="J6" s="225"/>
      <c r="K6" s="226"/>
      <c r="L6" s="226"/>
    </row>
    <row r="7" spans="2:12" s="186" customFormat="1" x14ac:dyDescent="0.25">
      <c r="B7" s="229"/>
      <c r="C7" s="225"/>
      <c r="D7" s="230"/>
      <c r="E7" s="225"/>
      <c r="F7" s="230"/>
      <c r="G7" s="230"/>
      <c r="H7" s="230"/>
      <c r="I7" s="230"/>
      <c r="J7" s="231"/>
      <c r="K7" s="230"/>
      <c r="L7" s="225"/>
    </row>
    <row r="8" spans="2:12" s="186" customFormat="1" ht="13.5" thickBot="1" x14ac:dyDescent="0.3">
      <c r="B8" s="232"/>
      <c r="C8" s="233"/>
      <c r="D8" s="232"/>
      <c r="E8" s="233"/>
      <c r="F8" s="234"/>
      <c r="G8" s="235"/>
      <c r="H8" s="234"/>
      <c r="I8" s="235"/>
      <c r="J8" s="234" t="s">
        <v>73</v>
      </c>
      <c r="K8" s="235"/>
      <c r="L8" s="235"/>
    </row>
    <row r="9" spans="2:12" s="187" customFormat="1" ht="20.100000000000001" customHeight="1" x14ac:dyDescent="0.25">
      <c r="B9" s="34" t="s">
        <v>60</v>
      </c>
      <c r="C9" s="58"/>
      <c r="D9" s="66">
        <v>32447385</v>
      </c>
      <c r="E9" s="66">
        <v>0</v>
      </c>
      <c r="F9" s="66">
        <v>52852</v>
      </c>
      <c r="G9" s="66">
        <v>0</v>
      </c>
      <c r="H9" s="66">
        <v>133726</v>
      </c>
      <c r="I9" s="66">
        <v>0</v>
      </c>
      <c r="J9" s="66">
        <v>1929894.1635062499</v>
      </c>
      <c r="K9" s="66">
        <f t="shared" ref="E9:K9" si="0">K10+K11+K12+K13+K14+K15+K16+K17+K18+K19+K20+K21+K22+K23+K24+K25</f>
        <v>0</v>
      </c>
      <c r="L9" s="67"/>
    </row>
    <row r="10" spans="2:12" s="185" customFormat="1" ht="20.100000000000001" customHeight="1" x14ac:dyDescent="0.25">
      <c r="B10" s="7" t="s">
        <v>0</v>
      </c>
      <c r="C10" s="18"/>
      <c r="D10" s="62">
        <v>4009670</v>
      </c>
      <c r="E10" s="62">
        <v>0</v>
      </c>
      <c r="F10" s="62">
        <v>7449</v>
      </c>
      <c r="G10" s="62">
        <v>0</v>
      </c>
      <c r="H10" s="62">
        <v>20326</v>
      </c>
      <c r="I10" s="62">
        <v>0</v>
      </c>
      <c r="J10" s="62">
        <v>257446.55529665601</v>
      </c>
      <c r="K10" s="62">
        <f>'Jadual 2.1'!L9</f>
        <v>0</v>
      </c>
      <c r="L10" s="61"/>
    </row>
    <row r="11" spans="2:12" s="185" customFormat="1" ht="20.100000000000001" customHeight="1" x14ac:dyDescent="0.25">
      <c r="B11" s="7" t="s">
        <v>110</v>
      </c>
      <c r="C11" s="114"/>
      <c r="D11" s="115">
        <v>2131427</v>
      </c>
      <c r="E11" s="115">
        <v>0</v>
      </c>
      <c r="F11" s="115">
        <v>3114</v>
      </c>
      <c r="G11" s="115">
        <v>0</v>
      </c>
      <c r="H11" s="115">
        <v>7455</v>
      </c>
      <c r="I11" s="115">
        <v>0</v>
      </c>
      <c r="J11" s="115">
        <v>71457.487437566728</v>
      </c>
      <c r="K11" s="115">
        <f>'Jadual 2.1'!L21</f>
        <v>0</v>
      </c>
      <c r="L11" s="115"/>
    </row>
    <row r="12" spans="2:12" s="185" customFormat="1" ht="20.100000000000001" customHeight="1" x14ac:dyDescent="0.25">
      <c r="B12" s="7" t="s">
        <v>7</v>
      </c>
      <c r="C12" s="114"/>
      <c r="D12" s="115">
        <v>1792501</v>
      </c>
      <c r="E12" s="115">
        <v>0</v>
      </c>
      <c r="F12" s="115">
        <v>2648</v>
      </c>
      <c r="G12" s="115">
        <v>0</v>
      </c>
      <c r="H12" s="115">
        <v>7895</v>
      </c>
      <c r="I12" s="115">
        <v>0</v>
      </c>
      <c r="J12" s="115">
        <v>76511.983379237936</v>
      </c>
      <c r="K12" s="115">
        <f>'Jadual 2.1'!L35</f>
        <v>0</v>
      </c>
      <c r="L12" s="115"/>
    </row>
    <row r="13" spans="2:12" s="185" customFormat="1" ht="20.100000000000001" customHeight="1" x14ac:dyDescent="0.25">
      <c r="B13" s="7" t="s">
        <v>13</v>
      </c>
      <c r="C13" s="114"/>
      <c r="D13" s="115">
        <v>998428</v>
      </c>
      <c r="E13" s="115">
        <v>0</v>
      </c>
      <c r="F13" s="115">
        <v>2401</v>
      </c>
      <c r="G13" s="115">
        <v>0</v>
      </c>
      <c r="H13" s="115">
        <v>6024</v>
      </c>
      <c r="I13" s="115">
        <v>0</v>
      </c>
      <c r="J13" s="115">
        <v>40404.36805303648</v>
      </c>
      <c r="K13" s="115">
        <f>'Jadual 2.1'!L48</f>
        <v>0</v>
      </c>
      <c r="L13" s="115"/>
    </row>
    <row r="14" spans="2:12" s="185" customFormat="1" ht="20.100000000000001" customHeight="1" x14ac:dyDescent="0.25">
      <c r="B14" s="7" t="s">
        <v>17</v>
      </c>
      <c r="C14" s="114"/>
      <c r="D14" s="115">
        <v>1199974</v>
      </c>
      <c r="E14" s="115">
        <v>0</v>
      </c>
      <c r="F14" s="115">
        <v>2063</v>
      </c>
      <c r="G14" s="115">
        <v>0</v>
      </c>
      <c r="H14" s="115">
        <v>4626</v>
      </c>
      <c r="I14" s="115">
        <v>0</v>
      </c>
      <c r="J14" s="115">
        <v>51614.45271233868</v>
      </c>
      <c r="K14" s="115">
        <f>'Jadual 2.1 (2)'!L9</f>
        <v>0</v>
      </c>
      <c r="L14" s="115"/>
    </row>
    <row r="15" spans="2:12" s="185" customFormat="1" ht="20.100000000000001" customHeight="1" x14ac:dyDescent="0.25">
      <c r="B15" s="7" t="s">
        <v>25</v>
      </c>
      <c r="C15" s="114"/>
      <c r="D15" s="115">
        <v>1591295</v>
      </c>
      <c r="E15" s="115">
        <v>0</v>
      </c>
      <c r="F15" s="115">
        <v>2416</v>
      </c>
      <c r="G15" s="115">
        <v>0</v>
      </c>
      <c r="H15" s="115">
        <v>5969</v>
      </c>
      <c r="I15" s="115">
        <v>0</v>
      </c>
      <c r="J15" s="115">
        <v>60887.424475054926</v>
      </c>
      <c r="K15" s="115">
        <f>'Jadual 2.1 (2)'!L18</f>
        <v>0</v>
      </c>
      <c r="L15" s="115"/>
    </row>
    <row r="16" spans="2:12" s="185" customFormat="1" ht="20.100000000000001" customHeight="1" x14ac:dyDescent="0.25">
      <c r="B16" s="7" t="s">
        <v>128</v>
      </c>
      <c r="C16" s="114"/>
      <c r="D16" s="115">
        <v>1740405</v>
      </c>
      <c r="E16" s="115">
        <v>0</v>
      </c>
      <c r="F16" s="115">
        <v>3714</v>
      </c>
      <c r="G16" s="115">
        <v>0</v>
      </c>
      <c r="H16" s="115">
        <v>8402</v>
      </c>
      <c r="I16" s="115">
        <v>0</v>
      </c>
      <c r="J16" s="115">
        <v>115600.68508122314</v>
      </c>
      <c r="K16" s="115">
        <f>'Jadual 2.1 (2)'!L31</f>
        <v>0</v>
      </c>
      <c r="L16" s="115"/>
    </row>
    <row r="17" spans="2:12" s="185" customFormat="1" ht="20.100000000000001" customHeight="1" x14ac:dyDescent="0.25">
      <c r="B17" s="7" t="s">
        <v>35</v>
      </c>
      <c r="C17" s="114"/>
      <c r="D17" s="115">
        <v>2496041</v>
      </c>
      <c r="E17" s="115">
        <v>0</v>
      </c>
      <c r="F17" s="115">
        <v>4212</v>
      </c>
      <c r="G17" s="115">
        <v>0</v>
      </c>
      <c r="H17" s="115">
        <v>11126</v>
      </c>
      <c r="I17" s="115">
        <v>0</v>
      </c>
      <c r="J17" s="115">
        <v>109494.81510332134</v>
      </c>
      <c r="K17" s="115">
        <f>'Jadual 2.1 (2)'!L38</f>
        <v>0</v>
      </c>
      <c r="L17" s="115"/>
    </row>
    <row r="18" spans="2:12" s="185" customFormat="1" ht="20.100000000000001" customHeight="1" x14ac:dyDescent="0.25">
      <c r="B18" s="7" t="s">
        <v>210</v>
      </c>
      <c r="C18" s="114"/>
      <c r="D18" s="115">
        <v>284885</v>
      </c>
      <c r="E18" s="115">
        <v>0</v>
      </c>
      <c r="F18" s="115">
        <v>178</v>
      </c>
      <c r="G18" s="115">
        <v>0</v>
      </c>
      <c r="H18" s="115">
        <v>595</v>
      </c>
      <c r="I18" s="115">
        <v>0</v>
      </c>
      <c r="J18" s="115">
        <v>4479.7485640939503</v>
      </c>
      <c r="K18" s="115">
        <f>'Jadual 2.1 (3)'!L9</f>
        <v>0</v>
      </c>
      <c r="L18" s="115"/>
    </row>
    <row r="19" spans="2:12" s="185" customFormat="1" ht="20.100000000000001" customHeight="1" x14ac:dyDescent="0.25">
      <c r="B19" s="7" t="s">
        <v>37</v>
      </c>
      <c r="C19" s="114"/>
      <c r="D19" s="115">
        <v>6994423</v>
      </c>
      <c r="E19" s="115">
        <v>0</v>
      </c>
      <c r="F19" s="115">
        <v>11000</v>
      </c>
      <c r="G19" s="115">
        <v>0</v>
      </c>
      <c r="H19" s="115">
        <v>27078</v>
      </c>
      <c r="I19" s="115">
        <v>0</v>
      </c>
      <c r="J19" s="115">
        <v>527355.91921277333</v>
      </c>
      <c r="K19" s="115">
        <f>'Jadual 2.1 (3)'!L11</f>
        <v>0</v>
      </c>
      <c r="L19" s="115"/>
    </row>
    <row r="20" spans="2:12" s="185" customFormat="1" ht="20.100000000000001" customHeight="1" x14ac:dyDescent="0.25">
      <c r="B20" s="7" t="s">
        <v>44</v>
      </c>
      <c r="C20" s="114"/>
      <c r="D20" s="115">
        <v>1149440</v>
      </c>
      <c r="E20" s="115">
        <v>0</v>
      </c>
      <c r="F20" s="115">
        <v>3405</v>
      </c>
      <c r="G20" s="115">
        <v>0</v>
      </c>
      <c r="H20" s="115">
        <v>9691</v>
      </c>
      <c r="I20" s="115">
        <v>0</v>
      </c>
      <c r="J20" s="115">
        <v>99668.645018507435</v>
      </c>
      <c r="K20" s="115">
        <f>'Jadual 2.1 (3)'!L22</f>
        <v>0</v>
      </c>
      <c r="L20" s="115"/>
    </row>
    <row r="21" spans="2:12" s="185" customFormat="1" ht="20.100000000000001" customHeight="1" x14ac:dyDescent="0.25">
      <c r="B21" s="7" t="s">
        <v>49</v>
      </c>
      <c r="C21" s="114"/>
      <c r="D21" s="115">
        <v>3418785</v>
      </c>
      <c r="E21" s="115">
        <v>0</v>
      </c>
      <c r="F21" s="115">
        <v>2591</v>
      </c>
      <c r="G21" s="115">
        <v>0</v>
      </c>
      <c r="H21" s="115">
        <v>6698</v>
      </c>
      <c r="I21" s="115">
        <v>0</v>
      </c>
      <c r="J21" s="115">
        <v>63077.495154321317</v>
      </c>
      <c r="K21" s="115">
        <f>'Jadual 2.1 (3)'!L32</f>
        <v>0</v>
      </c>
      <c r="L21" s="115"/>
    </row>
    <row r="22" spans="2:12" s="185" customFormat="1" ht="20.100000000000001" customHeight="1" x14ac:dyDescent="0.25">
      <c r="B22" s="7" t="s">
        <v>56</v>
      </c>
      <c r="C22" s="114"/>
      <c r="D22" s="115">
        <v>2453677</v>
      </c>
      <c r="E22" s="115">
        <v>0</v>
      </c>
      <c r="F22" s="115">
        <v>2320</v>
      </c>
      <c r="G22" s="115">
        <v>0</v>
      </c>
      <c r="H22" s="115">
        <v>6356</v>
      </c>
      <c r="I22" s="115">
        <v>0</v>
      </c>
      <c r="J22" s="115">
        <v>75781.869360901939</v>
      </c>
      <c r="K22" s="115">
        <f>'Jadual 2.1 (4)'!L26</f>
        <v>0</v>
      </c>
      <c r="L22" s="115"/>
    </row>
    <row r="23" spans="2:12" s="185" customFormat="1" ht="20.100000000000001" customHeight="1" x14ac:dyDescent="0.25">
      <c r="B23" s="7" t="s">
        <v>58</v>
      </c>
      <c r="C23" s="114"/>
      <c r="D23" s="115">
        <v>1982112</v>
      </c>
      <c r="E23" s="115">
        <v>0</v>
      </c>
      <c r="F23" s="115">
        <v>4935</v>
      </c>
      <c r="G23" s="115">
        <v>0</v>
      </c>
      <c r="H23" s="115">
        <v>10527</v>
      </c>
      <c r="I23" s="115">
        <v>0</v>
      </c>
      <c r="J23" s="115">
        <v>359246.28354610555</v>
      </c>
      <c r="K23" s="115">
        <f>'Jadual 2.1 (5)'!L29</f>
        <v>0</v>
      </c>
      <c r="L23" s="115"/>
    </row>
    <row r="24" spans="2:12" s="185" customFormat="1" ht="20.100000000000001" customHeight="1" x14ac:dyDescent="0.25">
      <c r="B24" s="7" t="s">
        <v>208</v>
      </c>
      <c r="C24" s="114"/>
      <c r="D24" s="115">
        <v>95120</v>
      </c>
      <c r="E24" s="115">
        <v>0</v>
      </c>
      <c r="F24" s="115">
        <v>132</v>
      </c>
      <c r="G24" s="115">
        <v>0</v>
      </c>
      <c r="H24" s="115">
        <v>297</v>
      </c>
      <c r="I24" s="115">
        <v>0</v>
      </c>
      <c r="J24" s="115">
        <v>2622.5279999999998</v>
      </c>
      <c r="K24" s="115">
        <f>'Jadual 2.1 (5)'!L31</f>
        <v>0</v>
      </c>
      <c r="L24" s="115"/>
    </row>
    <row r="25" spans="2:12" s="185" customFormat="1" ht="20.100000000000001" customHeight="1" x14ac:dyDescent="0.25">
      <c r="B25" s="7" t="s">
        <v>209</v>
      </c>
      <c r="C25" s="114"/>
      <c r="D25" s="115">
        <v>109202</v>
      </c>
      <c r="E25" s="115">
        <v>0</v>
      </c>
      <c r="F25" s="115">
        <v>274</v>
      </c>
      <c r="G25" s="115">
        <v>0</v>
      </c>
      <c r="H25" s="115">
        <v>661</v>
      </c>
      <c r="I25" s="115">
        <v>0</v>
      </c>
      <c r="J25" s="115">
        <v>14243.903111111109</v>
      </c>
      <c r="K25" s="115">
        <f>'Jadual 2.1 (5)'!L33</f>
        <v>0</v>
      </c>
      <c r="L25" s="115"/>
    </row>
    <row r="26" spans="2:12" s="185" customFormat="1" ht="20.100000000000001" customHeight="1" thickBot="1" x14ac:dyDescent="0.3">
      <c r="B26" s="8"/>
      <c r="C26" s="17"/>
      <c r="D26" s="17"/>
      <c r="E26" s="17"/>
      <c r="F26" s="17"/>
      <c r="G26" s="189"/>
      <c r="H26" s="189"/>
      <c r="I26" s="189"/>
      <c r="J26" s="189"/>
      <c r="K26" s="189"/>
      <c r="L26" s="189"/>
    </row>
    <row r="28" spans="2:12" x14ac:dyDescent="0.2">
      <c r="B28" s="86" t="s">
        <v>106</v>
      </c>
    </row>
    <row r="29" spans="2:12" x14ac:dyDescent="0.2">
      <c r="B29" s="87" t="s">
        <v>218</v>
      </c>
    </row>
    <row r="30" spans="2:12" x14ac:dyDescent="0.2">
      <c r="B30" s="86"/>
    </row>
    <row r="31" spans="2:12" x14ac:dyDescent="0.2">
      <c r="B31" s="86" t="s">
        <v>211</v>
      </c>
    </row>
    <row r="32" spans="2:12" x14ac:dyDescent="0.2">
      <c r="B32" s="87" t="s">
        <v>212</v>
      </c>
    </row>
    <row r="33" spans="2:2" x14ac:dyDescent="0.2">
      <c r="B33" s="86" t="s">
        <v>236</v>
      </c>
    </row>
    <row r="34" spans="2:2" x14ac:dyDescent="0.2">
      <c r="B34" s="87" t="s">
        <v>237</v>
      </c>
    </row>
  </sheetData>
  <sheetProtection algorithmName="SHA-512" hashValue="UU3g1AE1pfYRnHVTCOCUQUw7PNdXqw58tGPuxiPvxcWT7oQjjyjUSG/kyaKnSgjZ7/vw+gorPjZiB7e+p23yiw==" saltValue="4McozJ0RQGsf5e4QVPRb6w==" spinCount="100000" sheet="1" objects="1" scenarios="1"/>
  <mergeCells count="2"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60"/>
  <sheetViews>
    <sheetView view="pageBreakPreview" topLeftCell="A2" zoomScaleNormal="110" zoomScaleSheetLayoutView="100" workbookViewId="0">
      <selection activeCell="K45" sqref="K45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3" width="2" style="183" customWidth="1"/>
    <col min="14" max="14" width="14.5703125" style="183" bestFit="1" customWidth="1"/>
    <col min="15" max="16384" width="9.140625" style="183"/>
  </cols>
  <sheetData>
    <row r="1" spans="2:14" ht="54.95" customHeight="1" x14ac:dyDescent="0.2"/>
    <row r="2" spans="2:14" ht="12" customHeight="1" x14ac:dyDescent="0.2">
      <c r="B2" s="206" t="s">
        <v>225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2:14" x14ac:dyDescent="0.2">
      <c r="B3" s="207" t="s">
        <v>226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4" ht="7.15" customHeight="1" thickBot="1" x14ac:dyDescent="0.25">
      <c r="B4" s="3"/>
      <c r="C4" s="3"/>
      <c r="D4" s="3"/>
      <c r="E4" s="3"/>
      <c r="F4" s="3"/>
      <c r="G4" s="5"/>
      <c r="H4" s="5"/>
      <c r="I4" s="5"/>
      <c r="J4" s="5"/>
      <c r="K4" s="5"/>
      <c r="L4" s="5"/>
    </row>
    <row r="5" spans="2:14" s="185" customFormat="1" ht="39.7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</row>
    <row r="6" spans="2:14" s="185" customForma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</row>
    <row r="7" spans="2:14" s="186" customFormat="1" ht="17.25" customHeight="1" thickBot="1" x14ac:dyDescent="0.3">
      <c r="B7" s="233"/>
      <c r="C7" s="232"/>
      <c r="D7" s="233"/>
      <c r="E7" s="232"/>
      <c r="F7" s="233"/>
      <c r="G7" s="234"/>
      <c r="H7" s="235"/>
      <c r="I7" s="235"/>
      <c r="J7" s="235"/>
      <c r="K7" s="234" t="s">
        <v>73</v>
      </c>
      <c r="L7" s="235"/>
    </row>
    <row r="8" spans="2:14" s="185" customFormat="1" ht="14.25" customHeight="1" x14ac:dyDescent="0.25">
      <c r="B8" s="19"/>
      <c r="C8" s="19" t="s">
        <v>60</v>
      </c>
      <c r="D8" s="10"/>
      <c r="E8" s="69">
        <f>E9+E21+E35+E48+'Jadual 2.1 (2)'!E9+'Jadual 2.1 (2)'!E18+'Jadual 2.1 (2)'!E31+'Jadual 2.1 (2)'!E38+'Jadual 2.1 (3)'!E9+'Jadual 2.1 (3)'!E11+'Jadual 2.1 (3)'!E22+'Jadual 2.1 (3)'!E32+'Jadual 2.1 (4)'!E26+'Jadual 2.1 (5)'!E29+'Jadual 2.1 (5)'!E31+'Jadual 2.1 (5)'!E33</f>
        <v>32447385</v>
      </c>
      <c r="F8" s="70"/>
      <c r="G8" s="69">
        <f>G9+G21+G35+G48+'Jadual 2.1 (2)'!G9+'Jadual 2.1 (2)'!G18+'Jadual 2.1 (2)'!G31+'Jadual 2.1 (2)'!G38+'Jadual 2.1 (3)'!G9+'Jadual 2.1 (3)'!G11+'Jadual 2.1 (3)'!G22+'Jadual 2.1 (3)'!G32+'Jadual 2.1 (4)'!G26+'Jadual 2.1 (5)'!G29+'Jadual 2.1 (5)'!G31+'Jadual 2.1 (5)'!G33</f>
        <v>52852</v>
      </c>
      <c r="H8" s="69"/>
      <c r="I8" s="69">
        <f>I9+I21+I35+I48+'Jadual 2.1 (2)'!I9+'Jadual 2.1 (2)'!I18+'Jadual 2.1 (2)'!I31+'Jadual 2.1 (2)'!I38+'Jadual 2.1 (3)'!I9+'Jadual 2.1 (3)'!I11+'Jadual 2.1 (3)'!I22+'Jadual 2.1 (3)'!I32+'Jadual 2.1 (4)'!I26+'Jadual 2.1 (5)'!I29+'Jadual 2.1 (5)'!I31+'Jadual 2.1 (5)'!I33</f>
        <v>133726</v>
      </c>
      <c r="J8" s="69"/>
      <c r="K8" s="69">
        <f>K9+K21+K35+K48+'Jadual 2.1 (2)'!K9+'Jadual 2.1 (2)'!K18+'Jadual 2.1 (2)'!K31+'Jadual 2.1 (2)'!K38+'Jadual 2.1 (3)'!K9+'Jadual 2.1 (3)'!K11+'Jadual 2.1 (3)'!K22+'Jadual 2.1 (3)'!K32+'Jadual 2.1 (4)'!K26+'Jadual 2.1 (5)'!K29+'Jadual 2.1 (5)'!K31+'Jadual 2.1 (5)'!K33</f>
        <v>1929894.1635062499</v>
      </c>
      <c r="L8" s="69"/>
      <c r="N8" s="198"/>
    </row>
    <row r="9" spans="2:14" s="185" customFormat="1" ht="14.25" customHeight="1" x14ac:dyDescent="0.25">
      <c r="B9" s="9"/>
      <c r="C9" s="9" t="s">
        <v>0</v>
      </c>
      <c r="D9" s="60"/>
      <c r="E9" s="69">
        <f>SUM(E10:E19)</f>
        <v>4009670</v>
      </c>
      <c r="F9" s="71"/>
      <c r="G9" s="69">
        <f>SUM(G10:G19)</f>
        <v>7449</v>
      </c>
      <c r="H9" s="69"/>
      <c r="I9" s="69">
        <f>SUM(I10:I19)</f>
        <v>20326</v>
      </c>
      <c r="J9" s="69"/>
      <c r="K9" s="69">
        <f>SUM(K10:K19)</f>
        <v>257446.55529665601</v>
      </c>
      <c r="L9" s="69"/>
      <c r="N9" s="192"/>
    </row>
    <row r="10" spans="2:14" s="195" customFormat="1" ht="12" customHeight="1" x14ac:dyDescent="0.2">
      <c r="B10" s="120"/>
      <c r="C10" s="120" t="s">
        <v>1</v>
      </c>
      <c r="D10" s="120"/>
      <c r="E10" s="137">
        <v>495338</v>
      </c>
      <c r="F10" s="138"/>
      <c r="G10" s="139">
        <v>1218</v>
      </c>
      <c r="H10" s="139"/>
      <c r="I10" s="61">
        <v>2674</v>
      </c>
      <c r="J10" s="61"/>
      <c r="K10" s="181">
        <v>63021.854753120002</v>
      </c>
      <c r="L10" s="61"/>
      <c r="M10" s="193"/>
      <c r="N10" s="194"/>
    </row>
    <row r="11" spans="2:14" s="195" customFormat="1" ht="12" customHeight="1" x14ac:dyDescent="0.2">
      <c r="B11" s="120"/>
      <c r="C11" s="125" t="s">
        <v>107</v>
      </c>
      <c r="D11" s="125"/>
      <c r="E11" s="137">
        <v>1711191</v>
      </c>
      <c r="F11" s="138"/>
      <c r="G11" s="139">
        <v>3028</v>
      </c>
      <c r="H11" s="139"/>
      <c r="I11" s="61">
        <v>8110</v>
      </c>
      <c r="J11" s="61"/>
      <c r="K11" s="181">
        <v>113555.38632399192</v>
      </c>
      <c r="L11" s="61"/>
      <c r="M11" s="193"/>
      <c r="N11" s="194"/>
    </row>
    <row r="12" spans="2:14" s="195" customFormat="1" ht="12" customHeight="1" x14ac:dyDescent="0.2">
      <c r="B12" s="117"/>
      <c r="C12" s="125" t="s">
        <v>2</v>
      </c>
      <c r="D12" s="125"/>
      <c r="E12" s="137">
        <v>323762</v>
      </c>
      <c r="F12" s="138"/>
      <c r="G12" s="139">
        <v>1028</v>
      </c>
      <c r="H12" s="28"/>
      <c r="I12" s="61">
        <v>2808</v>
      </c>
      <c r="J12" s="61"/>
      <c r="K12" s="181">
        <v>25757.85330952561</v>
      </c>
      <c r="L12" s="61"/>
      <c r="M12" s="193"/>
      <c r="N12" s="194"/>
    </row>
    <row r="13" spans="2:14" s="195" customFormat="1" ht="12" customHeight="1" x14ac:dyDescent="0.2">
      <c r="B13" s="117"/>
      <c r="C13" s="117" t="s">
        <v>3</v>
      </c>
      <c r="D13" s="117"/>
      <c r="E13" s="137">
        <v>222382</v>
      </c>
      <c r="F13" s="140"/>
      <c r="G13" s="139">
        <v>307</v>
      </c>
      <c r="H13" s="28"/>
      <c r="I13" s="61">
        <v>946</v>
      </c>
      <c r="J13" s="61"/>
      <c r="K13" s="181">
        <v>9221.4405476635457</v>
      </c>
      <c r="L13" s="61"/>
      <c r="M13" s="193"/>
      <c r="N13" s="194"/>
    </row>
    <row r="14" spans="2:14" s="195" customFormat="1" ht="12" customHeight="1" x14ac:dyDescent="0.2">
      <c r="B14" s="117"/>
      <c r="C14" s="117" t="s">
        <v>108</v>
      </c>
      <c r="D14" s="117"/>
      <c r="E14" s="137">
        <v>329497</v>
      </c>
      <c r="F14" s="140"/>
      <c r="G14" s="139">
        <v>661</v>
      </c>
      <c r="H14" s="28"/>
      <c r="I14" s="61">
        <v>1913</v>
      </c>
      <c r="J14" s="61"/>
      <c r="K14" s="181">
        <v>17629.761084952184</v>
      </c>
      <c r="L14" s="61"/>
      <c r="M14" s="193"/>
      <c r="N14" s="194"/>
    </row>
    <row r="15" spans="2:14" s="195" customFormat="1" ht="12" customHeight="1" x14ac:dyDescent="0.2">
      <c r="B15" s="117"/>
      <c r="C15" s="117" t="s">
        <v>4</v>
      </c>
      <c r="D15" s="117"/>
      <c r="E15" s="137">
        <v>78195</v>
      </c>
      <c r="F15" s="140"/>
      <c r="G15" s="139">
        <v>101</v>
      </c>
      <c r="H15" s="28"/>
      <c r="I15" s="61">
        <v>258</v>
      </c>
      <c r="J15" s="61"/>
      <c r="K15" s="181">
        <v>1939.0593539370666</v>
      </c>
      <c r="L15" s="61"/>
      <c r="M15" s="193"/>
      <c r="N15" s="194"/>
    </row>
    <row r="16" spans="2:14" s="195" customFormat="1" ht="12" customHeight="1" x14ac:dyDescent="0.2">
      <c r="B16" s="117"/>
      <c r="C16" s="117" t="s">
        <v>5</v>
      </c>
      <c r="D16" s="117"/>
      <c r="E16" s="137">
        <v>314776</v>
      </c>
      <c r="F16" s="140"/>
      <c r="G16" s="139">
        <v>469</v>
      </c>
      <c r="H16" s="28"/>
      <c r="I16" s="61">
        <v>1323</v>
      </c>
      <c r="J16" s="61"/>
      <c r="K16" s="181">
        <v>10100.287087557484</v>
      </c>
      <c r="L16" s="61"/>
      <c r="M16" s="193"/>
      <c r="N16" s="194"/>
    </row>
    <row r="17" spans="2:14" s="195" customFormat="1" ht="12" customHeight="1" x14ac:dyDescent="0.2">
      <c r="B17" s="117"/>
      <c r="C17" s="117" t="s">
        <v>109</v>
      </c>
      <c r="D17" s="117"/>
      <c r="E17" s="137">
        <v>173318</v>
      </c>
      <c r="F17" s="140"/>
      <c r="G17" s="139">
        <v>120</v>
      </c>
      <c r="H17" s="28"/>
      <c r="I17" s="61">
        <v>368</v>
      </c>
      <c r="J17" s="61"/>
      <c r="K17" s="181">
        <v>2692.7085646933338</v>
      </c>
      <c r="L17" s="61"/>
      <c r="M17" s="193"/>
      <c r="N17" s="194"/>
    </row>
    <row r="18" spans="2:14" s="195" customFormat="1" x14ac:dyDescent="0.2">
      <c r="B18" s="117"/>
      <c r="C18" s="117" t="s">
        <v>6</v>
      </c>
      <c r="D18" s="117"/>
      <c r="E18" s="137">
        <v>197762</v>
      </c>
      <c r="F18" s="140"/>
      <c r="G18" s="139">
        <v>379</v>
      </c>
      <c r="H18" s="28"/>
      <c r="I18" s="61">
        <v>1646</v>
      </c>
      <c r="J18" s="61"/>
      <c r="K18" s="181">
        <v>11833.084916674326</v>
      </c>
      <c r="L18" s="61"/>
      <c r="M18" s="193"/>
    </row>
    <row r="19" spans="2:14" s="195" customFormat="1" ht="12.75" customHeight="1" x14ac:dyDescent="0.2">
      <c r="B19" s="117"/>
      <c r="C19" s="117" t="s">
        <v>67</v>
      </c>
      <c r="D19" s="117"/>
      <c r="E19" s="137">
        <v>163449</v>
      </c>
      <c r="F19" s="140"/>
      <c r="G19" s="139">
        <v>138</v>
      </c>
      <c r="H19" s="28"/>
      <c r="I19" s="61">
        <v>280</v>
      </c>
      <c r="J19" s="61"/>
      <c r="K19" s="181">
        <v>1695.1193545405217</v>
      </c>
      <c r="L19" s="61"/>
      <c r="M19" s="193"/>
      <c r="N19" s="194"/>
    </row>
    <row r="20" spans="2:14" s="185" customFormat="1" ht="7.5" customHeight="1" x14ac:dyDescent="0.25">
      <c r="B20" s="14"/>
      <c r="C20" s="14"/>
      <c r="D20" s="14"/>
      <c r="E20" s="33"/>
      <c r="F20" s="72"/>
      <c r="G20" s="27"/>
      <c r="H20" s="27"/>
      <c r="I20" s="27"/>
      <c r="J20" s="27"/>
      <c r="K20" s="27"/>
      <c r="L20" s="27"/>
      <c r="M20" s="196"/>
      <c r="N20" s="197"/>
    </row>
    <row r="21" spans="2:14" s="185" customFormat="1" ht="12" customHeight="1" x14ac:dyDescent="0.25">
      <c r="B21" s="14"/>
      <c r="C21" s="9" t="s">
        <v>110</v>
      </c>
      <c r="D21" s="110"/>
      <c r="E21" s="119">
        <f>SUM(E22:E33)</f>
        <v>2131427</v>
      </c>
      <c r="F21" s="112"/>
      <c r="G21" s="119">
        <f>SUM(G22:G33)</f>
        <v>3114</v>
      </c>
      <c r="H21" s="111"/>
      <c r="I21" s="119">
        <f>SUM(I22:I33)</f>
        <v>7455</v>
      </c>
      <c r="J21" s="111"/>
      <c r="K21" s="119">
        <f>SUM(K22:K33)</f>
        <v>71457.487437566728</v>
      </c>
      <c r="L21" s="111"/>
      <c r="M21" s="196"/>
      <c r="N21" s="197"/>
    </row>
    <row r="22" spans="2:14" s="185" customFormat="1" ht="12" customHeight="1" x14ac:dyDescent="0.25">
      <c r="B22" s="14"/>
      <c r="C22" s="14" t="s">
        <v>111</v>
      </c>
      <c r="D22" s="14"/>
      <c r="E22" s="33">
        <v>142643</v>
      </c>
      <c r="F22" s="72"/>
      <c r="G22" s="27">
        <v>250</v>
      </c>
      <c r="H22" s="27"/>
      <c r="I22" s="61">
        <v>666</v>
      </c>
      <c r="J22" s="61"/>
      <c r="K22" s="181">
        <v>4746.9273085465466</v>
      </c>
      <c r="L22" s="61"/>
      <c r="M22" s="196"/>
      <c r="N22" s="197"/>
    </row>
    <row r="23" spans="2:14" s="185" customFormat="1" ht="12" customHeight="1" x14ac:dyDescent="0.25">
      <c r="B23" s="14"/>
      <c r="C23" s="14" t="s">
        <v>112</v>
      </c>
      <c r="D23" s="14"/>
      <c r="E23" s="33">
        <v>44412</v>
      </c>
      <c r="F23" s="72"/>
      <c r="G23" s="27">
        <v>158</v>
      </c>
      <c r="H23" s="27"/>
      <c r="I23" s="61">
        <v>353</v>
      </c>
      <c r="J23" s="61"/>
      <c r="K23" s="181">
        <v>6315.8750643258118</v>
      </c>
      <c r="L23" s="61"/>
      <c r="M23" s="196"/>
      <c r="N23" s="197"/>
    </row>
    <row r="24" spans="2:14" s="185" customFormat="1" ht="12" customHeight="1" x14ac:dyDescent="0.25">
      <c r="B24" s="14"/>
      <c r="C24" s="14" t="s">
        <v>113</v>
      </c>
      <c r="D24" s="14"/>
      <c r="E24" s="33">
        <v>374051</v>
      </c>
      <c r="F24" s="72"/>
      <c r="G24" s="27">
        <v>394</v>
      </c>
      <c r="H24" s="27"/>
      <c r="I24" s="61">
        <v>929</v>
      </c>
      <c r="J24" s="61"/>
      <c r="K24" s="181">
        <v>8692.0562522043947</v>
      </c>
      <c r="L24" s="61"/>
      <c r="M24" s="196"/>
      <c r="N24" s="197"/>
    </row>
    <row r="25" spans="2:14" s="185" customFormat="1" ht="12" customHeight="1" x14ac:dyDescent="0.25">
      <c r="B25" s="14"/>
      <c r="C25" s="14" t="s">
        <v>114</v>
      </c>
      <c r="D25" s="14"/>
      <c r="E25" s="33">
        <v>544984</v>
      </c>
      <c r="F25" s="72"/>
      <c r="G25" s="27">
        <v>300</v>
      </c>
      <c r="H25" s="27"/>
      <c r="I25" s="61">
        <v>759</v>
      </c>
      <c r="J25" s="61"/>
      <c r="K25" s="181">
        <v>6386.2598035778319</v>
      </c>
      <c r="L25" s="61"/>
      <c r="M25" s="196"/>
      <c r="N25" s="197"/>
    </row>
    <row r="26" spans="2:14" s="185" customFormat="1" ht="12" customHeight="1" x14ac:dyDescent="0.25">
      <c r="B26" s="14"/>
      <c r="C26" s="14" t="s">
        <v>115</v>
      </c>
      <c r="D26" s="14"/>
      <c r="E26" s="33">
        <v>237759</v>
      </c>
      <c r="F26" s="72"/>
      <c r="G26" s="27">
        <v>595</v>
      </c>
      <c r="H26" s="27"/>
      <c r="I26" s="61">
        <v>1425</v>
      </c>
      <c r="J26" s="61"/>
      <c r="K26" s="181">
        <v>11997.022105119659</v>
      </c>
      <c r="L26" s="61"/>
      <c r="M26" s="196"/>
      <c r="N26" s="197"/>
    </row>
    <row r="27" spans="2:14" s="185" customFormat="1" ht="12" customHeight="1" x14ac:dyDescent="0.25">
      <c r="B27" s="14"/>
      <c r="C27" s="14" t="s">
        <v>116</v>
      </c>
      <c r="D27" s="14"/>
      <c r="E27" s="33">
        <v>337699</v>
      </c>
      <c r="F27" s="72"/>
      <c r="G27" s="27">
        <v>500</v>
      </c>
      <c r="H27" s="27"/>
      <c r="I27" s="61">
        <v>1174</v>
      </c>
      <c r="J27" s="61"/>
      <c r="K27" s="181">
        <v>13824.18787619238</v>
      </c>
      <c r="L27" s="61"/>
      <c r="M27" s="196"/>
      <c r="N27" s="197"/>
    </row>
    <row r="28" spans="2:14" s="185" customFormat="1" ht="12" customHeight="1" x14ac:dyDescent="0.25">
      <c r="B28" s="14"/>
      <c r="C28" s="14" t="s">
        <v>117</v>
      </c>
      <c r="D28" s="14"/>
      <c r="E28" s="33">
        <v>94138</v>
      </c>
      <c r="F28" s="72"/>
      <c r="G28" s="27">
        <v>194</v>
      </c>
      <c r="H28" s="27"/>
      <c r="I28" s="61">
        <v>412</v>
      </c>
      <c r="J28" s="61"/>
      <c r="K28" s="181">
        <v>3182.3096988313723</v>
      </c>
      <c r="L28" s="61"/>
      <c r="M28" s="196"/>
      <c r="N28" s="197"/>
    </row>
    <row r="29" spans="2:14" s="185" customFormat="1" ht="12" customHeight="1" x14ac:dyDescent="0.25">
      <c r="B29" s="14"/>
      <c r="C29" s="14" t="s">
        <v>118</v>
      </c>
      <c r="D29" s="14"/>
      <c r="E29" s="33">
        <v>65698</v>
      </c>
      <c r="F29" s="72"/>
      <c r="G29" s="27">
        <v>151</v>
      </c>
      <c r="H29" s="27"/>
      <c r="I29" s="61">
        <v>312</v>
      </c>
      <c r="J29" s="61"/>
      <c r="K29" s="181">
        <v>2327.6253328449457</v>
      </c>
      <c r="L29" s="61"/>
      <c r="M29" s="196"/>
      <c r="N29" s="197"/>
    </row>
    <row r="30" spans="2:14" s="185" customFormat="1" ht="12" customHeight="1" x14ac:dyDescent="0.25">
      <c r="B30" s="14"/>
      <c r="C30" s="14" t="s">
        <v>119</v>
      </c>
      <c r="D30" s="14"/>
      <c r="E30" s="33">
        <v>98922</v>
      </c>
      <c r="F30" s="72"/>
      <c r="G30" s="27">
        <v>260</v>
      </c>
      <c r="H30" s="27"/>
      <c r="I30" s="61">
        <v>736</v>
      </c>
      <c r="J30" s="61"/>
      <c r="K30" s="181">
        <v>7361.7102963340703</v>
      </c>
      <c r="L30" s="61"/>
      <c r="M30" s="196"/>
      <c r="N30" s="197"/>
    </row>
    <row r="31" spans="2:14" s="185" customFormat="1" ht="12" customHeight="1" x14ac:dyDescent="0.25">
      <c r="B31" s="14"/>
      <c r="C31" s="14" t="s">
        <v>120</v>
      </c>
      <c r="D31" s="14"/>
      <c r="E31" s="33">
        <v>49812</v>
      </c>
      <c r="F31" s="72"/>
      <c r="G31" s="27">
        <v>50</v>
      </c>
      <c r="H31" s="27"/>
      <c r="I31" s="61">
        <v>112</v>
      </c>
      <c r="J31" s="61"/>
      <c r="K31" s="181">
        <v>1286.6416666666664</v>
      </c>
      <c r="L31" s="61"/>
      <c r="M31" s="196"/>
      <c r="N31" s="197"/>
    </row>
    <row r="32" spans="2:14" s="185" customFormat="1" ht="12" customHeight="1" x14ac:dyDescent="0.25">
      <c r="B32" s="14"/>
      <c r="C32" s="14" t="s">
        <v>121</v>
      </c>
      <c r="D32" s="14"/>
      <c r="E32" s="33">
        <v>67925</v>
      </c>
      <c r="F32" s="72"/>
      <c r="G32" s="27">
        <v>112</v>
      </c>
      <c r="H32" s="27"/>
      <c r="I32" s="61">
        <v>235</v>
      </c>
      <c r="J32" s="61"/>
      <c r="K32" s="181">
        <v>1858.6016698880003</v>
      </c>
      <c r="L32" s="61"/>
      <c r="M32" s="196"/>
      <c r="N32" s="197"/>
    </row>
    <row r="33" spans="2:14" s="185" customFormat="1" ht="12" customHeight="1" x14ac:dyDescent="0.25">
      <c r="B33" s="14"/>
      <c r="C33" s="14" t="s">
        <v>122</v>
      </c>
      <c r="D33" s="14"/>
      <c r="E33" s="33">
        <v>73384</v>
      </c>
      <c r="F33" s="72"/>
      <c r="G33" s="27">
        <v>150</v>
      </c>
      <c r="H33" s="27"/>
      <c r="I33" s="61">
        <v>342</v>
      </c>
      <c r="J33" s="61"/>
      <c r="K33" s="181">
        <v>3478.2703630350406</v>
      </c>
      <c r="L33" s="61"/>
      <c r="M33" s="196"/>
      <c r="N33" s="197"/>
    </row>
    <row r="34" spans="2:14" s="185" customFormat="1" ht="7.5" customHeight="1" x14ac:dyDescent="0.25">
      <c r="B34" s="14"/>
      <c r="C34" s="14"/>
      <c r="D34" s="14"/>
      <c r="E34" s="33"/>
      <c r="F34" s="72"/>
      <c r="G34" s="27"/>
      <c r="H34" s="27"/>
      <c r="I34" s="27"/>
      <c r="J34" s="27"/>
      <c r="K34" s="27"/>
      <c r="L34" s="27"/>
      <c r="M34" s="196"/>
      <c r="N34" s="197"/>
    </row>
    <row r="35" spans="2:14" s="185" customFormat="1" ht="12" customHeight="1" x14ac:dyDescent="0.25">
      <c r="B35" s="9"/>
      <c r="C35" s="9" t="s">
        <v>7</v>
      </c>
      <c r="D35" s="110"/>
      <c r="E35" s="111">
        <f>SUM(E36:E46)</f>
        <v>1792501</v>
      </c>
      <c r="F35" s="112"/>
      <c r="G35" s="111">
        <f>SUM(G36:G46)</f>
        <v>2648</v>
      </c>
      <c r="H35" s="111"/>
      <c r="I35" s="111">
        <f>SUM(I36:I46)</f>
        <v>7895</v>
      </c>
      <c r="J35" s="111"/>
      <c r="K35" s="111">
        <f>SUM(K36:K46)</f>
        <v>76511.983379237936</v>
      </c>
      <c r="L35" s="111"/>
      <c r="M35" s="196"/>
      <c r="N35" s="192"/>
    </row>
    <row r="36" spans="2:14" s="185" customFormat="1" ht="12" customHeight="1" x14ac:dyDescent="0.25">
      <c r="B36" s="14"/>
      <c r="C36" s="14" t="s">
        <v>83</v>
      </c>
      <c r="D36" s="14"/>
      <c r="E36" s="83">
        <v>157288</v>
      </c>
      <c r="F36" s="72"/>
      <c r="G36" s="61">
        <v>107</v>
      </c>
      <c r="H36" s="27"/>
      <c r="I36" s="61">
        <v>260</v>
      </c>
      <c r="J36" s="61"/>
      <c r="K36" s="181">
        <v>1562.3009550186666</v>
      </c>
      <c r="L36" s="61"/>
      <c r="M36" s="196"/>
      <c r="N36" s="197"/>
    </row>
    <row r="37" spans="2:14" s="185" customFormat="1" ht="12" customHeight="1" x14ac:dyDescent="0.25">
      <c r="C37" s="14" t="s">
        <v>9</v>
      </c>
      <c r="D37" s="14"/>
      <c r="E37" s="83">
        <v>101894</v>
      </c>
      <c r="F37" s="72"/>
      <c r="G37" s="61">
        <v>59</v>
      </c>
      <c r="H37" s="61"/>
      <c r="I37" s="61">
        <v>219</v>
      </c>
      <c r="J37" s="61"/>
      <c r="K37" s="181">
        <v>1660.3583333333333</v>
      </c>
      <c r="L37" s="61"/>
      <c r="M37" s="196"/>
      <c r="N37" s="197"/>
    </row>
    <row r="38" spans="2:14" s="185" customFormat="1" ht="12" customHeight="1" x14ac:dyDescent="0.25">
      <c r="B38" s="14"/>
      <c r="C38" s="14" t="s">
        <v>10</v>
      </c>
      <c r="D38" s="14"/>
      <c r="E38" s="83">
        <v>54656</v>
      </c>
      <c r="F38" s="72"/>
      <c r="G38" s="61">
        <v>57</v>
      </c>
      <c r="H38" s="27"/>
      <c r="I38" s="61">
        <v>163</v>
      </c>
      <c r="J38" s="61"/>
      <c r="K38" s="181">
        <v>1329.2594996608</v>
      </c>
      <c r="L38" s="61"/>
      <c r="M38" s="196"/>
      <c r="N38" s="197"/>
    </row>
    <row r="39" spans="2:14" s="185" customFormat="1" ht="12" customHeight="1" x14ac:dyDescent="0.25">
      <c r="B39" s="14"/>
      <c r="C39" s="14" t="s">
        <v>123</v>
      </c>
      <c r="D39" s="14"/>
      <c r="E39" s="83">
        <v>10601</v>
      </c>
      <c r="F39" s="72"/>
      <c r="G39" s="61">
        <v>0</v>
      </c>
      <c r="H39" s="27"/>
      <c r="I39" s="61">
        <v>0</v>
      </c>
      <c r="J39" s="61"/>
      <c r="K39" s="181">
        <v>0</v>
      </c>
      <c r="L39" s="61"/>
      <c r="M39" s="196"/>
      <c r="N39" s="197"/>
    </row>
    <row r="40" spans="2:14" s="185" customFormat="1" ht="12" customHeight="1" x14ac:dyDescent="0.25">
      <c r="B40" s="14"/>
      <c r="C40" s="14" t="s">
        <v>124</v>
      </c>
      <c r="D40" s="14"/>
      <c r="E40" s="83">
        <v>555757</v>
      </c>
      <c r="F40" s="72"/>
      <c r="G40" s="61">
        <v>1380</v>
      </c>
      <c r="H40" s="27"/>
      <c r="I40" s="61">
        <v>4031</v>
      </c>
      <c r="J40" s="61"/>
      <c r="K40" s="181">
        <v>42216.186425675573</v>
      </c>
      <c r="L40" s="61"/>
      <c r="M40" s="196"/>
      <c r="N40" s="197"/>
    </row>
    <row r="41" spans="2:14" s="185" customFormat="1" ht="12" customHeight="1" x14ac:dyDescent="0.25">
      <c r="B41" s="14"/>
      <c r="C41" s="14" t="s">
        <v>11</v>
      </c>
      <c r="D41" s="14"/>
      <c r="E41" s="83">
        <v>105007</v>
      </c>
      <c r="F41" s="72"/>
      <c r="G41" s="61">
        <v>123</v>
      </c>
      <c r="H41" s="27"/>
      <c r="I41" s="61">
        <v>345</v>
      </c>
      <c r="J41" s="61"/>
      <c r="K41" s="181">
        <v>2874.5258514624006</v>
      </c>
      <c r="L41" s="61"/>
      <c r="M41" s="196"/>
      <c r="N41" s="197"/>
    </row>
    <row r="42" spans="2:14" s="185" customFormat="1" ht="12" customHeight="1" x14ac:dyDescent="0.25">
      <c r="B42" s="14"/>
      <c r="C42" s="14" t="s">
        <v>125</v>
      </c>
      <c r="D42" s="14"/>
      <c r="E42" s="83">
        <v>110008</v>
      </c>
      <c r="F42" s="72"/>
      <c r="G42" s="61">
        <v>99</v>
      </c>
      <c r="H42" s="27"/>
      <c r="I42" s="61">
        <v>241</v>
      </c>
      <c r="J42" s="61"/>
      <c r="K42" s="181">
        <v>2383.7235000000001</v>
      </c>
      <c r="L42" s="61"/>
      <c r="M42" s="196"/>
      <c r="N42" s="197"/>
    </row>
    <row r="43" spans="2:14" s="185" customFormat="1" ht="12" customHeight="1" x14ac:dyDescent="0.25">
      <c r="B43" s="14"/>
      <c r="C43" s="14" t="s">
        <v>8</v>
      </c>
      <c r="D43" s="14"/>
      <c r="E43" s="83">
        <v>230424</v>
      </c>
      <c r="F43" s="72"/>
      <c r="G43" s="61">
        <v>78</v>
      </c>
      <c r="H43" s="27"/>
      <c r="I43" s="61">
        <v>355</v>
      </c>
      <c r="J43" s="61"/>
      <c r="K43" s="181">
        <v>3032.1537286912003</v>
      </c>
      <c r="L43" s="61"/>
      <c r="M43" s="196"/>
      <c r="N43" s="197"/>
    </row>
    <row r="44" spans="2:14" s="185" customFormat="1" x14ac:dyDescent="0.25">
      <c r="C44" s="14" t="s">
        <v>126</v>
      </c>
      <c r="D44" s="14"/>
      <c r="E44" s="83">
        <v>136157</v>
      </c>
      <c r="F44" s="72"/>
      <c r="G44" s="61">
        <v>199</v>
      </c>
      <c r="H44" s="61"/>
      <c r="I44" s="61">
        <v>619</v>
      </c>
      <c r="J44" s="61"/>
      <c r="K44" s="181">
        <v>4499.1034147847622</v>
      </c>
      <c r="L44" s="61"/>
      <c r="M44" s="196"/>
      <c r="N44" s="197"/>
    </row>
    <row r="45" spans="2:14" s="185" customFormat="1" ht="12" customHeight="1" x14ac:dyDescent="0.25">
      <c r="B45" s="14"/>
      <c r="C45" s="14" t="s">
        <v>12</v>
      </c>
      <c r="D45" s="14"/>
      <c r="E45" s="83">
        <v>150766</v>
      </c>
      <c r="F45" s="72"/>
      <c r="G45" s="61">
        <v>290</v>
      </c>
      <c r="H45" s="27"/>
      <c r="I45" s="61">
        <v>935</v>
      </c>
      <c r="J45" s="61"/>
      <c r="K45" s="181">
        <v>7383.7209077952011</v>
      </c>
      <c r="L45" s="61"/>
      <c r="M45" s="196"/>
      <c r="N45" s="197"/>
    </row>
    <row r="46" spans="2:14" s="185" customFormat="1" ht="12" customHeight="1" x14ac:dyDescent="0.25">
      <c r="C46" s="14" t="s">
        <v>84</v>
      </c>
      <c r="D46" s="14"/>
      <c r="E46" s="83">
        <v>179943</v>
      </c>
      <c r="F46" s="72"/>
      <c r="G46" s="61">
        <v>256</v>
      </c>
      <c r="H46" s="61"/>
      <c r="I46" s="61">
        <v>727</v>
      </c>
      <c r="J46" s="61"/>
      <c r="K46" s="181">
        <v>9570.6507628160016</v>
      </c>
      <c r="L46" s="61"/>
      <c r="M46" s="196"/>
      <c r="N46" s="197"/>
    </row>
    <row r="47" spans="2:14" s="185" customFormat="1" ht="4.5" customHeight="1" x14ac:dyDescent="0.25">
      <c r="B47" s="14"/>
      <c r="C47" s="14"/>
      <c r="D47" s="14"/>
      <c r="E47" s="33"/>
      <c r="F47" s="72"/>
      <c r="G47" s="27"/>
      <c r="H47" s="27"/>
      <c r="I47" s="27"/>
      <c r="J47" s="27"/>
      <c r="K47" s="27"/>
      <c r="L47" s="27"/>
      <c r="M47" s="196"/>
      <c r="N47" s="197"/>
    </row>
    <row r="48" spans="2:14" s="185" customFormat="1" ht="12" customHeight="1" x14ac:dyDescent="0.25">
      <c r="B48" s="9"/>
      <c r="C48" s="9" t="s">
        <v>13</v>
      </c>
      <c r="D48" s="110"/>
      <c r="E48" s="111">
        <f>SUM(E49:E51)</f>
        <v>998428</v>
      </c>
      <c r="F48" s="112"/>
      <c r="G48" s="111">
        <f>SUM(G49:G51)</f>
        <v>2401</v>
      </c>
      <c r="H48" s="111"/>
      <c r="I48" s="111">
        <f>SUM(I49:I51)</f>
        <v>6024</v>
      </c>
      <c r="J48" s="111"/>
      <c r="K48" s="111">
        <f>SUM(K49:K51)</f>
        <v>40404.36805303648</v>
      </c>
      <c r="L48" s="111"/>
      <c r="M48" s="196"/>
      <c r="N48" s="192"/>
    </row>
    <row r="49" spans="2:14" s="185" customFormat="1" ht="12" customHeight="1" x14ac:dyDescent="0.25">
      <c r="C49" s="14" t="s">
        <v>14</v>
      </c>
      <c r="D49" s="14"/>
      <c r="E49" s="83">
        <v>249356</v>
      </c>
      <c r="F49" s="72"/>
      <c r="G49" s="61">
        <v>480</v>
      </c>
      <c r="H49" s="61"/>
      <c r="I49" s="61">
        <v>1186</v>
      </c>
      <c r="J49" s="61"/>
      <c r="K49" s="181">
        <v>7840.4013433134596</v>
      </c>
      <c r="L49" s="61"/>
      <c r="M49" s="196"/>
      <c r="N49" s="197"/>
    </row>
    <row r="50" spans="2:14" s="185" customFormat="1" ht="12" customHeight="1" x14ac:dyDescent="0.25">
      <c r="B50" s="14"/>
      <c r="C50" s="14" t="s">
        <v>15</v>
      </c>
      <c r="D50" s="14"/>
      <c r="E50" s="83">
        <v>151937</v>
      </c>
      <c r="F50" s="72"/>
      <c r="G50" s="61">
        <v>320</v>
      </c>
      <c r="H50" s="27"/>
      <c r="I50" s="61">
        <v>895</v>
      </c>
      <c r="J50" s="61"/>
      <c r="K50" s="181">
        <v>6732.439775331467</v>
      </c>
      <c r="L50" s="61"/>
      <c r="M50" s="196"/>
      <c r="N50" s="197"/>
    </row>
    <row r="51" spans="2:14" s="185" customFormat="1" x14ac:dyDescent="0.25">
      <c r="B51" s="14"/>
      <c r="C51" s="14" t="s">
        <v>16</v>
      </c>
      <c r="D51" s="14"/>
      <c r="E51" s="83">
        <v>597135</v>
      </c>
      <c r="F51" s="72"/>
      <c r="G51" s="61">
        <v>1601</v>
      </c>
      <c r="H51" s="27"/>
      <c r="I51" s="61">
        <v>3943</v>
      </c>
      <c r="J51" s="61"/>
      <c r="K51" s="181">
        <v>25831.526934391557</v>
      </c>
      <c r="L51" s="61"/>
      <c r="M51" s="196"/>
      <c r="N51" s="197"/>
    </row>
    <row r="52" spans="2:14" ht="4.5" customHeight="1" thickBot="1" x14ac:dyDescent="0.25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96"/>
    </row>
    <row r="53" spans="2:14" ht="4.5" customHeight="1" x14ac:dyDescent="0.2"/>
    <row r="54" spans="2:14" ht="12" customHeight="1" x14ac:dyDescent="0.2">
      <c r="C54" s="86" t="s">
        <v>106</v>
      </c>
    </row>
    <row r="55" spans="2:14" ht="12" customHeight="1" x14ac:dyDescent="0.2">
      <c r="C55" s="87" t="s">
        <v>218</v>
      </c>
    </row>
    <row r="56" spans="2:14" ht="3.75" customHeight="1" x14ac:dyDescent="0.2">
      <c r="C56" s="205"/>
    </row>
    <row r="57" spans="2:14" ht="12" customHeight="1" x14ac:dyDescent="0.2">
      <c r="C57" s="86" t="s">
        <v>211</v>
      </c>
    </row>
    <row r="58" spans="2:14" ht="12" customHeight="1" x14ac:dyDescent="0.2">
      <c r="C58" s="87" t="s">
        <v>212</v>
      </c>
    </row>
    <row r="59" spans="2:14" ht="12" customHeight="1" x14ac:dyDescent="0.2">
      <c r="C59" s="86" t="s">
        <v>236</v>
      </c>
    </row>
    <row r="60" spans="2:14" ht="12" customHeight="1" x14ac:dyDescent="0.2">
      <c r="C60" s="87" t="s">
        <v>237</v>
      </c>
    </row>
  </sheetData>
  <sheetProtection algorithmName="SHA-512" hashValue="WsZDrGKX+YUpGYNsrIkQH+8lHOXUep2kNfZiY8e0HPLjLLrUuUrg0NTWvfCEde1VAkAnMDOlasV9wDpTLWn9Og==" saltValue="kIDXt53gAqvP6mPxa09zUA==" spinCount="100000" sheet="1" objects="1" scenarios="1"/>
  <mergeCells count="2"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60"/>
  <sheetViews>
    <sheetView view="pageBreakPreview" topLeftCell="A4" zoomScaleNormal="110" zoomScaleSheetLayoutView="100" workbookViewId="0">
      <selection activeCell="G47" sqref="G47"/>
    </sheetView>
  </sheetViews>
  <sheetFormatPr defaultColWidth="9.140625" defaultRowHeight="12.75" x14ac:dyDescent="0.2"/>
  <cols>
    <col min="1" max="1" width="6.7109375" style="183" customWidth="1"/>
    <col min="2" max="2" width="2" style="183" customWidth="1"/>
    <col min="3" max="3" width="40.7109375" style="183" customWidth="1"/>
    <col min="4" max="4" width="2" style="183" customWidth="1"/>
    <col min="5" max="5" width="30.7109375" style="183" customWidth="1"/>
    <col min="6" max="6" width="2" style="183" customWidth="1"/>
    <col min="7" max="7" width="30.7109375" style="183" customWidth="1"/>
    <col min="8" max="8" width="2" style="183" customWidth="1"/>
    <col min="9" max="9" width="30.7109375" style="183" customWidth="1"/>
    <col min="10" max="10" width="2" style="183" customWidth="1"/>
    <col min="11" max="11" width="30.7109375" style="183" customWidth="1"/>
    <col min="12" max="12" width="1.85546875" style="183" customWidth="1"/>
    <col min="13" max="13" width="2" style="200" customWidth="1"/>
    <col min="14" max="14" width="2.5703125" style="183" customWidth="1"/>
    <col min="15" max="15" width="14.5703125" style="183" bestFit="1" customWidth="1"/>
    <col min="16" max="16384" width="9.140625" style="183"/>
  </cols>
  <sheetData>
    <row r="1" spans="2:14" ht="54.95" customHeight="1" x14ac:dyDescent="0.2"/>
    <row r="2" spans="2:14" ht="15" customHeight="1" x14ac:dyDescent="0.2">
      <c r="B2" s="206" t="s">
        <v>227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4" ht="15" customHeight="1" x14ac:dyDescent="0.2">
      <c r="B3" s="207" t="s">
        <v>228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4" ht="6" customHeight="1" thickBot="1" x14ac:dyDescent="0.25">
      <c r="B4" s="3"/>
      <c r="C4" s="3"/>
      <c r="D4" s="3"/>
      <c r="E4" s="3"/>
      <c r="F4" s="3"/>
      <c r="G4" s="184"/>
      <c r="H4" s="184"/>
      <c r="I4" s="184"/>
      <c r="J4" s="184"/>
      <c r="K4" s="184"/>
      <c r="L4" s="184"/>
      <c r="M4" s="243"/>
    </row>
    <row r="5" spans="2:14" s="185" customFormat="1" ht="41.25" customHeight="1" x14ac:dyDescent="0.25">
      <c r="B5" s="226"/>
      <c r="C5" s="218" t="s">
        <v>74</v>
      </c>
      <c r="D5" s="236"/>
      <c r="E5" s="220" t="s">
        <v>213</v>
      </c>
      <c r="F5" s="221"/>
      <c r="G5" s="220" t="s">
        <v>217</v>
      </c>
      <c r="H5" s="222"/>
      <c r="I5" s="223" t="s">
        <v>214</v>
      </c>
      <c r="J5" s="223"/>
      <c r="K5" s="224" t="s">
        <v>235</v>
      </c>
      <c r="L5" s="240"/>
      <c r="M5" s="89"/>
    </row>
    <row r="6" spans="2:14" s="185" customFormat="1" ht="13.5" customHeight="1" x14ac:dyDescent="0.25">
      <c r="B6" s="225"/>
      <c r="C6" s="225"/>
      <c r="D6" s="226"/>
      <c r="E6" s="230"/>
      <c r="F6" s="226"/>
      <c r="G6" s="237"/>
      <c r="H6" s="226"/>
      <c r="I6" s="226"/>
      <c r="J6" s="226"/>
      <c r="K6" s="225"/>
      <c r="L6" s="226"/>
      <c r="M6" s="96"/>
    </row>
    <row r="7" spans="2:14" s="186" customFormat="1" x14ac:dyDescent="0.25">
      <c r="B7" s="225"/>
      <c r="C7" s="229"/>
      <c r="D7" s="225"/>
      <c r="E7" s="229"/>
      <c r="F7" s="225"/>
      <c r="G7" s="230"/>
      <c r="H7" s="230"/>
      <c r="I7" s="230"/>
      <c r="J7" s="230"/>
      <c r="K7" s="231"/>
      <c r="L7" s="230"/>
      <c r="M7" s="90"/>
    </row>
    <row r="8" spans="2:14" s="186" customFormat="1" ht="13.5" thickBot="1" x14ac:dyDescent="0.3">
      <c r="B8" s="233"/>
      <c r="C8" s="232"/>
      <c r="D8" s="233"/>
      <c r="E8" s="232"/>
      <c r="F8" s="233"/>
      <c r="G8" s="238"/>
      <c r="H8" s="239"/>
      <c r="I8" s="238"/>
      <c r="J8" s="239"/>
      <c r="K8" s="234" t="s">
        <v>73</v>
      </c>
      <c r="L8" s="239"/>
      <c r="M8" s="90"/>
    </row>
    <row r="9" spans="2:14" s="185" customFormat="1" ht="15" customHeight="1" x14ac:dyDescent="0.25">
      <c r="B9" s="9"/>
      <c r="C9" s="9" t="s">
        <v>17</v>
      </c>
      <c r="D9" s="110"/>
      <c r="E9" s="111">
        <f>SUM(E10:E16)</f>
        <v>1199974</v>
      </c>
      <c r="F9" s="112"/>
      <c r="G9" s="111">
        <f>SUM(G10:G16)</f>
        <v>2063</v>
      </c>
      <c r="H9" s="111"/>
      <c r="I9" s="111">
        <f>SUM(I10:I16)</f>
        <v>4626</v>
      </c>
      <c r="J9" s="111"/>
      <c r="K9" s="111">
        <f>SUM(K10:K16)</f>
        <v>51614.45271233868</v>
      </c>
      <c r="L9" s="111"/>
      <c r="M9" s="244"/>
      <c r="N9" s="192"/>
    </row>
    <row r="10" spans="2:14" s="185" customFormat="1" ht="12" customHeight="1" x14ac:dyDescent="0.25">
      <c r="B10" s="15"/>
      <c r="C10" s="14" t="s">
        <v>18</v>
      </c>
      <c r="D10" s="14"/>
      <c r="E10" s="83">
        <v>46026</v>
      </c>
      <c r="F10" s="72"/>
      <c r="G10" s="61">
        <v>43</v>
      </c>
      <c r="H10" s="61"/>
      <c r="I10" s="61">
        <v>141</v>
      </c>
      <c r="J10" s="61"/>
      <c r="K10" s="181">
        <v>747.17590909090904</v>
      </c>
      <c r="L10" s="61"/>
      <c r="M10" s="244"/>
      <c r="N10" s="197"/>
    </row>
    <row r="11" spans="2:14" s="185" customFormat="1" ht="12" customHeight="1" x14ac:dyDescent="0.25">
      <c r="C11" s="14" t="s">
        <v>22</v>
      </c>
      <c r="D11" s="14"/>
      <c r="E11" s="83">
        <v>127181</v>
      </c>
      <c r="F11" s="72"/>
      <c r="G11" s="61">
        <v>180</v>
      </c>
      <c r="H11" s="61"/>
      <c r="I11" s="61">
        <v>408</v>
      </c>
      <c r="J11" s="61"/>
      <c r="K11" s="181">
        <v>4238.708658333333</v>
      </c>
      <c r="L11" s="61"/>
      <c r="M11" s="244"/>
      <c r="N11" s="197"/>
    </row>
    <row r="12" spans="2:14" s="185" customFormat="1" ht="12" customHeight="1" x14ac:dyDescent="0.25">
      <c r="C12" s="14" t="s">
        <v>21</v>
      </c>
      <c r="D12" s="14"/>
      <c r="E12" s="83">
        <v>70324</v>
      </c>
      <c r="F12" s="72"/>
      <c r="G12" s="61">
        <v>54</v>
      </c>
      <c r="H12" s="61"/>
      <c r="I12" s="61">
        <v>135</v>
      </c>
      <c r="J12" s="61"/>
      <c r="K12" s="181">
        <v>1089.2290176066911</v>
      </c>
      <c r="L12" s="61"/>
      <c r="M12" s="244"/>
      <c r="N12" s="197"/>
    </row>
    <row r="13" spans="2:14" s="185" customFormat="1" ht="12" customHeight="1" x14ac:dyDescent="0.25">
      <c r="C13" s="14" t="s">
        <v>20</v>
      </c>
      <c r="D13" s="14"/>
      <c r="E13" s="83">
        <v>128657</v>
      </c>
      <c r="F13" s="72"/>
      <c r="G13" s="61">
        <v>271</v>
      </c>
      <c r="H13" s="61"/>
      <c r="I13" s="61">
        <v>601</v>
      </c>
      <c r="J13" s="61"/>
      <c r="K13" s="181">
        <v>6374.1952820258293</v>
      </c>
      <c r="L13" s="61"/>
      <c r="M13" s="244"/>
      <c r="N13" s="197"/>
    </row>
    <row r="14" spans="2:14" s="185" customFormat="1" ht="12" customHeight="1" x14ac:dyDescent="0.25">
      <c r="B14" s="14"/>
      <c r="C14" s="14" t="s">
        <v>23</v>
      </c>
      <c r="D14" s="14"/>
      <c r="E14" s="83">
        <v>47278</v>
      </c>
      <c r="F14" s="72"/>
      <c r="G14" s="61">
        <v>80</v>
      </c>
      <c r="H14" s="27"/>
      <c r="I14" s="61">
        <v>145</v>
      </c>
      <c r="J14" s="61"/>
      <c r="K14" s="181">
        <v>1103.7627166666668</v>
      </c>
      <c r="L14" s="61"/>
      <c r="M14" s="244"/>
      <c r="N14" s="197"/>
    </row>
    <row r="15" spans="2:14" s="185" customFormat="1" ht="12" customHeight="1" x14ac:dyDescent="0.25">
      <c r="C15" s="14" t="s">
        <v>24</v>
      </c>
      <c r="D15" s="14"/>
      <c r="E15" s="83">
        <v>692407</v>
      </c>
      <c r="F15" s="72"/>
      <c r="G15" s="61">
        <v>1408</v>
      </c>
      <c r="H15" s="61"/>
      <c r="I15" s="61">
        <v>3149</v>
      </c>
      <c r="J15" s="61"/>
      <c r="K15" s="181">
        <v>37657.314414329536</v>
      </c>
      <c r="L15" s="61"/>
      <c r="M15" s="244"/>
      <c r="N15" s="197"/>
    </row>
    <row r="16" spans="2:14" s="185" customFormat="1" ht="12" customHeight="1" x14ac:dyDescent="0.25">
      <c r="C16" s="14" t="s">
        <v>19</v>
      </c>
      <c r="D16" s="14"/>
      <c r="E16" s="83">
        <v>88101</v>
      </c>
      <c r="F16" s="72"/>
      <c r="G16" s="61">
        <v>27</v>
      </c>
      <c r="H16" s="61"/>
      <c r="I16" s="61">
        <v>47</v>
      </c>
      <c r="J16" s="61"/>
      <c r="K16" s="181">
        <v>404.06671428571434</v>
      </c>
      <c r="L16" s="61"/>
      <c r="M16" s="244"/>
      <c r="N16" s="197"/>
    </row>
    <row r="17" spans="2:15" s="185" customFormat="1" ht="12" customHeight="1" x14ac:dyDescent="0.25">
      <c r="C17" s="14"/>
      <c r="D17" s="14"/>
      <c r="E17" s="83"/>
      <c r="F17" s="72"/>
      <c r="G17" s="61"/>
      <c r="H17" s="61"/>
      <c r="I17" s="61"/>
      <c r="J17" s="61"/>
      <c r="K17" s="61"/>
      <c r="L17" s="61"/>
      <c r="M17" s="244"/>
      <c r="N17" s="197"/>
    </row>
    <row r="18" spans="2:15" s="185" customFormat="1" ht="15" customHeight="1" x14ac:dyDescent="0.25">
      <c r="B18" s="9"/>
      <c r="C18" s="9" t="s">
        <v>25</v>
      </c>
      <c r="D18" s="110"/>
      <c r="E18" s="111">
        <f>SUM(E19:E29)</f>
        <v>1591295</v>
      </c>
      <c r="F18" s="112"/>
      <c r="G18" s="111">
        <f>SUM(G19:G29)</f>
        <v>2416</v>
      </c>
      <c r="H18" s="111"/>
      <c r="I18" s="111">
        <f>SUM(I19:I29)</f>
        <v>5969</v>
      </c>
      <c r="J18" s="111"/>
      <c r="K18" s="111">
        <f>SUM(K19:K29)</f>
        <v>60887.424475054926</v>
      </c>
      <c r="L18" s="111"/>
      <c r="M18" s="111"/>
      <c r="N18" s="196"/>
      <c r="O18" s="192"/>
    </row>
    <row r="19" spans="2:15" s="185" customFormat="1" ht="12" customHeight="1" x14ac:dyDescent="0.25">
      <c r="C19" s="14" t="s">
        <v>26</v>
      </c>
      <c r="D19" s="14"/>
      <c r="E19" s="83">
        <v>116799</v>
      </c>
      <c r="F19" s="72"/>
      <c r="G19" s="84">
        <v>200</v>
      </c>
      <c r="H19" s="61"/>
      <c r="I19" s="61">
        <v>529</v>
      </c>
      <c r="J19" s="61"/>
      <c r="K19" s="181">
        <v>3508.3208333333332</v>
      </c>
      <c r="L19" s="61"/>
      <c r="M19" s="27"/>
      <c r="N19" s="196"/>
      <c r="O19" s="197"/>
    </row>
    <row r="20" spans="2:15" s="185" customFormat="1" ht="12" customHeight="1" x14ac:dyDescent="0.25">
      <c r="B20" s="14"/>
      <c r="C20" s="14" t="s">
        <v>27</v>
      </c>
      <c r="D20" s="14"/>
      <c r="E20" s="83">
        <v>98137</v>
      </c>
      <c r="F20" s="72"/>
      <c r="G20" s="84">
        <v>121</v>
      </c>
      <c r="H20" s="27"/>
      <c r="I20" s="61">
        <v>234</v>
      </c>
      <c r="J20" s="61"/>
      <c r="K20" s="181">
        <v>2685.8953987372579</v>
      </c>
      <c r="L20" s="61"/>
      <c r="M20" s="27"/>
      <c r="N20" s="196"/>
      <c r="O20" s="197"/>
    </row>
    <row r="21" spans="2:15" s="185" customFormat="1" ht="12" customHeight="1" x14ac:dyDescent="0.25">
      <c r="C21" s="14" t="s">
        <v>127</v>
      </c>
      <c r="D21" s="14"/>
      <c r="E21" s="83">
        <v>39004</v>
      </c>
      <c r="F21" s="72"/>
      <c r="G21" s="84">
        <v>55</v>
      </c>
      <c r="H21" s="61"/>
      <c r="I21" s="61">
        <v>104</v>
      </c>
      <c r="J21" s="61"/>
      <c r="K21" s="181">
        <v>1187.7739346209523</v>
      </c>
      <c r="L21" s="61"/>
      <c r="M21" s="27"/>
      <c r="N21" s="196"/>
      <c r="O21" s="197"/>
    </row>
    <row r="22" spans="2:15" s="185" customFormat="1" ht="12" customHeight="1" x14ac:dyDescent="0.25">
      <c r="C22" s="14" t="s">
        <v>34</v>
      </c>
      <c r="D22" s="14"/>
      <c r="E22" s="83">
        <v>96006</v>
      </c>
      <c r="F22" s="72"/>
      <c r="G22" s="84">
        <v>83</v>
      </c>
      <c r="H22" s="61"/>
      <c r="I22" s="61">
        <v>153</v>
      </c>
      <c r="J22" s="61"/>
      <c r="K22" s="181">
        <v>2084.6264976161615</v>
      </c>
      <c r="L22" s="61"/>
      <c r="M22" s="27"/>
      <c r="N22" s="196"/>
      <c r="O22" s="197"/>
    </row>
    <row r="23" spans="2:15" s="185" customFormat="1" ht="12" customHeight="1" x14ac:dyDescent="0.25">
      <c r="C23" s="14" t="s">
        <v>28</v>
      </c>
      <c r="D23" s="14"/>
      <c r="E23" s="83">
        <v>548014</v>
      </c>
      <c r="F23" s="72"/>
      <c r="G23" s="84">
        <v>672</v>
      </c>
      <c r="H23" s="61"/>
      <c r="I23" s="61">
        <v>1787</v>
      </c>
      <c r="J23" s="61"/>
      <c r="K23" s="181">
        <v>19394.905799290638</v>
      </c>
      <c r="L23" s="61"/>
      <c r="M23" s="27"/>
      <c r="N23" s="196"/>
      <c r="O23" s="197"/>
    </row>
    <row r="24" spans="2:15" s="185" customFormat="1" ht="12" customHeight="1" x14ac:dyDescent="0.25">
      <c r="C24" s="14" t="s">
        <v>32</v>
      </c>
      <c r="D24" s="14"/>
      <c r="E24" s="83">
        <v>96620</v>
      </c>
      <c r="F24" s="72"/>
      <c r="G24" s="84">
        <v>117</v>
      </c>
      <c r="H24" s="61"/>
      <c r="I24" s="61">
        <v>324</v>
      </c>
      <c r="J24" s="61"/>
      <c r="K24" s="181">
        <v>2081.2725614000001</v>
      </c>
      <c r="L24" s="61"/>
      <c r="M24" s="27"/>
      <c r="N24" s="196"/>
      <c r="O24" s="197"/>
    </row>
    <row r="25" spans="2:15" s="185" customFormat="1" ht="12" customHeight="1" x14ac:dyDescent="0.25">
      <c r="C25" s="14" t="s">
        <v>33</v>
      </c>
      <c r="D25" s="14"/>
      <c r="E25" s="83">
        <v>112330</v>
      </c>
      <c r="F25" s="72"/>
      <c r="G25" s="84">
        <v>209</v>
      </c>
      <c r="H25" s="61"/>
      <c r="I25" s="61">
        <v>559</v>
      </c>
      <c r="J25" s="61"/>
      <c r="K25" s="181">
        <v>5337.6421277677227</v>
      </c>
      <c r="L25" s="61"/>
      <c r="M25" s="27"/>
      <c r="N25" s="196"/>
      <c r="O25" s="197"/>
    </row>
    <row r="26" spans="2:15" s="185" customFormat="1" ht="12" customHeight="1" x14ac:dyDescent="0.25">
      <c r="B26" s="14"/>
      <c r="C26" s="14" t="s">
        <v>31</v>
      </c>
      <c r="D26" s="14"/>
      <c r="E26" s="83">
        <v>121158</v>
      </c>
      <c r="F26" s="72"/>
      <c r="G26" s="84">
        <v>180</v>
      </c>
      <c r="H26" s="27"/>
      <c r="I26" s="61">
        <v>500</v>
      </c>
      <c r="J26" s="61"/>
      <c r="K26" s="181">
        <v>7287.3091115273246</v>
      </c>
      <c r="L26" s="61"/>
      <c r="M26" s="27"/>
      <c r="N26" s="196"/>
      <c r="O26" s="197"/>
    </row>
    <row r="27" spans="2:15" s="185" customFormat="1" ht="12" customHeight="1" x14ac:dyDescent="0.25">
      <c r="C27" s="14" t="s">
        <v>30</v>
      </c>
      <c r="D27" s="14"/>
      <c r="E27" s="83">
        <v>96139</v>
      </c>
      <c r="F27" s="72"/>
      <c r="G27" s="84">
        <v>110</v>
      </c>
      <c r="H27" s="61"/>
      <c r="I27" s="61">
        <v>256</v>
      </c>
      <c r="J27" s="61"/>
      <c r="K27" s="181">
        <v>2457.5426400000001</v>
      </c>
      <c r="L27" s="61"/>
      <c r="M27" s="27"/>
      <c r="N27" s="196"/>
      <c r="O27" s="197"/>
    </row>
    <row r="28" spans="2:15" s="185" customFormat="1" ht="12" customHeight="1" x14ac:dyDescent="0.25">
      <c r="C28" s="14" t="s">
        <v>85</v>
      </c>
      <c r="D28" s="14"/>
      <c r="E28" s="83">
        <v>98065</v>
      </c>
      <c r="F28" s="72"/>
      <c r="G28" s="84">
        <v>221</v>
      </c>
      <c r="H28" s="61"/>
      <c r="I28" s="61">
        <v>558</v>
      </c>
      <c r="J28" s="61"/>
      <c r="K28" s="181">
        <v>6015.7040510477418</v>
      </c>
      <c r="L28" s="61"/>
      <c r="M28" s="27"/>
      <c r="N28" s="196"/>
      <c r="O28" s="197"/>
    </row>
    <row r="29" spans="2:15" s="185" customFormat="1" ht="12" customHeight="1" x14ac:dyDescent="0.25">
      <c r="C29" s="14" t="s">
        <v>29</v>
      </c>
      <c r="D29" s="14"/>
      <c r="E29" s="83">
        <v>169023</v>
      </c>
      <c r="F29" s="72"/>
      <c r="G29" s="84">
        <v>448</v>
      </c>
      <c r="H29" s="61"/>
      <c r="I29" s="61">
        <v>965</v>
      </c>
      <c r="J29" s="61"/>
      <c r="K29" s="181">
        <v>8846.4315197137894</v>
      </c>
      <c r="L29" s="61"/>
      <c r="M29" s="27"/>
      <c r="N29" s="196"/>
      <c r="O29" s="197"/>
    </row>
    <row r="30" spans="2:15" s="185" customFormat="1" ht="6" customHeight="1" x14ac:dyDescent="0.25">
      <c r="B30" s="14"/>
      <c r="C30" s="14"/>
      <c r="D30" s="14"/>
      <c r="E30" s="83"/>
      <c r="F30" s="72"/>
      <c r="G30" s="84"/>
      <c r="H30" s="27"/>
      <c r="I30" s="84"/>
      <c r="J30" s="27"/>
      <c r="K30" s="84"/>
      <c r="L30" s="27"/>
      <c r="M30" s="27"/>
      <c r="N30" s="196"/>
      <c r="O30" s="197"/>
    </row>
    <row r="31" spans="2:15" s="185" customFormat="1" x14ac:dyDescent="0.25">
      <c r="B31" s="9"/>
      <c r="C31" s="9" t="s">
        <v>128</v>
      </c>
      <c r="D31" s="110"/>
      <c r="E31" s="111">
        <f>SUM(E32:E36)</f>
        <v>1740405</v>
      </c>
      <c r="F31" s="112"/>
      <c r="G31" s="111">
        <f>SUM(G32:G36)</f>
        <v>3714</v>
      </c>
      <c r="H31" s="111"/>
      <c r="I31" s="111">
        <f>SUM(I32:I36)</f>
        <v>8402</v>
      </c>
      <c r="J31" s="111"/>
      <c r="K31" s="111">
        <f>SUM(K32:K36)</f>
        <v>115600.68508122314</v>
      </c>
      <c r="L31" s="111"/>
      <c r="M31" s="111"/>
      <c r="N31" s="196"/>
      <c r="O31" s="192"/>
    </row>
    <row r="32" spans="2:15" s="185" customFormat="1" x14ac:dyDescent="0.25">
      <c r="B32" s="56"/>
      <c r="C32" s="7" t="s">
        <v>129</v>
      </c>
      <c r="D32" s="85"/>
      <c r="E32" s="115">
        <v>237735</v>
      </c>
      <c r="F32" s="151"/>
      <c r="G32" s="115">
        <v>819</v>
      </c>
      <c r="H32" s="150"/>
      <c r="I32" s="61">
        <v>2096</v>
      </c>
      <c r="J32" s="61"/>
      <c r="K32" s="181">
        <v>43533.581598704768</v>
      </c>
      <c r="L32" s="61"/>
      <c r="M32" s="150"/>
      <c r="N32" s="196"/>
      <c r="O32" s="192"/>
    </row>
    <row r="33" spans="2:15" s="185" customFormat="1" ht="12" customHeight="1" x14ac:dyDescent="0.25">
      <c r="B33" s="56"/>
      <c r="C33" s="7" t="s">
        <v>130</v>
      </c>
      <c r="D33" s="85"/>
      <c r="E33" s="115">
        <v>422985</v>
      </c>
      <c r="F33" s="151"/>
      <c r="G33" s="115">
        <v>1101</v>
      </c>
      <c r="H33" s="150"/>
      <c r="I33" s="61">
        <v>2383</v>
      </c>
      <c r="J33" s="61"/>
      <c r="K33" s="181">
        <v>35386.220217493057</v>
      </c>
      <c r="L33" s="61"/>
      <c r="M33" s="150"/>
      <c r="N33" s="196"/>
      <c r="O33" s="192"/>
    </row>
    <row r="34" spans="2:15" s="185" customFormat="1" ht="12" customHeight="1" x14ac:dyDescent="0.25">
      <c r="B34" s="56"/>
      <c r="C34" s="7" t="s">
        <v>131</v>
      </c>
      <c r="D34" s="85"/>
      <c r="E34" s="115">
        <v>339132</v>
      </c>
      <c r="F34" s="151"/>
      <c r="G34" s="115">
        <v>877</v>
      </c>
      <c r="H34" s="150"/>
      <c r="I34" s="61">
        <v>1774</v>
      </c>
      <c r="J34" s="61"/>
      <c r="K34" s="181">
        <v>14118.105091080737</v>
      </c>
      <c r="L34" s="61"/>
      <c r="M34" s="150"/>
      <c r="N34" s="196"/>
      <c r="O34" s="192"/>
    </row>
    <row r="35" spans="2:15" s="185" customFormat="1" ht="12" customHeight="1" x14ac:dyDescent="0.25">
      <c r="B35" s="56"/>
      <c r="C35" s="7" t="s">
        <v>132</v>
      </c>
      <c r="D35" s="85"/>
      <c r="E35" s="115">
        <v>183996</v>
      </c>
      <c r="F35" s="151"/>
      <c r="G35" s="115">
        <v>395</v>
      </c>
      <c r="H35" s="150"/>
      <c r="I35" s="61">
        <v>827</v>
      </c>
      <c r="J35" s="61"/>
      <c r="K35" s="181">
        <v>7725.1770915245725</v>
      </c>
      <c r="L35" s="61"/>
      <c r="M35" s="150"/>
      <c r="N35" s="196"/>
      <c r="O35" s="192"/>
    </row>
    <row r="36" spans="2:15" s="185" customFormat="1" ht="12" customHeight="1" x14ac:dyDescent="0.25">
      <c r="B36" s="56"/>
      <c r="C36" s="7" t="s">
        <v>133</v>
      </c>
      <c r="D36" s="85"/>
      <c r="E36" s="115">
        <v>556557</v>
      </c>
      <c r="F36" s="151"/>
      <c r="G36" s="115">
        <v>522</v>
      </c>
      <c r="H36" s="150"/>
      <c r="I36" s="61">
        <v>1322</v>
      </c>
      <c r="J36" s="61"/>
      <c r="K36" s="181">
        <v>14837.601082420002</v>
      </c>
      <c r="L36" s="61"/>
      <c r="M36" s="150"/>
      <c r="N36" s="196"/>
      <c r="O36" s="192"/>
    </row>
    <row r="37" spans="2:15" s="185" customFormat="1" ht="6.75" customHeight="1" x14ac:dyDescent="0.25">
      <c r="C37" s="14"/>
      <c r="D37" s="14"/>
      <c r="E37" s="83"/>
      <c r="F37" s="72"/>
      <c r="G37" s="84"/>
      <c r="H37" s="61"/>
      <c r="I37" s="26"/>
      <c r="J37" s="61"/>
      <c r="K37" s="61"/>
      <c r="L37" s="61"/>
      <c r="M37" s="27"/>
      <c r="N37" s="196"/>
      <c r="O37" s="197"/>
    </row>
    <row r="38" spans="2:15" s="185" customFormat="1" x14ac:dyDescent="0.25">
      <c r="B38" s="9"/>
      <c r="C38" s="9" t="s">
        <v>35</v>
      </c>
      <c r="D38" s="110"/>
      <c r="E38" s="111">
        <f>SUM(E39:E51)</f>
        <v>2496041</v>
      </c>
      <c r="F38" s="112"/>
      <c r="G38" s="111">
        <f>SUM(G39:G51)</f>
        <v>4212</v>
      </c>
      <c r="H38" s="111"/>
      <c r="I38" s="111">
        <f>SUM(I39:I51)</f>
        <v>11126</v>
      </c>
      <c r="J38" s="111"/>
      <c r="K38" s="111">
        <f>SUM(K39:K51)</f>
        <v>109494.81510332134</v>
      </c>
      <c r="L38" s="111"/>
      <c r="M38" s="111"/>
      <c r="N38" s="196"/>
      <c r="O38" s="192"/>
    </row>
    <row r="39" spans="2:15" s="185" customFormat="1" x14ac:dyDescent="0.25">
      <c r="B39" s="56"/>
      <c r="C39" s="7" t="s">
        <v>134</v>
      </c>
      <c r="D39" s="85"/>
      <c r="E39" s="115">
        <v>82785</v>
      </c>
      <c r="F39" s="151"/>
      <c r="G39" s="115">
        <v>26</v>
      </c>
      <c r="H39" s="150"/>
      <c r="I39" s="61">
        <v>59</v>
      </c>
      <c r="J39" s="61"/>
      <c r="K39" s="181">
        <v>791.50274319999994</v>
      </c>
      <c r="L39" s="61"/>
      <c r="M39" s="150"/>
      <c r="N39" s="196"/>
      <c r="O39" s="192"/>
    </row>
    <row r="40" spans="2:15" s="185" customFormat="1" x14ac:dyDescent="0.25">
      <c r="B40" s="56"/>
      <c r="C40" s="7" t="s">
        <v>135</v>
      </c>
      <c r="D40" s="85"/>
      <c r="E40" s="115">
        <v>124049</v>
      </c>
      <c r="F40" s="151"/>
      <c r="G40" s="115">
        <v>60</v>
      </c>
      <c r="H40" s="150"/>
      <c r="I40" s="61">
        <v>114</v>
      </c>
      <c r="J40" s="61"/>
      <c r="K40" s="181">
        <v>900.82214318039985</v>
      </c>
      <c r="L40" s="61"/>
      <c r="M40" s="150"/>
      <c r="N40" s="196"/>
      <c r="O40" s="192"/>
    </row>
    <row r="41" spans="2:15" s="185" customFormat="1" x14ac:dyDescent="0.25">
      <c r="B41" s="56"/>
      <c r="C41" s="7" t="s">
        <v>36</v>
      </c>
      <c r="D41" s="85"/>
      <c r="E41" s="115">
        <v>141959</v>
      </c>
      <c r="F41" s="151"/>
      <c r="G41" s="115">
        <v>202</v>
      </c>
      <c r="H41" s="150"/>
      <c r="I41" s="61">
        <v>504</v>
      </c>
      <c r="J41" s="61"/>
      <c r="K41" s="181">
        <v>6424.0677691922665</v>
      </c>
      <c r="L41" s="61"/>
      <c r="M41" s="150"/>
      <c r="N41" s="196"/>
      <c r="O41" s="192"/>
    </row>
    <row r="42" spans="2:15" s="185" customFormat="1" x14ac:dyDescent="0.25">
      <c r="B42" s="56"/>
      <c r="C42" s="7" t="s">
        <v>143</v>
      </c>
      <c r="D42" s="85"/>
      <c r="E42" s="115">
        <v>95076</v>
      </c>
      <c r="F42" s="151"/>
      <c r="G42" s="115">
        <v>123</v>
      </c>
      <c r="H42" s="150"/>
      <c r="I42" s="61">
        <v>203</v>
      </c>
      <c r="J42" s="61"/>
      <c r="K42" s="181">
        <v>1932.4446633123378</v>
      </c>
      <c r="L42" s="61"/>
      <c r="M42" s="150"/>
      <c r="N42" s="196"/>
      <c r="O42" s="192"/>
    </row>
    <row r="43" spans="2:15" s="185" customFormat="1" x14ac:dyDescent="0.25">
      <c r="B43" s="56"/>
      <c r="C43" s="7" t="s">
        <v>136</v>
      </c>
      <c r="D43" s="85"/>
      <c r="E43" s="115">
        <v>98732</v>
      </c>
      <c r="F43" s="151"/>
      <c r="G43" s="115">
        <v>94</v>
      </c>
      <c r="H43" s="150"/>
      <c r="I43" s="61">
        <v>306</v>
      </c>
      <c r="J43" s="61"/>
      <c r="K43" s="181">
        <v>2428.4040301999999</v>
      </c>
      <c r="L43" s="61"/>
      <c r="M43" s="150"/>
      <c r="N43" s="196"/>
      <c r="O43" s="192"/>
    </row>
    <row r="44" spans="2:15" s="185" customFormat="1" x14ac:dyDescent="0.25">
      <c r="B44" s="56"/>
      <c r="C44" s="7" t="s">
        <v>137</v>
      </c>
      <c r="D44" s="85"/>
      <c r="E44" s="115">
        <v>166352</v>
      </c>
      <c r="F44" s="151"/>
      <c r="G44" s="115">
        <v>214</v>
      </c>
      <c r="H44" s="150"/>
      <c r="I44" s="61">
        <v>489</v>
      </c>
      <c r="J44" s="61"/>
      <c r="K44" s="181">
        <v>4955.0362873879576</v>
      </c>
      <c r="L44" s="61"/>
      <c r="M44" s="150"/>
      <c r="N44" s="196"/>
      <c r="O44" s="192"/>
    </row>
    <row r="45" spans="2:15" s="185" customFormat="1" x14ac:dyDescent="0.25">
      <c r="B45" s="56"/>
      <c r="C45" s="7" t="s">
        <v>59</v>
      </c>
      <c r="D45" s="85"/>
      <c r="E45" s="115">
        <v>888767</v>
      </c>
      <c r="F45" s="151"/>
      <c r="G45" s="115">
        <v>1175</v>
      </c>
      <c r="H45" s="150"/>
      <c r="I45" s="61">
        <v>3645</v>
      </c>
      <c r="J45" s="61"/>
      <c r="K45" s="181">
        <v>39398.414447531301</v>
      </c>
      <c r="L45" s="61"/>
      <c r="M45" s="150"/>
      <c r="N45" s="196"/>
      <c r="O45" s="192"/>
    </row>
    <row r="46" spans="2:15" s="185" customFormat="1" x14ac:dyDescent="0.25">
      <c r="B46" s="14"/>
      <c r="C46" s="14" t="s">
        <v>138</v>
      </c>
      <c r="D46" s="14"/>
      <c r="E46" s="83">
        <v>176060</v>
      </c>
      <c r="F46" s="72"/>
      <c r="G46" s="84">
        <v>484</v>
      </c>
      <c r="H46" s="27"/>
      <c r="I46" s="61">
        <v>1187</v>
      </c>
      <c r="J46" s="61"/>
      <c r="K46" s="181">
        <v>8117.1775904248734</v>
      </c>
      <c r="L46" s="61"/>
      <c r="M46" s="27"/>
      <c r="N46" s="196"/>
      <c r="O46" s="197"/>
    </row>
    <row r="47" spans="2:15" s="185" customFormat="1" x14ac:dyDescent="0.25">
      <c r="B47" s="14"/>
      <c r="C47" s="14" t="s">
        <v>139</v>
      </c>
      <c r="D47" s="14"/>
      <c r="E47" s="83">
        <v>269584</v>
      </c>
      <c r="F47" s="72"/>
      <c r="G47" s="84">
        <v>661</v>
      </c>
      <c r="H47" s="27"/>
      <c r="I47" s="61">
        <v>1373</v>
      </c>
      <c r="J47" s="61"/>
      <c r="K47" s="181">
        <v>14708.880412946666</v>
      </c>
      <c r="L47" s="61"/>
      <c r="M47" s="27"/>
      <c r="N47" s="196"/>
      <c r="O47" s="197"/>
    </row>
    <row r="48" spans="2:15" s="185" customFormat="1" x14ac:dyDescent="0.25">
      <c r="B48" s="14"/>
      <c r="C48" s="14" t="s">
        <v>140</v>
      </c>
      <c r="D48" s="14"/>
      <c r="E48" s="83">
        <v>246977</v>
      </c>
      <c r="F48" s="72"/>
      <c r="G48" s="84">
        <v>521</v>
      </c>
      <c r="H48" s="27"/>
      <c r="I48" s="61">
        <v>1550</v>
      </c>
      <c r="J48" s="61"/>
      <c r="K48" s="181">
        <v>12370.149771074795</v>
      </c>
      <c r="L48" s="61"/>
      <c r="M48" s="27"/>
      <c r="N48" s="196"/>
      <c r="O48" s="197"/>
    </row>
    <row r="49" spans="2:15" s="185" customFormat="1" x14ac:dyDescent="0.25">
      <c r="B49" s="14"/>
      <c r="C49" s="14" t="s">
        <v>66</v>
      </c>
      <c r="D49" s="14"/>
      <c r="E49" s="83">
        <v>76688</v>
      </c>
      <c r="F49" s="72"/>
      <c r="G49" s="84">
        <v>244</v>
      </c>
      <c r="H49" s="27"/>
      <c r="I49" s="61">
        <v>725</v>
      </c>
      <c r="J49" s="61"/>
      <c r="K49" s="181">
        <v>6834.0450071609839</v>
      </c>
      <c r="L49" s="61"/>
      <c r="M49" s="27"/>
      <c r="N49" s="196"/>
      <c r="O49" s="197"/>
    </row>
    <row r="50" spans="2:15" s="185" customFormat="1" x14ac:dyDescent="0.25">
      <c r="B50" s="14"/>
      <c r="C50" s="14" t="s">
        <v>141</v>
      </c>
      <c r="D50" s="14"/>
      <c r="E50" s="83">
        <v>94573</v>
      </c>
      <c r="F50" s="72"/>
      <c r="G50" s="84">
        <v>292</v>
      </c>
      <c r="H50" s="27"/>
      <c r="I50" s="61">
        <v>691</v>
      </c>
      <c r="J50" s="61"/>
      <c r="K50" s="181">
        <v>7405.7204729401728</v>
      </c>
      <c r="L50" s="61"/>
      <c r="M50" s="27"/>
      <c r="N50" s="196"/>
      <c r="O50" s="197"/>
    </row>
    <row r="51" spans="2:15" s="185" customFormat="1" x14ac:dyDescent="0.25">
      <c r="B51" s="14"/>
      <c r="C51" s="14" t="s">
        <v>142</v>
      </c>
      <c r="D51" s="14"/>
      <c r="E51" s="83">
        <v>34439</v>
      </c>
      <c r="F51" s="72"/>
      <c r="G51" s="84">
        <v>116</v>
      </c>
      <c r="H51" s="27"/>
      <c r="I51" s="61">
        <v>280</v>
      </c>
      <c r="J51" s="61"/>
      <c r="K51" s="181">
        <v>3228.1497647695996</v>
      </c>
      <c r="L51" s="61"/>
      <c r="M51" s="27"/>
      <c r="N51" s="196"/>
      <c r="O51" s="197"/>
    </row>
    <row r="52" spans="2:15" ht="8.25" customHeight="1" thickBot="1" x14ac:dyDescent="0.25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N52" s="196"/>
    </row>
    <row r="54" spans="2:15" x14ac:dyDescent="0.2">
      <c r="C54" s="190"/>
    </row>
    <row r="55" spans="2:15" x14ac:dyDescent="0.2">
      <c r="C55" s="191"/>
    </row>
    <row r="56" spans="2:15" ht="8.1" customHeight="1" x14ac:dyDescent="0.2"/>
    <row r="57" spans="2:15" x14ac:dyDescent="0.2">
      <c r="C57" s="190"/>
    </row>
    <row r="58" spans="2:15" x14ac:dyDescent="0.2">
      <c r="C58" s="191"/>
    </row>
    <row r="59" spans="2:15" x14ac:dyDescent="0.2">
      <c r="C59" s="190"/>
    </row>
    <row r="60" spans="2:15" x14ac:dyDescent="0.2">
      <c r="C60" s="191"/>
    </row>
  </sheetData>
  <sheetProtection algorithmName="SHA-512" hashValue="W6N8Ert3KXS5mD4ertxr3PlORLBj1XSVps4f0ui91xrddZU8V86um62U8AUKKBBK1IFxyoKtJZMiZ2CiM073+w==" saltValue="0WXtj5/qJ5x4NwLQkf3bAQ==" spinCount="100000" sheet="1" objects="1" scenarios="1"/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Jadual 1</vt:lpstr>
      <vt:lpstr>Jadual 1.1</vt:lpstr>
      <vt:lpstr>Jadual 1.1 (2)</vt:lpstr>
      <vt:lpstr>Jadual 1.1 (3)</vt:lpstr>
      <vt:lpstr>Jadual 1.1 (4)</vt:lpstr>
      <vt:lpstr>Jadual 1.1 (5)</vt:lpstr>
      <vt:lpstr>Jadual 2</vt:lpstr>
      <vt:lpstr>Jadual 2.1</vt:lpstr>
      <vt:lpstr>Jadual 2.1 (2)</vt:lpstr>
      <vt:lpstr>Jadual 2.1 (3)</vt:lpstr>
      <vt:lpstr>Jadual 2.1 (4)</vt:lpstr>
      <vt:lpstr>Jadual 2.1 (5)</vt:lpstr>
      <vt:lpstr>Jadual 3</vt:lpstr>
      <vt:lpstr>Jadual 3.1</vt:lpstr>
      <vt:lpstr>Jadual 3.1 (2)</vt:lpstr>
      <vt:lpstr>Jadual 3.1 (3)</vt:lpstr>
      <vt:lpstr>Jadual 3.1 (4)</vt:lpstr>
      <vt:lpstr>Jadual 3.1 (5)</vt:lpstr>
      <vt:lpstr>Jadual 3t</vt:lpstr>
      <vt:lpstr>Jadual 4</vt:lpstr>
      <vt:lpstr>Jadual 4 (2)</vt:lpstr>
      <vt:lpstr>Jadual 4 (3)</vt:lpstr>
      <vt:lpstr>Jadual 5</vt:lpstr>
      <vt:lpstr>Jadual 6</vt:lpstr>
      <vt:lpstr>Jadual 6 (2)</vt:lpstr>
      <vt:lpstr>Jadual 6 (3)</vt:lpstr>
      <vt:lpstr>'Jadual 1'!Print_Area</vt:lpstr>
      <vt:lpstr>'Jadual 1.1'!Print_Area</vt:lpstr>
      <vt:lpstr>'Jadual 1.1 (2)'!Print_Area</vt:lpstr>
      <vt:lpstr>'Jadual 1.1 (3)'!Print_Area</vt:lpstr>
      <vt:lpstr>'Jadual 1.1 (4)'!Print_Area</vt:lpstr>
      <vt:lpstr>'Jadual 1.1 (5)'!Print_Area</vt:lpstr>
      <vt:lpstr>'Jadual 2'!Print_Area</vt:lpstr>
      <vt:lpstr>'Jadual 2.1'!Print_Area</vt:lpstr>
      <vt:lpstr>'Jadual 2.1 (2)'!Print_Area</vt:lpstr>
      <vt:lpstr>'Jadual 2.1 (3)'!Print_Area</vt:lpstr>
      <vt:lpstr>'Jadual 2.1 (4)'!Print_Area</vt:lpstr>
      <vt:lpstr>'Jadual 2.1 (5)'!Print_Area</vt:lpstr>
      <vt:lpstr>'Jadual 3'!Print_Area</vt:lpstr>
      <vt:lpstr>'Jadual 3.1'!Print_Area</vt:lpstr>
      <vt:lpstr>'Jadual 3.1 (2)'!Print_Area</vt:lpstr>
      <vt:lpstr>'Jadual 3.1 (3)'!Print_Area</vt:lpstr>
      <vt:lpstr>'Jadual 3.1 (4)'!Print_Area</vt:lpstr>
      <vt:lpstr>'Jadual 3.1 (5)'!Print_Area</vt:lpstr>
      <vt:lpstr>'Jadual 3t'!Print_Area</vt:lpstr>
      <vt:lpstr>'Jadual 4'!Print_Area</vt:lpstr>
      <vt:lpstr>'Jadual 4 (2)'!Print_Area</vt:lpstr>
      <vt:lpstr>'Jadual 4 (3)'!Print_Area</vt:lpstr>
      <vt:lpstr>'Jadual 5'!Print_Area</vt:lpstr>
      <vt:lpstr>'Jadual 6'!Print_Area</vt:lpstr>
      <vt:lpstr>'Jadual 6 (2)'!Print_Area</vt:lpstr>
      <vt:lpstr>'Jadual 6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2022-06-21T08:44:26Z</cp:lastPrinted>
  <dcterms:created xsi:type="dcterms:W3CDTF">2022-01-21T01:25:09Z</dcterms:created>
  <dcterms:modified xsi:type="dcterms:W3CDTF">2022-06-21T14:01:27Z</dcterms:modified>
</cp:coreProperties>
</file>