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showInkAnnotation="0" codeName="ThisWorkbook"/>
  <mc:AlternateContent xmlns:mc="http://schemas.openxmlformats.org/markup-compatibility/2006">
    <mc:Choice Requires="x15">
      <x15ac:absPath xmlns:x15ac="http://schemas.microsoft.com/office/spreadsheetml/2010/11/ac" url="G:\BGB 2022\5. May 2022\Penerbitan\"/>
    </mc:Choice>
  </mc:AlternateContent>
  <xr:revisionPtr revIDLastSave="0" documentId="13_ncr:1_{B42FBEFD-AF95-42DA-9A5F-4BDE165E8202}" xr6:coauthVersionLast="36" xr6:coauthVersionMax="47" xr10:uidLastSave="{00000000-0000-0000-0000-000000000000}"/>
  <bookViews>
    <workbookView xWindow="-105" yWindow="-105" windowWidth="23250" windowHeight="12570" tabRatio="826"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Z42" i="49" l="1"/>
  <c r="Q31" i="58" l="1"/>
  <c r="S31" i="58"/>
  <c r="K31" i="58"/>
  <c r="M31" i="58"/>
  <c r="L42" i="50"/>
  <c r="T42" i="50"/>
  <c r="AD42" i="50"/>
  <c r="L44" i="50"/>
  <c r="T44" i="50"/>
  <c r="AD44" i="50"/>
  <c r="L36" i="50"/>
  <c r="T36" i="50"/>
  <c r="AD36" i="50"/>
  <c r="L38" i="50"/>
  <c r="T38" i="50"/>
  <c r="AD38" i="50"/>
  <c r="Z40" i="49"/>
  <c r="AB40" i="49"/>
  <c r="AB42" i="49"/>
  <c r="Z46" i="49"/>
  <c r="AB46" i="49"/>
  <c r="Z48" i="49"/>
  <c r="AB48" i="49"/>
  <c r="AC44" i="90"/>
  <c r="AC46" i="90"/>
  <c r="AC38" i="90"/>
  <c r="AC40" i="90"/>
  <c r="N44" i="57"/>
  <c r="P44" i="57"/>
  <c r="H44" i="57"/>
  <c r="J44" i="57"/>
  <c r="AC29" i="104"/>
  <c r="AE29" i="104"/>
  <c r="S29" i="104"/>
  <c r="U29" i="104"/>
  <c r="I29" i="104"/>
  <c r="K29" i="104"/>
  <c r="Y27" i="103" l="1"/>
  <c r="AA27" i="103"/>
  <c r="O27" i="103"/>
  <c r="Q27" i="103"/>
  <c r="E27" i="103"/>
  <c r="G27" i="103"/>
  <c r="W40" i="102"/>
  <c r="Y40" i="102"/>
  <c r="O40" i="102"/>
  <c r="Q40" i="102"/>
  <c r="Y27" i="100" l="1"/>
  <c r="AA27" i="100"/>
  <c r="O27" i="100"/>
  <c r="Q27" i="100"/>
  <c r="E27" i="100"/>
  <c r="G27" i="100"/>
  <c r="I32" i="45"/>
  <c r="K32" i="45" s="1"/>
  <c r="I34" i="45"/>
  <c r="K34" i="45" s="1"/>
  <c r="I38" i="45"/>
  <c r="K38" i="45" s="1"/>
  <c r="I40" i="45"/>
  <c r="K40" i="45" s="1"/>
  <c r="P39" i="44"/>
  <c r="T39" i="44"/>
  <c r="AB39" i="44"/>
  <c r="P41" i="44"/>
  <c r="T41" i="44"/>
  <c r="AB41" i="44"/>
  <c r="P45" i="44"/>
  <c r="T45" i="44"/>
  <c r="AB45" i="44"/>
  <c r="P47" i="44"/>
  <c r="T47" i="44"/>
  <c r="AB47" i="44"/>
  <c r="L28" i="50" l="1"/>
  <c r="L30" i="50"/>
  <c r="S40" i="102" l="1"/>
  <c r="Y29" i="104" l="1"/>
  <c r="O29" i="104"/>
  <c r="AA40" i="102"/>
  <c r="AC30" i="90" l="1"/>
  <c r="AC32" i="90"/>
  <c r="AD28" i="50" l="1"/>
  <c r="AD30" i="50"/>
  <c r="T28" i="50"/>
  <c r="T30" i="50"/>
  <c r="K27" i="103"/>
  <c r="U27" i="103"/>
  <c r="AE27" i="103"/>
  <c r="K27" i="100"/>
  <c r="U27" i="100"/>
  <c r="AE27" i="100"/>
  <c r="I27" i="45"/>
  <c r="K27" i="45" s="1"/>
  <c r="AB34" i="44"/>
  <c r="T34" i="44"/>
  <c r="P34" i="44"/>
  <c r="AB29" i="49" l="1"/>
  <c r="Z29" i="49"/>
  <c r="Z44" i="49"/>
  <c r="L22" i="50" l="1"/>
  <c r="T22" i="50"/>
  <c r="AD22" i="50"/>
  <c r="L24" i="50"/>
  <c r="T24" i="50"/>
  <c r="AD24" i="50"/>
  <c r="L26" i="50"/>
  <c r="T26" i="50"/>
  <c r="AD26" i="50"/>
  <c r="AB31" i="49"/>
  <c r="Z33" i="49"/>
  <c r="AB33" i="49"/>
  <c r="Z35" i="49"/>
  <c r="AB35" i="49"/>
  <c r="AC24" i="90"/>
  <c r="AC26" i="90"/>
  <c r="AC28" i="90"/>
  <c r="AC51" i="104"/>
  <c r="AE51" i="104"/>
  <c r="AG51" i="104"/>
  <c r="S51" i="104"/>
  <c r="U51" i="104"/>
  <c r="W51" i="104"/>
  <c r="I51" i="104"/>
  <c r="K51" i="104"/>
  <c r="M51" i="104"/>
  <c r="AC38" i="103"/>
  <c r="AC49" i="103" s="1"/>
  <c r="AC40" i="103"/>
  <c r="AC42" i="103"/>
  <c r="AC44" i="103"/>
  <c r="Y49" i="103"/>
  <c r="AA49" i="103"/>
  <c r="O49" i="103"/>
  <c r="Q49" i="103"/>
  <c r="S49" i="103"/>
  <c r="E49" i="103"/>
  <c r="G49" i="103"/>
  <c r="I49" i="103"/>
  <c r="G40" i="102"/>
  <c r="I40" i="102"/>
  <c r="K40" i="102"/>
  <c r="AC38" i="100"/>
  <c r="AC40" i="100"/>
  <c r="AC48" i="100" s="1"/>
  <c r="AC42" i="100"/>
  <c r="AC44" i="100"/>
  <c r="Y48" i="100"/>
  <c r="AA48" i="100"/>
  <c r="O48" i="100"/>
  <c r="Q48" i="100"/>
  <c r="S48" i="100"/>
  <c r="E48" i="100"/>
  <c r="G48" i="100"/>
  <c r="I48" i="100"/>
  <c r="I19" i="45"/>
  <c r="K19" i="45" s="1"/>
  <c r="I21" i="45"/>
  <c r="K21" i="45" s="1"/>
  <c r="I23" i="45"/>
  <c r="K23" i="45" s="1"/>
  <c r="I25" i="45"/>
  <c r="K25" i="45" s="1"/>
  <c r="P26" i="44"/>
  <c r="T26" i="44"/>
  <c r="AB26" i="44"/>
  <c r="P28" i="44"/>
  <c r="T28" i="44"/>
  <c r="AB28" i="44"/>
  <c r="P30" i="44"/>
  <c r="T30" i="44"/>
  <c r="AB30" i="44"/>
  <c r="P32" i="44"/>
  <c r="T32" i="44"/>
  <c r="AB32" i="44"/>
  <c r="Z38" i="49" l="1"/>
  <c r="AB44" i="49" l="1"/>
  <c r="I36" i="45" l="1"/>
  <c r="AB43" i="44" l="1"/>
  <c r="AB37" i="44" l="1"/>
  <c r="T37" i="44"/>
  <c r="P37" i="44"/>
  <c r="T43" i="44" l="1"/>
  <c r="P43" i="44"/>
  <c r="L40" i="50"/>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<sst xmlns="http://schemas.openxmlformats.org/spreadsheetml/2006/main" count="860" uniqueCount="440">
  <si>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</si>
  <si>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</si>
  <si>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</si>
  <si>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</si>
  <si>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</si>
  <si>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</si>
  <si>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</si>
  <si>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</si>
  <si>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</si>
  <si>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</si>
  <si>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</si>
  <si>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</si>
  <si>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</si>
  <si>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</si>
  <si>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</si>
  <si>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</si>
  <si>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</si>
  <si>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</si>
  <si>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</si>
  <si>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</si>
  <si>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</si>
  <si>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</si>
  <si>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</si>
  <si>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</si>
  <si>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</si>
  <si>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</si>
  <si>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</si>
  <si>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</si>
  <si>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</si>
  <si>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</si>
  <si>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</si>
  <si>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</si>
  <si>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</si>
  <si>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</si>
  <si>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</si>
  <si>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</si>
  <si>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</si>
  <si>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</si>
  <si>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</si>
  <si>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</si>
  <si>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</si>
  <si>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</si>
  <si>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</si>
  <si>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</si>
  <si>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</si>
  <si>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</si>
  <si>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</si>
  <si>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</si>
  <si>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</si>
  <si>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</si>
  <si>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</si>
  <si>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</si>
  <si>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</si>
  <si>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</si>
  <si>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</si>
  <si>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</si>
  <si>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</si>
  <si>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</si>
  <si>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</si>
  <si>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</si>
  <si>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</si>
  <si>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</si>
  <si>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</si>
  <si>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</si>
  <si>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</si>
  <si>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</si>
  <si>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</si>
  <si>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</si>
  <si>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</si>
  <si>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</si>
  <si>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</si>
  <si>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</si>
  <si>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</si>
  <si>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</si>
  <si>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</si>
  <si>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</si>
  <si>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</si>
  <si>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</si>
  <si>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</si>
  <si>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</si>
  <si>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</si>
  <si>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</si>
  <si>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</si>
  <si>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</si>
  <si>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</si>
  <si>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</si>
  <si>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</si>
  <si>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</si>
  <si>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</si>
  <si>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</si>
  <si>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</si>
  <si>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</si>
  <si>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</si>
  <si>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</si>
  <si>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</si>
  <si>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</si>
  <si>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</si>
  <si>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</si>
  <si>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</si>
  <si>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</si>
  <si>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</si>
  <si>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</si>
  <si>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</si>
  <si>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</si>
  <si>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</si>
  <si>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</si>
  <si>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</si>
  <si>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</si>
  <si>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</si>
  <si>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</si>
  <si>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</si>
  <si>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</si>
  <si>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</si>
  <si>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</si>
  <si>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</si>
  <si>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</si>
  <si>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</si>
  <si>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</si>
  <si>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</si>
  <si>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</si>
  <si>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</si>
  <si>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</si>
  <si>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</si>
  <si>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</si>
  <si>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</si>
  <si>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</si>
  <si>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</si>
  <si>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</si>
  <si>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</si>
  <si>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</si>
  <si>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</si>
  <si>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</si>
  <si>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</si>
  <si>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</si>
  <si>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</si>
  <si>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</si>
  <si>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</si>
  <si>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</si>
  <si>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</si>
  <si>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</si>
  <si>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</si>
  <si>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</si>
  <si>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</si>
  <si>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</si>
  <si>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</si>
  <si>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</si>
  <si>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</si>
  <si>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</si>
  <si>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</si>
  <si>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</si>
  <si>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</si>
  <si>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</si>
  <si>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</si>
  <si>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</si>
  <si>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</si>
  <si>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</si>
  <si>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</si>
  <si>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</si>
  <si>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</si>
  <si>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</si>
  <si>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</si>
  <si>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</si>
  <si>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</si>
  <si>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</si>
  <si>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</si>
  <si>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</si>
  <si>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</si>
  <si>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</si>
  <si>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</si>
  <si>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</si>
  <si>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</si>
  <si>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</si>
  <si>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</si>
  <si>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</si>
  <si>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</si>
  <si>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</si>
  <si>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</si>
  <si>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</si>
  <si>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</si>
  <si>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</si>
  <si>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</si>
  <si>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</si>
  <si>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</si>
  <si>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</si>
  <si>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</si>
  <si>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</si>
  <si>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</si>
  <si>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</si>
  <si>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</si>
  <si>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</si>
  <si>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</si>
  <si>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</si>
  <si>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</si>
  <si>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</si>
  <si>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</si>
  <si>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</si>
  <si>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</si>
  <si>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</si>
  <si>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</si>
  <si>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</si>
  <si>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</si>
  <si>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</si>
  <si>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</si>
  <si>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</si>
  <si>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</si>
  <si>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</si>
  <si>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</si>
  <si>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</si>
  <si>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</si>
  <si>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</si>
  <si>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</si>
  <si>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</si>
  <si>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</si>
  <si>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</si>
  <si>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</si>
  <si>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</si>
  <si>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</si>
  <si>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</si>
  <si>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</si>
  <si>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</si>
  <si>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</si>
  <si>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</si>
  <si>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</si>
  <si>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</si>
  <si>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</si>
  <si>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</si>
  <si>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</si>
  <si>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</si>
  <si>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</si>
  <si>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</si>
  <si>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</si>
  <si>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</si>
  <si>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</si>
  <si>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</si>
  <si>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</si>
  <si>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</si>
  <si>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</si>
  <si>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</si>
  <si>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</si>
  <si>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</si>
  <si>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</si>
  <si>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</si>
  <si>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</si>
  <si>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</si>
  <si>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</si>
  <si>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</si>
  <si>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</si>
  <si>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</si>
  <si>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</si>
  <si>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</si>
  <si>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</si>
  <si>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</si>
  <si>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</si>
  <si>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</si>
  <si>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</si>
  <si>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</si>
  <si>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</si>
  <si>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</si>
  <si>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</si>
  <si>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</si>
  <si>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</si>
  <si>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</si>
  <si>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</si>
  <si>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</si>
  <si>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</si>
  <si>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</si>
  <si>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</si>
  <si>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</si>
  <si>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</si>
  <si>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</si>
  <si>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</si>
  <si>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</si>
  <si>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</si>
  <si>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</si>
  <si>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</si>
  <si>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</si>
  <si>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</si>
  <si>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</si>
  <si>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</si>
  <si>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</si>
  <si>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</si>
  <si>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</si>
  <si>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</si>
  <si>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</si>
  <si>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</si>
  <si>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</si>
  <si>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</si>
  <si>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</si>
  <si>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</si>
  <si>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</si>
  <si>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</si>
  <si>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</si>
  <si>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</si>
  <si>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</si>
  <si>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</si>
  <si>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</si>
  <si>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</si>
  <si>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</si>
  <si>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</si>
  <si>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</si>
  <si>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</si>
  <si>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</si>
  <si>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</si>
  <si>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</si>
  <si>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</si>
  <si>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</si>
  <si>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</si>
  <si>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</si>
  <si>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</si>
  <si>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</si>
  <si>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</si>
  <si>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</si>
  <si>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</si>
  <si>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</si>
  <si>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</si>
  <si>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</si>
  <si>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</si>
  <si>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</si>
  <si>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</si>
  <si>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</si>
  <si>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</si>
  <si>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</si>
  <si>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</si>
  <si>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</si>
  <si>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</si>
  <si>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</si>
  <si>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</si>
  <si>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</si>
  <si>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</si>
  <si>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</si>
  <si>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</si>
  <si>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</si>
  <si>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</si>
  <si>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</si>
  <si>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</si>
  <si>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</si>
  <si>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</si>
  <si>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</si>
  <si>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</si>
  <si>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</si>
  <si>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</si>
  <si>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</si>
  <si>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</si>
  <si>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</si>
  <si>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</si>
  <si>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</si>
  <si>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</si>
  <si>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</si>
  <si>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</si>
  <si>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</si>
  <si>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</si>
  <si>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</si>
  <si>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</si>
  <si>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</si>
  <si>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</si>
  <si>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</si>
  <si>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</si>
  <si>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</si>
  <si>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</si>
  <si>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</si>
  <si>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</si>
  <si>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</si>
  <si>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</si>
  <si>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</si>
  <si>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</si>
  <si>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</si>
  <si>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</si>
  <si>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</si>
  <si>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</si>
  <si>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</si>
  <si>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</si>
  <si>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</si>
  <si>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</si>
  <si>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</si>
  <si>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</si>
  <si>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</si>
  <si>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</si>
  <si>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</si>
  <si>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</si>
  <si>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</si>
  <si>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</si>
  <si>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</si>
  <si>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</si>
  <si>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</si>
  <si>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</si>
  <si>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</si>
  <si>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</si>
  <si>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</si>
  <si>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</si>
  <si>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</si>
  <si>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</si>
  <si>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</si>
  <si>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</si>
  <si>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</si>
  <si>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</si>
  <si>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</si>
  <si>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</si>
  <si>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</si>
  <si>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</si>
  <si>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</si>
  <si>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</si>
  <si>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</si>
  <si>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</si>
  <si>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</si>
  <si>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</si>
  <si>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</si>
  <si>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</si>
  <si>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</si>
  <si>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</si>
  <si>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</si>
  <si>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</si>
  <si>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</si>
  <si>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</si>
  <si>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</si>
  <si>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</si>
  <si>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</si>
  <si>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</si>
  <si>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</si>
  <si>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</si>
  <si>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 xml:space="preserve"> Viet Nam</t>
  </si>
  <si>
    <t>2022</t>
  </si>
  <si>
    <t>Jumlah Terkumpul</t>
  </si>
  <si>
    <t>Mac</t>
  </si>
  <si>
    <t> 680.20</t>
  </si>
  <si>
    <t> 1,143.63</t>
  </si>
  <si>
    <t> 719.89</t>
  </si>
  <si>
    <t> 716.89</t>
  </si>
  <si>
    <t> 709.89</t>
  </si>
  <si>
    <t> 707.89</t>
  </si>
  <si>
    <r>
      <t>Apr.</t>
    </r>
    <r>
      <rPr>
        <b/>
        <vertAlign val="superscript"/>
        <sz val="8"/>
        <rFont val="Arial"/>
        <family val="2"/>
      </rPr>
      <t>P</t>
    </r>
  </si>
  <si>
    <t>Apr.</t>
  </si>
  <si>
    <r>
      <t>Apr.</t>
    </r>
    <r>
      <rPr>
        <b/>
        <vertAlign val="superscript"/>
        <sz val="8"/>
        <rFont val="Arial"/>
        <family val="2"/>
      </rPr>
      <t>p</t>
    </r>
  </si>
  <si>
    <t>Mac.</t>
  </si>
  <si>
    <t>Mei</t>
  </si>
  <si>
    <r>
      <t>Mei</t>
    </r>
    <r>
      <rPr>
        <b/>
        <vertAlign val="superscript"/>
        <sz val="8"/>
        <rFont val="Arial"/>
        <family val="2"/>
      </rPr>
      <t>P</t>
    </r>
  </si>
  <si>
    <r>
      <t>Jan.-Mei.</t>
    </r>
    <r>
      <rPr>
        <b/>
        <vertAlign val="superscript"/>
        <sz val="8"/>
        <rFont val="Arial"/>
        <family val="2"/>
      </rPr>
      <t>p</t>
    </r>
  </si>
  <si>
    <t>Jan.-Mei</t>
  </si>
  <si>
    <r>
      <t>Mei</t>
    </r>
    <r>
      <rPr>
        <b/>
        <vertAlign val="superscript"/>
        <sz val="8"/>
        <rFont val="Arial"/>
        <family val="2"/>
      </rPr>
      <t>p</t>
    </r>
  </si>
  <si>
    <r>
      <t>Jan.-Mei</t>
    </r>
    <r>
      <rPr>
        <b/>
        <vertAlign val="superscript"/>
        <sz val="8"/>
        <rFont val="Arial"/>
        <family val="2"/>
      </rPr>
      <t>p</t>
    </r>
  </si>
  <si>
    <r>
      <t>Jan.-Mei</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</si>
</sst>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2">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32" fillId="3" borderId="0" xfId="0" applyFont="1" applyFill="1" applyBorder="1"/>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5"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6"/>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6"/>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6"/>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6"/>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6"/>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7"/>
      <c r="AD9" s="165"/>
    </row>
    <row r="10" spans="1:30" ht="12" customHeight="1" x14ac:dyDescent="0.2">
      <c r="A10" s="966"/>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7"/>
      <c r="AD10" s="165"/>
    </row>
    <row r="11" spans="1:30" ht="10.5" customHeight="1" x14ac:dyDescent="0.2">
      <c r="A11" s="966"/>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6"/>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6"/>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6"/>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6"/>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6"/>
      <c r="B16" s="92"/>
      <c r="C16" s="92"/>
      <c r="D16" s="144"/>
      <c r="E16" s="144"/>
      <c r="F16" s="717" t="s">
        <v>27</v>
      </c>
      <c r="G16" s="144"/>
      <c r="H16" s="144"/>
      <c r="I16" s="144"/>
      <c r="J16" s="716" t="s">
        <v>28</v>
      </c>
      <c r="K16" s="149"/>
      <c r="L16" s="962" t="s">
        <v>29</v>
      </c>
      <c r="M16" s="962"/>
      <c r="N16" s="962"/>
      <c r="O16" s="962"/>
      <c r="P16" s="962"/>
      <c r="Q16" s="144"/>
      <c r="R16" s="716" t="s">
        <v>13</v>
      </c>
      <c r="S16" s="144"/>
      <c r="T16" s="144"/>
      <c r="U16" s="144"/>
      <c r="V16" s="144"/>
      <c r="W16" s="144"/>
      <c r="X16" s="144"/>
      <c r="Y16" s="144"/>
      <c r="Z16" s="717" t="s">
        <v>27</v>
      </c>
      <c r="AA16" s="144"/>
      <c r="AB16" s="144"/>
      <c r="AC16" s="144"/>
      <c r="AD16" s="165"/>
    </row>
    <row r="17" spans="1:31" ht="10.15" customHeight="1" x14ac:dyDescent="0.2">
      <c r="A17" s="966"/>
      <c r="B17" s="92"/>
      <c r="C17" s="92"/>
      <c r="D17" s="144"/>
      <c r="E17" s="144"/>
      <c r="F17" s="717" t="s">
        <v>30</v>
      </c>
      <c r="G17" s="144"/>
      <c r="H17" s="144"/>
      <c r="I17" s="144"/>
      <c r="J17" s="717" t="s">
        <v>31</v>
      </c>
      <c r="K17" s="104"/>
      <c r="L17" s="963" t="s">
        <v>32</v>
      </c>
      <c r="M17" s="963"/>
      <c r="N17" s="963"/>
      <c r="O17" s="963"/>
      <c r="P17" s="963"/>
      <c r="Q17" s="144"/>
      <c r="R17" s="716" t="s">
        <v>12</v>
      </c>
      <c r="S17" s="144"/>
      <c r="T17" s="144"/>
      <c r="U17" s="144"/>
      <c r="V17" s="144"/>
      <c r="W17" s="144"/>
      <c r="X17" s="144"/>
      <c r="Y17" s="144"/>
      <c r="Z17" s="717" t="s">
        <v>33</v>
      </c>
      <c r="AA17" s="144"/>
      <c r="AB17" s="144"/>
      <c r="AC17" s="144"/>
      <c r="AD17" s="165"/>
    </row>
    <row r="18" spans="1:31" ht="10.15" customHeight="1" x14ac:dyDescent="0.2">
      <c r="A18" s="966"/>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6"/>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6"/>
      <c r="B20" s="92"/>
      <c r="C20" s="92"/>
      <c r="D20" s="144"/>
      <c r="E20" s="144"/>
      <c r="F20" s="144"/>
      <c r="G20" s="144"/>
      <c r="H20" s="144"/>
      <c r="I20" s="144"/>
      <c r="J20" s="144"/>
      <c r="K20" s="144"/>
      <c r="L20" s="149" t="s">
        <v>38</v>
      </c>
      <c r="M20" s="149"/>
      <c r="N20" s="149" t="s">
        <v>39</v>
      </c>
      <c r="O20" s="149"/>
      <c r="P20" s="914"/>
      <c r="Q20" s="144"/>
      <c r="R20" s="144"/>
      <c r="S20" s="144"/>
      <c r="T20" s="144"/>
      <c r="U20" s="144"/>
      <c r="V20" s="144"/>
      <c r="W20" s="144"/>
      <c r="X20" s="144"/>
      <c r="Y20" s="144"/>
      <c r="Z20" s="144"/>
      <c r="AA20" s="144"/>
      <c r="AB20" s="144"/>
      <c r="AC20" s="144"/>
      <c r="AD20" s="165"/>
    </row>
    <row r="21" spans="1:31" ht="10.15" customHeight="1" x14ac:dyDescent="0.2">
      <c r="A21" s="966"/>
      <c r="B21" s="92"/>
      <c r="C21" s="92"/>
      <c r="D21" s="144"/>
      <c r="E21" s="144"/>
      <c r="F21" s="144"/>
      <c r="G21" s="144"/>
      <c r="H21" s="144"/>
      <c r="I21" s="144"/>
      <c r="J21" s="144"/>
      <c r="K21" s="144"/>
      <c r="L21" s="144"/>
      <c r="M21" s="144"/>
      <c r="N21" s="104" t="s">
        <v>40</v>
      </c>
      <c r="O21" s="104"/>
      <c r="P21" s="915"/>
      <c r="Q21" s="144"/>
      <c r="R21" s="144"/>
      <c r="S21" s="144"/>
      <c r="T21" s="144"/>
      <c r="U21" s="144"/>
      <c r="V21" s="144"/>
      <c r="W21" s="144"/>
      <c r="X21" s="144"/>
      <c r="Y21" s="144"/>
      <c r="Z21" s="144"/>
      <c r="AA21" s="144"/>
      <c r="AB21" s="144"/>
      <c r="AC21" s="144"/>
      <c r="AD21" s="165"/>
    </row>
    <row r="22" spans="1:31" ht="5.25" customHeight="1" x14ac:dyDescent="0.2">
      <c r="A22" s="966"/>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6"/>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6"/>
      <c r="B24" s="113"/>
      <c r="C24" s="699">
        <v>2021</v>
      </c>
      <c r="D24" s="948"/>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6"/>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6"/>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6"/>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6"/>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6"/>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6"/>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6"/>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6"/>
      <c r="B32" s="113"/>
      <c r="C32" s="699">
        <v>2022</v>
      </c>
      <c r="D32" s="126"/>
      <c r="E32" s="489" t="s">
        <v>435</v>
      </c>
      <c r="F32" s="148">
        <v>285245</v>
      </c>
      <c r="G32" s="148"/>
      <c r="H32" s="148">
        <v>574573.34036000003</v>
      </c>
      <c r="I32" s="148"/>
      <c r="J32" s="148">
        <v>18460.234</v>
      </c>
      <c r="K32" s="148"/>
      <c r="L32" s="148"/>
      <c r="M32" s="148"/>
      <c r="N32" s="148"/>
      <c r="O32" s="148"/>
      <c r="P32" s="148">
        <f>R32-J32</f>
        <v>126155.58640200924</v>
      </c>
      <c r="Q32" s="148"/>
      <c r="R32" s="127">
        <v>144615.82040200924</v>
      </c>
      <c r="S32" s="148"/>
      <c r="T32" s="148">
        <f>F32+H32+R32</f>
        <v>1004434.1607620092</v>
      </c>
      <c r="U32" s="148"/>
      <c r="V32" s="148">
        <v>253666.31785349996</v>
      </c>
      <c r="W32" s="148"/>
      <c r="X32" s="148">
        <v>207443.177</v>
      </c>
      <c r="Y32" s="148"/>
      <c r="Z32" s="148">
        <v>289429.946</v>
      </c>
      <c r="AA32" s="148"/>
      <c r="AB32" s="148">
        <f>SUM(V32:Z32)</f>
        <v>750539.44085349992</v>
      </c>
      <c r="AC32" s="445"/>
      <c r="AD32" s="490"/>
      <c r="AE32" s="74"/>
    </row>
    <row r="33" spans="1:32" ht="6" customHeight="1" x14ac:dyDescent="0.2">
      <c r="A33" s="966"/>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6"/>
      <c r="B34" s="109"/>
      <c r="C34" s="699">
        <v>2021</v>
      </c>
      <c r="D34" s="445"/>
      <c r="E34" s="489" t="s">
        <v>436</v>
      </c>
      <c r="F34" s="127">
        <v>249551</v>
      </c>
      <c r="G34" s="148"/>
      <c r="H34" s="148">
        <v>561530.61048000003</v>
      </c>
      <c r="I34" s="148"/>
      <c r="J34" s="148">
        <v>18017.78</v>
      </c>
      <c r="K34" s="148"/>
      <c r="L34" s="148"/>
      <c r="M34" s="148"/>
      <c r="N34" s="148"/>
      <c r="O34" s="148"/>
      <c r="P34" s="148">
        <f t="shared" ref="P34" si="0">R34-J34</f>
        <v>164802.37532221372</v>
      </c>
      <c r="Q34" s="148"/>
      <c r="R34" s="148">
        <v>182820.15532221372</v>
      </c>
      <c r="S34" s="148"/>
      <c r="T34" s="148">
        <f t="shared" ref="T34" si="1">F34+H34+R34</f>
        <v>993901.76580221369</v>
      </c>
      <c r="U34" s="148"/>
      <c r="V34" s="148">
        <v>265416.21867000003</v>
      </c>
      <c r="W34" s="148"/>
      <c r="X34" s="148">
        <v>230930.02100000004</v>
      </c>
      <c r="Y34" s="148"/>
      <c r="Z34" s="127">
        <v>242166.95300000001</v>
      </c>
      <c r="AA34" s="148"/>
      <c r="AB34" s="148">
        <f t="shared" ref="AB34" si="2">SUM(V34:Z34)</f>
        <v>738513.19267000002</v>
      </c>
      <c r="AC34" s="735"/>
      <c r="AD34" s="734"/>
      <c r="AE34" s="74"/>
    </row>
    <row r="35" spans="1:32" s="271" customFormat="1" ht="7.15" customHeight="1" x14ac:dyDescent="0.2">
      <c r="A35" s="966"/>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6"/>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6"/>
      <c r="B37" s="365"/>
      <c r="C37" s="694">
        <v>2022</v>
      </c>
      <c r="D37" s="259"/>
      <c r="E37" s="901" t="s">
        <v>434</v>
      </c>
      <c r="F37" s="148">
        <v>297654.277</v>
      </c>
      <c r="G37" s="148"/>
      <c r="H37" s="148">
        <v>95469.266439999992</v>
      </c>
      <c r="I37" s="148"/>
      <c r="J37" s="148">
        <v>3512.672</v>
      </c>
      <c r="K37" s="148"/>
      <c r="L37" s="148"/>
      <c r="M37" s="148"/>
      <c r="N37" s="148"/>
      <c r="O37" s="148"/>
      <c r="P37" s="428">
        <f>R37-J37</f>
        <v>17560.60558984839</v>
      </c>
      <c r="Q37" s="127"/>
      <c r="R37" s="148">
        <v>21073.277589848389</v>
      </c>
      <c r="S37" s="127"/>
      <c r="T37" s="428">
        <f>F37+H37+R37</f>
        <v>414196.82102984836</v>
      </c>
      <c r="U37" s="148"/>
      <c r="V37" s="148">
        <v>43196.93456999999</v>
      </c>
      <c r="W37" s="148"/>
      <c r="X37" s="148">
        <v>36988.171000000002</v>
      </c>
      <c r="Y37" s="148"/>
      <c r="Z37" s="148">
        <v>289429.946</v>
      </c>
      <c r="AA37" s="148"/>
      <c r="AB37" s="428">
        <f>V37+X37+Z37</f>
        <v>369615.05157000001</v>
      </c>
      <c r="AC37" s="736"/>
      <c r="AD37" s="429"/>
    </row>
    <row r="38" spans="1:32" s="271" customFormat="1" ht="6" customHeight="1" x14ac:dyDescent="0.2">
      <c r="A38" s="966"/>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6"/>
      <c r="B39" s="365"/>
      <c r="C39" s="694"/>
      <c r="D39" s="259"/>
      <c r="E39" s="901" t="s">
        <v>429</v>
      </c>
      <c r="F39" s="148">
        <v>307562.027</v>
      </c>
      <c r="G39" s="148"/>
      <c r="H39" s="148">
        <v>106420.64847</v>
      </c>
      <c r="I39" s="148"/>
      <c r="J39" s="148">
        <v>2673.8440000000001</v>
      </c>
      <c r="K39" s="148"/>
      <c r="L39" s="148"/>
      <c r="M39" s="148"/>
      <c r="N39" s="148"/>
      <c r="O39" s="148"/>
      <c r="P39" s="428">
        <f>R39-J39</f>
        <v>19823.828832942072</v>
      </c>
      <c r="Q39" s="127"/>
      <c r="R39" s="148">
        <v>22497.672832942073</v>
      </c>
      <c r="S39" s="127"/>
      <c r="T39" s="428">
        <f>F39+H39+R39</f>
        <v>436480.34830294212</v>
      </c>
      <c r="U39" s="148"/>
      <c r="V39" s="148">
        <v>58595.602999999996</v>
      </c>
      <c r="W39" s="148"/>
      <c r="X39" s="148">
        <v>42347.731999999996</v>
      </c>
      <c r="Y39" s="148"/>
      <c r="Z39" s="148">
        <v>297654.277</v>
      </c>
      <c r="AA39" s="148"/>
      <c r="AB39" s="428">
        <f>V39+X39+Z39</f>
        <v>398597.61199999996</v>
      </c>
      <c r="AC39" s="736"/>
      <c r="AD39" s="429"/>
    </row>
    <row r="40" spans="1:32" s="271" customFormat="1" ht="7.15" customHeight="1" x14ac:dyDescent="0.2">
      <c r="A40" s="966"/>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6"/>
      <c r="B41" s="365"/>
      <c r="C41" s="694"/>
      <c r="D41" s="259"/>
      <c r="E41" s="901" t="s">
        <v>422</v>
      </c>
      <c r="F41" s="148">
        <v>324657.94899999996</v>
      </c>
      <c r="G41" s="148"/>
      <c r="H41" s="148">
        <v>119963.20755000001</v>
      </c>
      <c r="I41" s="148"/>
      <c r="J41" s="148">
        <v>3259.0859999999998</v>
      </c>
      <c r="K41" s="148"/>
      <c r="L41" s="148"/>
      <c r="M41" s="148"/>
      <c r="N41" s="148"/>
      <c r="O41" s="148"/>
      <c r="P41" s="428">
        <f>R41-J41</f>
        <v>21289.804935073746</v>
      </c>
      <c r="Q41" s="127"/>
      <c r="R41" s="148">
        <v>24548.890935073745</v>
      </c>
      <c r="S41" s="127"/>
      <c r="T41" s="428">
        <f>F41+H41+R41</f>
        <v>469170.04748507368</v>
      </c>
      <c r="U41" s="148"/>
      <c r="V41" s="148">
        <v>53328.172742500006</v>
      </c>
      <c r="W41" s="148"/>
      <c r="X41" s="148">
        <v>44624.137999999999</v>
      </c>
      <c r="Y41" s="148"/>
      <c r="Z41" s="148">
        <v>307562.027</v>
      </c>
      <c r="AA41" s="148"/>
      <c r="AB41" s="428">
        <f>V41+X41+Z41</f>
        <v>405514.33774250001</v>
      </c>
      <c r="AC41" s="127"/>
      <c r="AD41" s="405"/>
      <c r="AF41" s="773"/>
    </row>
    <row r="42" spans="1:32" s="271" customFormat="1" ht="7.15" customHeight="1" x14ac:dyDescent="0.2">
      <c r="A42" s="966"/>
      <c r="B42" s="365"/>
      <c r="C42" s="727"/>
      <c r="D42" s="899"/>
      <c r="E42" s="901"/>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6"/>
      <c r="B43" s="365"/>
      <c r="C43" s="694">
        <v>2021</v>
      </c>
      <c r="D43" s="383"/>
      <c r="E43" s="383" t="s">
        <v>433</v>
      </c>
      <c r="F43" s="127">
        <v>258839.66399999999</v>
      </c>
      <c r="G43" s="127"/>
      <c r="H43" s="127">
        <v>98560.85762000001</v>
      </c>
      <c r="I43" s="127"/>
      <c r="J43" s="127">
        <v>2575.1840000000002</v>
      </c>
      <c r="K43" s="127"/>
      <c r="L43" s="127"/>
      <c r="M43" s="127"/>
      <c r="N43" s="127"/>
      <c r="O43" s="127"/>
      <c r="P43" s="428">
        <f>R43-J43</f>
        <v>25589.032300072868</v>
      </c>
      <c r="Q43" s="127"/>
      <c r="R43" s="127">
        <v>28164.216300072869</v>
      </c>
      <c r="S43" s="127"/>
      <c r="T43" s="428">
        <f>F43+H43+R43</f>
        <v>385564.73792007286</v>
      </c>
      <c r="U43" s="127"/>
      <c r="V43" s="127">
        <v>48111.258550000006</v>
      </c>
      <c r="W43" s="127"/>
      <c r="X43" s="127">
        <v>42304.329999999994</v>
      </c>
      <c r="Y43" s="127"/>
      <c r="Z43" s="127">
        <v>242166.95300000001</v>
      </c>
      <c r="AA43" s="127"/>
      <c r="AB43" s="428">
        <f>V43+X43+Z43</f>
        <v>332582.54155000002</v>
      </c>
      <c r="AC43" s="739"/>
      <c r="AD43" s="405"/>
      <c r="AF43" s="433"/>
    </row>
    <row r="44" spans="1:32" s="271" customFormat="1" ht="5.25" customHeight="1" x14ac:dyDescent="0.2">
      <c r="A44" s="966"/>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6"/>
      <c r="B45" s="365"/>
      <c r="C45" s="694"/>
      <c r="D45" s="901"/>
      <c r="E45" s="383" t="s">
        <v>430</v>
      </c>
      <c r="F45" s="127">
        <v>281729.402</v>
      </c>
      <c r="G45" s="127"/>
      <c r="H45" s="127">
        <v>112497.7844</v>
      </c>
      <c r="I45" s="127"/>
      <c r="J45" s="127">
        <v>2429.308</v>
      </c>
      <c r="K45" s="127"/>
      <c r="L45" s="127"/>
      <c r="M45" s="127"/>
      <c r="N45" s="127"/>
      <c r="O45" s="127"/>
      <c r="P45" s="428">
        <f>R45-J45</f>
        <v>20583.569035203502</v>
      </c>
      <c r="Q45" s="127"/>
      <c r="R45" s="127">
        <v>23012.877035203503</v>
      </c>
      <c r="S45" s="127"/>
      <c r="T45" s="428">
        <f>F45+H45+R45</f>
        <v>417240.06343520351</v>
      </c>
      <c r="U45" s="127"/>
      <c r="V45" s="127">
        <v>55695.558710000005</v>
      </c>
      <c r="W45" s="127"/>
      <c r="X45" s="127">
        <v>47085.124000000003</v>
      </c>
      <c r="Y45" s="127"/>
      <c r="Z45" s="127">
        <v>258839.66399999999</v>
      </c>
      <c r="AA45" s="127"/>
      <c r="AB45" s="428">
        <f>V45+X45+Z45</f>
        <v>361620.34671000001</v>
      </c>
      <c r="AC45" s="739"/>
      <c r="AD45" s="405"/>
      <c r="AF45" s="433"/>
    </row>
    <row r="46" spans="1:32" s="271" customFormat="1" ht="6.75" customHeight="1" x14ac:dyDescent="0.2">
      <c r="A46" s="966"/>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6"/>
      <c r="B47" s="402"/>
      <c r="C47" s="694"/>
      <c r="D47" s="901"/>
      <c r="E47" s="383" t="s">
        <v>422</v>
      </c>
      <c r="F47" s="127">
        <v>286117.22100000002</v>
      </c>
      <c r="G47" s="127"/>
      <c r="H47" s="127">
        <v>108561.33456</v>
      </c>
      <c r="I47" s="127"/>
      <c r="J47" s="127">
        <v>3162.12</v>
      </c>
      <c r="K47" s="127"/>
      <c r="L47" s="127"/>
      <c r="M47" s="127"/>
      <c r="N47" s="127"/>
      <c r="O47" s="127"/>
      <c r="P47" s="428">
        <f>R47-J47</f>
        <v>32906.176986937324</v>
      </c>
      <c r="Q47" s="127"/>
      <c r="R47" s="127">
        <v>36068.296986937326</v>
      </c>
      <c r="S47" s="127"/>
      <c r="T47" s="428">
        <f>F47+H47+R47</f>
        <v>430746.85254693736</v>
      </c>
      <c r="U47" s="127"/>
      <c r="V47" s="127">
        <v>58851.93563</v>
      </c>
      <c r="W47" s="127"/>
      <c r="X47" s="127">
        <v>49742.134999999995</v>
      </c>
      <c r="Y47" s="127"/>
      <c r="Z47" s="127">
        <v>281729.402</v>
      </c>
      <c r="AA47" s="127"/>
      <c r="AB47" s="428">
        <f>V47+X47+Z47</f>
        <v>390323.47262999997</v>
      </c>
      <c r="AC47" s="739"/>
      <c r="AD47" s="405"/>
      <c r="AE47" s="271"/>
      <c r="AF47" s="740"/>
    </row>
    <row r="48" spans="1:32" s="193" customFormat="1" ht="7.15" customHeight="1" x14ac:dyDescent="0.2">
      <c r="A48" s="966"/>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6"/>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6"/>
      <c r="C50" s="136" t="s">
        <v>42</v>
      </c>
      <c r="D50" s="136"/>
      <c r="H50" s="136"/>
      <c r="V50" s="964" t="s">
        <v>43</v>
      </c>
      <c r="W50" s="964"/>
      <c r="X50" s="964"/>
      <c r="Y50" s="964"/>
      <c r="Z50" s="964"/>
      <c r="AA50" s="964"/>
      <c r="AB50" s="964"/>
      <c r="AC50" s="964"/>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218</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219</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5" t="s">
        <v>2</v>
      </c>
      <c r="AC3" s="985"/>
      <c r="AD3" s="985"/>
    </row>
    <row r="4" spans="1:30" ht="12" customHeight="1" x14ac:dyDescent="0.2">
      <c r="A4" s="965">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69" t="s">
        <v>95</v>
      </c>
      <c r="AD4" s="969"/>
    </row>
    <row r="5" spans="1:30" ht="6" customHeight="1" x14ac:dyDescent="0.2">
      <c r="A5" s="974"/>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4"/>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4"/>
      <c r="B7" s="92"/>
      <c r="C7" s="95"/>
      <c r="D7" s="96"/>
      <c r="E7" s="305" t="s">
        <v>220</v>
      </c>
      <c r="F7" s="96"/>
      <c r="G7" s="91" t="s">
        <v>221</v>
      </c>
      <c r="H7" s="96"/>
      <c r="I7" s="91" t="s">
        <v>222</v>
      </c>
      <c r="J7" s="96"/>
      <c r="K7" s="91" t="s">
        <v>223</v>
      </c>
      <c r="L7" s="96"/>
      <c r="M7" s="96"/>
      <c r="N7" s="96"/>
      <c r="O7" s="96"/>
      <c r="P7" s="96"/>
      <c r="Q7" s="96"/>
      <c r="R7" s="96"/>
      <c r="S7" s="96"/>
      <c r="T7" s="96"/>
      <c r="U7" s="96"/>
      <c r="V7" s="96"/>
      <c r="W7" s="96"/>
      <c r="X7" s="96"/>
      <c r="Y7" s="96"/>
      <c r="Z7" s="96"/>
      <c r="AA7" s="91" t="s">
        <v>224</v>
      </c>
      <c r="AB7" s="91"/>
      <c r="AC7" s="90" t="s">
        <v>225</v>
      </c>
      <c r="AD7" s="165"/>
    </row>
    <row r="8" spans="1:30" ht="10.15" customHeight="1" x14ac:dyDescent="0.2">
      <c r="A8" s="974"/>
      <c r="B8" s="92"/>
      <c r="C8" s="95"/>
      <c r="D8" s="96"/>
      <c r="E8" s="305" t="s">
        <v>221</v>
      </c>
      <c r="F8" s="96"/>
      <c r="G8" s="91" t="s">
        <v>226</v>
      </c>
      <c r="H8" s="96"/>
      <c r="I8" s="91" t="s">
        <v>227</v>
      </c>
      <c r="J8" s="96"/>
      <c r="K8" s="94" t="s">
        <v>228</v>
      </c>
      <c r="L8" s="96"/>
      <c r="M8" s="96"/>
      <c r="N8" s="96"/>
      <c r="O8" s="96"/>
      <c r="P8" s="96"/>
      <c r="Q8" s="96"/>
      <c r="R8" s="96"/>
      <c r="S8" s="96"/>
      <c r="T8" s="96"/>
      <c r="U8" s="96"/>
      <c r="V8" s="96"/>
      <c r="W8" s="96"/>
      <c r="X8" s="96"/>
      <c r="Y8" s="96"/>
      <c r="Z8" s="96"/>
      <c r="AA8" s="91" t="s">
        <v>229</v>
      </c>
      <c r="AB8" s="96"/>
      <c r="AC8" s="93" t="s">
        <v>230</v>
      </c>
      <c r="AD8" s="165"/>
    </row>
    <row r="9" spans="1:30" ht="10.15" customHeight="1" x14ac:dyDescent="0.2">
      <c r="A9" s="974"/>
      <c r="B9" s="92"/>
      <c r="C9" s="95"/>
      <c r="D9" s="96"/>
      <c r="E9" s="306" t="s">
        <v>231</v>
      </c>
      <c r="F9" s="96"/>
      <c r="G9" s="91" t="s">
        <v>232</v>
      </c>
      <c r="H9" s="96"/>
      <c r="I9" s="91" t="s">
        <v>233</v>
      </c>
      <c r="J9" s="96"/>
      <c r="K9" s="98" t="s">
        <v>234</v>
      </c>
      <c r="L9" s="98"/>
      <c r="M9" s="98"/>
      <c r="N9" s="98"/>
      <c r="O9" s="98"/>
      <c r="P9" s="98"/>
      <c r="Q9" s="98" t="s">
        <v>235</v>
      </c>
      <c r="R9" s="98"/>
      <c r="S9" s="98"/>
      <c r="T9" s="98"/>
      <c r="U9" s="98"/>
      <c r="V9" s="98"/>
      <c r="W9" s="98"/>
      <c r="X9" s="98"/>
      <c r="Y9" s="98"/>
      <c r="Z9" s="96"/>
      <c r="AA9" s="91" t="s">
        <v>236</v>
      </c>
      <c r="AB9" s="96"/>
      <c r="AC9" s="96"/>
      <c r="AD9" s="165"/>
    </row>
    <row r="10" spans="1:30" ht="10.15" customHeight="1" x14ac:dyDescent="0.2">
      <c r="A10" s="974"/>
      <c r="B10" s="92"/>
      <c r="C10" s="95"/>
      <c r="D10" s="96"/>
      <c r="E10" s="306" t="s">
        <v>237</v>
      </c>
      <c r="F10" s="96"/>
      <c r="G10" s="94" t="s">
        <v>238</v>
      </c>
      <c r="H10" s="94"/>
      <c r="I10" s="94" t="s">
        <v>239</v>
      </c>
      <c r="J10" s="96"/>
      <c r="K10" s="144" t="s">
        <v>234</v>
      </c>
      <c r="L10" s="144"/>
      <c r="M10" s="144"/>
      <c r="N10" s="144"/>
      <c r="O10" s="144"/>
      <c r="P10" s="144"/>
      <c r="Q10" s="144" t="s">
        <v>235</v>
      </c>
      <c r="R10" s="144"/>
      <c r="S10" s="144"/>
      <c r="T10" s="144"/>
      <c r="U10" s="144"/>
      <c r="V10" s="144"/>
      <c r="W10" s="144"/>
      <c r="X10" s="144"/>
      <c r="Y10" s="144"/>
      <c r="Z10" s="144"/>
      <c r="AA10" s="91" t="s">
        <v>240</v>
      </c>
      <c r="AB10" s="96"/>
      <c r="AC10" s="96"/>
      <c r="AD10" s="165"/>
    </row>
    <row r="11" spans="1:30" ht="10.15" customHeight="1" x14ac:dyDescent="0.2">
      <c r="A11" s="974"/>
      <c r="B11" s="181"/>
      <c r="C11" s="307"/>
      <c r="D11" s="292"/>
      <c r="E11" s="308"/>
      <c r="F11" s="292"/>
      <c r="G11" s="94" t="s">
        <v>241</v>
      </c>
      <c r="H11" s="284"/>
      <c r="I11" s="94" t="s">
        <v>242</v>
      </c>
      <c r="J11" s="292"/>
      <c r="K11" s="91" t="s">
        <v>243</v>
      </c>
      <c r="L11" s="91"/>
      <c r="M11" s="91" t="s">
        <v>244</v>
      </c>
      <c r="N11" s="91"/>
      <c r="O11" s="91" t="s">
        <v>245</v>
      </c>
      <c r="P11" s="183"/>
      <c r="Q11" s="91" t="s">
        <v>246</v>
      </c>
      <c r="R11" s="183"/>
      <c r="S11" s="183"/>
      <c r="T11" s="183"/>
      <c r="U11" s="183"/>
      <c r="V11" s="183"/>
      <c r="W11" s="183"/>
      <c r="X11" s="183"/>
      <c r="Y11" s="91" t="s">
        <v>247</v>
      </c>
      <c r="Z11" s="292"/>
      <c r="AA11" s="91" t="s">
        <v>248</v>
      </c>
      <c r="AB11" s="292"/>
      <c r="AC11" s="292"/>
      <c r="AD11" s="204"/>
    </row>
    <row r="12" spans="1:30" ht="10.15" customHeight="1" x14ac:dyDescent="0.2">
      <c r="A12" s="974"/>
      <c r="B12" s="92"/>
      <c r="C12" s="95"/>
      <c r="D12" s="96"/>
      <c r="E12" s="309"/>
      <c r="F12" s="96"/>
      <c r="G12" s="94" t="s">
        <v>249</v>
      </c>
      <c r="H12" s="94"/>
      <c r="I12" s="94" t="s">
        <v>250</v>
      </c>
      <c r="J12" s="96"/>
      <c r="K12" s="91" t="s">
        <v>233</v>
      </c>
      <c r="L12" s="91"/>
      <c r="M12" s="91" t="s">
        <v>233</v>
      </c>
      <c r="N12" s="91"/>
      <c r="O12" s="91" t="s">
        <v>251</v>
      </c>
      <c r="P12" s="96"/>
      <c r="Q12" s="94" t="s">
        <v>252</v>
      </c>
      <c r="R12" s="96"/>
      <c r="S12" s="96"/>
      <c r="T12" s="96"/>
      <c r="U12" s="96"/>
      <c r="V12" s="96"/>
      <c r="W12" s="96"/>
      <c r="X12" s="96"/>
      <c r="Y12" s="91" t="s">
        <v>253</v>
      </c>
      <c r="Z12" s="96"/>
      <c r="AA12" s="91" t="s">
        <v>254</v>
      </c>
      <c r="AB12" s="96"/>
      <c r="AC12" s="96"/>
      <c r="AD12" s="165"/>
    </row>
    <row r="13" spans="1:30" ht="10.15" customHeight="1" x14ac:dyDescent="0.2">
      <c r="A13" s="974"/>
      <c r="B13" s="92"/>
      <c r="C13" s="95"/>
      <c r="D13" s="96"/>
      <c r="E13" s="309"/>
      <c r="F13" s="96"/>
      <c r="G13" s="96"/>
      <c r="H13" s="96"/>
      <c r="I13" s="96"/>
      <c r="J13" s="96"/>
      <c r="K13" s="94" t="s">
        <v>255</v>
      </c>
      <c r="L13" s="94"/>
      <c r="M13" s="94" t="s">
        <v>256</v>
      </c>
      <c r="N13" s="96"/>
      <c r="O13" s="91" t="s">
        <v>233</v>
      </c>
      <c r="P13" s="96"/>
      <c r="Q13" s="155"/>
      <c r="R13" s="98"/>
      <c r="S13" s="98"/>
      <c r="T13" s="98"/>
      <c r="U13" s="98"/>
      <c r="V13" s="98"/>
      <c r="W13" s="98"/>
      <c r="X13" s="96"/>
      <c r="Y13" s="91" t="s">
        <v>257</v>
      </c>
      <c r="Z13" s="96"/>
      <c r="AA13" s="94" t="s">
        <v>258</v>
      </c>
      <c r="AB13" s="96"/>
      <c r="AC13" s="96"/>
      <c r="AD13" s="165"/>
    </row>
    <row r="14" spans="1:30" ht="11.25" customHeight="1" x14ac:dyDescent="0.2">
      <c r="A14" s="974"/>
      <c r="B14" s="92"/>
      <c r="C14" s="95"/>
      <c r="D14" s="96"/>
      <c r="E14" s="309"/>
      <c r="F14" s="96"/>
      <c r="G14" s="96"/>
      <c r="H14" s="96"/>
      <c r="I14" s="96"/>
      <c r="J14" s="96"/>
      <c r="K14" s="94" t="s">
        <v>259</v>
      </c>
      <c r="L14" s="94"/>
      <c r="M14" s="94" t="s">
        <v>260</v>
      </c>
      <c r="N14" s="96"/>
      <c r="O14" s="94" t="s">
        <v>255</v>
      </c>
      <c r="P14" s="96"/>
      <c r="Q14" s="91" t="s">
        <v>261</v>
      </c>
      <c r="R14" s="91"/>
      <c r="S14" s="91" t="s">
        <v>262</v>
      </c>
      <c r="T14" s="96"/>
      <c r="U14" s="337" t="s">
        <v>263</v>
      </c>
      <c r="V14" s="96"/>
      <c r="W14" s="91" t="s">
        <v>247</v>
      </c>
      <c r="X14" s="91"/>
      <c r="Y14" s="94" t="s">
        <v>264</v>
      </c>
      <c r="Z14" s="96"/>
      <c r="AA14" s="94" t="s">
        <v>265</v>
      </c>
      <c r="AB14" s="96"/>
      <c r="AC14" s="96"/>
      <c r="AD14" s="165"/>
    </row>
    <row r="15" spans="1:30" ht="10.15" customHeight="1" x14ac:dyDescent="0.2">
      <c r="A15" s="974"/>
      <c r="B15" s="92"/>
      <c r="C15" s="95"/>
      <c r="D15" s="96"/>
      <c r="E15" s="309"/>
      <c r="F15" s="96"/>
      <c r="G15" s="96"/>
      <c r="H15" s="96"/>
      <c r="I15" s="96"/>
      <c r="J15" s="96"/>
      <c r="K15" s="94"/>
      <c r="L15" s="94"/>
      <c r="M15" s="94"/>
      <c r="N15" s="96"/>
      <c r="O15" s="94" t="s">
        <v>266</v>
      </c>
      <c r="P15" s="96"/>
      <c r="Q15" s="91" t="s">
        <v>267</v>
      </c>
      <c r="R15" s="91"/>
      <c r="S15" s="91" t="s">
        <v>253</v>
      </c>
      <c r="T15" s="96"/>
      <c r="U15" s="338" t="s">
        <v>263</v>
      </c>
      <c r="V15" s="96"/>
      <c r="W15" s="91" t="s">
        <v>268</v>
      </c>
      <c r="X15" s="91"/>
      <c r="Y15" s="94" t="s">
        <v>269</v>
      </c>
      <c r="Z15" s="96"/>
      <c r="AA15" s="94" t="s">
        <v>249</v>
      </c>
      <c r="AB15" s="96"/>
      <c r="AC15" s="96"/>
      <c r="AD15" s="165"/>
    </row>
    <row r="16" spans="1:30" ht="10.15" customHeight="1" x14ac:dyDescent="0.2">
      <c r="A16" s="974"/>
      <c r="B16" s="92"/>
      <c r="C16" s="90" t="s">
        <v>50</v>
      </c>
      <c r="D16" s="91"/>
      <c r="E16" s="309"/>
      <c r="F16" s="96"/>
      <c r="G16" s="96"/>
      <c r="H16" s="96"/>
      <c r="I16" s="96"/>
      <c r="J16" s="96"/>
      <c r="K16" s="94"/>
      <c r="L16" s="94"/>
      <c r="M16" s="94"/>
      <c r="N16" s="96"/>
      <c r="O16" s="94"/>
      <c r="P16" s="96"/>
      <c r="Q16" s="91" t="s">
        <v>233</v>
      </c>
      <c r="R16" s="96"/>
      <c r="S16" s="94" t="s">
        <v>256</v>
      </c>
      <c r="T16" s="96"/>
      <c r="U16" s="96"/>
      <c r="V16" s="96"/>
      <c r="W16" s="91" t="s">
        <v>257</v>
      </c>
      <c r="X16" s="91"/>
      <c r="Y16" s="94" t="s">
        <v>270</v>
      </c>
      <c r="Z16" s="96"/>
      <c r="AA16" s="94" t="s">
        <v>271</v>
      </c>
      <c r="AB16" s="96"/>
      <c r="AC16" s="96"/>
      <c r="AD16" s="165"/>
    </row>
    <row r="17" spans="1:31" ht="10.15" customHeight="1" x14ac:dyDescent="0.2">
      <c r="A17" s="974"/>
      <c r="B17" s="92"/>
      <c r="C17" s="93" t="s">
        <v>52</v>
      </c>
      <c r="D17" s="94"/>
      <c r="E17" s="309"/>
      <c r="F17" s="96"/>
      <c r="G17" s="96"/>
      <c r="H17" s="96"/>
      <c r="I17" s="96"/>
      <c r="J17" s="96"/>
      <c r="K17" s="96"/>
      <c r="L17" s="96"/>
      <c r="M17" s="96"/>
      <c r="N17" s="96"/>
      <c r="O17" s="96"/>
      <c r="P17" s="96"/>
      <c r="Q17" s="104" t="s">
        <v>256</v>
      </c>
      <c r="R17" s="144"/>
      <c r="S17" s="104" t="s">
        <v>272</v>
      </c>
      <c r="T17" s="144"/>
      <c r="U17" s="144"/>
      <c r="V17" s="144"/>
      <c r="W17" s="104" t="s">
        <v>273</v>
      </c>
      <c r="X17" s="91"/>
      <c r="Y17" s="94"/>
      <c r="Z17" s="96"/>
      <c r="AA17" s="94" t="s">
        <v>274</v>
      </c>
      <c r="AB17" s="96"/>
      <c r="AC17" s="96"/>
      <c r="AD17" s="165"/>
    </row>
    <row r="18" spans="1:31" ht="10.15" customHeight="1" x14ac:dyDescent="0.2">
      <c r="A18" s="974"/>
      <c r="B18" s="92"/>
      <c r="C18" s="103"/>
      <c r="D18" s="144"/>
      <c r="E18" s="309"/>
      <c r="F18" s="144"/>
      <c r="G18" s="144"/>
      <c r="H18" s="144"/>
      <c r="I18" s="144"/>
      <c r="J18" s="144"/>
      <c r="K18" s="144"/>
      <c r="L18" s="144"/>
      <c r="M18" s="144"/>
      <c r="N18" s="144"/>
      <c r="O18" s="144"/>
      <c r="P18" s="144"/>
      <c r="Q18" s="104" t="s">
        <v>275</v>
      </c>
      <c r="R18" s="144"/>
      <c r="S18" s="144"/>
      <c r="T18" s="144"/>
      <c r="U18" s="144"/>
      <c r="V18" s="144"/>
      <c r="W18" s="104" t="s">
        <v>270</v>
      </c>
      <c r="X18" s="104"/>
      <c r="Y18" s="144"/>
      <c r="Z18" s="144"/>
      <c r="AA18" s="187" t="s">
        <v>276</v>
      </c>
      <c r="AB18" s="144"/>
      <c r="AC18" s="144"/>
      <c r="AD18" s="165"/>
    </row>
    <row r="19" spans="1:31" ht="3" customHeight="1" x14ac:dyDescent="0.2">
      <c r="A19" s="974"/>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4"/>
      <c r="B20" s="134"/>
      <c r="C20" s="314"/>
      <c r="AD20" s="171"/>
    </row>
    <row r="21" spans="1:31" ht="3.75" customHeight="1" x14ac:dyDescent="0.2">
      <c r="A21" s="974"/>
      <c r="B21" s="113"/>
      <c r="AD21" s="169"/>
    </row>
    <row r="22" spans="1:31" x14ac:dyDescent="0.2">
      <c r="A22" s="974"/>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4"/>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4"/>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4"/>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4"/>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4"/>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4"/>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4"/>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4"/>
      <c r="B30" s="113"/>
      <c r="C30" s="128">
        <v>2022</v>
      </c>
      <c r="D30" s="316"/>
      <c r="E30" s="489" t="s">
        <v>438</v>
      </c>
      <c r="F30" s="74"/>
      <c r="G30" s="115">
        <v>14621.814</v>
      </c>
      <c r="H30" s="115"/>
      <c r="I30" s="115">
        <v>151.19900000000001</v>
      </c>
      <c r="J30" s="115"/>
      <c r="K30" s="115">
        <v>673.47400000000005</v>
      </c>
      <c r="L30" s="115"/>
      <c r="M30" s="115">
        <v>802.76199999999994</v>
      </c>
      <c r="N30" s="115"/>
      <c r="O30" s="115">
        <v>3392.5550000000003</v>
      </c>
      <c r="P30" s="115"/>
      <c r="Q30" s="115">
        <v>154996.815</v>
      </c>
      <c r="R30" s="115"/>
      <c r="S30" s="115">
        <v>18355.093000000001</v>
      </c>
      <c r="T30" s="115"/>
      <c r="U30" s="115">
        <v>1867.1289999999999</v>
      </c>
      <c r="V30" s="115"/>
      <c r="W30" s="115">
        <v>5594.598</v>
      </c>
      <c r="X30" s="115"/>
      <c r="Y30" s="115">
        <v>3217.5209999999997</v>
      </c>
      <c r="Z30" s="115"/>
      <c r="AA30" s="115">
        <v>3770.2169999999996</v>
      </c>
      <c r="AB30" s="115"/>
      <c r="AC30" s="319">
        <f t="shared" ref="AC30:AC32" si="0">G30+I30+K30+M30+O30+Q30+S30+U30+W30+Y30+AA30</f>
        <v>207443.177</v>
      </c>
      <c r="AD30" s="176"/>
      <c r="AE30" s="74"/>
    </row>
    <row r="31" spans="1:31" ht="6.75" customHeight="1" x14ac:dyDescent="0.2">
      <c r="A31" s="974"/>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4"/>
      <c r="B32" s="113"/>
      <c r="C32" s="128">
        <v>2021</v>
      </c>
      <c r="D32" s="259"/>
      <c r="E32" s="489" t="s">
        <v>436</v>
      </c>
      <c r="F32" s="74"/>
      <c r="G32" s="115">
        <v>15313.706</v>
      </c>
      <c r="H32" s="115"/>
      <c r="I32" s="115">
        <v>169.381</v>
      </c>
      <c r="J32" s="115"/>
      <c r="K32" s="115">
        <v>577.09800000000007</v>
      </c>
      <c r="L32" s="115"/>
      <c r="M32" s="115">
        <v>864.58100000000002</v>
      </c>
      <c r="N32" s="115"/>
      <c r="O32" s="115">
        <v>1676.29</v>
      </c>
      <c r="P32" s="115"/>
      <c r="Q32" s="115">
        <v>175448.12100000001</v>
      </c>
      <c r="R32" s="115"/>
      <c r="S32" s="115">
        <v>20395.011999999999</v>
      </c>
      <c r="T32" s="115"/>
      <c r="U32" s="115">
        <v>2038.7249999999999</v>
      </c>
      <c r="V32" s="115"/>
      <c r="W32" s="115">
        <v>5999.8940000000002</v>
      </c>
      <c r="X32" s="115"/>
      <c r="Y32" s="115">
        <v>4374.4529999999995</v>
      </c>
      <c r="Z32" s="115"/>
      <c r="AA32" s="115">
        <v>4072.7599999999998</v>
      </c>
      <c r="AB32" s="26"/>
      <c r="AC32" s="319">
        <f t="shared" si="0"/>
        <v>230930.02100000004</v>
      </c>
      <c r="AD32" s="176"/>
      <c r="AE32" s="74"/>
    </row>
    <row r="33" spans="1:58" ht="3.75" customHeight="1" x14ac:dyDescent="0.2">
      <c r="A33" s="974"/>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4"/>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4"/>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4"/>
      <c r="B36" s="110"/>
      <c r="C36" s="270">
        <v>2022</v>
      </c>
      <c r="D36" s="128"/>
      <c r="E36" s="111" t="s">
        <v>437</v>
      </c>
      <c r="G36" s="319">
        <v>2684.1680000000001</v>
      </c>
      <c r="H36" s="145"/>
      <c r="I36" s="319">
        <v>37.488</v>
      </c>
      <c r="J36" s="145"/>
      <c r="K36" s="319">
        <v>87.245000000000005</v>
      </c>
      <c r="L36" s="145"/>
      <c r="M36" s="319">
        <v>150.22200000000001</v>
      </c>
      <c r="N36" s="145"/>
      <c r="O36" s="319">
        <v>527.07899999999995</v>
      </c>
      <c r="P36" s="145"/>
      <c r="Q36" s="319">
        <v>27840.294999999998</v>
      </c>
      <c r="R36" s="145"/>
      <c r="S36" s="319">
        <v>2977.9079999999999</v>
      </c>
      <c r="T36" s="145"/>
      <c r="U36" s="319">
        <v>332.26499999999999</v>
      </c>
      <c r="V36" s="145"/>
      <c r="W36" s="319">
        <v>950.48699999999997</v>
      </c>
      <c r="X36" s="145"/>
      <c r="Y36" s="319">
        <v>586.46400000000006</v>
      </c>
      <c r="Z36" s="145"/>
      <c r="AA36" s="319">
        <v>814.55</v>
      </c>
      <c r="AB36" s="26"/>
      <c r="AC36" s="319">
        <f>G36+I36+K36+M36+O36+Q36+S36+U36+W36+Y36+AA36</f>
        <v>36988.171000000002</v>
      </c>
      <c r="AD36" s="176"/>
      <c r="AE36" s="930"/>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4"/>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4"/>
      <c r="B38" s="109"/>
      <c r="C38" s="270"/>
      <c r="D38" s="128"/>
      <c r="E38" s="111" t="s">
        <v>431</v>
      </c>
      <c r="F38" s="74"/>
      <c r="G38" s="319">
        <v>3055.1529999999998</v>
      </c>
      <c r="H38" s="145"/>
      <c r="I38" s="319">
        <v>28.638999999999999</v>
      </c>
      <c r="J38" s="145"/>
      <c r="K38" s="319">
        <v>179.68100000000001</v>
      </c>
      <c r="L38" s="145"/>
      <c r="M38" s="319">
        <v>167.327</v>
      </c>
      <c r="N38" s="145"/>
      <c r="O38" s="319">
        <v>944.726</v>
      </c>
      <c r="P38" s="145"/>
      <c r="Q38" s="319">
        <v>31638.123</v>
      </c>
      <c r="R38" s="145"/>
      <c r="S38" s="319">
        <v>3405.0430000000001</v>
      </c>
      <c r="T38" s="145"/>
      <c r="U38" s="319">
        <v>366.73599999999999</v>
      </c>
      <c r="V38" s="145"/>
      <c r="W38" s="319">
        <v>1112.2809999999999</v>
      </c>
      <c r="X38" s="145"/>
      <c r="Y38" s="319">
        <v>599.32399999999996</v>
      </c>
      <c r="Z38" s="145"/>
      <c r="AA38" s="319">
        <v>850.69899999999996</v>
      </c>
      <c r="AB38" s="26"/>
      <c r="AC38" s="319">
        <f>G38+I38+K38+M38+O38+Q38+S38+U38+W38+Y38+AA38</f>
        <v>42347.731999999996</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4"/>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4"/>
      <c r="B40" s="109"/>
      <c r="C40" s="270"/>
      <c r="D40" s="128"/>
      <c r="E40" s="111" t="s">
        <v>422</v>
      </c>
      <c r="F40" s="74"/>
      <c r="G40" s="319">
        <v>3237.02</v>
      </c>
      <c r="H40" s="145"/>
      <c r="I40" s="319">
        <v>37.811</v>
      </c>
      <c r="J40" s="145"/>
      <c r="K40" s="319">
        <v>165.42</v>
      </c>
      <c r="L40" s="145"/>
      <c r="M40" s="319">
        <v>192.626</v>
      </c>
      <c r="N40" s="145"/>
      <c r="O40" s="319">
        <v>621.90499999999997</v>
      </c>
      <c r="P40" s="145"/>
      <c r="Q40" s="319">
        <v>33238.883999999998</v>
      </c>
      <c r="R40" s="145"/>
      <c r="S40" s="319">
        <v>3875.9789999999998</v>
      </c>
      <c r="T40" s="145"/>
      <c r="U40" s="319">
        <v>374.22</v>
      </c>
      <c r="V40" s="145"/>
      <c r="W40" s="319">
        <v>1260.8320000000001</v>
      </c>
      <c r="X40" s="145"/>
      <c r="Y40" s="319">
        <v>607.89599999999996</v>
      </c>
      <c r="Z40" s="145"/>
      <c r="AA40" s="319">
        <v>1011.545</v>
      </c>
      <c r="AB40" s="26"/>
      <c r="AC40" s="319">
        <f>G40+I40+K40+M40+O40+Q40+S40+U40+W40+Y40+AA40</f>
        <v>44624.137999999999</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4"/>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4"/>
      <c r="B42" s="113"/>
      <c r="C42" s="128">
        <v>2021</v>
      </c>
      <c r="D42" s="128"/>
      <c r="E42" s="111" t="s">
        <v>433</v>
      </c>
      <c r="F42" s="74"/>
      <c r="G42" s="319">
        <v>2234.9749999999999</v>
      </c>
      <c r="H42" s="145"/>
      <c r="I42" s="319">
        <v>28.827000000000002</v>
      </c>
      <c r="J42" s="145"/>
      <c r="K42" s="319">
        <v>134.25800000000001</v>
      </c>
      <c r="L42" s="145"/>
      <c r="M42" s="319">
        <v>114.57599999999999</v>
      </c>
      <c r="N42" s="145"/>
      <c r="O42" s="319">
        <v>330.65199999999999</v>
      </c>
      <c r="P42" s="145"/>
      <c r="Q42" s="319">
        <v>32526.566999999999</v>
      </c>
      <c r="R42" s="145"/>
      <c r="S42" s="319">
        <v>4092.067</v>
      </c>
      <c r="T42" s="145"/>
      <c r="U42" s="319">
        <v>365.79899999999998</v>
      </c>
      <c r="V42" s="145"/>
      <c r="W42" s="319">
        <v>1331.7739999999999</v>
      </c>
      <c r="X42" s="145"/>
      <c r="Y42" s="319">
        <v>780.16399999999999</v>
      </c>
      <c r="Z42" s="145"/>
      <c r="AA42" s="319">
        <v>364.67099999999999</v>
      </c>
      <c r="AB42" s="26"/>
      <c r="AC42" s="319">
        <f>G42+I42+K42+M42+O42+Q42+S42+U42+W42+Y42+AA42</f>
        <v>42304.329999999994</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4"/>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4"/>
      <c r="B44" s="113"/>
      <c r="C44" s="128"/>
      <c r="D44" s="128"/>
      <c r="E44" s="111" t="s">
        <v>430</v>
      </c>
      <c r="F44" s="74"/>
      <c r="G44" s="319">
        <v>3588.357</v>
      </c>
      <c r="H44" s="145"/>
      <c r="I44" s="319">
        <v>29.222000000000001</v>
      </c>
      <c r="J44" s="145"/>
      <c r="K44" s="319">
        <v>131.89500000000001</v>
      </c>
      <c r="L44" s="145"/>
      <c r="M44" s="319">
        <v>183.66</v>
      </c>
      <c r="N44" s="145"/>
      <c r="O44" s="319">
        <v>447.85700000000003</v>
      </c>
      <c r="P44" s="145"/>
      <c r="Q44" s="319">
        <v>34708.565000000002</v>
      </c>
      <c r="R44" s="145"/>
      <c r="S44" s="319">
        <v>4198.0010000000002</v>
      </c>
      <c r="T44" s="145"/>
      <c r="U44" s="319">
        <v>365.79899999999998</v>
      </c>
      <c r="V44" s="145"/>
      <c r="W44" s="319">
        <v>1203.249</v>
      </c>
      <c r="X44" s="145"/>
      <c r="Y44" s="319">
        <v>962.78599999999994</v>
      </c>
      <c r="Z44" s="145"/>
      <c r="AA44" s="319">
        <v>1265.7329999999999</v>
      </c>
      <c r="AB44" s="26"/>
      <c r="AC44" s="319">
        <f>G44+I44+K44+M44+O44+Q44+S44+U44+W44+Y44+AA44</f>
        <v>47085.124000000003</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4"/>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4"/>
      <c r="B46" s="113"/>
      <c r="C46" s="128"/>
      <c r="D46" s="270"/>
      <c r="E46" s="111" t="s">
        <v>422</v>
      </c>
      <c r="F46" s="74"/>
      <c r="G46" s="319">
        <v>3678.3890000000001</v>
      </c>
      <c r="H46" s="145"/>
      <c r="I46" s="319">
        <v>25.567</v>
      </c>
      <c r="J46" s="145"/>
      <c r="K46" s="319">
        <v>130.309</v>
      </c>
      <c r="L46" s="145"/>
      <c r="M46" s="319">
        <v>200.90199999999999</v>
      </c>
      <c r="N46" s="145"/>
      <c r="O46" s="319">
        <v>413.40499999999997</v>
      </c>
      <c r="P46" s="145"/>
      <c r="Q46" s="319">
        <v>37429.902999999998</v>
      </c>
      <c r="R46" s="145"/>
      <c r="S46" s="319">
        <v>4216.2619999999997</v>
      </c>
      <c r="T46" s="145"/>
      <c r="U46" s="319">
        <v>391.31599999999997</v>
      </c>
      <c r="V46" s="145"/>
      <c r="W46" s="319">
        <v>1300.5550000000001</v>
      </c>
      <c r="X46" s="145"/>
      <c r="Y46" s="319">
        <v>1026.287</v>
      </c>
      <c r="Z46" s="145"/>
      <c r="AA46" s="319">
        <v>929.24</v>
      </c>
      <c r="AB46" s="26"/>
      <c r="AC46" s="319">
        <f>G46+I46+K46+M46+O46+Q46+S46+U46+W46+Y46+AA46</f>
        <v>49742.134999999995</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4"/>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4"/>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4"/>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4"/>
      <c r="B50" s="136" t="s">
        <v>277</v>
      </c>
      <c r="C50" s="80"/>
      <c r="D50" s="81"/>
      <c r="E50" s="81"/>
      <c r="F50" s="81"/>
      <c r="G50" s="81"/>
      <c r="H50" s="81"/>
      <c r="I50" s="136"/>
      <c r="J50" s="81"/>
      <c r="K50" s="163"/>
      <c r="L50" s="81"/>
      <c r="M50" s="163"/>
      <c r="N50" s="81"/>
      <c r="O50" s="163"/>
      <c r="P50" s="81"/>
      <c r="Q50" s="163"/>
      <c r="R50" s="81"/>
      <c r="S50" s="163"/>
      <c r="T50" s="994" t="s">
        <v>278</v>
      </c>
      <c r="U50" s="994"/>
      <c r="V50" s="994"/>
      <c r="W50" s="994"/>
      <c r="X50" s="994"/>
      <c r="Y50" s="994"/>
      <c r="Z50" s="994"/>
      <c r="AA50" s="994"/>
      <c r="AB50" s="994"/>
      <c r="AC50" s="994"/>
      <c r="AD50" s="994"/>
    </row>
    <row r="51" spans="1:30" ht="13.5" customHeight="1" x14ac:dyDescent="0.2">
      <c r="A51" s="974"/>
      <c r="B51" s="330"/>
      <c r="C51" s="79" t="s">
        <v>279</v>
      </c>
      <c r="D51" s="331"/>
      <c r="E51" s="996" t="s">
        <v>280</v>
      </c>
      <c r="F51" s="996"/>
      <c r="G51" s="996"/>
      <c r="H51" s="996"/>
      <c r="I51" s="996"/>
      <c r="J51" s="996"/>
      <c r="K51" s="996"/>
      <c r="L51" s="996"/>
      <c r="M51" s="996"/>
      <c r="N51" s="996"/>
      <c r="O51" s="996"/>
      <c r="P51" s="996"/>
      <c r="Q51" s="996"/>
      <c r="R51" s="996"/>
      <c r="S51" s="996"/>
      <c r="T51" s="996"/>
      <c r="U51" s="996"/>
      <c r="V51" s="996"/>
      <c r="W51" s="996"/>
      <c r="X51" s="996"/>
      <c r="Y51" s="996"/>
      <c r="Z51" s="996"/>
      <c r="AA51" s="996"/>
      <c r="AB51" s="996"/>
      <c r="AC51" s="996"/>
      <c r="AD51" s="996"/>
    </row>
    <row r="52" spans="1:30" ht="9.75" customHeight="1" x14ac:dyDescent="0.2">
      <c r="B52" s="332"/>
      <c r="C52" s="331"/>
      <c r="D52" s="331"/>
      <c r="E52" s="996"/>
      <c r="F52" s="996"/>
      <c r="G52" s="996"/>
      <c r="H52" s="996"/>
      <c r="I52" s="996"/>
      <c r="J52" s="996"/>
      <c r="K52" s="996"/>
      <c r="L52" s="996"/>
      <c r="M52" s="996"/>
      <c r="N52" s="996"/>
      <c r="O52" s="996"/>
      <c r="P52" s="996"/>
      <c r="Q52" s="996"/>
      <c r="R52" s="996"/>
      <c r="S52" s="996"/>
      <c r="T52" s="996"/>
      <c r="U52" s="996"/>
      <c r="V52" s="996"/>
      <c r="W52" s="996"/>
      <c r="X52" s="996"/>
      <c r="Y52" s="996"/>
      <c r="Z52" s="996"/>
      <c r="AA52" s="996"/>
      <c r="AB52" s="996"/>
      <c r="AC52" s="996"/>
      <c r="AD52" s="996"/>
    </row>
    <row r="53" spans="1:30" ht="13.5" customHeight="1" x14ac:dyDescent="0.2">
      <c r="B53" s="332"/>
      <c r="C53" s="331"/>
      <c r="D53" s="331"/>
      <c r="E53" s="996"/>
      <c r="F53" s="996"/>
      <c r="G53" s="996"/>
      <c r="H53" s="996"/>
      <c r="I53" s="996"/>
      <c r="J53" s="996"/>
      <c r="K53" s="996"/>
      <c r="L53" s="996"/>
      <c r="M53" s="996"/>
      <c r="N53" s="996"/>
      <c r="O53" s="996"/>
      <c r="P53" s="996"/>
      <c r="Q53" s="996"/>
      <c r="R53" s="996"/>
      <c r="S53" s="996"/>
      <c r="T53" s="996"/>
      <c r="U53" s="996"/>
      <c r="V53" s="996"/>
      <c r="W53" s="996"/>
      <c r="X53" s="996"/>
      <c r="Y53" s="996"/>
      <c r="Z53" s="996"/>
      <c r="AA53" s="996"/>
      <c r="AB53" s="996"/>
      <c r="AC53" s="996"/>
      <c r="AD53" s="996"/>
    </row>
    <row r="54" spans="1:30" ht="14.25" customHeight="1" x14ac:dyDescent="0.2">
      <c r="B54" s="81"/>
      <c r="D54" s="333"/>
      <c r="E54" s="995" t="s">
        <v>281</v>
      </c>
      <c r="F54" s="995"/>
      <c r="G54" s="995"/>
      <c r="H54" s="995"/>
      <c r="I54" s="995"/>
      <c r="J54" s="995"/>
      <c r="K54" s="995"/>
      <c r="L54" s="995"/>
      <c r="M54" s="995"/>
      <c r="N54" s="995"/>
      <c r="O54" s="995"/>
      <c r="P54" s="995"/>
      <c r="Q54" s="995"/>
      <c r="R54" s="995"/>
      <c r="S54" s="995"/>
      <c r="T54" s="995"/>
      <c r="U54" s="995"/>
      <c r="V54" s="995"/>
      <c r="W54" s="995"/>
      <c r="X54" s="995"/>
      <c r="Y54" s="995"/>
      <c r="Z54" s="995"/>
      <c r="AA54" s="995"/>
      <c r="AB54" s="995"/>
      <c r="AC54" s="995"/>
      <c r="AD54" s="995"/>
    </row>
    <row r="55" spans="1:30" ht="11.25" customHeight="1" x14ac:dyDescent="0.2">
      <c r="B55" s="81"/>
      <c r="C55" s="334"/>
      <c r="D55" s="334"/>
      <c r="E55" s="995"/>
      <c r="F55" s="995"/>
      <c r="G55" s="995"/>
      <c r="H55" s="995"/>
      <c r="I55" s="995"/>
      <c r="J55" s="995"/>
      <c r="K55" s="995"/>
      <c r="L55" s="995"/>
      <c r="M55" s="995"/>
      <c r="N55" s="995"/>
      <c r="O55" s="995"/>
      <c r="P55" s="995"/>
      <c r="Q55" s="995"/>
      <c r="R55" s="995"/>
      <c r="S55" s="995"/>
      <c r="T55" s="995"/>
      <c r="U55" s="995"/>
      <c r="V55" s="995"/>
      <c r="W55" s="995"/>
      <c r="X55" s="995"/>
      <c r="Y55" s="995"/>
      <c r="Z55" s="995"/>
      <c r="AA55" s="995"/>
      <c r="AB55" s="995"/>
      <c r="AC55" s="995"/>
      <c r="AD55" s="995"/>
    </row>
    <row r="56" spans="1:30" ht="9" customHeight="1" x14ac:dyDescent="0.2">
      <c r="B56" s="81"/>
      <c r="C56" s="335"/>
      <c r="D56" s="336"/>
      <c r="E56" s="995"/>
      <c r="F56" s="995"/>
      <c r="G56" s="995"/>
      <c r="H56" s="995"/>
      <c r="I56" s="995"/>
      <c r="J56" s="995"/>
      <c r="K56" s="995"/>
      <c r="L56" s="995"/>
      <c r="M56" s="995"/>
      <c r="N56" s="995"/>
      <c r="O56" s="995"/>
      <c r="P56" s="995"/>
      <c r="Q56" s="995"/>
      <c r="R56" s="995"/>
      <c r="S56" s="995"/>
      <c r="T56" s="995"/>
      <c r="U56" s="995"/>
      <c r="V56" s="995"/>
      <c r="W56" s="995"/>
      <c r="X56" s="995"/>
      <c r="Y56" s="995"/>
      <c r="Z56" s="995"/>
      <c r="AA56" s="995"/>
      <c r="AB56" s="995"/>
      <c r="AC56" s="995"/>
      <c r="AD56" s="995"/>
    </row>
    <row r="57" spans="1:30" ht="10.15" customHeight="1" x14ac:dyDescent="0.2">
      <c r="B57" s="81"/>
      <c r="C57" s="80"/>
      <c r="D57" s="81"/>
      <c r="E57" s="81"/>
      <c r="F57" s="81"/>
      <c r="G57" s="925"/>
      <c r="H57" s="925"/>
      <c r="I57" s="925"/>
      <c r="J57" s="925"/>
      <c r="K57" s="925"/>
      <c r="L57" s="925"/>
      <c r="M57" s="925"/>
      <c r="N57" s="925"/>
      <c r="O57" s="925"/>
      <c r="P57" s="925"/>
      <c r="Q57" s="925"/>
      <c r="R57" s="925"/>
      <c r="S57" s="925"/>
      <c r="T57" s="81"/>
      <c r="U57" s="81"/>
      <c r="V57" s="81"/>
      <c r="W57" s="925"/>
      <c r="X57" s="81"/>
      <c r="Y57" s="81"/>
      <c r="Z57" s="81"/>
      <c r="AA57" s="81"/>
      <c r="AB57" s="81"/>
      <c r="AC57" s="81"/>
      <c r="AD57" s="81"/>
    </row>
    <row r="58" spans="1:30" ht="10.15" customHeight="1" x14ac:dyDescent="0.2">
      <c r="G58" s="926"/>
      <c r="H58" s="926"/>
      <c r="I58" s="926"/>
      <c r="J58" s="926"/>
      <c r="K58" s="926"/>
      <c r="L58" s="926"/>
      <c r="M58" s="926"/>
      <c r="N58" s="926"/>
      <c r="O58" s="926"/>
      <c r="P58" s="926"/>
      <c r="Q58" s="926"/>
      <c r="R58" s="926"/>
      <c r="S58" s="926"/>
      <c r="W58" s="926"/>
      <c r="Y58" s="926"/>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282</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283</v>
      </c>
      <c r="C2" s="227" t="s">
        <v>284</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285</v>
      </c>
    </row>
    <row r="5" spans="1:23" ht="5.25" customHeight="1" x14ac:dyDescent="0.2">
      <c r="A5" s="974">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4"/>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4"/>
      <c r="B7" s="232"/>
      <c r="C7" s="233" t="s">
        <v>50</v>
      </c>
      <c r="D7" s="234"/>
      <c r="E7" s="235" t="s">
        <v>286</v>
      </c>
      <c r="F7" s="235"/>
      <c r="G7" s="236"/>
      <c r="H7" s="237"/>
      <c r="I7" s="236"/>
      <c r="J7" s="281" t="s">
        <v>287</v>
      </c>
      <c r="K7" s="234"/>
      <c r="L7" s="281"/>
      <c r="M7" s="234"/>
      <c r="N7" s="234"/>
      <c r="O7" s="234"/>
      <c r="P7" s="234"/>
      <c r="Q7" s="234"/>
      <c r="R7" s="234"/>
      <c r="S7" s="234"/>
      <c r="T7" s="234"/>
      <c r="U7" s="234"/>
      <c r="V7" s="234"/>
      <c r="W7" s="297"/>
    </row>
    <row r="8" spans="1:23" ht="11.25" customHeight="1" x14ac:dyDescent="0.2">
      <c r="A8" s="974"/>
      <c r="B8" s="232"/>
      <c r="C8" s="238" t="s">
        <v>52</v>
      </c>
      <c r="D8" s="234"/>
      <c r="E8" s="239" t="s">
        <v>288</v>
      </c>
      <c r="F8" s="235"/>
      <c r="G8" s="236"/>
      <c r="H8" s="239"/>
      <c r="I8" s="236"/>
      <c r="J8" s="282" t="s">
        <v>289</v>
      </c>
      <c r="K8" s="234"/>
      <c r="L8" s="282"/>
      <c r="M8" s="234"/>
      <c r="N8" s="234"/>
      <c r="O8" s="234"/>
      <c r="P8" s="234"/>
      <c r="Q8" s="234"/>
      <c r="R8" s="234"/>
      <c r="S8" s="234"/>
      <c r="T8" s="234"/>
      <c r="U8" s="234"/>
      <c r="V8" s="234"/>
      <c r="W8" s="297"/>
    </row>
    <row r="9" spans="1:23" ht="12" customHeight="1" x14ac:dyDescent="0.2">
      <c r="A9" s="974"/>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4"/>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4"/>
      <c r="B11" s="232"/>
      <c r="C11" s="240"/>
      <c r="D11" s="234"/>
      <c r="E11" s="997" t="s">
        <v>290</v>
      </c>
      <c r="F11" s="997"/>
      <c r="G11" s="997"/>
      <c r="H11" s="244" t="s">
        <v>418</v>
      </c>
      <c r="I11" s="285"/>
      <c r="J11" s="286" t="s">
        <v>291</v>
      </c>
      <c r="K11" s="246"/>
      <c r="L11" s="287" t="s">
        <v>292</v>
      </c>
      <c r="M11" s="288"/>
      <c r="N11" s="288"/>
      <c r="O11" s="288"/>
      <c r="P11" s="236"/>
      <c r="Q11" s="236"/>
      <c r="R11" s="236"/>
      <c r="S11" s="236"/>
      <c r="T11" s="236"/>
      <c r="U11" s="236"/>
      <c r="V11" s="236"/>
      <c r="W11" s="297"/>
    </row>
    <row r="12" spans="1:23" ht="10.15" customHeight="1" x14ac:dyDescent="0.2">
      <c r="A12" s="974"/>
      <c r="B12" s="232"/>
      <c r="C12" s="240"/>
      <c r="D12" s="234"/>
      <c r="E12" s="245" t="s">
        <v>293</v>
      </c>
      <c r="F12" s="245"/>
      <c r="G12" s="246"/>
      <c r="H12" s="247" t="s">
        <v>294</v>
      </c>
      <c r="I12" s="285"/>
      <c r="J12" s="289" t="s">
        <v>295</v>
      </c>
      <c r="K12" s="246"/>
      <c r="L12" s="290" t="s">
        <v>296</v>
      </c>
      <c r="M12" s="288"/>
      <c r="N12" s="288"/>
      <c r="O12" s="288"/>
      <c r="P12" s="236"/>
      <c r="Q12" s="236"/>
      <c r="R12" s="236"/>
      <c r="S12" s="236"/>
      <c r="T12" s="236"/>
      <c r="U12" s="236"/>
      <c r="V12" s="236"/>
      <c r="W12" s="297"/>
    </row>
    <row r="13" spans="1:23" ht="10.15" customHeight="1" x14ac:dyDescent="0.2">
      <c r="A13" s="974"/>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4"/>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4"/>
      <c r="B15" s="232"/>
      <c r="C15" s="240"/>
      <c r="D15" s="234"/>
      <c r="E15" s="248"/>
      <c r="F15" s="248"/>
      <c r="G15" s="234"/>
      <c r="H15" s="234"/>
      <c r="I15" s="234"/>
      <c r="J15" s="284"/>
      <c r="K15" s="234"/>
      <c r="L15" s="235" t="s">
        <v>297</v>
      </c>
      <c r="M15" s="235"/>
      <c r="N15" s="235" t="s">
        <v>145</v>
      </c>
      <c r="O15" s="235"/>
      <c r="P15" s="235" t="s">
        <v>147</v>
      </c>
      <c r="Q15" s="236"/>
      <c r="R15" s="235" t="s">
        <v>153</v>
      </c>
      <c r="S15" s="236"/>
      <c r="T15" s="235" t="s">
        <v>149</v>
      </c>
      <c r="U15" s="236"/>
      <c r="V15" s="235" t="s">
        <v>298</v>
      </c>
      <c r="W15" s="297"/>
    </row>
    <row r="16" spans="1:23" ht="9.75" customHeight="1" x14ac:dyDescent="0.2">
      <c r="A16" s="974"/>
      <c r="B16" s="232"/>
      <c r="C16" s="240"/>
      <c r="D16" s="234"/>
      <c r="E16" s="243"/>
      <c r="F16" s="243"/>
      <c r="G16" s="243"/>
      <c r="H16" s="243"/>
      <c r="I16" s="243"/>
      <c r="J16" s="284"/>
      <c r="K16" s="243"/>
      <c r="L16" s="243" t="s">
        <v>299</v>
      </c>
      <c r="M16" s="243"/>
      <c r="N16" s="243" t="s">
        <v>300</v>
      </c>
      <c r="O16" s="243"/>
      <c r="P16" s="243" t="s">
        <v>301</v>
      </c>
      <c r="Q16" s="234"/>
      <c r="R16" s="243" t="s">
        <v>302</v>
      </c>
      <c r="S16" s="234"/>
      <c r="T16" s="243" t="s">
        <v>303</v>
      </c>
      <c r="U16" s="234"/>
      <c r="V16" s="243" t="s">
        <v>304</v>
      </c>
      <c r="W16" s="297"/>
    </row>
    <row r="17" spans="1:27" ht="10.15" customHeight="1" x14ac:dyDescent="0.2">
      <c r="A17" s="974"/>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4"/>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4"/>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4"/>
      <c r="B20" s="251"/>
      <c r="C20" s="822" t="s">
        <v>416</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4"/>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4"/>
      <c r="B22" s="251"/>
      <c r="C22" s="822" t="s">
        <v>414</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4"/>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4"/>
      <c r="B24" s="251"/>
      <c r="C24" s="822" t="s">
        <v>305</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4"/>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4"/>
      <c r="B26" s="251"/>
      <c r="C26" s="822" t="s">
        <v>193</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4"/>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4"/>
      <c r="B28" s="251"/>
      <c r="C28" s="822" t="s">
        <v>420</v>
      </c>
      <c r="D28" s="489" t="s">
        <v>436</v>
      </c>
      <c r="E28" s="805">
        <v>720.53800000000001</v>
      </c>
      <c r="F28" s="805"/>
      <c r="G28" s="805"/>
      <c r="H28" s="805">
        <v>590.59400000000005</v>
      </c>
      <c r="I28" s="805"/>
      <c r="J28" s="805">
        <v>651.2731958762887</v>
      </c>
      <c r="K28" s="805"/>
      <c r="L28" s="805">
        <v>1105.4639175257732</v>
      </c>
      <c r="M28" s="805"/>
      <c r="N28" s="805">
        <v>1095.4639175257732</v>
      </c>
      <c r="O28" s="805"/>
      <c r="P28" s="805">
        <v>735.64948453608247</v>
      </c>
      <c r="Q28" s="805"/>
      <c r="R28" s="805">
        <v>732.64948453608247</v>
      </c>
      <c r="S28" s="805"/>
      <c r="T28" s="805">
        <v>725.64948453608247</v>
      </c>
      <c r="U28" s="805"/>
      <c r="V28" s="823">
        <v>723.64948453608247</v>
      </c>
      <c r="W28" s="300"/>
      <c r="X28" s="74"/>
      <c r="Y28" s="74"/>
      <c r="Z28" s="74"/>
      <c r="AA28" s="74"/>
    </row>
    <row r="29" spans="1:27" ht="11.1" customHeight="1" x14ac:dyDescent="0.2">
      <c r="A29" s="974"/>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4"/>
      <c r="B30" s="251"/>
      <c r="C30" s="822" t="s">
        <v>416</v>
      </c>
      <c r="D30" s="489" t="s">
        <v>436</v>
      </c>
      <c r="E30" s="805">
        <v>689.10599999999999</v>
      </c>
      <c r="F30" s="805"/>
      <c r="G30" s="805"/>
      <c r="H30" s="805">
        <v>537.59800000000007</v>
      </c>
      <c r="I30" s="805"/>
      <c r="J30" s="805">
        <v>618.61458333333337</v>
      </c>
      <c r="K30" s="805"/>
      <c r="L30" s="805">
        <v>1051.015625</v>
      </c>
      <c r="M30" s="805"/>
      <c r="N30" s="805">
        <v>1041.015625</v>
      </c>
      <c r="O30" s="805"/>
      <c r="P30" s="805">
        <v>685.75520833333337</v>
      </c>
      <c r="Q30" s="805"/>
      <c r="R30" s="805">
        <v>682.75520833333337</v>
      </c>
      <c r="S30" s="805"/>
      <c r="T30" s="805">
        <v>675.75520833333337</v>
      </c>
      <c r="U30" s="805"/>
      <c r="V30" s="823">
        <v>673.75520833333337</v>
      </c>
      <c r="W30" s="300"/>
      <c r="X30" s="74"/>
      <c r="Y30" s="74"/>
      <c r="Z30" s="74"/>
      <c r="AA30" s="74"/>
    </row>
    <row r="31" spans="1:27" s="74" customFormat="1" ht="11.1" customHeight="1" x14ac:dyDescent="0.2">
      <c r="A31" s="974"/>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4"/>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4"/>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4"/>
      <c r="B34" s="254"/>
      <c r="C34" s="270">
        <v>2022</v>
      </c>
      <c r="D34" s="111" t="s">
        <v>433</v>
      </c>
      <c r="E34" s="272">
        <v>749.64</v>
      </c>
      <c r="F34" s="272"/>
      <c r="G34" s="272"/>
      <c r="H34" s="272">
        <v>565.84</v>
      </c>
      <c r="I34" s="272"/>
      <c r="J34" s="273">
        <v>670.694444444444</v>
      </c>
      <c r="K34" s="273"/>
      <c r="L34" s="919">
        <v>1137.80555555555</v>
      </c>
      <c r="M34" s="273"/>
      <c r="N34" s="919">
        <v>1127.80555555555</v>
      </c>
      <c r="O34" s="273"/>
      <c r="P34" s="273">
        <v>713.86111111111097</v>
      </c>
      <c r="Q34" s="273"/>
      <c r="R34" s="273">
        <v>710.86111111111097</v>
      </c>
      <c r="S34" s="273"/>
      <c r="T34" s="273">
        <v>703.86111111111097</v>
      </c>
      <c r="U34" s="273"/>
      <c r="V34" s="273">
        <v>701.86111111111097</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4"/>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4"/>
      <c r="B36" s="254"/>
      <c r="C36" s="270"/>
      <c r="D36" s="111" t="s">
        <v>430</v>
      </c>
      <c r="E36" s="272">
        <v>765.14</v>
      </c>
      <c r="F36" s="272"/>
      <c r="G36" s="272"/>
      <c r="H36" s="272">
        <v>586.65</v>
      </c>
      <c r="I36" s="272"/>
      <c r="J36" s="273">
        <v>666.47368421052636</v>
      </c>
      <c r="K36" s="273"/>
      <c r="L36" s="919">
        <v>1130.8157894736842</v>
      </c>
      <c r="M36" s="273"/>
      <c r="N36" s="919">
        <v>1120.8157894736842</v>
      </c>
      <c r="O36" s="273"/>
      <c r="P36" s="273">
        <v>730.02631578947364</v>
      </c>
      <c r="Q36" s="273"/>
      <c r="R36" s="273">
        <v>727.02631578947364</v>
      </c>
      <c r="S36" s="273"/>
      <c r="T36" s="273">
        <v>720.02631578947364</v>
      </c>
      <c r="U36" s="273"/>
      <c r="V36" s="273">
        <v>718.02631578947296</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4"/>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4"/>
      <c r="B38" s="254"/>
      <c r="C38" s="270"/>
      <c r="D38" s="111" t="s">
        <v>422</v>
      </c>
      <c r="E38" s="272">
        <v>764.38</v>
      </c>
      <c r="F38" s="272"/>
      <c r="G38" s="272"/>
      <c r="H38" s="272">
        <v>591.02</v>
      </c>
      <c r="I38" s="272"/>
      <c r="J38" s="273">
        <v>683.56521739130437</v>
      </c>
      <c r="K38" s="273"/>
      <c r="L38" s="919">
        <v>1159.2608695652175</v>
      </c>
      <c r="M38" s="273"/>
      <c r="N38" s="919">
        <v>1149.2608695652175</v>
      </c>
      <c r="O38" s="273"/>
      <c r="P38" s="273">
        <v>735.58695652173913</v>
      </c>
      <c r="Q38" s="273"/>
      <c r="R38" s="273">
        <v>732.58695652173913</v>
      </c>
      <c r="S38" s="273"/>
      <c r="T38" s="273">
        <v>725.58695652173913</v>
      </c>
      <c r="U38" s="273"/>
      <c r="V38" s="273">
        <v>723.58695652173913</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4"/>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4"/>
      <c r="B40" s="254"/>
      <c r="C40" s="128">
        <v>2021</v>
      </c>
      <c r="D40" s="111" t="s">
        <v>433</v>
      </c>
      <c r="E40" s="273">
        <v>722.17</v>
      </c>
      <c r="F40" s="273"/>
      <c r="G40" s="273"/>
      <c r="H40" s="273">
        <v>559.65</v>
      </c>
      <c r="I40" s="273"/>
      <c r="J40" s="273">
        <v>636.76</v>
      </c>
      <c r="K40" s="273"/>
      <c r="L40" s="823">
        <v>1081.24</v>
      </c>
      <c r="M40" s="273"/>
      <c r="N40" s="273">
        <v>1071.24</v>
      </c>
      <c r="O40" s="273"/>
      <c r="P40" s="273">
        <v>698.09</v>
      </c>
      <c r="Q40" s="273"/>
      <c r="R40" s="273">
        <v>695.09</v>
      </c>
      <c r="S40" s="273"/>
      <c r="T40" s="273">
        <v>688.09</v>
      </c>
      <c r="U40" s="273"/>
      <c r="V40" s="273">
        <v>686.09</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4"/>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4"/>
      <c r="B42" s="254"/>
      <c r="C42" s="128"/>
      <c r="D42" s="111" t="s">
        <v>430</v>
      </c>
      <c r="E42" s="273">
        <v>715.97</v>
      </c>
      <c r="F42" s="273"/>
      <c r="G42" s="273"/>
      <c r="H42" s="273">
        <v>535.78</v>
      </c>
      <c r="I42" s="273"/>
      <c r="J42" s="273">
        <v>623.4</v>
      </c>
      <c r="K42" s="273"/>
      <c r="L42" s="823">
        <v>1059.08</v>
      </c>
      <c r="M42" s="273"/>
      <c r="N42" s="273">
        <v>1049.08</v>
      </c>
      <c r="O42" s="273"/>
      <c r="P42" s="273">
        <v>679.85</v>
      </c>
      <c r="Q42" s="273"/>
      <c r="R42" s="273">
        <v>676.85</v>
      </c>
      <c r="S42" s="273"/>
      <c r="T42" s="273">
        <v>669.85</v>
      </c>
      <c r="U42" s="273"/>
      <c r="V42" s="273">
        <v>667.85</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4"/>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4"/>
      <c r="B44" s="254"/>
      <c r="C44" s="128"/>
      <c r="D44" s="111" t="s">
        <v>422</v>
      </c>
      <c r="E44" s="273">
        <v>730.15</v>
      </c>
      <c r="F44" s="273"/>
      <c r="G44" s="273"/>
      <c r="H44" s="273">
        <v>583.15</v>
      </c>
      <c r="I44" s="273"/>
      <c r="J44" s="273" t="s">
        <v>423</v>
      </c>
      <c r="K44" s="273"/>
      <c r="L44" s="823">
        <v>1153.6300000000001</v>
      </c>
      <c r="M44" s="273"/>
      <c r="N44" s="273" t="s">
        <v>424</v>
      </c>
      <c r="O44" s="273"/>
      <c r="P44" s="273" t="s">
        <v>425</v>
      </c>
      <c r="Q44" s="273"/>
      <c r="R44" s="273" t="s">
        <v>426</v>
      </c>
      <c r="S44" s="273"/>
      <c r="T44" s="273" t="s">
        <v>427</v>
      </c>
      <c r="U44" s="273"/>
      <c r="V44" s="273" t="s">
        <v>428</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4"/>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4"/>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306</v>
      </c>
      <c r="D47" s="74" t="s">
        <v>307</v>
      </c>
      <c r="E47" s="74"/>
      <c r="F47" s="872"/>
      <c r="G47" s="872"/>
      <c r="H47" s="872"/>
      <c r="I47" s="872"/>
      <c r="J47" s="872"/>
      <c r="K47" s="256"/>
      <c r="L47" s="882"/>
      <c r="M47" s="256"/>
      <c r="N47" s="882"/>
      <c r="O47" s="256"/>
      <c r="P47" s="256"/>
      <c r="Q47" s="256"/>
      <c r="R47" s="74"/>
      <c r="S47" s="998" t="s">
        <v>308</v>
      </c>
      <c r="T47" s="999"/>
      <c r="U47" s="999"/>
      <c r="V47" s="999"/>
      <c r="W47" s="999"/>
      <c r="X47" s="74"/>
      <c r="Y47" s="74"/>
      <c r="Z47" s="74"/>
      <c r="AA47" s="74"/>
    </row>
    <row r="48" spans="1:44" ht="11.25" customHeight="1" x14ac:dyDescent="0.2">
      <c r="B48" s="75"/>
      <c r="C48" s="277" t="s">
        <v>309</v>
      </c>
      <c r="D48" s="73" t="s">
        <v>310</v>
      </c>
      <c r="F48" s="75"/>
      <c r="G48" s="75"/>
      <c r="H48" s="75"/>
      <c r="I48" s="75"/>
      <c r="J48" s="75"/>
      <c r="K48" s="225"/>
      <c r="L48" s="225"/>
      <c r="M48" s="225"/>
      <c r="N48" s="225"/>
      <c r="O48" s="225"/>
      <c r="P48" s="225"/>
      <c r="Q48" s="225"/>
      <c r="S48" s="1000" t="s">
        <v>311</v>
      </c>
      <c r="T48" s="1000"/>
      <c r="U48" s="1000"/>
      <c r="V48" s="1000"/>
      <c r="W48" s="1000"/>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312</v>
      </c>
      <c r="D1" s="81"/>
    </row>
    <row r="2" spans="1:31" ht="12" customHeight="1" x14ac:dyDescent="0.2">
      <c r="C2" s="82" t="s">
        <v>313</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5">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4"/>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4"/>
      <c r="B6" s="89"/>
      <c r="C6" s="150" t="s">
        <v>314</v>
      </c>
      <c r="D6" s="149"/>
      <c r="E6" s="149"/>
      <c r="F6" s="149" t="s">
        <v>315</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4"/>
      <c r="B7" s="92"/>
      <c r="C7" s="150" t="s">
        <v>16</v>
      </c>
      <c r="D7" s="144"/>
      <c r="E7" s="144"/>
      <c r="F7" s="104" t="s">
        <v>316</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4"/>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4"/>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4"/>
      <c r="B10" s="92"/>
      <c r="C10" s="180" t="s">
        <v>317</v>
      </c>
      <c r="D10" s="104"/>
      <c r="E10" s="144"/>
      <c r="F10" s="149" t="s">
        <v>318</v>
      </c>
      <c r="G10" s="144"/>
      <c r="H10" s="144"/>
      <c r="I10" s="144"/>
      <c r="J10" s="144"/>
      <c r="K10" s="144"/>
      <c r="L10" s="144"/>
      <c r="M10" s="144"/>
      <c r="N10" s="144"/>
      <c r="O10" s="144"/>
      <c r="P10" s="144"/>
      <c r="Q10" s="144"/>
      <c r="R10" s="149" t="s">
        <v>319</v>
      </c>
      <c r="S10" s="144"/>
      <c r="T10" s="144"/>
      <c r="U10" s="144"/>
      <c r="V10" s="144"/>
      <c r="W10" s="144"/>
      <c r="X10" s="144"/>
      <c r="Y10" s="144"/>
      <c r="Z10" s="149" t="s">
        <v>13</v>
      </c>
      <c r="AA10" s="144"/>
      <c r="AB10" s="144"/>
      <c r="AC10" s="202"/>
      <c r="AD10" s="165"/>
      <c r="AE10" s="201"/>
    </row>
    <row r="11" spans="1:31" s="74" customFormat="1" ht="10.15" customHeight="1" x14ac:dyDescent="0.2">
      <c r="A11" s="974"/>
      <c r="B11" s="92"/>
      <c r="C11" s="180" t="s">
        <v>36</v>
      </c>
      <c r="D11" s="144"/>
      <c r="E11" s="144"/>
      <c r="F11" s="104" t="s">
        <v>320</v>
      </c>
      <c r="G11" s="144"/>
      <c r="H11" s="144"/>
      <c r="I11" s="144"/>
      <c r="J11" s="144"/>
      <c r="K11" s="144"/>
      <c r="L11" s="144"/>
      <c r="M11" s="144"/>
      <c r="N11" s="144"/>
      <c r="O11" s="144"/>
      <c r="P11" s="144"/>
      <c r="Q11" s="144"/>
      <c r="R11" s="104" t="s">
        <v>321</v>
      </c>
      <c r="S11" s="144"/>
      <c r="T11" s="144"/>
      <c r="U11" s="144"/>
      <c r="V11" s="144"/>
      <c r="W11" s="144"/>
      <c r="X11" s="144"/>
      <c r="Y11" s="144"/>
      <c r="Z11" s="104" t="s">
        <v>22</v>
      </c>
      <c r="AA11" s="144"/>
      <c r="AB11" s="144"/>
      <c r="AC11" s="202"/>
      <c r="AD11" s="165"/>
      <c r="AE11" s="201"/>
    </row>
    <row r="12" spans="1:31" s="74" customFormat="1" ht="10.15" customHeight="1" x14ac:dyDescent="0.2">
      <c r="A12" s="974"/>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4"/>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4"/>
      <c r="B14" s="92"/>
      <c r="C14" s="103"/>
      <c r="D14" s="144"/>
      <c r="E14" s="144"/>
      <c r="F14" s="149" t="s">
        <v>322</v>
      </c>
      <c r="G14" s="144"/>
      <c r="H14" s="144"/>
      <c r="I14" s="144"/>
      <c r="J14" s="149" t="s">
        <v>323</v>
      </c>
      <c r="K14" s="144"/>
      <c r="L14" s="144"/>
      <c r="M14" s="144"/>
      <c r="N14" s="149" t="s">
        <v>324</v>
      </c>
      <c r="O14" s="144"/>
      <c r="P14" s="144"/>
      <c r="Q14" s="144"/>
      <c r="R14" s="149" t="s">
        <v>323</v>
      </c>
      <c r="S14" s="149"/>
      <c r="T14" s="149"/>
      <c r="U14" s="149"/>
      <c r="V14" s="149" t="s">
        <v>324</v>
      </c>
      <c r="W14" s="144"/>
      <c r="X14" s="144"/>
      <c r="Y14" s="144"/>
      <c r="Z14" s="144"/>
      <c r="AA14" s="144"/>
      <c r="AB14" s="144"/>
      <c r="AC14" s="202"/>
      <c r="AD14" s="165"/>
      <c r="AE14" s="201"/>
    </row>
    <row r="15" spans="1:31" s="74" customFormat="1" ht="10.15" customHeight="1" x14ac:dyDescent="0.2">
      <c r="A15" s="974"/>
      <c r="B15" s="92"/>
      <c r="C15" s="103"/>
      <c r="D15" s="144"/>
      <c r="E15" s="144"/>
      <c r="F15" s="149" t="s">
        <v>325</v>
      </c>
      <c r="G15" s="144"/>
      <c r="H15" s="144"/>
      <c r="I15" s="144"/>
      <c r="J15" s="104" t="s">
        <v>326</v>
      </c>
      <c r="K15" s="144"/>
      <c r="L15" s="144"/>
      <c r="M15" s="144"/>
      <c r="N15" s="104" t="s">
        <v>327</v>
      </c>
      <c r="O15" s="104"/>
      <c r="P15" s="104"/>
      <c r="Q15" s="104"/>
      <c r="R15" s="104" t="s">
        <v>326</v>
      </c>
      <c r="S15" s="104"/>
      <c r="T15" s="104"/>
      <c r="U15" s="104"/>
      <c r="V15" s="104" t="s">
        <v>327</v>
      </c>
      <c r="W15" s="104"/>
      <c r="X15" s="144"/>
      <c r="Y15" s="144"/>
      <c r="Z15" s="144"/>
      <c r="AA15" s="144"/>
      <c r="AB15" s="144"/>
      <c r="AC15" s="202"/>
      <c r="AD15" s="165"/>
      <c r="AE15" s="201"/>
    </row>
    <row r="16" spans="1:31" s="74" customFormat="1" ht="10.15" customHeight="1" x14ac:dyDescent="0.2">
      <c r="A16" s="974"/>
      <c r="B16" s="92"/>
      <c r="C16" s="103"/>
      <c r="D16" s="144"/>
      <c r="E16" s="144"/>
      <c r="F16" s="104" t="s">
        <v>328</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4"/>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4"/>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4"/>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4"/>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4"/>
      <c r="B21" s="92"/>
      <c r="C21" s="184"/>
      <c r="D21" s="144"/>
      <c r="E21" s="149"/>
      <c r="F21" s="149" t="s">
        <v>329</v>
      </c>
      <c r="G21" s="149"/>
      <c r="H21" s="149" t="s">
        <v>330</v>
      </c>
      <c r="I21" s="149"/>
      <c r="J21" s="149" t="s">
        <v>329</v>
      </c>
      <c r="K21" s="149"/>
      <c r="L21" s="149" t="s">
        <v>330</v>
      </c>
      <c r="M21" s="144"/>
      <c r="N21" s="149" t="s">
        <v>329</v>
      </c>
      <c r="O21" s="149"/>
      <c r="P21" s="149" t="s">
        <v>330</v>
      </c>
      <c r="Q21" s="149"/>
      <c r="R21" s="149" t="s">
        <v>329</v>
      </c>
      <c r="S21" s="149"/>
      <c r="T21" s="149" t="s">
        <v>330</v>
      </c>
      <c r="U21" s="149"/>
      <c r="V21" s="149" t="s">
        <v>329</v>
      </c>
      <c r="W21" s="149"/>
      <c r="X21" s="149" t="s">
        <v>330</v>
      </c>
      <c r="Y21" s="144"/>
      <c r="Z21" s="149" t="s">
        <v>329</v>
      </c>
      <c r="AA21" s="149"/>
      <c r="AB21" s="149" t="s">
        <v>330</v>
      </c>
      <c r="AC21" s="205"/>
      <c r="AD21" s="165"/>
      <c r="AE21" s="201"/>
    </row>
    <row r="22" spans="1:31" s="74" customFormat="1" ht="10.15" customHeight="1" x14ac:dyDescent="0.2">
      <c r="A22" s="974"/>
      <c r="B22" s="181"/>
      <c r="C22" s="182"/>
      <c r="D22" s="183"/>
      <c r="E22" s="185"/>
      <c r="F22" s="149" t="s">
        <v>331</v>
      </c>
      <c r="G22" s="149"/>
      <c r="H22" s="149" t="s">
        <v>332</v>
      </c>
      <c r="I22" s="149"/>
      <c r="J22" s="149" t="s">
        <v>331</v>
      </c>
      <c r="K22" s="149"/>
      <c r="L22" s="149" t="s">
        <v>332</v>
      </c>
      <c r="M22" s="144"/>
      <c r="N22" s="149" t="s">
        <v>331</v>
      </c>
      <c r="O22" s="149"/>
      <c r="P22" s="149" t="s">
        <v>332</v>
      </c>
      <c r="Q22" s="149"/>
      <c r="R22" s="149" t="s">
        <v>331</v>
      </c>
      <c r="S22" s="149"/>
      <c r="T22" s="149" t="s">
        <v>332</v>
      </c>
      <c r="U22" s="149"/>
      <c r="V22" s="149" t="s">
        <v>331</v>
      </c>
      <c r="W22" s="149"/>
      <c r="X22" s="149" t="s">
        <v>332</v>
      </c>
      <c r="Y22" s="144"/>
      <c r="Z22" s="149" t="s">
        <v>331</v>
      </c>
      <c r="AA22" s="149"/>
      <c r="AB22" s="149" t="s">
        <v>332</v>
      </c>
      <c r="AC22" s="206"/>
      <c r="AD22" s="165"/>
    </row>
    <row r="23" spans="1:31" s="74" customFormat="1" ht="10.15" customHeight="1" x14ac:dyDescent="0.2">
      <c r="A23" s="974"/>
      <c r="B23" s="92"/>
      <c r="C23" s="184"/>
      <c r="D23" s="144"/>
      <c r="E23" s="104"/>
      <c r="F23" s="104" t="s">
        <v>333</v>
      </c>
      <c r="G23" s="104"/>
      <c r="H23" s="104" t="s">
        <v>334</v>
      </c>
      <c r="I23" s="104"/>
      <c r="J23" s="104" t="s">
        <v>333</v>
      </c>
      <c r="K23" s="104"/>
      <c r="L23" s="104" t="s">
        <v>334</v>
      </c>
      <c r="M23" s="144"/>
      <c r="N23" s="104" t="s">
        <v>333</v>
      </c>
      <c r="O23" s="104"/>
      <c r="P23" s="104" t="s">
        <v>334</v>
      </c>
      <c r="Q23" s="104"/>
      <c r="R23" s="104" t="s">
        <v>333</v>
      </c>
      <c r="S23" s="104"/>
      <c r="T23" s="104" t="s">
        <v>334</v>
      </c>
      <c r="U23" s="144"/>
      <c r="V23" s="104" t="s">
        <v>333</v>
      </c>
      <c r="W23" s="104"/>
      <c r="X23" s="104" t="s">
        <v>334</v>
      </c>
      <c r="Y23" s="104"/>
      <c r="Z23" s="104" t="s">
        <v>333</v>
      </c>
      <c r="AA23" s="104"/>
      <c r="AB23" s="104" t="s">
        <v>334</v>
      </c>
      <c r="AC23" s="207"/>
      <c r="AD23" s="165"/>
      <c r="AE23" s="201"/>
    </row>
    <row r="24" spans="1:31" s="74" customFormat="1" ht="10.15" customHeight="1" x14ac:dyDescent="0.2">
      <c r="A24" s="974"/>
      <c r="B24" s="92"/>
      <c r="C24" s="184"/>
      <c r="D24" s="144"/>
      <c r="E24" s="104"/>
      <c r="F24" s="104" t="s">
        <v>335</v>
      </c>
      <c r="G24" s="104"/>
      <c r="H24" s="104" t="s">
        <v>336</v>
      </c>
      <c r="I24" s="104"/>
      <c r="J24" s="104" t="s">
        <v>335</v>
      </c>
      <c r="K24" s="104"/>
      <c r="L24" s="104" t="s">
        <v>336</v>
      </c>
      <c r="M24" s="144"/>
      <c r="N24" s="104" t="s">
        <v>335</v>
      </c>
      <c r="O24" s="104"/>
      <c r="P24" s="104" t="s">
        <v>336</v>
      </c>
      <c r="Q24" s="104"/>
      <c r="R24" s="104" t="s">
        <v>335</v>
      </c>
      <c r="S24" s="104"/>
      <c r="T24" s="104" t="s">
        <v>336</v>
      </c>
      <c r="U24" s="144"/>
      <c r="V24" s="104" t="s">
        <v>335</v>
      </c>
      <c r="W24" s="104"/>
      <c r="X24" s="104" t="s">
        <v>336</v>
      </c>
      <c r="Y24" s="104"/>
      <c r="Z24" s="104" t="s">
        <v>335</v>
      </c>
      <c r="AA24" s="104"/>
      <c r="AB24" s="104" t="s">
        <v>336</v>
      </c>
      <c r="AC24" s="207"/>
      <c r="AD24" s="165"/>
      <c r="AE24" s="201"/>
    </row>
    <row r="25" spans="1:31" s="74" customFormat="1" ht="3.75" customHeight="1" x14ac:dyDescent="0.2">
      <c r="A25" s="974"/>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4"/>
      <c r="B26" s="92"/>
      <c r="C26" s="103"/>
      <c r="D26" s="144"/>
      <c r="E26" s="144"/>
      <c r="F26" s="186"/>
      <c r="G26" s="144"/>
      <c r="H26" s="187" t="s">
        <v>337</v>
      </c>
      <c r="I26" s="149"/>
      <c r="J26" s="198"/>
      <c r="K26" s="149"/>
      <c r="L26" s="187" t="s">
        <v>337</v>
      </c>
      <c r="M26" s="149"/>
      <c r="N26" s="198"/>
      <c r="O26" s="149"/>
      <c r="P26" s="187" t="s">
        <v>337</v>
      </c>
      <c r="Q26" s="149"/>
      <c r="R26" s="198"/>
      <c r="S26" s="149"/>
      <c r="T26" s="187" t="s">
        <v>337</v>
      </c>
      <c r="U26" s="149"/>
      <c r="V26" s="198"/>
      <c r="W26" s="149"/>
      <c r="X26" s="187" t="s">
        <v>337</v>
      </c>
      <c r="Y26" s="149"/>
      <c r="Z26" s="198"/>
      <c r="AA26" s="149"/>
      <c r="AB26" s="187" t="s">
        <v>337</v>
      </c>
      <c r="AC26" s="202"/>
      <c r="AD26" s="165"/>
      <c r="AE26" s="201"/>
    </row>
    <row r="27" spans="1:31" s="74" customFormat="1" ht="4.5" customHeight="1" x14ac:dyDescent="0.2">
      <c r="A27" s="974"/>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4"/>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4"/>
      <c r="B29" s="110"/>
      <c r="C29" s="128">
        <v>2021</v>
      </c>
      <c r="D29" s="192" t="s">
        <v>41</v>
      </c>
      <c r="E29" s="35"/>
      <c r="F29" s="26">
        <v>1639</v>
      </c>
      <c r="G29" s="26"/>
      <c r="H29" s="26">
        <v>4611.9080000000004</v>
      </c>
      <c r="I29" s="26"/>
      <c r="J29" s="26">
        <v>4790</v>
      </c>
      <c r="K29" s="26"/>
      <c r="L29" s="26">
        <v>8926.4650000000001</v>
      </c>
      <c r="M29" s="26"/>
      <c r="N29" s="26">
        <v>0</v>
      </c>
      <c r="O29" s="26"/>
      <c r="P29" s="26">
        <v>0</v>
      </c>
      <c r="Q29" s="26"/>
      <c r="R29" s="26">
        <v>1557</v>
      </c>
      <c r="S29" s="26"/>
      <c r="T29" s="26">
        <v>2280.4839999999999</v>
      </c>
      <c r="U29" s="26"/>
      <c r="V29" s="26">
        <v>0</v>
      </c>
      <c r="W29" s="26"/>
      <c r="X29" s="26">
        <v>0</v>
      </c>
      <c r="Y29" s="132"/>
      <c r="Z29" s="127">
        <f>F29+J29+N29+R29+V29</f>
        <v>7986</v>
      </c>
      <c r="AA29" s="145"/>
      <c r="AB29" s="145">
        <f>H29+L29+P29+T29+X29</f>
        <v>15818.857</v>
      </c>
      <c r="AC29" s="127"/>
      <c r="AD29" s="171"/>
    </row>
    <row r="30" spans="1:31" ht="12" customHeight="1" x14ac:dyDescent="0.2">
      <c r="A30" s="974"/>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4"/>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4"/>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4"/>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4"/>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4"/>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4"/>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4"/>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4"/>
      <c r="B38" s="110"/>
      <c r="C38" s="128">
        <v>2022</v>
      </c>
      <c r="D38" s="192" t="s">
        <v>437</v>
      </c>
      <c r="E38" s="35"/>
      <c r="F38" s="26">
        <v>1916</v>
      </c>
      <c r="G38" s="26"/>
      <c r="H38" s="26">
        <v>5046.5680000000002</v>
      </c>
      <c r="I38" s="26"/>
      <c r="J38" s="26">
        <v>4574</v>
      </c>
      <c r="K38" s="26"/>
      <c r="L38" s="26">
        <v>7142.6660000000002</v>
      </c>
      <c r="M38" s="26"/>
      <c r="N38" s="26">
        <v>0</v>
      </c>
      <c r="O38" s="26"/>
      <c r="P38" s="26">
        <v>0</v>
      </c>
      <c r="Q38" s="26"/>
      <c r="R38" s="26">
        <v>2109</v>
      </c>
      <c r="S38" s="26"/>
      <c r="T38" s="26">
        <v>2617.9450000000002</v>
      </c>
      <c r="U38" s="26"/>
      <c r="V38" s="26">
        <v>0</v>
      </c>
      <c r="W38" s="26"/>
      <c r="X38" s="26">
        <v>0</v>
      </c>
      <c r="Y38" s="132"/>
      <c r="Z38" s="127">
        <f>F38+J38+N38+R38+V38</f>
        <v>8599</v>
      </c>
      <c r="AA38" s="145"/>
      <c r="AB38" s="145">
        <f>H38+L38+P38+T38+X38</f>
        <v>14807.179</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4"/>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4"/>
      <c r="B40" s="110"/>
      <c r="C40" s="128"/>
      <c r="D40" s="192" t="s">
        <v>431</v>
      </c>
      <c r="E40" s="35"/>
      <c r="F40" s="26">
        <v>1880</v>
      </c>
      <c r="G40" s="26"/>
      <c r="H40" s="26">
        <v>5273.9449999999997</v>
      </c>
      <c r="I40" s="26"/>
      <c r="J40" s="26">
        <v>4601</v>
      </c>
      <c r="K40" s="26"/>
      <c r="L40" s="26">
        <v>6017.4210000000003</v>
      </c>
      <c r="M40" s="26"/>
      <c r="N40" s="26">
        <v>0</v>
      </c>
      <c r="O40" s="26"/>
      <c r="P40" s="26">
        <v>0</v>
      </c>
      <c r="Q40" s="26"/>
      <c r="R40" s="26">
        <v>1935</v>
      </c>
      <c r="S40" s="26"/>
      <c r="T40" s="26">
        <v>2186.5590000000002</v>
      </c>
      <c r="U40" s="26"/>
      <c r="V40" s="26">
        <v>0</v>
      </c>
      <c r="W40" s="26"/>
      <c r="X40" s="26">
        <v>0</v>
      </c>
      <c r="Y40" s="132"/>
      <c r="Z40" s="127">
        <f>F40+J40+N40+R40+V40</f>
        <v>8416</v>
      </c>
      <c r="AA40" s="145"/>
      <c r="AB40" s="145">
        <f>H40+L40+P40+T40+X40</f>
        <v>13477.924999999999</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4"/>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4"/>
      <c r="B42" s="134"/>
      <c r="C42" s="128"/>
      <c r="D42" s="192" t="s">
        <v>422</v>
      </c>
      <c r="E42" s="35"/>
      <c r="F42" s="26">
        <v>1756</v>
      </c>
      <c r="G42" s="26"/>
      <c r="H42" s="26">
        <v>4629.6769999999997</v>
      </c>
      <c r="I42" s="26"/>
      <c r="J42" s="26">
        <v>4662</v>
      </c>
      <c r="K42" s="26"/>
      <c r="L42" s="26">
        <v>7565.7690000000002</v>
      </c>
      <c r="M42" s="26"/>
      <c r="N42" s="26">
        <v>0</v>
      </c>
      <c r="O42" s="26"/>
      <c r="P42" s="26">
        <v>0</v>
      </c>
      <c r="Q42" s="26"/>
      <c r="R42" s="26">
        <v>1993</v>
      </c>
      <c r="S42" s="26"/>
      <c r="T42" s="26">
        <v>2763.5210000000002</v>
      </c>
      <c r="U42" s="26"/>
      <c r="V42" s="26">
        <v>0</v>
      </c>
      <c r="W42" s="26"/>
      <c r="X42" s="26">
        <v>0</v>
      </c>
      <c r="Y42" s="132"/>
      <c r="Z42" s="127">
        <f t="shared" ref="Z42" si="0">F42+J42+N42+R42+V42</f>
        <v>8411</v>
      </c>
      <c r="AA42" s="145"/>
      <c r="AB42" s="145">
        <f>H42+L42+P42+T42+X42</f>
        <v>14958.967000000001</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4"/>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4"/>
      <c r="B44" s="134"/>
      <c r="C44" s="128">
        <v>2021</v>
      </c>
      <c r="D44" s="192" t="s">
        <v>433</v>
      </c>
      <c r="E44" s="132"/>
      <c r="F44" s="26">
        <v>1668</v>
      </c>
      <c r="G44" s="26"/>
      <c r="H44" s="26">
        <v>4293.3140000000003</v>
      </c>
      <c r="I44" s="26"/>
      <c r="J44" s="26">
        <v>5219</v>
      </c>
      <c r="K44" s="26"/>
      <c r="L44" s="26">
        <v>6725.8450000000003</v>
      </c>
      <c r="M44" s="26"/>
      <c r="N44" s="26">
        <v>20</v>
      </c>
      <c r="O44" s="26"/>
      <c r="P44" s="26">
        <v>35.267000000000003</v>
      </c>
      <c r="Q44" s="26"/>
      <c r="R44" s="26">
        <v>1414</v>
      </c>
      <c r="S44" s="26"/>
      <c r="T44" s="26">
        <v>1474.0809999999999</v>
      </c>
      <c r="U44" s="26"/>
      <c r="V44" s="26"/>
      <c r="W44" s="26"/>
      <c r="X44" s="26"/>
      <c r="Y44" s="132"/>
      <c r="Z44" s="127">
        <f t="shared" ref="Z44" si="1">F44+J44+N44+R44+V44</f>
        <v>8321</v>
      </c>
      <c r="AA44" s="145"/>
      <c r="AB44" s="145">
        <f>H44+L44+P44+T44+X44</f>
        <v>12528.507</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4"/>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4"/>
      <c r="B46" s="110"/>
      <c r="C46" s="128"/>
      <c r="D46" s="192" t="s">
        <v>430</v>
      </c>
      <c r="E46" s="132"/>
      <c r="F46" s="26">
        <v>1800</v>
      </c>
      <c r="G46" s="26"/>
      <c r="H46" s="26">
        <v>4154.1719999999996</v>
      </c>
      <c r="I46" s="26"/>
      <c r="J46" s="26">
        <v>5326</v>
      </c>
      <c r="K46" s="26"/>
      <c r="L46" s="26">
        <v>6598.2780000000002</v>
      </c>
      <c r="M46" s="26"/>
      <c r="N46" s="26">
        <v>28</v>
      </c>
      <c r="O46" s="26"/>
      <c r="P46" s="26">
        <v>34.773000000000003</v>
      </c>
      <c r="Q46" s="26"/>
      <c r="R46" s="26">
        <v>1676</v>
      </c>
      <c r="S46" s="26"/>
      <c r="T46" s="26">
        <v>1651.1220000000001</v>
      </c>
      <c r="U46" s="26"/>
      <c r="V46" s="26">
        <v>0</v>
      </c>
      <c r="W46" s="26"/>
      <c r="X46" s="26">
        <v>0</v>
      </c>
      <c r="Y46" s="132"/>
      <c r="Z46" s="127">
        <f t="shared" ref="Z46" si="2">F46+J46+N46+R46+V46</f>
        <v>8830</v>
      </c>
      <c r="AA46" s="145"/>
      <c r="AB46" s="145">
        <f>H46+L46+P46+T46+X46</f>
        <v>12438.344999999999</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4"/>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4"/>
      <c r="B48" s="134"/>
      <c r="C48" s="128"/>
      <c r="D48" s="192" t="s">
        <v>422</v>
      </c>
      <c r="E48" s="132"/>
      <c r="F48" s="26">
        <v>1676</v>
      </c>
      <c r="G48" s="26"/>
      <c r="H48" s="26">
        <v>4012.6280000000002</v>
      </c>
      <c r="I48" s="26"/>
      <c r="J48" s="26">
        <v>5559</v>
      </c>
      <c r="K48" s="26"/>
      <c r="L48" s="26">
        <v>7668.1239999999998</v>
      </c>
      <c r="M48" s="26"/>
      <c r="N48" s="26">
        <v>20</v>
      </c>
      <c r="O48" s="26"/>
      <c r="P48" s="26">
        <v>37.253</v>
      </c>
      <c r="Q48" s="26"/>
      <c r="R48" s="26">
        <v>1889</v>
      </c>
      <c r="S48" s="26"/>
      <c r="T48" s="26">
        <v>2302.2510000000002</v>
      </c>
      <c r="U48" s="26"/>
      <c r="V48" s="26">
        <v>0</v>
      </c>
      <c r="W48" s="26"/>
      <c r="X48" s="26">
        <v>0</v>
      </c>
      <c r="Y48" s="132"/>
      <c r="Z48" s="127">
        <f t="shared" ref="Z48" si="3">F48+J48+N48+R48+V48</f>
        <v>9144</v>
      </c>
      <c r="AA48" s="145"/>
      <c r="AB48" s="145">
        <f>H48+L48+P48+T48+X48</f>
        <v>14020.256000000001</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4"/>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4"/>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338</v>
      </c>
      <c r="D52" s="74"/>
      <c r="E52" s="201" t="s">
        <v>339</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340</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341</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1">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2"/>
      <c r="B6" s="89"/>
      <c r="C6" s="90" t="s">
        <v>50</v>
      </c>
      <c r="D6" s="91"/>
      <c r="E6" s="90"/>
      <c r="F6" s="91" t="s">
        <v>342</v>
      </c>
      <c r="G6" s="91"/>
      <c r="H6" s="91"/>
      <c r="I6" s="96"/>
      <c r="J6" s="96"/>
      <c r="K6" s="96"/>
      <c r="L6" s="96"/>
      <c r="M6" s="96"/>
      <c r="N6" s="91" t="s">
        <v>343</v>
      </c>
      <c r="O6" s="96"/>
      <c r="P6" s="96"/>
      <c r="Q6" s="96"/>
      <c r="R6" s="96"/>
      <c r="S6" s="96"/>
      <c r="T6" s="96"/>
      <c r="U6" s="96"/>
      <c r="V6" s="91" t="s">
        <v>344</v>
      </c>
      <c r="W6" s="96"/>
      <c r="X6" s="90" t="s">
        <v>12</v>
      </c>
      <c r="Y6" s="96"/>
      <c r="Z6" s="91" t="s">
        <v>344</v>
      </c>
      <c r="AA6" s="96"/>
      <c r="AB6" s="91" t="s">
        <v>345</v>
      </c>
      <c r="AC6" s="96"/>
      <c r="AD6" s="91" t="s">
        <v>346</v>
      </c>
      <c r="AE6" s="96"/>
      <c r="AF6" s="91" t="s">
        <v>346</v>
      </c>
      <c r="AG6" s="91"/>
      <c r="AH6" s="165"/>
    </row>
    <row r="7" spans="1:34" s="73" customFormat="1" ht="10.5" customHeight="1" x14ac:dyDescent="0.2">
      <c r="A7" s="1002"/>
      <c r="B7" s="92"/>
      <c r="C7" s="93" t="s">
        <v>52</v>
      </c>
      <c r="D7" s="94"/>
      <c r="E7" s="95"/>
      <c r="F7" s="94" t="s">
        <v>347</v>
      </c>
      <c r="G7" s="96"/>
      <c r="H7" s="96"/>
      <c r="I7" s="96"/>
      <c r="J7" s="96"/>
      <c r="K7" s="96"/>
      <c r="L7" s="96"/>
      <c r="M7" s="96"/>
      <c r="N7" s="94" t="s">
        <v>348</v>
      </c>
      <c r="O7" s="96"/>
      <c r="P7" s="96"/>
      <c r="Q7" s="96"/>
      <c r="R7" s="96"/>
      <c r="S7" s="96"/>
      <c r="T7" s="96"/>
      <c r="U7" s="96"/>
      <c r="V7" s="91" t="s">
        <v>349</v>
      </c>
      <c r="W7" s="96"/>
      <c r="X7" s="93" t="s">
        <v>18</v>
      </c>
      <c r="Y7" s="96"/>
      <c r="Z7" s="91" t="s">
        <v>350</v>
      </c>
      <c r="AA7" s="96"/>
      <c r="AB7" s="91" t="s">
        <v>351</v>
      </c>
      <c r="AC7" s="96"/>
      <c r="AD7" s="91" t="s">
        <v>352</v>
      </c>
      <c r="AE7" s="96"/>
      <c r="AF7" s="91" t="s">
        <v>353</v>
      </c>
      <c r="AG7" s="91"/>
      <c r="AH7" s="165"/>
    </row>
    <row r="8" spans="1:34" s="73" customFormat="1" ht="10.5" customHeight="1" x14ac:dyDescent="0.2">
      <c r="A8" s="1002"/>
      <c r="B8" s="92"/>
      <c r="C8" s="97"/>
      <c r="D8" s="96"/>
      <c r="E8" s="95"/>
      <c r="F8" s="98"/>
      <c r="G8" s="98"/>
      <c r="H8" s="98"/>
      <c r="I8" s="98"/>
      <c r="J8" s="98"/>
      <c r="K8" s="98"/>
      <c r="L8" s="98"/>
      <c r="M8" s="144"/>
      <c r="N8" s="98"/>
      <c r="O8" s="98"/>
      <c r="P8" s="98"/>
      <c r="Q8" s="98"/>
      <c r="R8" s="98"/>
      <c r="S8" s="98"/>
      <c r="T8" s="98"/>
      <c r="U8" s="144"/>
      <c r="V8" s="149" t="s">
        <v>16</v>
      </c>
      <c r="W8" s="144"/>
      <c r="X8" s="150" t="s">
        <v>354</v>
      </c>
      <c r="Y8" s="144"/>
      <c r="Z8" s="149" t="s">
        <v>16</v>
      </c>
      <c r="AA8" s="144"/>
      <c r="AB8" s="149" t="s">
        <v>355</v>
      </c>
      <c r="AC8" s="144"/>
      <c r="AD8" s="94" t="s">
        <v>356</v>
      </c>
      <c r="AE8" s="144"/>
      <c r="AF8" s="149" t="s">
        <v>357</v>
      </c>
      <c r="AG8" s="149"/>
      <c r="AH8" s="165"/>
    </row>
    <row r="9" spans="1:34" s="73" customFormat="1" ht="10.5" customHeight="1" x14ac:dyDescent="0.2">
      <c r="A9" s="1002"/>
      <c r="B9" s="92"/>
      <c r="C9" s="97"/>
      <c r="D9" s="96"/>
      <c r="E9" s="95"/>
      <c r="F9" s="96"/>
      <c r="G9" s="96"/>
      <c r="H9" s="96"/>
      <c r="I9" s="96"/>
      <c r="J9" s="96"/>
      <c r="K9" s="96"/>
      <c r="L9" s="96"/>
      <c r="M9" s="96"/>
      <c r="N9" s="96"/>
      <c r="O9" s="96"/>
      <c r="P9" s="96"/>
      <c r="Q9" s="96"/>
      <c r="R9" s="96"/>
      <c r="S9" s="96"/>
      <c r="T9" s="96"/>
      <c r="U9" s="96"/>
      <c r="V9" s="91" t="s">
        <v>24</v>
      </c>
      <c r="W9" s="96"/>
      <c r="X9" s="93" t="s">
        <v>358</v>
      </c>
      <c r="Y9" s="96"/>
      <c r="Z9" s="91" t="s">
        <v>24</v>
      </c>
      <c r="AA9" s="96"/>
      <c r="AB9" s="94" t="s">
        <v>359</v>
      </c>
      <c r="AC9" s="96"/>
      <c r="AD9" s="94" t="s">
        <v>360</v>
      </c>
      <c r="AE9" s="96"/>
      <c r="AF9" s="94" t="s">
        <v>361</v>
      </c>
      <c r="AG9" s="94"/>
      <c r="AH9" s="165"/>
    </row>
    <row r="10" spans="1:34" s="73" customFormat="1" ht="10.5" customHeight="1" x14ac:dyDescent="0.2">
      <c r="A10" s="1002"/>
      <c r="B10" s="92"/>
      <c r="C10" s="97"/>
      <c r="D10" s="96"/>
      <c r="E10" s="95"/>
      <c r="F10" s="91" t="s">
        <v>323</v>
      </c>
      <c r="G10" s="96"/>
      <c r="H10" s="96"/>
      <c r="I10" s="96"/>
      <c r="J10" s="91" t="s">
        <v>362</v>
      </c>
      <c r="K10" s="96"/>
      <c r="L10" s="91" t="s">
        <v>13</v>
      </c>
      <c r="M10" s="96"/>
      <c r="N10" s="91" t="s">
        <v>323</v>
      </c>
      <c r="O10" s="96"/>
      <c r="P10" s="96"/>
      <c r="Q10" s="96"/>
      <c r="R10" s="91" t="s">
        <v>362</v>
      </c>
      <c r="S10" s="96"/>
      <c r="T10" s="91" t="s">
        <v>13</v>
      </c>
      <c r="U10" s="96"/>
      <c r="V10" s="91" t="s">
        <v>25</v>
      </c>
      <c r="W10" s="96"/>
      <c r="X10" s="151"/>
      <c r="Y10" s="96"/>
      <c r="Z10" s="91" t="s">
        <v>25</v>
      </c>
      <c r="AA10" s="96"/>
      <c r="AB10" s="94" t="s">
        <v>363</v>
      </c>
      <c r="AC10" s="96"/>
      <c r="AD10" s="149" t="s">
        <v>364</v>
      </c>
      <c r="AE10" s="96"/>
      <c r="AF10" s="94" t="s">
        <v>365</v>
      </c>
      <c r="AG10" s="94"/>
      <c r="AH10" s="165"/>
    </row>
    <row r="11" spans="1:34" s="73" customFormat="1" ht="10.5" customHeight="1" x14ac:dyDescent="0.2">
      <c r="A11" s="1002"/>
      <c r="B11" s="92"/>
      <c r="C11" s="97"/>
      <c r="D11" s="96"/>
      <c r="E11" s="95"/>
      <c r="F11" s="94" t="s">
        <v>326</v>
      </c>
      <c r="G11" s="96"/>
      <c r="H11" s="96"/>
      <c r="I11" s="96"/>
      <c r="J11" s="94" t="s">
        <v>40</v>
      </c>
      <c r="K11" s="96"/>
      <c r="L11" s="94" t="s">
        <v>22</v>
      </c>
      <c r="M11" s="96"/>
      <c r="N11" s="94" t="s">
        <v>326</v>
      </c>
      <c r="O11" s="96"/>
      <c r="P11" s="96"/>
      <c r="Q11" s="96"/>
      <c r="R11" s="94" t="s">
        <v>40</v>
      </c>
      <c r="S11" s="96"/>
      <c r="T11" s="94" t="s">
        <v>22</v>
      </c>
      <c r="U11" s="96"/>
      <c r="V11" s="104" t="s">
        <v>366</v>
      </c>
      <c r="W11" s="96"/>
      <c r="X11" s="96"/>
      <c r="Y11" s="96"/>
      <c r="Z11" s="104" t="s">
        <v>367</v>
      </c>
      <c r="AA11" s="96"/>
      <c r="AB11" s="94" t="s">
        <v>368</v>
      </c>
      <c r="AC11" s="96"/>
      <c r="AD11" s="104" t="s">
        <v>369</v>
      </c>
      <c r="AE11" s="96"/>
      <c r="AF11" s="104" t="s">
        <v>370</v>
      </c>
      <c r="AG11" s="104"/>
      <c r="AH11" s="165"/>
    </row>
    <row r="12" spans="1:34" s="73" customFormat="1" ht="10.5" customHeight="1" x14ac:dyDescent="0.2">
      <c r="A12" s="1002"/>
      <c r="B12" s="92"/>
      <c r="C12" s="97"/>
      <c r="D12" s="96"/>
      <c r="E12" s="95"/>
      <c r="F12" s="98"/>
      <c r="G12" s="98"/>
      <c r="H12" s="98"/>
      <c r="I12" s="144"/>
      <c r="J12" s="144"/>
      <c r="K12" s="144"/>
      <c r="L12" s="144"/>
      <c r="M12" s="144"/>
      <c r="N12" s="98"/>
      <c r="O12" s="98"/>
      <c r="P12" s="98"/>
      <c r="Q12" s="144"/>
      <c r="R12" s="144"/>
      <c r="S12" s="144"/>
      <c r="T12" s="144"/>
      <c r="U12" s="144"/>
      <c r="V12" s="152" t="s">
        <v>371</v>
      </c>
      <c r="W12" s="144"/>
      <c r="X12" s="144"/>
      <c r="Y12" s="144"/>
      <c r="Z12" s="152" t="s">
        <v>371</v>
      </c>
      <c r="AA12" s="144"/>
      <c r="AB12" s="94" t="s">
        <v>372</v>
      </c>
      <c r="AC12" s="144"/>
      <c r="AD12" s="149"/>
      <c r="AE12" s="96"/>
      <c r="AF12" s="155"/>
      <c r="AG12" s="155"/>
      <c r="AH12" s="165"/>
    </row>
    <row r="13" spans="1:34" s="73" customFormat="1" ht="10.5" customHeight="1" x14ac:dyDescent="0.2">
      <c r="A13" s="1002"/>
      <c r="B13" s="92"/>
      <c r="C13" s="97"/>
      <c r="D13" s="96"/>
      <c r="E13" s="95"/>
      <c r="F13" s="96"/>
      <c r="G13" s="96"/>
      <c r="H13" s="96"/>
      <c r="I13" s="96"/>
      <c r="J13" s="96"/>
      <c r="K13" s="96"/>
      <c r="L13" s="96"/>
      <c r="M13" s="96"/>
      <c r="N13" s="96"/>
      <c r="O13" s="96"/>
      <c r="P13" s="96"/>
      <c r="Q13" s="96"/>
      <c r="R13" s="96"/>
      <c r="S13" s="96"/>
      <c r="T13" s="96"/>
      <c r="U13" s="96"/>
      <c r="V13" s="94" t="s">
        <v>373</v>
      </c>
      <c r="W13" s="96"/>
      <c r="X13" s="144"/>
      <c r="Y13" s="144"/>
      <c r="Z13" s="94" t="s">
        <v>373</v>
      </c>
      <c r="AA13" s="144"/>
      <c r="AB13" s="94" t="s">
        <v>374</v>
      </c>
      <c r="AC13" s="144"/>
      <c r="AD13" s="144"/>
      <c r="AE13" s="96"/>
      <c r="AF13" s="94"/>
      <c r="AG13" s="94"/>
      <c r="AH13" s="165"/>
    </row>
    <row r="14" spans="1:34" s="73" customFormat="1" ht="10.5" customHeight="1" x14ac:dyDescent="0.2">
      <c r="A14" s="1002"/>
      <c r="B14" s="92"/>
      <c r="C14" s="97"/>
      <c r="D14" s="96"/>
      <c r="E14" s="95"/>
      <c r="F14" s="91" t="s">
        <v>375</v>
      </c>
      <c r="G14" s="91"/>
      <c r="H14" s="91" t="s">
        <v>376</v>
      </c>
      <c r="I14" s="91"/>
      <c r="J14" s="91"/>
      <c r="K14" s="91"/>
      <c r="L14" s="91"/>
      <c r="M14" s="96"/>
      <c r="N14" s="91" t="s">
        <v>375</v>
      </c>
      <c r="O14" s="91"/>
      <c r="P14" s="91" t="s">
        <v>376</v>
      </c>
      <c r="Q14" s="96"/>
      <c r="R14" s="144"/>
      <c r="S14" s="144"/>
      <c r="T14" s="144"/>
      <c r="U14" s="144"/>
      <c r="V14" s="104" t="s">
        <v>37</v>
      </c>
      <c r="W14" s="144"/>
      <c r="X14" s="144"/>
      <c r="Y14" s="144"/>
      <c r="Z14" s="104" t="s">
        <v>37</v>
      </c>
      <c r="AA14" s="144"/>
      <c r="AB14" s="144"/>
      <c r="AC14" s="144"/>
      <c r="AD14" s="144"/>
      <c r="AE14" s="96"/>
      <c r="AF14" s="156" t="s">
        <v>377</v>
      </c>
      <c r="AG14" s="166" t="s">
        <v>354</v>
      </c>
      <c r="AH14" s="165"/>
    </row>
    <row r="15" spans="1:34" s="73" customFormat="1" ht="10.5" customHeight="1" x14ac:dyDescent="0.2">
      <c r="A15" s="1002"/>
      <c r="B15" s="92"/>
      <c r="C15" s="97"/>
      <c r="D15" s="96"/>
      <c r="E15" s="95"/>
      <c r="F15" s="94" t="s">
        <v>378</v>
      </c>
      <c r="G15" s="91"/>
      <c r="H15" s="91" t="s">
        <v>379</v>
      </c>
      <c r="I15" s="91"/>
      <c r="J15" s="91"/>
      <c r="K15" s="91"/>
      <c r="L15" s="91"/>
      <c r="M15" s="96"/>
      <c r="N15" s="94" t="s">
        <v>378</v>
      </c>
      <c r="O15" s="94"/>
      <c r="P15" s="91" t="s">
        <v>379</v>
      </c>
      <c r="Q15" s="96"/>
      <c r="R15" s="96"/>
      <c r="S15" s="96"/>
      <c r="T15" s="96"/>
      <c r="U15" s="96"/>
      <c r="V15" s="149" t="s">
        <v>380</v>
      </c>
      <c r="W15" s="96"/>
      <c r="X15" s="144"/>
      <c r="Y15" s="144"/>
      <c r="Z15" s="149" t="s">
        <v>380</v>
      </c>
      <c r="AA15" s="144"/>
      <c r="AB15" s="144"/>
      <c r="AC15" s="144"/>
      <c r="AD15" s="144"/>
      <c r="AE15" s="96"/>
      <c r="AF15" s="144"/>
      <c r="AG15" s="167" t="s">
        <v>381</v>
      </c>
      <c r="AH15" s="165"/>
    </row>
    <row r="16" spans="1:34" s="73" customFormat="1" ht="10.5" customHeight="1" x14ac:dyDescent="0.2">
      <c r="A16" s="1002"/>
      <c r="B16" s="92"/>
      <c r="C16" s="99"/>
      <c r="D16" s="100"/>
      <c r="E16" s="95"/>
      <c r="F16" s="94"/>
      <c r="G16" s="91"/>
      <c r="H16" s="94" t="s">
        <v>382</v>
      </c>
      <c r="I16" s="91"/>
      <c r="J16" s="91"/>
      <c r="K16" s="91"/>
      <c r="L16" s="91"/>
      <c r="M16" s="96"/>
      <c r="N16" s="94"/>
      <c r="O16" s="94"/>
      <c r="P16" s="94" t="s">
        <v>382</v>
      </c>
      <c r="Q16" s="91"/>
      <c r="R16" s="91"/>
      <c r="S16" s="91"/>
      <c r="T16" s="91"/>
      <c r="U16" s="91"/>
      <c r="V16" s="96" t="s">
        <v>383</v>
      </c>
      <c r="W16" s="96"/>
      <c r="X16" s="149"/>
      <c r="Y16" s="149"/>
      <c r="Z16" s="96" t="s">
        <v>383</v>
      </c>
      <c r="AA16" s="144"/>
      <c r="AB16" s="149"/>
      <c r="AC16" s="149"/>
      <c r="AD16" s="149"/>
      <c r="AE16" s="157"/>
      <c r="AF16" s="156"/>
      <c r="AG16" s="151"/>
      <c r="AH16" s="165"/>
    </row>
    <row r="17" spans="1:37" s="73" customFormat="1" ht="9.75" customHeight="1" x14ac:dyDescent="0.2">
      <c r="A17" s="1002"/>
      <c r="B17" s="92"/>
      <c r="C17" s="101"/>
      <c r="D17" s="102"/>
      <c r="E17" s="103"/>
      <c r="F17" s="104"/>
      <c r="G17" s="104"/>
      <c r="H17" s="104" t="s">
        <v>384</v>
      </c>
      <c r="I17" s="104"/>
      <c r="J17" s="104"/>
      <c r="K17" s="104"/>
      <c r="L17" s="104"/>
      <c r="M17" s="144"/>
      <c r="N17" s="104"/>
      <c r="O17" s="104"/>
      <c r="P17" s="104" t="s">
        <v>384</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2"/>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2"/>
      <c r="B19" s="109"/>
      <c r="C19" s="79"/>
      <c r="E19" s="83"/>
      <c r="AH19" s="169"/>
    </row>
    <row r="20" spans="1:37" s="74" customFormat="1" ht="11.25" x14ac:dyDescent="0.2">
      <c r="A20" s="1002"/>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2"/>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2"/>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2"/>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2"/>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2"/>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2"/>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2"/>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2"/>
      <c r="B28" s="113"/>
      <c r="C28" s="111">
        <v>2022</v>
      </c>
      <c r="D28" s="74"/>
      <c r="E28" s="489" t="s">
        <v>438</v>
      </c>
      <c r="F28" s="132">
        <v>4480</v>
      </c>
      <c r="G28" s="132"/>
      <c r="H28" s="132">
        <v>2203</v>
      </c>
      <c r="I28" s="132"/>
      <c r="J28" s="132">
        <v>1924</v>
      </c>
      <c r="K28" s="132"/>
      <c r="L28" s="145">
        <f t="shared" ref="L28:L30" si="0">F28+H28+J28</f>
        <v>8607</v>
      </c>
      <c r="M28" s="132"/>
      <c r="N28" s="132">
        <v>29609.718000000001</v>
      </c>
      <c r="O28" s="132"/>
      <c r="P28" s="132">
        <v>19068.587</v>
      </c>
      <c r="Q28" s="132"/>
      <c r="R28" s="132">
        <v>24288.304</v>
      </c>
      <c r="S28" s="132"/>
      <c r="T28" s="145">
        <f t="shared" ref="T28:T30" si="1">N28+P28+R28</f>
        <v>72966.608999999997</v>
      </c>
      <c r="U28" s="132"/>
      <c r="V28" s="132">
        <v>108444</v>
      </c>
      <c r="W28" s="132"/>
      <c r="X28" s="132">
        <v>18460234</v>
      </c>
      <c r="Y28" s="132"/>
      <c r="Z28" s="132">
        <v>54138</v>
      </c>
      <c r="AA28" s="132"/>
      <c r="AB28" s="132">
        <v>96.259242839140086</v>
      </c>
      <c r="AC28" s="132"/>
      <c r="AD28" s="158">
        <f t="shared" ref="AD28:AD30" si="2">X28/Z28</f>
        <v>340.98477963722337</v>
      </c>
      <c r="AE28" s="132"/>
      <c r="AF28" s="162">
        <v>68.661583642584077</v>
      </c>
      <c r="AG28" s="162">
        <v>42.807192586321641</v>
      </c>
      <c r="AH28" s="176"/>
      <c r="AI28" s="74"/>
      <c r="AJ28" s="74"/>
      <c r="AK28" s="74"/>
    </row>
    <row r="29" spans="1:37" s="73" customFormat="1" ht="6.75" customHeight="1" x14ac:dyDescent="0.2">
      <c r="A29" s="1002"/>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2"/>
      <c r="B30" s="110"/>
      <c r="C30" s="111">
        <v>2021</v>
      </c>
      <c r="E30" s="489" t="s">
        <v>436</v>
      </c>
      <c r="F30" s="132">
        <v>4481</v>
      </c>
      <c r="G30" s="132"/>
      <c r="H30" s="132">
        <v>2152</v>
      </c>
      <c r="I30" s="132"/>
      <c r="J30" s="132">
        <v>1696</v>
      </c>
      <c r="K30" s="132"/>
      <c r="L30" s="145">
        <f t="shared" si="0"/>
        <v>8329</v>
      </c>
      <c r="M30" s="132"/>
      <c r="N30" s="132">
        <v>30593.71</v>
      </c>
      <c r="O30" s="132"/>
      <c r="P30" s="132">
        <v>15871.531000000001</v>
      </c>
      <c r="Q30" s="132"/>
      <c r="R30" s="132">
        <v>20792.976999999999</v>
      </c>
      <c r="S30" s="132"/>
      <c r="T30" s="145">
        <f t="shared" si="1"/>
        <v>67258.217999999993</v>
      </c>
      <c r="U30" s="132"/>
      <c r="V30" s="132">
        <v>85535</v>
      </c>
      <c r="W30" s="132"/>
      <c r="X30" s="132">
        <v>18017780</v>
      </c>
      <c r="Y30" s="132"/>
      <c r="Z30" s="132">
        <v>44874</v>
      </c>
      <c r="AA30" s="132"/>
      <c r="AB30" s="132">
        <v>103.36422610281227</v>
      </c>
      <c r="AC30" s="132"/>
      <c r="AD30" s="158">
        <f t="shared" si="2"/>
        <v>401.51936533404643</v>
      </c>
      <c r="AE30" s="132"/>
      <c r="AF30" s="162">
        <v>66.052147853253416</v>
      </c>
      <c r="AG30" s="162">
        <v>38.900580169825503</v>
      </c>
      <c r="AH30" s="171"/>
    </row>
    <row r="31" spans="1:37" s="74" customFormat="1" ht="6.75" customHeight="1" x14ac:dyDescent="0.2">
      <c r="A31" s="1002"/>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2"/>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2"/>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2"/>
      <c r="B34" s="110"/>
      <c r="C34" s="128">
        <v>2022</v>
      </c>
      <c r="D34" s="129"/>
      <c r="E34" s="111" t="s">
        <v>437</v>
      </c>
      <c r="F34" s="132">
        <v>4480</v>
      </c>
      <c r="G34" s="132"/>
      <c r="H34" s="132">
        <v>2203</v>
      </c>
      <c r="I34" s="132"/>
      <c r="J34" s="132">
        <v>1924</v>
      </c>
      <c r="K34" s="132"/>
      <c r="L34" s="146">
        <f>F34+H34+J34</f>
        <v>8607</v>
      </c>
      <c r="M34" s="132"/>
      <c r="N34" s="132">
        <v>5625.5240000000003</v>
      </c>
      <c r="O34" s="132"/>
      <c r="P34" s="132">
        <v>4135.0870000000004</v>
      </c>
      <c r="Q34" s="132"/>
      <c r="R34" s="132">
        <v>5046.5680000000002</v>
      </c>
      <c r="S34" s="132"/>
      <c r="T34" s="146">
        <f>N34+P34+R34</f>
        <v>14807.179</v>
      </c>
      <c r="U34" s="132"/>
      <c r="V34" s="132">
        <v>108444</v>
      </c>
      <c r="W34" s="132"/>
      <c r="X34" s="132">
        <v>3512672</v>
      </c>
      <c r="Y34" s="132"/>
      <c r="Z34" s="132">
        <v>54138</v>
      </c>
      <c r="AA34" s="132"/>
      <c r="AB34" s="132">
        <v>19.141666666666666</v>
      </c>
      <c r="AC34" s="132"/>
      <c r="AD34" s="158">
        <f>X34/Z34</f>
        <v>64.883667664117624</v>
      </c>
      <c r="AE34" s="132"/>
      <c r="AF34" s="162">
        <v>65.600208346290202</v>
      </c>
      <c r="AG34" s="162">
        <v>40.961875738540954</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2"/>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2"/>
      <c r="B36" s="110"/>
      <c r="C36" s="128"/>
      <c r="D36" s="129"/>
      <c r="E36" s="111" t="s">
        <v>431</v>
      </c>
      <c r="F36" s="132">
        <v>4320</v>
      </c>
      <c r="G36" s="132"/>
      <c r="H36" s="132">
        <v>2216</v>
      </c>
      <c r="I36" s="132"/>
      <c r="J36" s="132">
        <v>1888</v>
      </c>
      <c r="K36" s="132"/>
      <c r="L36" s="146">
        <f>F36+H36+J36</f>
        <v>8424</v>
      </c>
      <c r="M36" s="132"/>
      <c r="N36" s="132">
        <v>4709.098</v>
      </c>
      <c r="O36" s="132"/>
      <c r="P36" s="132">
        <v>3494.8820000000001</v>
      </c>
      <c r="Q36" s="132"/>
      <c r="R36" s="132">
        <v>5273.9449999999997</v>
      </c>
      <c r="S36" s="132"/>
      <c r="T36" s="146">
        <f>N36+P36+R36</f>
        <v>13477.924999999999</v>
      </c>
      <c r="U36" s="132"/>
      <c r="V36" s="132">
        <v>105454</v>
      </c>
      <c r="W36" s="132"/>
      <c r="X36" s="132">
        <v>2673844</v>
      </c>
      <c r="Y36" s="132"/>
      <c r="Z36" s="132">
        <v>53290</v>
      </c>
      <c r="AA36" s="132"/>
      <c r="AB36" s="132">
        <v>18.432203389830509</v>
      </c>
      <c r="AC36" s="132"/>
      <c r="AD36" s="158">
        <f>X36/Z36</f>
        <v>50.175342465753424</v>
      </c>
      <c r="AE36" s="132"/>
      <c r="AF36" s="162">
        <v>59.139374627501056</v>
      </c>
      <c r="AG36" s="162">
        <v>33.579564921243083</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2"/>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2"/>
      <c r="B38" s="134"/>
      <c r="C38" s="128"/>
      <c r="D38" s="129"/>
      <c r="E38" s="111" t="s">
        <v>422</v>
      </c>
      <c r="F38" s="132">
        <v>4455</v>
      </c>
      <c r="G38" s="132"/>
      <c r="H38" s="132">
        <v>2200</v>
      </c>
      <c r="I38" s="132"/>
      <c r="J38" s="132">
        <v>1764</v>
      </c>
      <c r="K38" s="132"/>
      <c r="L38" s="146">
        <f>F38+H38+J38</f>
        <v>8419</v>
      </c>
      <c r="M38" s="132"/>
      <c r="N38" s="132">
        <v>6249.0050000000001</v>
      </c>
      <c r="O38" s="132"/>
      <c r="P38" s="132">
        <v>4080.2849999999999</v>
      </c>
      <c r="Q38" s="132"/>
      <c r="R38" s="132">
        <v>4629.6769999999997</v>
      </c>
      <c r="S38" s="132"/>
      <c r="T38" s="146">
        <f>N38+P38+R38</f>
        <v>14958.967000000001</v>
      </c>
      <c r="U38" s="132"/>
      <c r="V38" s="132">
        <v>105199</v>
      </c>
      <c r="W38" s="132"/>
      <c r="X38" s="132">
        <v>3259086</v>
      </c>
      <c r="Y38" s="132"/>
      <c r="Z38" s="132">
        <v>52863</v>
      </c>
      <c r="AA38" s="132"/>
      <c r="AB38" s="132">
        <v>19.36283185840708</v>
      </c>
      <c r="AC38" s="132"/>
      <c r="AD38" s="158">
        <f>X38/Z38</f>
        <v>61.651552125305031</v>
      </c>
      <c r="AE38" s="132"/>
      <c r="AF38" s="162">
        <v>72.442643477226056</v>
      </c>
      <c r="AG38" s="162">
        <v>37.781503640918629</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2"/>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2"/>
      <c r="B40" s="134"/>
      <c r="C40" s="128">
        <v>2021</v>
      </c>
      <c r="D40" s="129"/>
      <c r="E40" s="111" t="s">
        <v>433</v>
      </c>
      <c r="F40" s="132">
        <v>4481</v>
      </c>
      <c r="G40" s="132"/>
      <c r="H40" s="132">
        <v>2152</v>
      </c>
      <c r="I40" s="132"/>
      <c r="J40" s="132">
        <v>1696</v>
      </c>
      <c r="K40" s="132"/>
      <c r="L40" s="146">
        <f>F40+H40+J40</f>
        <v>8329</v>
      </c>
      <c r="M40" s="132"/>
      <c r="N40" s="132">
        <v>4970.7979999999998</v>
      </c>
      <c r="O40" s="132"/>
      <c r="P40" s="132">
        <v>3229.1280000000002</v>
      </c>
      <c r="Q40" s="132"/>
      <c r="R40" s="132">
        <v>4328.5810000000001</v>
      </c>
      <c r="S40" s="132"/>
      <c r="T40" s="146">
        <f>N40+P40+R40</f>
        <v>12528.507</v>
      </c>
      <c r="U40" s="132"/>
      <c r="V40" s="132">
        <v>85535</v>
      </c>
      <c r="W40" s="132"/>
      <c r="X40" s="132">
        <v>2575184</v>
      </c>
      <c r="Y40" s="132"/>
      <c r="Z40" s="132">
        <v>44874</v>
      </c>
      <c r="AA40" s="132"/>
      <c r="AB40" s="132">
        <v>19.731958762886599</v>
      </c>
      <c r="AC40" s="132"/>
      <c r="AD40" s="158">
        <f>X40/Z40</f>
        <v>57.386994696260643</v>
      </c>
      <c r="AE40" s="132"/>
      <c r="AF40" s="162">
        <v>56.218722403217853</v>
      </c>
      <c r="AG40" s="162">
        <v>29.124811435348644</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2"/>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2"/>
      <c r="B42" s="113"/>
      <c r="C42" s="128"/>
      <c r="D42" s="129"/>
      <c r="E42" s="111" t="s">
        <v>430</v>
      </c>
      <c r="F42" s="132">
        <v>4900</v>
      </c>
      <c r="G42" s="132"/>
      <c r="H42" s="132">
        <v>2102</v>
      </c>
      <c r="I42" s="132"/>
      <c r="J42" s="132">
        <v>1836</v>
      </c>
      <c r="K42" s="132"/>
      <c r="L42" s="146">
        <f>F42+H42+J42</f>
        <v>8838</v>
      </c>
      <c r="M42" s="132"/>
      <c r="N42" s="132">
        <v>5119.9589999999998</v>
      </c>
      <c r="O42" s="132"/>
      <c r="P42" s="132">
        <v>3129.4409999999998</v>
      </c>
      <c r="Q42" s="132"/>
      <c r="R42" s="132">
        <v>4188.9449999999997</v>
      </c>
      <c r="S42" s="132"/>
      <c r="T42" s="146">
        <f>N42+P42+R42</f>
        <v>12438.344999999999</v>
      </c>
      <c r="U42" s="132"/>
      <c r="V42" s="132">
        <v>85091</v>
      </c>
      <c r="W42" s="132"/>
      <c r="X42" s="132">
        <v>2429308</v>
      </c>
      <c r="Y42" s="132"/>
      <c r="Z42" s="132">
        <v>44715</v>
      </c>
      <c r="AA42" s="132"/>
      <c r="AB42" s="132">
        <v>20.166666666666668</v>
      </c>
      <c r="AC42" s="132"/>
      <c r="AD42" s="158">
        <f>X42/Z42</f>
        <v>54.328704014312869</v>
      </c>
      <c r="AE42" s="132"/>
      <c r="AF42" s="162">
        <v>51.812707033226516</v>
      </c>
      <c r="AG42" s="162">
        <v>24.583990554899643</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2"/>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2"/>
      <c r="B44" s="113"/>
      <c r="C44" s="128"/>
      <c r="D44" s="129"/>
      <c r="E44" s="111" t="s">
        <v>422</v>
      </c>
      <c r="F44" s="132">
        <v>5043</v>
      </c>
      <c r="G44" s="132"/>
      <c r="H44" s="132">
        <v>2114</v>
      </c>
      <c r="I44" s="132"/>
      <c r="J44" s="132">
        <v>1694</v>
      </c>
      <c r="K44" s="132"/>
      <c r="L44" s="146">
        <f>F44+H44+J44</f>
        <v>8851</v>
      </c>
      <c r="M44" s="132"/>
      <c r="N44" s="132">
        <v>6120.9960000000001</v>
      </c>
      <c r="O44" s="132"/>
      <c r="P44" s="132">
        <v>3349.8989999999999</v>
      </c>
      <c r="Q44" s="132"/>
      <c r="R44" s="132">
        <v>4002.7779999999998</v>
      </c>
      <c r="S44" s="132"/>
      <c r="T44" s="146">
        <f>N44+P44+R44</f>
        <v>13473.673000000001</v>
      </c>
      <c r="U44" s="132"/>
      <c r="V44" s="132">
        <v>85231</v>
      </c>
      <c r="W44" s="132"/>
      <c r="X44" s="132">
        <v>3162120</v>
      </c>
      <c r="Y44" s="132"/>
      <c r="Z44" s="132">
        <v>45240</v>
      </c>
      <c r="AA44" s="132"/>
      <c r="AB44" s="132">
        <v>20.836734693877553</v>
      </c>
      <c r="AC44" s="132"/>
      <c r="AD44" s="158">
        <f>X44/Z44</f>
        <v>69.896551724137936</v>
      </c>
      <c r="AE44" s="132"/>
      <c r="AF44" s="162">
        <v>58.251010749279985</v>
      </c>
      <c r="AG44" s="162">
        <v>30.092600307288755</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2"/>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2"/>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385</v>
      </c>
      <c r="D47" s="81"/>
      <c r="E47" s="873"/>
      <c r="F47" s="874" t="s">
        <v>386</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387</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Normal="100" zoomScaleSheetLayoutView="100" workbookViewId="0"/>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388</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389</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4">
        <v>28</v>
      </c>
      <c r="B4" s="6"/>
      <c r="Z4" s="61"/>
      <c r="AA4" s="62"/>
    </row>
    <row r="5" spans="1:28" ht="4.5" customHeight="1" x14ac:dyDescent="0.2">
      <c r="A5" s="1005"/>
      <c r="B5" s="6"/>
    </row>
    <row r="6" spans="1:28" ht="8.1" customHeight="1" x14ac:dyDescent="0.2">
      <c r="A6" s="1005"/>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5"/>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5"/>
      <c r="B8" s="9"/>
      <c r="C8" s="11" t="s">
        <v>390</v>
      </c>
      <c r="D8" s="1007"/>
      <c r="E8" s="12"/>
      <c r="F8" s="12" t="s">
        <v>329</v>
      </c>
      <c r="G8" s="13"/>
      <c r="H8" s="13"/>
      <c r="I8" s="46" t="s">
        <v>12</v>
      </c>
      <c r="J8" s="46"/>
      <c r="K8" s="46"/>
      <c r="L8" s="46"/>
      <c r="M8" s="46"/>
      <c r="N8" s="46"/>
      <c r="O8" s="46" t="s">
        <v>391</v>
      </c>
      <c r="P8" s="46"/>
      <c r="Q8" s="46"/>
      <c r="R8" s="46"/>
      <c r="S8" s="46"/>
      <c r="T8" s="46"/>
      <c r="U8" s="46" t="s">
        <v>392</v>
      </c>
      <c r="V8" s="46"/>
      <c r="W8" s="46"/>
      <c r="X8" s="46"/>
      <c r="Y8" s="46"/>
      <c r="Z8" s="64"/>
    </row>
    <row r="9" spans="1:28" ht="9.75" customHeight="1" x14ac:dyDescent="0.2">
      <c r="A9" s="1005"/>
      <c r="B9" s="9"/>
      <c r="C9" s="14" t="s">
        <v>393</v>
      </c>
      <c r="D9" s="1007"/>
      <c r="E9" s="14"/>
      <c r="F9" s="12" t="s">
        <v>394</v>
      </c>
      <c r="G9" s="15"/>
      <c r="H9" s="15"/>
      <c r="I9" s="47" t="s">
        <v>18</v>
      </c>
      <c r="J9" s="46"/>
      <c r="K9" s="46"/>
      <c r="L9" s="46"/>
      <c r="M9" s="46"/>
      <c r="N9" s="46"/>
      <c r="O9" s="48" t="s">
        <v>395</v>
      </c>
      <c r="P9" s="46"/>
      <c r="Q9" s="46"/>
      <c r="R9" s="46"/>
      <c r="S9" s="46"/>
      <c r="T9" s="46"/>
      <c r="U9" s="47" t="s">
        <v>396</v>
      </c>
      <c r="V9" s="46"/>
      <c r="W9" s="46"/>
      <c r="X9" s="46"/>
      <c r="Y9" s="46"/>
      <c r="Z9" s="64"/>
    </row>
    <row r="10" spans="1:28" ht="9.75" customHeight="1" x14ac:dyDescent="0.2">
      <c r="A10" s="1005"/>
      <c r="B10" s="9"/>
      <c r="C10" s="1006" t="s">
        <v>276</v>
      </c>
      <c r="D10" s="807"/>
      <c r="E10" s="14"/>
      <c r="F10" s="14" t="s">
        <v>333</v>
      </c>
      <c r="G10" s="15"/>
      <c r="H10" s="15"/>
      <c r="I10" s="1008" t="s">
        <v>397</v>
      </c>
      <c r="J10" s="1008"/>
      <c r="K10" s="1009"/>
      <c r="L10" s="1009"/>
      <c r="M10" s="46"/>
      <c r="N10" s="46"/>
      <c r="O10" s="46" t="s">
        <v>398</v>
      </c>
      <c r="P10" s="46"/>
      <c r="Q10" s="46"/>
      <c r="R10" s="46"/>
      <c r="S10" s="46"/>
      <c r="T10" s="46"/>
      <c r="U10" s="47"/>
      <c r="V10" s="46"/>
      <c r="W10" s="46"/>
      <c r="X10" s="46"/>
      <c r="Y10" s="46"/>
      <c r="Z10" s="64"/>
    </row>
    <row r="11" spans="1:28" ht="9.75" customHeight="1" x14ac:dyDescent="0.2">
      <c r="A11" s="1005"/>
      <c r="B11" s="9"/>
      <c r="C11" s="1006"/>
      <c r="D11" s="14"/>
      <c r="E11" s="14"/>
      <c r="F11" s="16" t="s">
        <v>399</v>
      </c>
      <c r="G11" s="15"/>
      <c r="H11" s="15"/>
      <c r="I11" s="1010" t="s">
        <v>200</v>
      </c>
      <c r="J11" s="1010"/>
      <c r="K11" s="1010"/>
      <c r="L11" s="1009"/>
      <c r="M11" s="46"/>
      <c r="N11" s="46"/>
      <c r="O11" s="47" t="s">
        <v>400</v>
      </c>
      <c r="P11" s="46"/>
      <c r="Q11" s="46"/>
      <c r="R11" s="46"/>
      <c r="S11" s="46"/>
      <c r="T11" s="46"/>
      <c r="U11" s="46"/>
      <c r="V11" s="46"/>
      <c r="W11" s="46"/>
      <c r="X11" s="46"/>
      <c r="Y11" s="46"/>
      <c r="Z11" s="64"/>
    </row>
    <row r="12" spans="1:28" ht="9.75" customHeight="1" x14ac:dyDescent="0.2">
      <c r="A12" s="1005"/>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5"/>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5"/>
      <c r="B14" s="17"/>
      <c r="C14" s="13"/>
      <c r="D14" s="13"/>
      <c r="E14" s="13"/>
      <c r="F14" s="13"/>
      <c r="G14" s="13"/>
      <c r="H14" s="13"/>
      <c r="I14" s="1011">
        <v>2022</v>
      </c>
      <c r="J14" s="1011"/>
      <c r="K14" s="1011"/>
      <c r="L14" s="1011"/>
      <c r="M14" s="1011"/>
      <c r="N14" s="841"/>
      <c r="O14" s="1003">
        <v>2022</v>
      </c>
      <c r="P14" s="1003"/>
      <c r="Q14" s="1003"/>
      <c r="R14" s="1003"/>
      <c r="S14" s="1003"/>
      <c r="T14" s="10"/>
      <c r="U14" s="1003">
        <v>2022</v>
      </c>
      <c r="V14" s="1003"/>
      <c r="W14" s="1003"/>
      <c r="X14" s="1003"/>
      <c r="Y14" s="1003"/>
      <c r="Z14" s="65"/>
    </row>
    <row r="15" spans="1:28" ht="6.75" customHeight="1" x14ac:dyDescent="0.2">
      <c r="A15" s="1005"/>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5"/>
      <c r="B16" s="19"/>
      <c r="C16" s="20"/>
      <c r="D16" s="20"/>
      <c r="E16" s="20"/>
      <c r="F16" s="20"/>
      <c r="G16" s="20"/>
      <c r="H16" s="20"/>
      <c r="I16" s="50"/>
      <c r="J16" s="50"/>
      <c r="K16" s="50"/>
      <c r="L16" s="50"/>
      <c r="M16" s="50"/>
      <c r="N16" s="46"/>
      <c r="O16" s="50"/>
      <c r="P16" s="50"/>
      <c r="Q16" s="50"/>
      <c r="R16" s="50"/>
      <c r="S16" s="50"/>
      <c r="T16" s="46"/>
      <c r="U16" s="50"/>
      <c r="V16" s="50"/>
      <c r="W16" s="50"/>
      <c r="X16" s="50"/>
      <c r="Y16" s="50"/>
      <c r="Z16" s="762"/>
    </row>
    <row r="17" spans="1:27" ht="2.25" customHeight="1" x14ac:dyDescent="0.2">
      <c r="A17" s="1005"/>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5"/>
      <c r="B18" s="19"/>
      <c r="C18" s="20"/>
      <c r="D18" s="20"/>
      <c r="E18" s="20"/>
      <c r="F18" s="20"/>
      <c r="G18" s="20"/>
      <c r="H18" s="20"/>
      <c r="I18" s="920" t="s">
        <v>434</v>
      </c>
      <c r="J18" s="838"/>
      <c r="K18" s="959" t="s">
        <v>429</v>
      </c>
      <c r="L18" s="960"/>
      <c r="M18" s="959" t="s">
        <v>432</v>
      </c>
      <c r="N18" s="841"/>
      <c r="O18" s="957" t="s">
        <v>434</v>
      </c>
      <c r="P18" s="934"/>
      <c r="Q18" s="959" t="s">
        <v>429</v>
      </c>
      <c r="R18" s="960"/>
      <c r="S18" s="959" t="s">
        <v>432</v>
      </c>
      <c r="T18" s="764"/>
      <c r="U18" s="959" t="s">
        <v>434</v>
      </c>
      <c r="V18" s="934"/>
      <c r="W18" s="959" t="s">
        <v>429</v>
      </c>
      <c r="X18" s="960"/>
      <c r="Y18" s="959" t="s">
        <v>432</v>
      </c>
      <c r="Z18" s="66"/>
    </row>
    <row r="19" spans="1:27" ht="7.15" customHeight="1" x14ac:dyDescent="0.2">
      <c r="A19" s="1005"/>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5"/>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5"/>
      <c r="B21" s="767"/>
      <c r="C21" s="768" t="s">
        <v>401</v>
      </c>
      <c r="D21" s="769"/>
      <c r="E21" s="769"/>
      <c r="F21" s="218">
        <v>15</v>
      </c>
      <c r="G21" s="218"/>
      <c r="H21" s="218"/>
      <c r="I21" s="218">
        <v>295.41000000000003</v>
      </c>
      <c r="J21" s="218"/>
      <c r="K21" s="218">
        <v>220.88900000000001</v>
      </c>
      <c r="L21" s="218"/>
      <c r="M21" s="218">
        <v>289.07</v>
      </c>
      <c r="N21" s="218"/>
      <c r="O21" s="218">
        <v>5004</v>
      </c>
      <c r="P21" s="218"/>
      <c r="Q21" s="218">
        <v>5235</v>
      </c>
      <c r="R21" s="218"/>
      <c r="S21" s="218">
        <v>5177</v>
      </c>
      <c r="T21" s="218"/>
      <c r="U21" s="218">
        <v>20.866666666666667</v>
      </c>
      <c r="V21" s="218"/>
      <c r="W21" s="218">
        <v>18.733333333333334</v>
      </c>
      <c r="X21" s="218"/>
      <c r="Y21" s="218">
        <v>21.571428571428573</v>
      </c>
      <c r="Z21" s="811"/>
      <c r="AA21" s="770"/>
    </row>
    <row r="22" spans="1:27" s="771" customFormat="1" ht="21.75" customHeight="1" x14ac:dyDescent="0.2">
      <c r="A22" s="1005"/>
      <c r="B22" s="767"/>
      <c r="C22" s="768" t="s">
        <v>402</v>
      </c>
      <c r="D22" s="769"/>
      <c r="E22" s="769"/>
      <c r="F22" s="218">
        <v>35</v>
      </c>
      <c r="G22" s="218"/>
      <c r="H22" s="218"/>
      <c r="I22" s="218">
        <v>423.79</v>
      </c>
      <c r="J22" s="218"/>
      <c r="K22" s="218">
        <v>240.55099999999999</v>
      </c>
      <c r="L22" s="218"/>
      <c r="M22" s="218">
        <v>191.59299999999999</v>
      </c>
      <c r="N22" s="218"/>
      <c r="O22" s="218">
        <v>9550</v>
      </c>
      <c r="P22" s="218"/>
      <c r="Q22" s="218">
        <v>9577</v>
      </c>
      <c r="R22" s="218"/>
      <c r="S22" s="218">
        <v>9550</v>
      </c>
      <c r="T22" s="218"/>
      <c r="U22" s="218">
        <v>17.954545454545453</v>
      </c>
      <c r="V22" s="218"/>
      <c r="W22" s="218">
        <v>20.272727272727273</v>
      </c>
      <c r="X22" s="218"/>
      <c r="Y22" s="218">
        <v>18.09090909090909</v>
      </c>
      <c r="Z22" s="811"/>
      <c r="AA22" s="772"/>
    </row>
    <row r="23" spans="1:27" s="771" customFormat="1" ht="21.75" customHeight="1" x14ac:dyDescent="0.2">
      <c r="A23" s="1005"/>
      <c r="B23" s="767"/>
      <c r="C23" s="768" t="s">
        <v>403</v>
      </c>
      <c r="D23" s="769"/>
      <c r="E23" s="769"/>
      <c r="F23" s="218">
        <v>55</v>
      </c>
      <c r="G23" s="218"/>
      <c r="H23" s="218"/>
      <c r="I23" s="218">
        <v>1219.241</v>
      </c>
      <c r="J23" s="218"/>
      <c r="K23" s="218">
        <v>842.56500000000005</v>
      </c>
      <c r="L23" s="218"/>
      <c r="M23" s="218">
        <v>898.43600000000004</v>
      </c>
      <c r="N23" s="218"/>
      <c r="O23" s="218">
        <v>17035</v>
      </c>
      <c r="P23" s="218"/>
      <c r="Q23" s="218">
        <v>16040</v>
      </c>
      <c r="R23" s="218"/>
      <c r="S23" s="218">
        <v>16356</v>
      </c>
      <c r="T23" s="218"/>
      <c r="U23" s="218">
        <v>19.378378378378379</v>
      </c>
      <c r="V23" s="218"/>
      <c r="W23" s="218">
        <v>18.243243243243242</v>
      </c>
      <c r="X23" s="218"/>
      <c r="Y23" s="218">
        <v>18.763157894736842</v>
      </c>
      <c r="Z23" s="811"/>
      <c r="AA23" s="772"/>
    </row>
    <row r="24" spans="1:27" s="771" customFormat="1" ht="21.75" customHeight="1" x14ac:dyDescent="0.2">
      <c r="A24" s="1005"/>
      <c r="B24" s="767"/>
      <c r="C24" s="768" t="s">
        <v>417</v>
      </c>
      <c r="D24" s="769"/>
      <c r="E24" s="769"/>
      <c r="F24" s="218">
        <v>14</v>
      </c>
      <c r="G24" s="218"/>
      <c r="H24" s="218"/>
      <c r="I24" s="218">
        <v>117.60599999999999</v>
      </c>
      <c r="J24" s="218"/>
      <c r="K24" s="218">
        <v>89.960999999999999</v>
      </c>
      <c r="L24" s="218"/>
      <c r="M24" s="218">
        <v>131.804</v>
      </c>
      <c r="N24" s="218"/>
      <c r="O24" s="218">
        <v>4529</v>
      </c>
      <c r="P24" s="218"/>
      <c r="Q24" s="218">
        <v>4529</v>
      </c>
      <c r="R24" s="218"/>
      <c r="S24" s="218">
        <v>4489</v>
      </c>
      <c r="T24" s="218"/>
      <c r="U24" s="218">
        <v>18.444444444444443</v>
      </c>
      <c r="V24" s="218"/>
      <c r="W24" s="218">
        <v>16.666666666666668</v>
      </c>
      <c r="X24" s="218"/>
      <c r="Y24" s="218">
        <v>19.625</v>
      </c>
      <c r="Z24" s="811"/>
      <c r="AA24" s="770"/>
    </row>
    <row r="25" spans="1:27" s="771" customFormat="1" ht="21.75" customHeight="1" x14ac:dyDescent="0.2">
      <c r="A25" s="1005"/>
      <c r="B25" s="767"/>
      <c r="C25" s="768" t="s">
        <v>404</v>
      </c>
      <c r="D25" s="769"/>
      <c r="E25" s="769"/>
      <c r="F25" s="218">
        <v>18</v>
      </c>
      <c r="G25" s="218"/>
      <c r="H25" s="218"/>
      <c r="I25" s="218">
        <v>501.536</v>
      </c>
      <c r="J25" s="218"/>
      <c r="K25" s="218">
        <v>255.08</v>
      </c>
      <c r="L25" s="218"/>
      <c r="M25" s="218">
        <v>415.71800000000002</v>
      </c>
      <c r="N25" s="218"/>
      <c r="O25" s="218">
        <v>7142</v>
      </c>
      <c r="P25" s="218"/>
      <c r="Q25" s="218">
        <v>7244</v>
      </c>
      <c r="R25" s="218"/>
      <c r="S25" s="218">
        <v>7302</v>
      </c>
      <c r="T25" s="218"/>
      <c r="U25" s="218">
        <v>18.888888888888889</v>
      </c>
      <c r="V25" s="218"/>
      <c r="W25" s="218">
        <v>16.555555555555557</v>
      </c>
      <c r="X25" s="218"/>
      <c r="Y25" s="218">
        <v>19.8125</v>
      </c>
      <c r="Z25" s="811"/>
      <c r="AA25" s="772"/>
    </row>
    <row r="26" spans="1:27" s="771" customFormat="1" ht="21.75" customHeight="1" x14ac:dyDescent="0.2">
      <c r="A26" s="1005"/>
      <c r="B26" s="767"/>
      <c r="C26" s="768" t="s">
        <v>405</v>
      </c>
      <c r="D26" s="769"/>
      <c r="E26" s="769"/>
      <c r="F26" s="218">
        <v>16</v>
      </c>
      <c r="G26" s="218"/>
      <c r="H26" s="218"/>
      <c r="I26" s="218">
        <v>754.55799999999999</v>
      </c>
      <c r="J26" s="218"/>
      <c r="K26" s="218">
        <v>696.73400000000004</v>
      </c>
      <c r="L26" s="218"/>
      <c r="M26" s="218">
        <v>828.29</v>
      </c>
      <c r="N26" s="218"/>
      <c r="O26" s="218">
        <v>2661</v>
      </c>
      <c r="P26" s="218"/>
      <c r="Q26" s="218">
        <v>2659</v>
      </c>
      <c r="R26" s="218"/>
      <c r="S26" s="218">
        <v>2665</v>
      </c>
      <c r="T26" s="218"/>
      <c r="U26" s="218">
        <v>17.7</v>
      </c>
      <c r="V26" s="218"/>
      <c r="W26" s="218">
        <v>16.7</v>
      </c>
      <c r="X26" s="218"/>
      <c r="Y26" s="218">
        <v>17.7</v>
      </c>
      <c r="Z26" s="811"/>
      <c r="AA26" s="770"/>
    </row>
    <row r="27" spans="1:27" s="771" customFormat="1" ht="21.75" customHeight="1" x14ac:dyDescent="0.2">
      <c r="A27" s="1005"/>
      <c r="B27" s="767"/>
      <c r="C27" s="768" t="s">
        <v>406</v>
      </c>
      <c r="D27" s="769"/>
      <c r="E27" s="769"/>
      <c r="F27" s="218">
        <v>9</v>
      </c>
      <c r="G27" s="218"/>
      <c r="H27" s="218"/>
      <c r="I27" s="218">
        <v>149.88</v>
      </c>
      <c r="J27" s="218"/>
      <c r="K27" s="218">
        <v>133.06</v>
      </c>
      <c r="L27" s="218"/>
      <c r="M27" s="218">
        <v>92.32</v>
      </c>
      <c r="N27" s="218"/>
      <c r="O27" s="218">
        <v>2979</v>
      </c>
      <c r="P27" s="218"/>
      <c r="Q27" s="218">
        <v>2979</v>
      </c>
      <c r="R27" s="218"/>
      <c r="S27" s="218">
        <v>2397</v>
      </c>
      <c r="T27" s="218"/>
      <c r="U27" s="218">
        <v>26</v>
      </c>
      <c r="V27" s="218"/>
      <c r="W27" s="218">
        <v>26.25</v>
      </c>
      <c r="X27" s="218"/>
      <c r="Y27" s="218">
        <v>25.666666666666668</v>
      </c>
      <c r="Z27" s="811"/>
      <c r="AA27" s="772"/>
    </row>
    <row r="28" spans="1:27" s="771" customFormat="1" ht="21.75" customHeight="1" x14ac:dyDescent="0.2">
      <c r="A28" s="1005"/>
      <c r="B28" s="767"/>
      <c r="C28" s="768" t="s">
        <v>407</v>
      </c>
      <c r="D28" s="769"/>
      <c r="E28" s="769"/>
      <c r="F28" s="218">
        <v>7</v>
      </c>
      <c r="G28" s="218"/>
      <c r="H28" s="218"/>
      <c r="I28" s="921">
        <v>50.651000000000003</v>
      </c>
      <c r="J28" s="218"/>
      <c r="K28" s="921">
        <v>195.00399999999999</v>
      </c>
      <c r="L28" s="218"/>
      <c r="M28" s="921">
        <v>411.85500000000002</v>
      </c>
      <c r="N28" s="218"/>
      <c r="O28" s="218">
        <v>5238</v>
      </c>
      <c r="P28" s="218"/>
      <c r="Q28" s="218">
        <v>5027</v>
      </c>
      <c r="R28" s="218"/>
      <c r="S28" s="218">
        <v>4927</v>
      </c>
      <c r="T28" s="218"/>
      <c r="U28" s="218">
        <v>17</v>
      </c>
      <c r="V28" s="218"/>
      <c r="W28" s="218">
        <v>19.75</v>
      </c>
      <c r="X28" s="218"/>
      <c r="Y28" s="218">
        <v>23.666666666666668</v>
      </c>
      <c r="Z28" s="811"/>
      <c r="AA28" s="772"/>
    </row>
    <row r="29" spans="1:27" s="1" customFormat="1" ht="21.75" customHeight="1" x14ac:dyDescent="0.2">
      <c r="A29" s="1005"/>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5"/>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5"/>
      <c r="B31" s="33"/>
      <c r="C31" s="34" t="s">
        <v>13</v>
      </c>
      <c r="D31" s="34"/>
      <c r="E31" s="34"/>
      <c r="F31" s="373">
        <f>SUM(F21:F30)</f>
        <v>169</v>
      </c>
      <c r="G31" s="373"/>
      <c r="H31" s="373"/>
      <c r="I31" s="373">
        <f>SUM(I21:I28)</f>
        <v>3512.672</v>
      </c>
      <c r="J31" s="373"/>
      <c r="K31" s="373">
        <f>SUM(K21:K28)</f>
        <v>2673.8440000000001</v>
      </c>
      <c r="L31" s="373"/>
      <c r="M31" s="373">
        <f>SUM(M21:M28)</f>
        <v>3259.0860000000002</v>
      </c>
      <c r="N31" s="373"/>
      <c r="O31" s="373">
        <f>SUM(O21:O28)</f>
        <v>54138</v>
      </c>
      <c r="P31" s="373"/>
      <c r="Q31" s="373">
        <f>SUM(Q21:Q28)</f>
        <v>53290</v>
      </c>
      <c r="R31" s="373"/>
      <c r="S31" s="373">
        <f>SUM(S21:S28)</f>
        <v>52863</v>
      </c>
      <c r="T31" s="373"/>
      <c r="U31" s="373">
        <v>19.141666666666666</v>
      </c>
      <c r="V31" s="373"/>
      <c r="W31" s="373">
        <v>18.495798319327729</v>
      </c>
      <c r="X31" s="373"/>
      <c r="Y31" s="373">
        <v>19.403508771929825</v>
      </c>
      <c r="Z31" s="813"/>
      <c r="AA31" s="71"/>
    </row>
    <row r="32" spans="1:27" s="1" customFormat="1" ht="12.75" customHeight="1" x14ac:dyDescent="0.2">
      <c r="A32" s="1005"/>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5"/>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5"/>
      <c r="B34" s="40" t="s">
        <v>408</v>
      </c>
      <c r="C34" s="41"/>
      <c r="D34" s="42" t="s">
        <v>409</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410</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387</v>
      </c>
      <c r="E36" s="44"/>
      <c r="F36" s="44"/>
      <c r="G36" s="44"/>
      <c r="H36" s="44"/>
    </row>
    <row r="37" spans="1:27" x14ac:dyDescent="0.2">
      <c r="C37" s="44"/>
      <c r="D37" s="44"/>
      <c r="E37" s="44"/>
      <c r="F37" s="44"/>
      <c r="G37" s="44"/>
      <c r="H37" s="44"/>
    </row>
    <row r="42" spans="1:27" x14ac:dyDescent="0.2">
      <c r="K42" s="775"/>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8" t="s">
        <v>2</v>
      </c>
      <c r="Q3" s="968"/>
      <c r="R3" s="968"/>
      <c r="S3" s="715"/>
    </row>
    <row r="4" spans="1:19" ht="12" customHeight="1" x14ac:dyDescent="0.2">
      <c r="A4" s="965" t="s">
        <v>94</v>
      </c>
      <c r="Q4" s="969" t="s">
        <v>3</v>
      </c>
      <c r="R4" s="969"/>
    </row>
    <row r="5" spans="1:19" ht="5.25" customHeight="1" x14ac:dyDescent="0.2">
      <c r="A5" s="974"/>
    </row>
    <row r="6" spans="1:19" ht="11.1" customHeight="1" x14ac:dyDescent="0.2">
      <c r="A6" s="974"/>
      <c r="B6" s="689"/>
      <c r="C6" s="280"/>
      <c r="D6" s="280"/>
      <c r="E6" s="280"/>
      <c r="F6" s="280"/>
      <c r="G6" s="280"/>
      <c r="H6" s="280"/>
      <c r="I6" s="280"/>
      <c r="J6" s="280"/>
      <c r="K6" s="280"/>
      <c r="L6" s="280"/>
      <c r="M6" s="280"/>
      <c r="N6" s="280"/>
      <c r="O6" s="280"/>
      <c r="P6" s="280"/>
      <c r="Q6" s="280"/>
      <c r="R6" s="539"/>
    </row>
    <row r="7" spans="1:19" ht="11.1" customHeight="1" x14ac:dyDescent="0.2">
      <c r="A7" s="974"/>
      <c r="B7" s="970" t="s">
        <v>50</v>
      </c>
      <c r="C7" s="971"/>
      <c r="D7" s="183"/>
      <c r="E7" s="185" t="s">
        <v>28</v>
      </c>
      <c r="F7" s="183"/>
      <c r="G7" s="183"/>
      <c r="H7" s="183"/>
      <c r="I7" s="183"/>
      <c r="J7" s="183"/>
      <c r="K7" s="185" t="s">
        <v>51</v>
      </c>
      <c r="L7" s="183"/>
      <c r="M7" s="183"/>
      <c r="N7" s="183"/>
      <c r="O7" s="183"/>
      <c r="P7" s="183"/>
      <c r="Q7" s="716" t="s">
        <v>13</v>
      </c>
      <c r="R7" s="204"/>
    </row>
    <row r="8" spans="1:19" ht="10.5" customHeight="1" x14ac:dyDescent="0.2">
      <c r="A8" s="974"/>
      <c r="B8" s="972" t="s">
        <v>52</v>
      </c>
      <c r="C8" s="973"/>
      <c r="D8" s="183"/>
      <c r="E8" s="291" t="s">
        <v>53</v>
      </c>
      <c r="F8" s="183"/>
      <c r="G8" s="183"/>
      <c r="H8" s="183"/>
      <c r="I8" s="183"/>
      <c r="J8" s="183"/>
      <c r="K8" s="291" t="s">
        <v>54</v>
      </c>
      <c r="L8" s="183"/>
      <c r="M8" s="183"/>
      <c r="N8" s="183"/>
      <c r="O8" s="183"/>
      <c r="P8" s="183"/>
      <c r="Q8" s="716" t="s">
        <v>12</v>
      </c>
      <c r="R8" s="204"/>
    </row>
    <row r="9" spans="1:19" ht="11.25" customHeight="1" x14ac:dyDescent="0.2">
      <c r="A9" s="974"/>
      <c r="B9" s="690"/>
      <c r="C9" s="183"/>
      <c r="D9" s="183"/>
      <c r="E9" s="312"/>
      <c r="F9" s="312"/>
      <c r="G9" s="312"/>
      <c r="H9" s="312"/>
      <c r="I9" s="312"/>
      <c r="J9" s="183"/>
      <c r="K9" s="312"/>
      <c r="L9" s="312"/>
      <c r="M9" s="312"/>
      <c r="N9" s="312"/>
      <c r="O9" s="312"/>
      <c r="P9" s="183"/>
      <c r="Q9" s="717" t="s">
        <v>22</v>
      </c>
      <c r="R9" s="204"/>
    </row>
    <row r="10" spans="1:19" ht="15.75" customHeight="1" x14ac:dyDescent="0.2">
      <c r="A10" s="974"/>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4"/>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4"/>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4"/>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4"/>
      <c r="B14" s="690"/>
      <c r="C14" s="183"/>
      <c r="D14" s="183"/>
      <c r="E14" s="183"/>
      <c r="F14" s="183"/>
      <c r="G14" s="183"/>
      <c r="H14" s="183"/>
      <c r="I14" s="183"/>
      <c r="J14" s="183"/>
      <c r="K14" s="291"/>
      <c r="L14" s="183"/>
      <c r="M14" s="183"/>
      <c r="N14" s="183"/>
      <c r="O14" s="183"/>
      <c r="P14" s="183"/>
      <c r="Q14" s="183"/>
      <c r="R14" s="204"/>
    </row>
    <row r="15" spans="1:19" ht="9.75" customHeight="1" x14ac:dyDescent="0.2">
      <c r="A15" s="974"/>
      <c r="B15" s="692"/>
      <c r="C15" s="312"/>
      <c r="D15" s="312"/>
      <c r="E15" s="312"/>
      <c r="F15" s="312"/>
      <c r="G15" s="312"/>
      <c r="H15" s="312"/>
      <c r="I15" s="312"/>
      <c r="J15" s="312"/>
      <c r="K15" s="312"/>
      <c r="L15" s="312"/>
      <c r="M15" s="312"/>
      <c r="N15" s="312"/>
      <c r="O15" s="312"/>
      <c r="P15" s="312"/>
      <c r="Q15" s="312"/>
      <c r="R15" s="342"/>
    </row>
    <row r="16" spans="1:19" ht="6.75" customHeight="1" x14ac:dyDescent="0.2">
      <c r="A16" s="974"/>
      <c r="B16" s="693"/>
      <c r="C16" s="189"/>
      <c r="D16" s="189"/>
      <c r="E16" s="126"/>
      <c r="F16" s="126"/>
      <c r="G16" s="126"/>
      <c r="H16" s="126"/>
      <c r="I16" s="126"/>
      <c r="J16" s="126"/>
      <c r="K16" s="126"/>
      <c r="L16" s="126"/>
      <c r="M16" s="126"/>
      <c r="N16" s="126"/>
      <c r="O16" s="126"/>
      <c r="P16" s="126"/>
      <c r="Q16" s="126"/>
      <c r="R16" s="719"/>
    </row>
    <row r="17" spans="1:20" ht="11.25" customHeight="1" x14ac:dyDescent="0.2">
      <c r="A17" s="974"/>
      <c r="B17" s="858" t="s">
        <v>416</v>
      </c>
      <c r="C17" s="948"/>
      <c r="D17" s="189"/>
      <c r="E17" s="625">
        <v>41895.231</v>
      </c>
      <c r="F17" s="897"/>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4"/>
      <c r="B18" s="892"/>
      <c r="C18" s="189"/>
      <c r="D18" s="189"/>
      <c r="E18" s="126"/>
      <c r="F18" s="126"/>
      <c r="G18" s="126"/>
      <c r="H18" s="126"/>
      <c r="I18" s="126"/>
      <c r="J18" s="126"/>
      <c r="K18" s="126"/>
      <c r="L18" s="126"/>
      <c r="M18" s="126"/>
      <c r="N18" s="126"/>
      <c r="O18" s="126"/>
      <c r="P18" s="126"/>
      <c r="Q18" s="126"/>
      <c r="R18" s="169"/>
    </row>
    <row r="19" spans="1:20" x14ac:dyDescent="0.2">
      <c r="A19" s="974"/>
      <c r="B19" s="858" t="s">
        <v>414</v>
      </c>
      <c r="C19" s="189"/>
      <c r="D19" s="189"/>
      <c r="E19" s="625">
        <v>52654</v>
      </c>
      <c r="F19" s="897"/>
      <c r="G19" s="625">
        <v>3767</v>
      </c>
      <c r="H19" s="625"/>
      <c r="I19" s="127">
        <f>E19+G19</f>
        <v>56421</v>
      </c>
      <c r="J19" s="126"/>
      <c r="K19" s="218">
        <f>Q19-I19</f>
        <v>458281</v>
      </c>
      <c r="L19" s="126"/>
      <c r="M19" s="126"/>
      <c r="N19" s="126"/>
      <c r="O19" s="126"/>
      <c r="P19" s="126"/>
      <c r="Q19" s="127">
        <v>514702</v>
      </c>
      <c r="R19" s="171"/>
    </row>
    <row r="20" spans="1:20" x14ac:dyDescent="0.2">
      <c r="A20" s="974"/>
      <c r="B20" s="892"/>
      <c r="C20" s="189"/>
      <c r="D20" s="189"/>
      <c r="E20" s="126"/>
      <c r="F20" s="126"/>
      <c r="G20" s="126"/>
      <c r="H20" s="126"/>
      <c r="I20" s="126"/>
      <c r="J20" s="126"/>
      <c r="K20" s="126"/>
      <c r="L20" s="126"/>
      <c r="M20" s="126"/>
      <c r="N20" s="126"/>
      <c r="O20" s="126"/>
      <c r="P20" s="126"/>
      <c r="Q20" s="126"/>
      <c r="R20" s="171"/>
    </row>
    <row r="21" spans="1:20" x14ac:dyDescent="0.2">
      <c r="A21" s="974"/>
      <c r="B21" s="858" t="s">
        <v>305</v>
      </c>
      <c r="C21" s="126"/>
      <c r="D21" s="126"/>
      <c r="E21" s="625">
        <v>58247</v>
      </c>
      <c r="F21" s="897"/>
      <c r="G21" s="625">
        <v>2980</v>
      </c>
      <c r="H21" s="625"/>
      <c r="I21" s="127">
        <f>E21+G21</f>
        <v>61227</v>
      </c>
      <c r="J21" s="126"/>
      <c r="K21" s="218">
        <f>Q21-I21</f>
        <v>578603</v>
      </c>
      <c r="L21" s="126"/>
      <c r="M21" s="126"/>
      <c r="N21" s="126"/>
      <c r="O21" s="126"/>
      <c r="P21" s="126"/>
      <c r="Q21" s="148">
        <v>639830</v>
      </c>
      <c r="R21" s="171"/>
    </row>
    <row r="22" spans="1:20" ht="9" customHeight="1" x14ac:dyDescent="0.2">
      <c r="A22" s="974"/>
      <c r="B22" s="858"/>
      <c r="C22" s="126"/>
      <c r="D22" s="126"/>
      <c r="E22" s="625"/>
      <c r="F22" s="897"/>
      <c r="G22" s="625"/>
      <c r="H22" s="625"/>
      <c r="I22" s="127"/>
      <c r="J22" s="126"/>
      <c r="K22" s="218"/>
      <c r="L22" s="126"/>
      <c r="M22" s="126"/>
      <c r="N22" s="126"/>
      <c r="O22" s="126"/>
      <c r="P22" s="126"/>
      <c r="Q22" s="148"/>
      <c r="R22" s="171"/>
    </row>
    <row r="23" spans="1:20" x14ac:dyDescent="0.2">
      <c r="A23" s="974"/>
      <c r="B23" s="694">
        <v>2018</v>
      </c>
      <c r="C23" s="898"/>
      <c r="D23" s="899"/>
      <c r="E23" s="218">
        <v>52286</v>
      </c>
      <c r="F23" s="900"/>
      <c r="G23" s="218">
        <v>3167</v>
      </c>
      <c r="H23" s="218"/>
      <c r="I23" s="218">
        <f>E23+G23</f>
        <v>55453</v>
      </c>
      <c r="J23" s="218"/>
      <c r="K23" s="218">
        <f>Q23-I23</f>
        <v>547876</v>
      </c>
      <c r="L23" s="218"/>
      <c r="M23" s="218"/>
      <c r="N23" s="218"/>
      <c r="O23" s="428"/>
      <c r="P23" s="428"/>
      <c r="Q23" s="218">
        <v>603329</v>
      </c>
      <c r="R23" s="171"/>
    </row>
    <row r="24" spans="1:20" ht="6.75" customHeight="1" x14ac:dyDescent="0.2">
      <c r="A24" s="974"/>
      <c r="B24" s="859"/>
      <c r="C24" s="126"/>
      <c r="D24" s="126"/>
      <c r="E24" s="126"/>
      <c r="F24" s="126"/>
      <c r="G24" s="126"/>
      <c r="H24" s="126"/>
      <c r="I24" s="126"/>
      <c r="J24" s="126"/>
      <c r="K24" s="126"/>
      <c r="L24" s="126"/>
      <c r="M24" s="126"/>
      <c r="N24" s="126"/>
      <c r="O24" s="126"/>
      <c r="P24" s="126"/>
      <c r="Q24" s="126"/>
      <c r="R24" s="171"/>
    </row>
    <row r="25" spans="1:20" ht="11.25" customHeight="1" x14ac:dyDescent="0.2">
      <c r="A25" s="974"/>
      <c r="B25" s="858" t="s">
        <v>420</v>
      </c>
      <c r="C25" s="316"/>
      <c r="D25" s="489" t="s">
        <v>435</v>
      </c>
      <c r="E25" s="695">
        <v>17529.466</v>
      </c>
      <c r="F25" s="696"/>
      <c r="G25" s="124">
        <v>930.76800000000003</v>
      </c>
      <c r="H25" s="124"/>
      <c r="I25" s="127">
        <f>E25+G25</f>
        <v>18460.234</v>
      </c>
      <c r="J25" s="124"/>
      <c r="K25" s="218">
        <f>Q25-I25</f>
        <v>126155.58640200924</v>
      </c>
      <c r="L25" s="124"/>
      <c r="M25" s="124"/>
      <c r="N25" s="124"/>
      <c r="O25" s="127"/>
      <c r="P25" s="148"/>
      <c r="Q25" s="148">
        <v>144615.82040200924</v>
      </c>
      <c r="R25" s="171"/>
    </row>
    <row r="26" spans="1:20" ht="7.5" customHeight="1" x14ac:dyDescent="0.2">
      <c r="A26" s="974"/>
      <c r="B26" s="699"/>
      <c r="C26" s="445"/>
      <c r="D26" s="489"/>
      <c r="E26" s="126"/>
      <c r="F26" s="126"/>
      <c r="G26" s="126"/>
      <c r="H26" s="126"/>
      <c r="I26" s="127"/>
      <c r="J26" s="126"/>
      <c r="K26" s="218"/>
      <c r="L26" s="126"/>
      <c r="M26" s="126"/>
      <c r="N26" s="126"/>
      <c r="O26" s="126"/>
      <c r="P26" s="126"/>
      <c r="Q26" s="126"/>
      <c r="R26" s="171"/>
    </row>
    <row r="27" spans="1:20" x14ac:dyDescent="0.2">
      <c r="A27" s="974"/>
      <c r="B27" s="699">
        <v>2021</v>
      </c>
      <c r="C27" s="445"/>
      <c r="D27" s="489" t="s">
        <v>436</v>
      </c>
      <c r="E27" s="702">
        <v>16397.115000000002</v>
      </c>
      <c r="F27" s="126"/>
      <c r="G27" s="702">
        <v>1620.665</v>
      </c>
      <c r="H27" s="126"/>
      <c r="I27" s="127">
        <f t="shared" ref="I27" si="0">E27+G27</f>
        <v>18017.780000000002</v>
      </c>
      <c r="J27" s="126"/>
      <c r="K27" s="218">
        <f t="shared" ref="K27" si="1">Q27-I27</f>
        <v>164802.37532221372</v>
      </c>
      <c r="L27" s="126"/>
      <c r="M27" s="126"/>
      <c r="N27" s="126"/>
      <c r="O27" s="126"/>
      <c r="P27" s="126"/>
      <c r="Q27" s="148">
        <v>182820.15532221372</v>
      </c>
      <c r="R27" s="171"/>
    </row>
    <row r="28" spans="1:20" ht="9" customHeight="1" x14ac:dyDescent="0.2">
      <c r="A28" s="974"/>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4"/>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4"/>
      <c r="B30" s="694">
        <v>2022</v>
      </c>
      <c r="C30" s="489"/>
      <c r="D30" s="901" t="s">
        <v>437</v>
      </c>
      <c r="E30" s="702">
        <v>3495.3009999999999</v>
      </c>
      <c r="F30" s="445"/>
      <c r="G30" s="148">
        <v>17.370999999999999</v>
      </c>
      <c r="H30" s="148"/>
      <c r="I30" s="148">
        <f>E30+G30</f>
        <v>3512.672</v>
      </c>
      <c r="J30" s="148"/>
      <c r="K30" s="148">
        <f>Q30-I30</f>
        <v>17560.60558984839</v>
      </c>
      <c r="L30" s="148"/>
      <c r="M30" s="148"/>
      <c r="N30" s="148"/>
      <c r="O30" s="148"/>
      <c r="P30" s="148"/>
      <c r="Q30" s="148">
        <v>21073.277589848389</v>
      </c>
      <c r="R30" s="171"/>
      <c r="S30" s="74"/>
      <c r="T30" s="74"/>
    </row>
    <row r="31" spans="1:20" ht="6.75" customHeight="1" x14ac:dyDescent="0.2">
      <c r="A31" s="974"/>
      <c r="B31" s="694"/>
      <c r="C31" s="489"/>
      <c r="D31" s="901"/>
      <c r="E31" s="702"/>
      <c r="F31" s="445"/>
      <c r="G31" s="148"/>
      <c r="H31" s="148"/>
      <c r="I31" s="148"/>
      <c r="J31" s="148"/>
      <c r="K31" s="148"/>
      <c r="L31" s="148"/>
      <c r="M31" s="148"/>
      <c r="N31" s="148"/>
      <c r="O31" s="148"/>
      <c r="P31" s="148"/>
      <c r="Q31" s="148"/>
      <c r="R31" s="171"/>
      <c r="S31" s="74"/>
      <c r="T31" s="74"/>
    </row>
    <row r="32" spans="1:20" ht="12" customHeight="1" x14ac:dyDescent="0.2">
      <c r="A32" s="974"/>
      <c r="B32" s="694"/>
      <c r="C32" s="489"/>
      <c r="D32" s="901" t="s">
        <v>431</v>
      </c>
      <c r="E32" s="702">
        <v>2505.7829999999999</v>
      </c>
      <c r="F32" s="445"/>
      <c r="G32" s="148">
        <v>168.06100000000001</v>
      </c>
      <c r="H32" s="148"/>
      <c r="I32" s="148">
        <f>E32+G32</f>
        <v>2673.8440000000001</v>
      </c>
      <c r="J32" s="148"/>
      <c r="K32" s="148">
        <f>Q32-I32</f>
        <v>19823.828832942072</v>
      </c>
      <c r="L32" s="148"/>
      <c r="M32" s="148"/>
      <c r="N32" s="148"/>
      <c r="O32" s="148"/>
      <c r="P32" s="148"/>
      <c r="Q32" s="148">
        <v>22497.672832942073</v>
      </c>
      <c r="R32" s="171"/>
      <c r="S32" s="74"/>
      <c r="T32" s="74"/>
    </row>
    <row r="33" spans="1:20" ht="9" customHeight="1" x14ac:dyDescent="0.2">
      <c r="A33" s="974"/>
      <c r="B33" s="861"/>
      <c r="C33" s="489"/>
      <c r="D33" s="901"/>
      <c r="E33" s="702"/>
      <c r="F33" s="445"/>
      <c r="G33" s="148"/>
      <c r="H33" s="148"/>
      <c r="I33" s="148"/>
      <c r="J33" s="148"/>
      <c r="K33" s="148"/>
      <c r="L33" s="148"/>
      <c r="M33" s="148"/>
      <c r="N33" s="148"/>
      <c r="O33" s="148"/>
      <c r="P33" s="148"/>
      <c r="Q33" s="148"/>
      <c r="R33" s="171"/>
      <c r="S33" s="74"/>
      <c r="T33" s="74"/>
    </row>
    <row r="34" spans="1:20" s="74" customFormat="1" x14ac:dyDescent="0.2">
      <c r="A34" s="974"/>
      <c r="B34" s="694"/>
      <c r="C34" s="898"/>
      <c r="D34" s="901" t="s">
        <v>422</v>
      </c>
      <c r="E34" s="702">
        <v>2901.0549999999998</v>
      </c>
      <c r="F34" s="445"/>
      <c r="G34" s="148">
        <v>358.03100000000001</v>
      </c>
      <c r="H34" s="148"/>
      <c r="I34" s="148">
        <f>E34+G34</f>
        <v>3259.0859999999998</v>
      </c>
      <c r="J34" s="148"/>
      <c r="K34" s="148">
        <f>Q34-I34</f>
        <v>21289.804935073746</v>
      </c>
      <c r="L34" s="148"/>
      <c r="M34" s="148"/>
      <c r="N34" s="148"/>
      <c r="O34" s="148"/>
      <c r="P34" s="148"/>
      <c r="Q34" s="148">
        <v>24548.890935073745</v>
      </c>
      <c r="R34" s="171"/>
    </row>
    <row r="35" spans="1:20" s="74" customFormat="1" ht="9" customHeight="1" x14ac:dyDescent="0.2">
      <c r="A35" s="974"/>
      <c r="B35" s="694"/>
      <c r="C35" s="898"/>
      <c r="D35" s="901"/>
      <c r="E35" s="218"/>
      <c r="F35" s="218"/>
      <c r="G35" s="218"/>
      <c r="H35" s="218"/>
      <c r="I35" s="218"/>
      <c r="J35" s="218"/>
      <c r="K35" s="218"/>
      <c r="L35" s="218"/>
      <c r="M35" s="218"/>
      <c r="N35" s="218"/>
      <c r="O35" s="218"/>
      <c r="P35" s="218"/>
      <c r="Q35" s="218"/>
      <c r="R35" s="171"/>
    </row>
    <row r="36" spans="1:20" s="74" customFormat="1" x14ac:dyDescent="0.2">
      <c r="A36" s="974"/>
      <c r="B36" s="694">
        <v>2021</v>
      </c>
      <c r="C36" s="898"/>
      <c r="D36" s="901" t="s">
        <v>433</v>
      </c>
      <c r="E36" s="702">
        <v>2571.0819999999999</v>
      </c>
      <c r="F36" s="445"/>
      <c r="G36" s="148">
        <v>4.1020000000000003</v>
      </c>
      <c r="H36" s="148"/>
      <c r="I36" s="148">
        <f>E36+G36</f>
        <v>2575.1839999999997</v>
      </c>
      <c r="J36" s="148"/>
      <c r="K36" s="148">
        <f>Q36-I36</f>
        <v>25589.032300072868</v>
      </c>
      <c r="L36" s="148"/>
      <c r="M36" s="148"/>
      <c r="N36" s="148"/>
      <c r="O36" s="148"/>
      <c r="P36" s="148"/>
      <c r="Q36" s="148">
        <v>28164.216300072869</v>
      </c>
      <c r="R36" s="171"/>
    </row>
    <row r="37" spans="1:20" s="74" customFormat="1" ht="6" customHeight="1" x14ac:dyDescent="0.2">
      <c r="A37" s="974"/>
      <c r="B37" s="694"/>
      <c r="C37" s="898"/>
      <c r="D37" s="901"/>
      <c r="E37" s="218"/>
      <c r="F37" s="218"/>
      <c r="G37" s="218"/>
      <c r="H37" s="218"/>
      <c r="I37" s="218"/>
      <c r="J37" s="218"/>
      <c r="K37" s="218"/>
      <c r="L37" s="218"/>
      <c r="M37" s="218"/>
      <c r="N37" s="218"/>
      <c r="O37" s="218"/>
      <c r="P37" s="218"/>
      <c r="Q37" s="218"/>
      <c r="R37" s="171"/>
    </row>
    <row r="38" spans="1:20" s="74" customFormat="1" ht="10.9" customHeight="1" x14ac:dyDescent="0.2">
      <c r="A38" s="974"/>
      <c r="B38" s="694"/>
      <c r="C38" s="898"/>
      <c r="D38" s="901" t="s">
        <v>430</v>
      </c>
      <c r="E38" s="702">
        <v>2170.5320000000002</v>
      </c>
      <c r="F38" s="445"/>
      <c r="G38" s="148">
        <v>258.77600000000001</v>
      </c>
      <c r="H38" s="148"/>
      <c r="I38" s="148">
        <f>E38+G38</f>
        <v>2429.308</v>
      </c>
      <c r="J38" s="148"/>
      <c r="K38" s="148">
        <f>Q38-I38</f>
        <v>20583.569035203502</v>
      </c>
      <c r="L38" s="148"/>
      <c r="M38" s="148"/>
      <c r="N38" s="148"/>
      <c r="O38" s="148"/>
      <c r="P38" s="148"/>
      <c r="Q38" s="148">
        <v>23012.877035203503</v>
      </c>
      <c r="R38" s="171"/>
    </row>
    <row r="39" spans="1:20" s="74" customFormat="1" ht="7.15" customHeight="1" x14ac:dyDescent="0.2">
      <c r="A39" s="974"/>
      <c r="B39" s="694"/>
      <c r="C39" s="898"/>
      <c r="D39" s="901"/>
      <c r="E39" s="218"/>
      <c r="F39" s="218"/>
      <c r="G39" s="218"/>
      <c r="H39" s="218"/>
      <c r="I39" s="218"/>
      <c r="J39" s="218"/>
      <c r="K39" s="218"/>
      <c r="L39" s="218"/>
      <c r="M39" s="218"/>
      <c r="N39" s="218"/>
      <c r="O39" s="218"/>
      <c r="P39" s="218"/>
      <c r="Q39" s="218"/>
      <c r="R39" s="171"/>
    </row>
    <row r="40" spans="1:20" s="74" customFormat="1" x14ac:dyDescent="0.2">
      <c r="A40" s="974"/>
      <c r="B40" s="694"/>
      <c r="C40" s="898"/>
      <c r="D40" s="901" t="s">
        <v>422</v>
      </c>
      <c r="E40" s="702">
        <v>2710.241</v>
      </c>
      <c r="F40" s="445"/>
      <c r="G40" s="148">
        <v>451.87900000000002</v>
      </c>
      <c r="H40" s="148"/>
      <c r="I40" s="148">
        <f>E40+G40</f>
        <v>3162.12</v>
      </c>
      <c r="J40" s="148"/>
      <c r="K40" s="148">
        <f>Q40-I40</f>
        <v>32906.176986937324</v>
      </c>
      <c r="L40" s="148"/>
      <c r="M40" s="148"/>
      <c r="N40" s="148"/>
      <c r="O40" s="148"/>
      <c r="P40" s="148"/>
      <c r="Q40" s="148">
        <v>36068.296986937326</v>
      </c>
      <c r="R40" s="171"/>
    </row>
    <row r="41" spans="1:20" ht="9" customHeight="1" x14ac:dyDescent="0.2">
      <c r="A41" s="974"/>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4"/>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5" t="s">
        <v>412</v>
      </c>
      <c r="O3" s="665"/>
      <c r="AA3" s="136"/>
      <c r="AB3" s="968" t="s">
        <v>2</v>
      </c>
      <c r="AC3" s="968"/>
      <c r="AD3" s="968"/>
      <c r="AE3" s="968"/>
      <c r="AF3" s="968"/>
    </row>
    <row r="4" spans="1:32" s="73" customFormat="1" ht="12" customHeight="1" x14ac:dyDescent="0.2">
      <c r="A4" s="975"/>
      <c r="AB4" s="278"/>
      <c r="AC4" s="969" t="s">
        <v>3</v>
      </c>
      <c r="AD4" s="969"/>
      <c r="AE4" s="969"/>
      <c r="AF4" s="969"/>
    </row>
    <row r="5" spans="1:32" s="73" customFormat="1" ht="5.25" customHeight="1" thickBot="1" x14ac:dyDescent="0.25">
      <c r="A5" s="975"/>
    </row>
    <row r="6" spans="1:32" s="73" customFormat="1" ht="6" customHeight="1" x14ac:dyDescent="0.2">
      <c r="A6" s="975"/>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5"/>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5"/>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5"/>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5"/>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5"/>
      <c r="B11" s="181"/>
      <c r="C11" s="978">
        <v>2022</v>
      </c>
      <c r="D11" s="978"/>
      <c r="E11" s="978"/>
      <c r="F11" s="978"/>
      <c r="G11" s="978"/>
      <c r="H11" s="943"/>
      <c r="I11" s="976" t="s">
        <v>421</v>
      </c>
      <c r="J11" s="976"/>
      <c r="K11" s="976"/>
      <c r="L11" s="836"/>
      <c r="M11" s="978">
        <v>2022</v>
      </c>
      <c r="N11" s="978"/>
      <c r="O11" s="978"/>
      <c r="P11" s="978"/>
      <c r="Q11" s="978"/>
      <c r="R11" s="951"/>
      <c r="S11" s="976" t="s">
        <v>421</v>
      </c>
      <c r="T11" s="976"/>
      <c r="U11" s="976"/>
      <c r="V11" s="836"/>
      <c r="W11" s="978">
        <v>2022</v>
      </c>
      <c r="X11" s="978"/>
      <c r="Y11" s="978"/>
      <c r="Z11" s="978"/>
      <c r="AA11" s="978"/>
      <c r="AB11" s="951"/>
      <c r="AC11" s="976" t="s">
        <v>421</v>
      </c>
      <c r="AD11" s="976"/>
      <c r="AE11" s="976"/>
      <c r="AF11" s="678"/>
    </row>
    <row r="12" spans="1:32" s="73" customFormat="1" ht="11.25" customHeight="1" x14ac:dyDescent="0.2">
      <c r="A12" s="975"/>
      <c r="B12" s="506"/>
      <c r="C12" s="442"/>
      <c r="D12" s="442"/>
      <c r="E12" s="442"/>
      <c r="F12" s="442"/>
      <c r="G12" s="442"/>
      <c r="H12" s="942"/>
      <c r="I12" s="977" t="s">
        <v>415</v>
      </c>
      <c r="J12" s="977"/>
      <c r="K12" s="977"/>
      <c r="L12" s="144"/>
      <c r="M12" s="442"/>
      <c r="N12" s="442"/>
      <c r="O12" s="442"/>
      <c r="P12" s="442"/>
      <c r="Q12" s="442"/>
      <c r="R12" s="942"/>
      <c r="S12" s="977" t="s">
        <v>415</v>
      </c>
      <c r="T12" s="977"/>
      <c r="U12" s="977"/>
      <c r="V12" s="144"/>
      <c r="W12" s="442"/>
      <c r="X12" s="442"/>
      <c r="Y12" s="442"/>
      <c r="Z12" s="442"/>
      <c r="AA12" s="442"/>
      <c r="AB12" s="942"/>
      <c r="AC12" s="977" t="s">
        <v>415</v>
      </c>
      <c r="AD12" s="977"/>
      <c r="AE12" s="977"/>
      <c r="AF12" s="165"/>
    </row>
    <row r="13" spans="1:32" s="73" customFormat="1" ht="4.5" customHeight="1" x14ac:dyDescent="0.2">
      <c r="A13" s="975"/>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5"/>
      <c r="B14" s="181"/>
      <c r="C14" s="920" t="s">
        <v>437</v>
      </c>
      <c r="D14" s="862"/>
      <c r="E14" s="959" t="s">
        <v>430</v>
      </c>
      <c r="F14" s="959"/>
      <c r="G14" s="959" t="s">
        <v>432</v>
      </c>
      <c r="H14" s="888"/>
      <c r="I14" s="951" t="s">
        <v>438</v>
      </c>
      <c r="J14" s="896"/>
      <c r="K14" s="951" t="s">
        <v>436</v>
      </c>
      <c r="L14" s="470"/>
      <c r="M14" s="959" t="s">
        <v>437</v>
      </c>
      <c r="N14" s="939"/>
      <c r="O14" s="959" t="s">
        <v>430</v>
      </c>
      <c r="P14" s="959"/>
      <c r="Q14" s="959" t="s">
        <v>432</v>
      </c>
      <c r="R14" s="939"/>
      <c r="S14" s="959" t="s">
        <v>438</v>
      </c>
      <c r="T14" s="959"/>
      <c r="U14" s="959" t="s">
        <v>436</v>
      </c>
      <c r="V14" s="470"/>
      <c r="W14" s="959" t="s">
        <v>437</v>
      </c>
      <c r="X14" s="939"/>
      <c r="Y14" s="959" t="s">
        <v>430</v>
      </c>
      <c r="Z14" s="959"/>
      <c r="AA14" s="959" t="s">
        <v>432</v>
      </c>
      <c r="AB14" s="939"/>
      <c r="AC14" s="959" t="s">
        <v>438</v>
      </c>
      <c r="AD14" s="959"/>
      <c r="AE14" s="959" t="s">
        <v>436</v>
      </c>
      <c r="AF14" s="619"/>
    </row>
    <row r="15" spans="1:32" s="73" customFormat="1" ht="11.25" x14ac:dyDescent="0.2">
      <c r="A15" s="975"/>
      <c r="B15" s="181"/>
      <c r="C15" s="396"/>
      <c r="D15" s="360"/>
      <c r="E15" s="396"/>
      <c r="F15" s="890"/>
      <c r="G15" s="396"/>
      <c r="H15" s="889"/>
      <c r="I15" s="896">
        <v>2022</v>
      </c>
      <c r="J15" s="896"/>
      <c r="K15" s="896">
        <v>2021</v>
      </c>
      <c r="L15" s="471"/>
      <c r="M15" s="396"/>
      <c r="N15" s="890"/>
      <c r="O15" s="396"/>
      <c r="P15" s="890"/>
      <c r="Q15" s="396"/>
      <c r="R15" s="890"/>
      <c r="S15" s="957">
        <v>2022</v>
      </c>
      <c r="T15" s="957"/>
      <c r="U15" s="957">
        <v>2021</v>
      </c>
      <c r="V15" s="485"/>
      <c r="W15" s="396"/>
      <c r="X15" s="890"/>
      <c r="Y15" s="396"/>
      <c r="Z15" s="890"/>
      <c r="AA15" s="396"/>
      <c r="AB15" s="890"/>
      <c r="AC15" s="957">
        <v>2022</v>
      </c>
      <c r="AD15" s="957"/>
      <c r="AE15" s="957">
        <v>2021</v>
      </c>
      <c r="AF15" s="575"/>
    </row>
    <row r="16" spans="1:32" s="73" customFormat="1" ht="2.25" customHeight="1" x14ac:dyDescent="0.2">
      <c r="A16" s="975"/>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5"/>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5"/>
      <c r="B18" s="499" t="s">
        <v>74</v>
      </c>
      <c r="C18" s="127">
        <v>0</v>
      </c>
      <c r="D18" s="126"/>
      <c r="E18" s="127">
        <v>0</v>
      </c>
      <c r="F18" s="126"/>
      <c r="G18" s="127">
        <v>0</v>
      </c>
      <c r="H18" s="824"/>
      <c r="I18" s="883">
        <v>1.05</v>
      </c>
      <c r="J18" s="885"/>
      <c r="K18" s="883">
        <v>0</v>
      </c>
      <c r="L18" s="625"/>
      <c r="M18" s="127">
        <v>0</v>
      </c>
      <c r="N18" s="126"/>
      <c r="O18" s="127">
        <v>48.744440000000004</v>
      </c>
      <c r="P18" s="126"/>
      <c r="Q18" s="127">
        <v>58.305999999999997</v>
      </c>
      <c r="R18" s="824"/>
      <c r="S18" s="883">
        <v>147.05044000000001</v>
      </c>
      <c r="T18" s="885"/>
      <c r="U18" s="883">
        <v>21.5</v>
      </c>
      <c r="V18" s="595"/>
      <c r="W18" s="127">
        <v>0</v>
      </c>
      <c r="X18" s="126"/>
      <c r="Y18" s="127">
        <v>48.744440000000004</v>
      </c>
      <c r="Z18" s="126"/>
      <c r="AA18" s="127">
        <v>58.305999999999997</v>
      </c>
      <c r="AB18" s="824"/>
      <c r="AC18" s="883">
        <v>148.10044000000002</v>
      </c>
      <c r="AD18" s="885"/>
      <c r="AE18" s="883">
        <v>21.5</v>
      </c>
      <c r="AF18" s="171"/>
    </row>
    <row r="19" spans="1:40" s="74" customFormat="1" ht="10.5" customHeight="1" x14ac:dyDescent="0.2">
      <c r="A19" s="975"/>
      <c r="B19" s="500" t="s">
        <v>75</v>
      </c>
      <c r="C19" s="875"/>
      <c r="D19" s="126"/>
      <c r="E19" s="875"/>
      <c r="F19" s="126"/>
      <c r="G19" s="875"/>
      <c r="H19" s="826"/>
      <c r="I19" s="883"/>
      <c r="J19" s="886"/>
      <c r="K19" s="702"/>
      <c r="L19" s="625"/>
      <c r="M19" s="875"/>
      <c r="N19" s="126"/>
      <c r="O19" s="875"/>
      <c r="P19" s="126"/>
      <c r="Q19" s="875"/>
      <c r="R19" s="826"/>
      <c r="S19" s="883"/>
      <c r="T19" s="886"/>
      <c r="U19" s="702"/>
      <c r="V19" s="595"/>
      <c r="W19" s="875"/>
      <c r="X19" s="126"/>
      <c r="Y19" s="875"/>
      <c r="Z19" s="126"/>
      <c r="AA19" s="875"/>
      <c r="AB19" s="826"/>
      <c r="AC19" s="883"/>
      <c r="AD19" s="886"/>
      <c r="AE19" s="702"/>
      <c r="AF19" s="171"/>
    </row>
    <row r="20" spans="1:40" s="74" customFormat="1" ht="18" customHeight="1" x14ac:dyDescent="0.2">
      <c r="A20" s="975"/>
      <c r="B20" s="499" t="s">
        <v>76</v>
      </c>
      <c r="C20" s="127">
        <v>4.3744799999999993</v>
      </c>
      <c r="D20" s="126"/>
      <c r="E20" s="127">
        <v>2.1</v>
      </c>
      <c r="F20" s="126"/>
      <c r="G20" s="127">
        <v>3.1850000000000001</v>
      </c>
      <c r="H20" s="826"/>
      <c r="I20" s="883">
        <v>12.953479999999999</v>
      </c>
      <c r="J20" s="886"/>
      <c r="K20" s="883">
        <v>14.671920000000002</v>
      </c>
      <c r="L20" s="625"/>
      <c r="M20" s="127">
        <v>1195.9120899999998</v>
      </c>
      <c r="N20" s="126"/>
      <c r="O20" s="127">
        <v>1398.0523400000002</v>
      </c>
      <c r="P20" s="126"/>
      <c r="Q20" s="127">
        <v>1825.2327425000001</v>
      </c>
      <c r="R20" s="826"/>
      <c r="S20" s="883">
        <v>6985.4301134999996</v>
      </c>
      <c r="T20" s="886"/>
      <c r="U20" s="883">
        <v>8436.6108000000004</v>
      </c>
      <c r="V20" s="595"/>
      <c r="W20" s="127">
        <v>1200.2865699999998</v>
      </c>
      <c r="X20" s="126"/>
      <c r="Y20" s="127">
        <v>1400.1523400000001</v>
      </c>
      <c r="Z20" s="126"/>
      <c r="AA20" s="127">
        <v>1828.4177425</v>
      </c>
      <c r="AB20" s="826"/>
      <c r="AC20" s="883">
        <v>6998.3835934999997</v>
      </c>
      <c r="AD20" s="886"/>
      <c r="AE20" s="883">
        <v>8451.2827199999992</v>
      </c>
      <c r="AF20" s="171"/>
    </row>
    <row r="21" spans="1:40" s="74" customFormat="1" ht="10.5" customHeight="1" x14ac:dyDescent="0.2">
      <c r="A21" s="975"/>
      <c r="B21" s="500" t="s">
        <v>77</v>
      </c>
      <c r="C21" s="875"/>
      <c r="D21" s="126"/>
      <c r="E21" s="875"/>
      <c r="F21" s="126"/>
      <c r="G21" s="875"/>
      <c r="H21" s="826"/>
      <c r="I21" s="883"/>
      <c r="J21" s="886"/>
      <c r="K21" s="702"/>
      <c r="L21" s="625"/>
      <c r="M21" s="875"/>
      <c r="N21" s="126"/>
      <c r="O21" s="875"/>
      <c r="P21" s="126"/>
      <c r="Q21" s="875"/>
      <c r="R21" s="826"/>
      <c r="S21" s="883"/>
      <c r="T21" s="886"/>
      <c r="U21" s="702"/>
      <c r="V21" s="595"/>
      <c r="W21" s="875"/>
      <c r="X21" s="126"/>
      <c r="Y21" s="875"/>
      <c r="Z21" s="126"/>
      <c r="AA21" s="875"/>
      <c r="AB21" s="826"/>
      <c r="AC21" s="883"/>
      <c r="AD21" s="886"/>
      <c r="AE21" s="702"/>
      <c r="AF21" s="171"/>
    </row>
    <row r="22" spans="1:40" s="74" customFormat="1" ht="16.5" customHeight="1" x14ac:dyDescent="0.2">
      <c r="A22" s="975"/>
      <c r="B22" s="499" t="s">
        <v>78</v>
      </c>
      <c r="C22" s="127">
        <v>1.26</v>
      </c>
      <c r="D22" s="126"/>
      <c r="E22" s="127">
        <v>100.8</v>
      </c>
      <c r="F22" s="126"/>
      <c r="G22" s="127">
        <v>6</v>
      </c>
      <c r="H22" s="826"/>
      <c r="I22" s="883">
        <v>108.06</v>
      </c>
      <c r="J22" s="886"/>
      <c r="K22" s="702">
        <v>46.67</v>
      </c>
      <c r="L22" s="625"/>
      <c r="M22" s="127">
        <v>41918.330999999998</v>
      </c>
      <c r="N22" s="126"/>
      <c r="O22" s="127">
        <v>57008.788220000002</v>
      </c>
      <c r="P22" s="126"/>
      <c r="Q22" s="127">
        <v>51141.514000000003</v>
      </c>
      <c r="R22" s="826"/>
      <c r="S22" s="883">
        <v>245929.62201999998</v>
      </c>
      <c r="T22" s="886"/>
      <c r="U22" s="702">
        <v>256252.46280000004</v>
      </c>
      <c r="V22" s="595"/>
      <c r="W22" s="127">
        <v>41919.591</v>
      </c>
      <c r="X22" s="126"/>
      <c r="Y22" s="127">
        <v>57109.588220000005</v>
      </c>
      <c r="Z22" s="126"/>
      <c r="AA22" s="127">
        <v>51147.514000000003</v>
      </c>
      <c r="AB22" s="826"/>
      <c r="AC22" s="883">
        <v>246037.68201999998</v>
      </c>
      <c r="AD22" s="886"/>
      <c r="AE22" s="702">
        <v>256299.13280000002</v>
      </c>
      <c r="AF22" s="171"/>
    </row>
    <row r="23" spans="1:40" s="74" customFormat="1" ht="11.25" customHeight="1" x14ac:dyDescent="0.2">
      <c r="A23" s="975"/>
      <c r="B23" s="500" t="s">
        <v>79</v>
      </c>
      <c r="C23" s="875"/>
      <c r="D23" s="126"/>
      <c r="E23" s="875"/>
      <c r="F23" s="126"/>
      <c r="G23" s="875"/>
      <c r="H23" s="826"/>
      <c r="I23" s="883"/>
      <c r="J23" s="886"/>
      <c r="K23" s="702"/>
      <c r="L23" s="625"/>
      <c r="M23" s="875"/>
      <c r="N23" s="126"/>
      <c r="O23" s="875"/>
      <c r="P23" s="126"/>
      <c r="Q23" s="875"/>
      <c r="R23" s="826"/>
      <c r="S23" s="883"/>
      <c r="T23" s="886"/>
      <c r="U23" s="702"/>
      <c r="V23" s="595"/>
      <c r="W23" s="875"/>
      <c r="X23" s="126"/>
      <c r="Y23" s="875"/>
      <c r="Z23" s="126"/>
      <c r="AA23" s="875"/>
      <c r="AB23" s="826"/>
      <c r="AC23" s="883"/>
      <c r="AD23" s="886"/>
      <c r="AE23" s="702"/>
      <c r="AF23" s="171"/>
    </row>
    <row r="24" spans="1:40" s="74" customFormat="1" ht="16.5" customHeight="1" x14ac:dyDescent="0.2">
      <c r="A24" s="975"/>
      <c r="B24" s="499" t="s">
        <v>80</v>
      </c>
      <c r="C24" s="127">
        <v>0</v>
      </c>
      <c r="D24" s="126"/>
      <c r="E24" s="127">
        <v>0</v>
      </c>
      <c r="F24" s="126"/>
      <c r="G24" s="127">
        <v>0</v>
      </c>
      <c r="H24" s="827"/>
      <c r="I24" s="883">
        <v>0</v>
      </c>
      <c r="J24" s="886"/>
      <c r="K24" s="883">
        <v>0</v>
      </c>
      <c r="L24" s="625"/>
      <c r="M24" s="127">
        <v>77.057000000000002</v>
      </c>
      <c r="N24" s="126"/>
      <c r="O24" s="127">
        <v>37.118000000000002</v>
      </c>
      <c r="P24" s="126"/>
      <c r="Q24" s="127">
        <v>293.935</v>
      </c>
      <c r="R24" s="827"/>
      <c r="S24" s="883">
        <v>482.15179999999998</v>
      </c>
      <c r="T24" s="886"/>
      <c r="U24" s="883">
        <v>644.30314999999996</v>
      </c>
      <c r="V24" s="595"/>
      <c r="W24" s="127">
        <v>77.057000000000002</v>
      </c>
      <c r="X24" s="126"/>
      <c r="Y24" s="127">
        <v>37.118000000000002</v>
      </c>
      <c r="Z24" s="126"/>
      <c r="AA24" s="127">
        <v>293.935</v>
      </c>
      <c r="AB24" s="827"/>
      <c r="AC24" s="883">
        <v>482.15179999999998</v>
      </c>
      <c r="AD24" s="886"/>
      <c r="AE24" s="883">
        <v>644.30314999999996</v>
      </c>
      <c r="AF24" s="171"/>
    </row>
    <row r="25" spans="1:40" s="74" customFormat="1" ht="11.25" customHeight="1" x14ac:dyDescent="0.2">
      <c r="A25" s="975"/>
      <c r="B25" s="500" t="s">
        <v>81</v>
      </c>
      <c r="C25" s="876"/>
      <c r="D25" s="126"/>
      <c r="E25" s="876"/>
      <c r="F25" s="126"/>
      <c r="G25" s="876"/>
      <c r="H25" s="826"/>
      <c r="I25" s="884"/>
      <c r="J25" s="886"/>
      <c r="K25" s="702"/>
      <c r="L25" s="175"/>
      <c r="M25" s="127"/>
      <c r="N25" s="126"/>
      <c r="O25" s="127"/>
      <c r="P25" s="126"/>
      <c r="Q25" s="127"/>
      <c r="R25" s="175"/>
      <c r="S25" s="884"/>
      <c r="T25" s="886"/>
      <c r="U25" s="702"/>
      <c r="V25" s="175"/>
      <c r="W25" s="127"/>
      <c r="X25" s="127"/>
      <c r="Y25" s="127"/>
      <c r="Z25" s="127"/>
      <c r="AA25" s="127"/>
      <c r="AB25" s="127"/>
      <c r="AC25" s="884"/>
      <c r="AD25" s="886"/>
      <c r="AE25" s="702"/>
      <c r="AF25" s="542"/>
    </row>
    <row r="26" spans="1:40" s="74" customFormat="1" ht="9.75" customHeight="1" x14ac:dyDescent="0.2">
      <c r="A26" s="975"/>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5"/>
      <c r="B27" s="499" t="s">
        <v>82</v>
      </c>
      <c r="C27" s="830">
        <f>SUM(C18:C24)</f>
        <v>5.634479999999999</v>
      </c>
      <c r="D27" s="830"/>
      <c r="E27" s="830">
        <f>SUM(E18:E24)</f>
        <v>102.89999999999999</v>
      </c>
      <c r="F27" s="830"/>
      <c r="G27" s="830">
        <f>SUM(G18:G24)</f>
        <v>9.1850000000000005</v>
      </c>
      <c r="H27" s="831"/>
      <c r="I27" s="832">
        <f>SUM(I18:I24)</f>
        <v>122.06348</v>
      </c>
      <c r="J27" s="832"/>
      <c r="K27" s="832">
        <f t="shared" ref="K27" si="0">SUM(K18:K24)</f>
        <v>61.341920000000002</v>
      </c>
      <c r="L27" s="475"/>
      <c r="M27" s="830">
        <f>SUM(M18:M24)</f>
        <v>43191.300089999997</v>
      </c>
      <c r="N27" s="830"/>
      <c r="O27" s="830">
        <f>SUM(O18:O24)</f>
        <v>58492.703000000001</v>
      </c>
      <c r="P27" s="830"/>
      <c r="Q27" s="830">
        <f>SUM(Q18:Q24)</f>
        <v>53318.987742500001</v>
      </c>
      <c r="R27" s="475"/>
      <c r="S27" s="832">
        <f>SUM(S18:S24)</f>
        <v>253544.25437349998</v>
      </c>
      <c r="T27" s="832"/>
      <c r="U27" s="832">
        <f t="shared" ref="U27" si="1">SUM(U18:U24)</f>
        <v>265354.87675000005</v>
      </c>
      <c r="V27" s="475"/>
      <c r="W27" s="830">
        <f>SUM(W18:W24)</f>
        <v>43196.934569999998</v>
      </c>
      <c r="X27" s="830"/>
      <c r="Y27" s="830">
        <f>SUM(Y18:Y24)</f>
        <v>58595.60300000001</v>
      </c>
      <c r="Z27" s="830"/>
      <c r="AA27" s="830">
        <f>SUM(AA18:AA24)</f>
        <v>53328.172742499999</v>
      </c>
      <c r="AB27" s="475"/>
      <c r="AC27" s="832">
        <f>SUM(AC18:AC24)</f>
        <v>253666.31785349996</v>
      </c>
      <c r="AD27" s="832"/>
      <c r="AE27" s="832">
        <f t="shared" ref="AE27" si="2">SUM(AE18:AE24)</f>
        <v>265416.21867000003</v>
      </c>
      <c r="AF27" s="679"/>
      <c r="AN27" s="130" t="s">
        <v>64</v>
      </c>
    </row>
    <row r="28" spans="1:40" s="73" customFormat="1" ht="10.15" customHeight="1" x14ac:dyDescent="0.2">
      <c r="A28" s="975"/>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5"/>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5"/>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5"/>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5"/>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5"/>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5"/>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5"/>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5"/>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5"/>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5"/>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5"/>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5"/>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5"/>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5"/>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5"/>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5"/>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5"/>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5"/>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5"/>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5"/>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5"/>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5"/>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5"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79" t="s">
        <v>2</v>
      </c>
      <c r="AA4" s="979"/>
    </row>
    <row r="5" spans="1:34" ht="12" customHeight="1" x14ac:dyDescent="0.2">
      <c r="A5" s="981" t="s">
        <v>142</v>
      </c>
      <c r="B5" s="195"/>
      <c r="C5" s="73"/>
      <c r="D5" s="136"/>
      <c r="E5" s="136"/>
      <c r="F5" s="73"/>
      <c r="G5" s="73"/>
      <c r="H5" s="73"/>
      <c r="I5" s="73"/>
      <c r="J5" s="73"/>
      <c r="K5" s="73"/>
      <c r="L5" s="74"/>
      <c r="M5" s="74"/>
      <c r="N5" s="74"/>
      <c r="O5" s="74"/>
      <c r="P5" s="74"/>
      <c r="Q5" s="74"/>
      <c r="R5" s="74"/>
      <c r="S5" s="74"/>
      <c r="T5" s="73"/>
      <c r="U5" s="73"/>
      <c r="V5" s="74"/>
      <c r="W5" s="73"/>
      <c r="X5" s="950"/>
      <c r="Y5" s="950"/>
      <c r="Z5" s="980" t="s">
        <v>95</v>
      </c>
      <c r="AA5" s="980"/>
    </row>
    <row r="6" spans="1:34" ht="5.85" customHeight="1" thickBot="1" x14ac:dyDescent="0.25">
      <c r="A6" s="982"/>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2"/>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2"/>
      <c r="B8" s="497"/>
      <c r="C8" s="471" t="s">
        <v>96</v>
      </c>
      <c r="D8" s="916">
        <v>2021</v>
      </c>
      <c r="E8" s="549"/>
      <c r="F8" s="946">
        <v>2020</v>
      </c>
      <c r="G8" s="549"/>
      <c r="H8" s="549">
        <v>2019</v>
      </c>
      <c r="I8" s="549"/>
      <c r="J8" s="549">
        <v>2018</v>
      </c>
      <c r="K8" s="183"/>
      <c r="L8" s="978">
        <v>2022</v>
      </c>
      <c r="M8" s="978"/>
      <c r="N8" s="978"/>
      <c r="O8" s="978"/>
      <c r="P8" s="978"/>
      <c r="Q8" s="951"/>
      <c r="R8" s="952" t="s">
        <v>421</v>
      </c>
      <c r="S8" s="952"/>
      <c r="T8" s="983">
        <v>2021</v>
      </c>
      <c r="U8" s="983"/>
      <c r="V8" s="983"/>
      <c r="W8" s="983"/>
      <c r="X8" s="983"/>
      <c r="Y8" s="379"/>
      <c r="Z8" s="952" t="s">
        <v>421</v>
      </c>
      <c r="AA8" s="917"/>
      <c r="AB8" s="620"/>
    </row>
    <row r="9" spans="1:34" ht="11.25" customHeight="1" x14ac:dyDescent="0.2">
      <c r="A9" s="982"/>
      <c r="B9" s="498"/>
      <c r="C9" s="583" t="s">
        <v>97</v>
      </c>
      <c r="D9" s="471"/>
      <c r="E9" s="471"/>
      <c r="F9" s="471"/>
      <c r="G9" s="471"/>
      <c r="H9" s="471"/>
      <c r="I9" s="471"/>
      <c r="J9" s="471"/>
      <c r="K9" s="183"/>
      <c r="L9" s="362"/>
      <c r="M9" s="362"/>
      <c r="N9" s="362"/>
      <c r="O9" s="362"/>
      <c r="P9" s="902"/>
      <c r="Q9" s="908"/>
      <c r="R9" s="953" t="s">
        <v>415</v>
      </c>
      <c r="S9" s="908"/>
      <c r="T9" s="949"/>
      <c r="U9" s="949"/>
      <c r="V9" s="362"/>
      <c r="W9" s="362"/>
      <c r="X9" s="362"/>
      <c r="Y9" s="890"/>
      <c r="Z9" s="953" t="s">
        <v>415</v>
      </c>
      <c r="AA9" s="917"/>
      <c r="AB9" s="620"/>
    </row>
    <row r="10" spans="1:34" ht="2.25" customHeight="1" x14ac:dyDescent="0.2">
      <c r="A10" s="982"/>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890"/>
      <c r="AA10" s="917"/>
      <c r="AB10" s="620"/>
    </row>
    <row r="11" spans="1:34" x14ac:dyDescent="0.2">
      <c r="A11" s="982"/>
      <c r="B11" s="506"/>
      <c r="C11" s="584"/>
      <c r="D11" s="471"/>
      <c r="E11" s="471"/>
      <c r="F11" s="471"/>
      <c r="G11" s="471"/>
      <c r="H11" s="471"/>
      <c r="I11" s="471"/>
      <c r="J11" s="471"/>
      <c r="K11" s="183"/>
      <c r="L11" s="933" t="s">
        <v>434</v>
      </c>
      <c r="M11" s="933"/>
      <c r="N11" s="959" t="s">
        <v>430</v>
      </c>
      <c r="O11" s="959"/>
      <c r="P11" s="959" t="s">
        <v>432</v>
      </c>
      <c r="Q11" s="951"/>
      <c r="R11" s="951" t="s">
        <v>439</v>
      </c>
      <c r="S11" s="951"/>
      <c r="T11" s="951" t="s">
        <v>433</v>
      </c>
      <c r="U11" s="951"/>
      <c r="V11" s="959" t="s">
        <v>430</v>
      </c>
      <c r="W11" s="959"/>
      <c r="X11" s="959" t="s">
        <v>422</v>
      </c>
      <c r="Y11" s="940"/>
      <c r="Z11" s="951" t="s">
        <v>436</v>
      </c>
      <c r="AA11" s="917"/>
      <c r="AB11" s="620"/>
    </row>
    <row r="12" spans="1:34" x14ac:dyDescent="0.2">
      <c r="A12" s="982"/>
      <c r="B12" s="506"/>
      <c r="C12" s="584"/>
      <c r="D12" s="549"/>
      <c r="E12" s="549"/>
      <c r="F12" s="549"/>
      <c r="G12" s="549"/>
      <c r="H12" s="549"/>
      <c r="I12" s="549"/>
      <c r="J12" s="549"/>
      <c r="K12" s="549"/>
      <c r="L12" s="396"/>
      <c r="M12" s="744"/>
      <c r="N12" s="396"/>
      <c r="O12" s="744"/>
      <c r="P12" s="396"/>
      <c r="Q12" s="396"/>
      <c r="R12" s="951">
        <v>2022</v>
      </c>
      <c r="S12" s="951"/>
      <c r="T12" s="379"/>
      <c r="U12" s="379"/>
      <c r="V12" s="379"/>
      <c r="W12" s="379"/>
      <c r="X12" s="379"/>
      <c r="Y12" s="744"/>
      <c r="Z12" s="951">
        <v>2021</v>
      </c>
      <c r="AA12" s="917"/>
      <c r="AB12" s="620"/>
    </row>
    <row r="13" spans="1:34" ht="2.25" customHeight="1" thickBot="1" x14ac:dyDescent="0.25">
      <c r="A13" s="982"/>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15"/>
      <c r="Z13" s="615"/>
      <c r="AA13" s="621"/>
      <c r="AB13" s="620"/>
    </row>
    <row r="14" spans="1:34" s="743" customFormat="1" ht="3.75" customHeight="1" x14ac:dyDescent="0.2">
      <c r="A14" s="982"/>
      <c r="B14" s="557"/>
      <c r="C14" s="588"/>
      <c r="D14" s="589"/>
      <c r="E14" s="589"/>
      <c r="F14" s="589"/>
      <c r="G14" s="589"/>
      <c r="H14" s="589"/>
      <c r="I14" s="589"/>
      <c r="J14" s="589"/>
      <c r="K14" s="126"/>
      <c r="L14" s="589"/>
      <c r="M14" s="745"/>
      <c r="N14" s="589"/>
      <c r="O14" s="745"/>
      <c r="P14" s="589"/>
      <c r="Q14" s="589"/>
      <c r="R14" s="589"/>
      <c r="S14" s="589"/>
      <c r="T14" s="126"/>
      <c r="U14" s="126"/>
      <c r="V14" s="126"/>
      <c r="W14" s="126"/>
      <c r="X14" s="126"/>
      <c r="Y14" s="745"/>
      <c r="Z14" s="745"/>
      <c r="AA14" s="171"/>
    </row>
    <row r="15" spans="1:34" s="743" customFormat="1" ht="17.25" customHeight="1" x14ac:dyDescent="0.2">
      <c r="A15" s="982"/>
      <c r="B15" s="590"/>
      <c r="C15" s="591" t="s">
        <v>98</v>
      </c>
      <c r="D15" s="124">
        <v>4506.0010160000002</v>
      </c>
      <c r="E15" s="592"/>
      <c r="F15" s="124">
        <v>3564.20388</v>
      </c>
      <c r="G15" s="592"/>
      <c r="H15" s="434">
        <v>4151.8672200000001</v>
      </c>
      <c r="I15" s="592"/>
      <c r="J15" s="434">
        <v>5178.6284700000006</v>
      </c>
      <c r="K15" s="595"/>
      <c r="L15" s="434">
        <v>634.55999999999995</v>
      </c>
      <c r="M15" s="127"/>
      <c r="N15" s="434">
        <v>224.64099999999999</v>
      </c>
      <c r="O15" s="127"/>
      <c r="P15" s="434">
        <v>443.52</v>
      </c>
      <c r="Q15" s="434"/>
      <c r="R15" s="434">
        <v>1988.8581999999999</v>
      </c>
      <c r="S15" s="434"/>
      <c r="T15" s="124">
        <v>524.74699999999996</v>
      </c>
      <c r="U15" s="124"/>
      <c r="V15" s="124">
        <v>262.08</v>
      </c>
      <c r="W15" s="124"/>
      <c r="X15" s="124">
        <v>285.59285999999997</v>
      </c>
      <c r="Y15" s="909"/>
      <c r="Z15" s="124">
        <v>1737.6998599999997</v>
      </c>
      <c r="AA15" s="622">
        <v>828.35057000000006</v>
      </c>
      <c r="AD15" s="802"/>
      <c r="AF15" s="628"/>
      <c r="AH15" s="628"/>
    </row>
    <row r="16" spans="1:34" s="743" customFormat="1" x14ac:dyDescent="0.2">
      <c r="A16" s="982"/>
      <c r="B16" s="593"/>
      <c r="C16" s="594" t="s">
        <v>99</v>
      </c>
      <c r="D16" s="127"/>
      <c r="E16" s="595"/>
      <c r="F16" s="127"/>
      <c r="G16" s="595"/>
      <c r="H16" s="745"/>
      <c r="I16" s="595"/>
      <c r="J16" s="745"/>
      <c r="K16" s="595"/>
      <c r="L16" s="745"/>
      <c r="M16" s="127"/>
      <c r="N16" s="745"/>
      <c r="O16" s="127"/>
      <c r="P16" s="745"/>
      <c r="Q16" s="745"/>
      <c r="R16" s="745"/>
      <c r="S16" s="745"/>
      <c r="T16" s="127"/>
      <c r="U16" s="127"/>
      <c r="V16" s="127"/>
      <c r="W16" s="127"/>
      <c r="X16" s="127"/>
      <c r="Y16" s="909"/>
      <c r="Z16" s="127"/>
      <c r="AA16" s="542"/>
      <c r="AD16" s="745"/>
      <c r="AH16" s="628"/>
    </row>
    <row r="17" spans="1:36" s="743" customFormat="1" ht="16.5" customHeight="1" x14ac:dyDescent="0.2">
      <c r="A17" s="982"/>
      <c r="B17" s="499"/>
      <c r="C17" s="596" t="s">
        <v>100</v>
      </c>
      <c r="D17" s="124">
        <v>39186.246759999995</v>
      </c>
      <c r="E17" s="592"/>
      <c r="F17" s="124">
        <v>18654.872849999996</v>
      </c>
      <c r="G17" s="592"/>
      <c r="H17" s="434">
        <v>25027.572230000002</v>
      </c>
      <c r="I17" s="592"/>
      <c r="J17" s="434">
        <v>17486.847099999999</v>
      </c>
      <c r="K17" s="595"/>
      <c r="L17" s="434">
        <v>5375.4182860000001</v>
      </c>
      <c r="M17" s="127"/>
      <c r="N17" s="434">
        <v>6652.1769370000011</v>
      </c>
      <c r="O17" s="127"/>
      <c r="P17" s="434">
        <v>1576.8229569999999</v>
      </c>
      <c r="Q17" s="434"/>
      <c r="R17" s="434">
        <v>19610.838179999999</v>
      </c>
      <c r="S17" s="434"/>
      <c r="T17" s="124">
        <v>1471.0906</v>
      </c>
      <c r="U17" s="124"/>
      <c r="V17" s="124">
        <v>2185.4535599999999</v>
      </c>
      <c r="W17" s="124"/>
      <c r="X17" s="124">
        <v>2805.3959100000002</v>
      </c>
      <c r="Y17" s="909"/>
      <c r="Z17" s="124">
        <v>9472.7610100000002</v>
      </c>
      <c r="AA17" s="217">
        <v>3137.2897700000003</v>
      </c>
      <c r="AB17" s="746"/>
      <c r="AD17" s="802"/>
      <c r="AH17" s="628"/>
    </row>
    <row r="18" spans="1:36" s="743" customFormat="1" ht="16.5" customHeight="1" x14ac:dyDescent="0.2">
      <c r="A18" s="982"/>
      <c r="B18" s="590"/>
      <c r="C18" s="597" t="s">
        <v>101</v>
      </c>
      <c r="D18" s="124">
        <v>5796.4436000000005</v>
      </c>
      <c r="E18" s="592"/>
      <c r="F18" s="124">
        <v>3619.8309000000004</v>
      </c>
      <c r="G18" s="592"/>
      <c r="H18" s="434">
        <v>4505.1176999999998</v>
      </c>
      <c r="I18" s="592"/>
      <c r="J18" s="434">
        <v>2575.81619</v>
      </c>
      <c r="K18" s="595"/>
      <c r="L18" s="434">
        <v>365.0496</v>
      </c>
      <c r="M18" s="127"/>
      <c r="N18" s="434">
        <v>214.89179999999999</v>
      </c>
      <c r="O18" s="127"/>
      <c r="P18" s="434">
        <v>568.30080000000009</v>
      </c>
      <c r="Q18" s="434"/>
      <c r="R18" s="434">
        <v>2151.3642</v>
      </c>
      <c r="S18" s="434"/>
      <c r="T18" s="124">
        <v>577.80499999999995</v>
      </c>
      <c r="U18" s="124"/>
      <c r="V18" s="124">
        <v>271.92</v>
      </c>
      <c r="W18" s="124"/>
      <c r="X18" s="124">
        <v>600.83730000000003</v>
      </c>
      <c r="Y18" s="909"/>
      <c r="Z18" s="124">
        <v>2601.6907999999999</v>
      </c>
      <c r="AA18" s="217">
        <v>582.76620000000003</v>
      </c>
      <c r="AB18" s="746"/>
      <c r="AD18" s="802"/>
      <c r="AH18" s="628"/>
    </row>
    <row r="19" spans="1:36" s="743" customFormat="1" ht="16.5" customHeight="1" x14ac:dyDescent="0.2">
      <c r="A19" s="982"/>
      <c r="B19" s="499"/>
      <c r="C19" s="596" t="s">
        <v>102</v>
      </c>
      <c r="D19" s="148">
        <v>1079.22668</v>
      </c>
      <c r="E19" s="592"/>
      <c r="F19" s="148">
        <v>2670.8040699999997</v>
      </c>
      <c r="G19" s="592"/>
      <c r="H19" s="434">
        <v>2892.0980600000003</v>
      </c>
      <c r="I19" s="592"/>
      <c r="J19" s="434">
        <v>2650.8037599999998</v>
      </c>
      <c r="K19" s="517"/>
      <c r="L19" s="434">
        <v>83.105999999999995</v>
      </c>
      <c r="M19" s="127"/>
      <c r="N19" s="434">
        <v>40.96</v>
      </c>
      <c r="O19" s="127"/>
      <c r="P19" s="434">
        <v>94.093513999999999</v>
      </c>
      <c r="Q19" s="434"/>
      <c r="R19" s="434">
        <v>366.80237800000003</v>
      </c>
      <c r="S19" s="434"/>
      <c r="T19" s="148">
        <v>152.51760000000002</v>
      </c>
      <c r="U19" s="148"/>
      <c r="V19" s="148">
        <v>103.2282</v>
      </c>
      <c r="W19" s="148"/>
      <c r="X19" s="148">
        <v>297.34100000000001</v>
      </c>
      <c r="Y19" s="909"/>
      <c r="Z19" s="124">
        <v>613.56680000000006</v>
      </c>
      <c r="AA19" s="623">
        <v>693.37800000000004</v>
      </c>
      <c r="AB19" s="746"/>
      <c r="AD19" s="802"/>
      <c r="AF19" s="628"/>
      <c r="AH19" s="628"/>
    </row>
    <row r="20" spans="1:36" s="743" customFormat="1" ht="16.5" customHeight="1" x14ac:dyDescent="0.2">
      <c r="A20" s="982"/>
      <c r="B20" s="598"/>
      <c r="C20" s="599" t="s">
        <v>103</v>
      </c>
      <c r="D20" s="148">
        <v>7481.1535599999997</v>
      </c>
      <c r="E20" s="592"/>
      <c r="F20" s="148">
        <v>1790.3721099999998</v>
      </c>
      <c r="G20" s="592"/>
      <c r="H20" s="434">
        <v>2497.8357600000004</v>
      </c>
      <c r="I20" s="592"/>
      <c r="J20" s="434">
        <v>3772.9160400000001</v>
      </c>
      <c r="K20" s="517"/>
      <c r="L20" s="434">
        <v>0</v>
      </c>
      <c r="M20" s="127"/>
      <c r="N20" s="434">
        <v>0</v>
      </c>
      <c r="O20" s="127"/>
      <c r="P20" s="434">
        <v>20.16</v>
      </c>
      <c r="Q20" s="434"/>
      <c r="R20" s="434">
        <v>62.898344000000002</v>
      </c>
      <c r="S20" s="434"/>
      <c r="T20" s="148">
        <v>64.808000000000007</v>
      </c>
      <c r="U20" s="148"/>
      <c r="V20" s="148">
        <v>90.24875999999999</v>
      </c>
      <c r="W20" s="148"/>
      <c r="X20" s="148">
        <v>100.8</v>
      </c>
      <c r="Y20" s="909"/>
      <c r="Z20" s="124">
        <v>7199.7773199999992</v>
      </c>
      <c r="AA20" s="217">
        <v>378.23400999999996</v>
      </c>
      <c r="AB20" s="746"/>
      <c r="AD20" s="802"/>
      <c r="AF20" s="628"/>
      <c r="AH20" s="628"/>
      <c r="AJ20" s="628"/>
    </row>
    <row r="21" spans="1:36" s="743" customFormat="1" ht="16.5" customHeight="1" x14ac:dyDescent="0.2">
      <c r="A21" s="982"/>
      <c r="B21" s="590"/>
      <c r="C21" s="597" t="s">
        <v>104</v>
      </c>
      <c r="D21" s="148">
        <v>12035.581759999999</v>
      </c>
      <c r="E21" s="592"/>
      <c r="F21" s="148">
        <v>10987.22624</v>
      </c>
      <c r="G21" s="592"/>
      <c r="H21" s="434">
        <v>14032.62616</v>
      </c>
      <c r="I21" s="592"/>
      <c r="J21" s="434">
        <v>11313.4406</v>
      </c>
      <c r="K21" s="595"/>
      <c r="L21" s="434">
        <v>1932.84</v>
      </c>
      <c r="M21" s="127"/>
      <c r="N21" s="434">
        <v>992.88</v>
      </c>
      <c r="O21" s="127"/>
      <c r="P21" s="434">
        <v>1295.28</v>
      </c>
      <c r="Q21" s="434"/>
      <c r="R21" s="434">
        <v>6689.1729800000003</v>
      </c>
      <c r="S21" s="434"/>
      <c r="T21" s="148">
        <v>594.72</v>
      </c>
      <c r="U21" s="148"/>
      <c r="V21" s="148">
        <v>693.93176000000005</v>
      </c>
      <c r="W21" s="148"/>
      <c r="X21" s="148">
        <v>1350.72</v>
      </c>
      <c r="Y21" s="909"/>
      <c r="Z21" s="124">
        <v>5350.0217599999996</v>
      </c>
      <c r="AA21" s="217">
        <v>2458.2600000000002</v>
      </c>
      <c r="AB21" s="746"/>
      <c r="AD21" s="802"/>
      <c r="AF21" s="628"/>
      <c r="AH21" s="628"/>
      <c r="AJ21" s="628"/>
    </row>
    <row r="22" spans="1:36" s="743" customFormat="1" ht="16.5" customHeight="1" x14ac:dyDescent="0.2">
      <c r="A22" s="982"/>
      <c r="B22" s="590"/>
      <c r="C22" s="597" t="s">
        <v>105</v>
      </c>
      <c r="D22" s="148">
        <v>315556.0461700001</v>
      </c>
      <c r="E22" s="592"/>
      <c r="F22" s="148">
        <v>292689.16140000004</v>
      </c>
      <c r="G22" s="592"/>
      <c r="H22" s="434">
        <v>309358.45361000008</v>
      </c>
      <c r="I22" s="592"/>
      <c r="J22" s="434">
        <v>311687.88727000001</v>
      </c>
      <c r="K22" s="595"/>
      <c r="L22" s="434">
        <v>19259.36536</v>
      </c>
      <c r="M22" s="127"/>
      <c r="N22" s="434">
        <v>23285.161800000002</v>
      </c>
      <c r="O22" s="127"/>
      <c r="P22" s="434">
        <v>27008.065200000001</v>
      </c>
      <c r="Q22" s="434"/>
      <c r="R22" s="434">
        <v>112867.89504</v>
      </c>
      <c r="S22" s="434"/>
      <c r="T22" s="148">
        <v>26132.836460000002</v>
      </c>
      <c r="U22" s="148"/>
      <c r="V22" s="148">
        <v>31964.002210000002</v>
      </c>
      <c r="W22" s="148"/>
      <c r="X22" s="148">
        <v>30509.726979999999</v>
      </c>
      <c r="Y22" s="909"/>
      <c r="Z22" s="124">
        <v>131571.56336999999</v>
      </c>
      <c r="AA22" s="217">
        <v>44712.296579999995</v>
      </c>
      <c r="AB22" s="746"/>
      <c r="AD22" s="802"/>
      <c r="AF22" s="628"/>
      <c r="AH22" s="628"/>
    </row>
    <row r="23" spans="1:36" s="743" customFormat="1" ht="16.5" customHeight="1" x14ac:dyDescent="0.2">
      <c r="A23" s="982"/>
      <c r="B23" s="590"/>
      <c r="C23" s="597" t="s">
        <v>106</v>
      </c>
      <c r="D23" s="148">
        <v>25885.439999999999</v>
      </c>
      <c r="E23" s="592"/>
      <c r="F23" s="148">
        <v>18466.5602</v>
      </c>
      <c r="G23" s="592"/>
      <c r="H23" s="434">
        <v>27316.800500000001</v>
      </c>
      <c r="I23" s="592"/>
      <c r="J23" s="434">
        <v>24627.520929999999</v>
      </c>
      <c r="K23" s="595"/>
      <c r="L23" s="434">
        <v>1612.8</v>
      </c>
      <c r="M23" s="127"/>
      <c r="N23" s="434">
        <v>2620.8000000000002</v>
      </c>
      <c r="O23" s="127"/>
      <c r="P23" s="434">
        <v>3124.8</v>
      </c>
      <c r="Q23" s="434"/>
      <c r="R23" s="434">
        <v>10019.52</v>
      </c>
      <c r="S23" s="434"/>
      <c r="T23" s="148">
        <v>705.6</v>
      </c>
      <c r="U23" s="148"/>
      <c r="V23" s="148">
        <v>1310.4000000000001</v>
      </c>
      <c r="W23" s="148"/>
      <c r="X23" s="148">
        <v>3104.64</v>
      </c>
      <c r="Y23" s="909"/>
      <c r="Z23" s="124">
        <v>9293.76</v>
      </c>
      <c r="AA23" s="217">
        <v>3830.4002</v>
      </c>
      <c r="AB23" s="746"/>
      <c r="AD23" s="802"/>
      <c r="AF23" s="628"/>
      <c r="AH23" s="628"/>
    </row>
    <row r="24" spans="1:36" s="743" customFormat="1" ht="16.5" customHeight="1" x14ac:dyDescent="0.2">
      <c r="A24" s="982"/>
      <c r="B24" s="590"/>
      <c r="C24" s="597" t="s">
        <v>107</v>
      </c>
      <c r="D24" s="148">
        <v>272.67115000000001</v>
      </c>
      <c r="E24" s="592"/>
      <c r="F24" s="148">
        <v>381.87839999999994</v>
      </c>
      <c r="G24" s="592"/>
      <c r="H24" s="434">
        <v>150.63679999999999</v>
      </c>
      <c r="I24" s="592"/>
      <c r="J24" s="434">
        <v>284.15520000000004</v>
      </c>
      <c r="K24" s="595"/>
      <c r="L24" s="434">
        <v>11.15888</v>
      </c>
      <c r="M24" s="127"/>
      <c r="N24" s="434">
        <v>10.21152</v>
      </c>
      <c r="O24" s="127"/>
      <c r="P24" s="434">
        <v>9.1696000000000009</v>
      </c>
      <c r="Q24" s="434"/>
      <c r="R24" s="434">
        <v>100.17360000000001</v>
      </c>
      <c r="S24" s="434"/>
      <c r="T24" s="148">
        <v>0</v>
      </c>
      <c r="U24" s="148"/>
      <c r="V24" s="148">
        <v>31.388840000000002</v>
      </c>
      <c r="W24" s="148"/>
      <c r="X24" s="148">
        <v>9.2096</v>
      </c>
      <c r="Y24" s="909"/>
      <c r="Z24" s="124">
        <v>119.49764</v>
      </c>
      <c r="AA24" s="217">
        <v>27.628799999999998</v>
      </c>
      <c r="AB24" s="746"/>
      <c r="AD24" s="802"/>
      <c r="AF24" s="628"/>
      <c r="AH24" s="628"/>
    </row>
    <row r="25" spans="1:36" s="743" customFormat="1" ht="16.5" customHeight="1" x14ac:dyDescent="0.2">
      <c r="A25" s="982"/>
      <c r="B25" s="590"/>
      <c r="C25" s="597" t="s">
        <v>108</v>
      </c>
      <c r="D25" s="148">
        <v>40.531199999999998</v>
      </c>
      <c r="E25" s="592"/>
      <c r="F25" s="148">
        <v>31.4</v>
      </c>
      <c r="G25" s="592"/>
      <c r="H25" s="434">
        <v>29.52</v>
      </c>
      <c r="I25" s="592"/>
      <c r="J25" s="434">
        <v>108.24</v>
      </c>
      <c r="K25" s="595"/>
      <c r="L25" s="434">
        <v>0</v>
      </c>
      <c r="M25" s="127"/>
      <c r="N25" s="434">
        <v>1.218</v>
      </c>
      <c r="O25" s="127"/>
      <c r="P25" s="434">
        <v>0</v>
      </c>
      <c r="Q25" s="434"/>
      <c r="R25" s="434">
        <v>20.898</v>
      </c>
      <c r="S25" s="434"/>
      <c r="T25" s="148">
        <v>9.84</v>
      </c>
      <c r="U25" s="148"/>
      <c r="V25" s="148">
        <v>0</v>
      </c>
      <c r="W25" s="148"/>
      <c r="X25" s="148">
        <v>0</v>
      </c>
      <c r="Y25" s="909"/>
      <c r="Z25" s="124">
        <v>19.68</v>
      </c>
      <c r="AA25" s="217">
        <v>0</v>
      </c>
      <c r="AB25" s="746"/>
      <c r="AD25" s="802"/>
      <c r="AF25" s="628"/>
      <c r="AH25" s="628"/>
    </row>
    <row r="26" spans="1:36" s="743" customFormat="1" ht="16.5" customHeight="1" x14ac:dyDescent="0.2">
      <c r="A26" s="982"/>
      <c r="B26" s="590"/>
      <c r="C26" s="597" t="s">
        <v>109</v>
      </c>
      <c r="D26" s="148">
        <v>15076.088</v>
      </c>
      <c r="E26" s="592"/>
      <c r="F26" s="148">
        <v>20132.1885</v>
      </c>
      <c r="G26" s="592"/>
      <c r="H26" s="434">
        <v>27295.931700000001</v>
      </c>
      <c r="I26" s="592"/>
      <c r="J26" s="434">
        <v>34588.96067</v>
      </c>
      <c r="K26" s="595"/>
      <c r="L26" s="434">
        <v>884.73599999999999</v>
      </c>
      <c r="M26" s="127"/>
      <c r="N26" s="434">
        <v>1489.376</v>
      </c>
      <c r="O26" s="127"/>
      <c r="P26" s="434">
        <v>2177.12</v>
      </c>
      <c r="Q26" s="434"/>
      <c r="R26" s="434">
        <v>6725.8879999999999</v>
      </c>
      <c r="S26" s="434"/>
      <c r="T26" s="148">
        <v>462.52800000000002</v>
      </c>
      <c r="U26" s="148"/>
      <c r="V26" s="148">
        <v>887.56799999999998</v>
      </c>
      <c r="W26" s="148"/>
      <c r="X26" s="148">
        <v>1008</v>
      </c>
      <c r="Y26" s="909"/>
      <c r="Z26" s="124">
        <v>7818</v>
      </c>
      <c r="AA26" s="217">
        <v>2965.607</v>
      </c>
      <c r="AB26" s="746"/>
      <c r="AD26" s="802"/>
      <c r="AF26" s="628"/>
      <c r="AH26" s="628"/>
    </row>
    <row r="27" spans="1:36" s="743" customFormat="1" x14ac:dyDescent="0.2">
      <c r="A27" s="982"/>
      <c r="B27" s="593"/>
      <c r="C27" s="594" t="s">
        <v>110</v>
      </c>
      <c r="D27" s="127"/>
      <c r="E27" s="592"/>
      <c r="F27" s="127"/>
      <c r="G27" s="592"/>
      <c r="H27" s="434"/>
      <c r="I27" s="592"/>
      <c r="J27" s="434"/>
      <c r="K27" s="595"/>
      <c r="L27" s="434"/>
      <c r="M27" s="127"/>
      <c r="N27" s="434"/>
      <c r="O27" s="127"/>
      <c r="P27" s="434"/>
      <c r="Q27" s="434"/>
      <c r="R27" s="434"/>
      <c r="S27" s="434"/>
      <c r="T27" s="127"/>
      <c r="U27" s="127"/>
      <c r="V27" s="127"/>
      <c r="W27" s="127"/>
      <c r="X27" s="127"/>
      <c r="Y27" s="909"/>
      <c r="Z27" s="127"/>
      <c r="AA27" s="542"/>
      <c r="AB27" s="746"/>
      <c r="AD27" s="745"/>
      <c r="AF27" s="628"/>
      <c r="AH27" s="628"/>
    </row>
    <row r="28" spans="1:36" s="743" customFormat="1" ht="16.5" customHeight="1" x14ac:dyDescent="0.2">
      <c r="A28" s="982"/>
      <c r="B28" s="499"/>
      <c r="C28" s="596" t="s">
        <v>111</v>
      </c>
      <c r="D28" s="148">
        <v>5216.115796</v>
      </c>
      <c r="E28" s="592"/>
      <c r="F28" s="148">
        <v>6195.0916900000002</v>
      </c>
      <c r="G28" s="592"/>
      <c r="H28" s="434">
        <v>9368.9528399999981</v>
      </c>
      <c r="I28" s="592"/>
      <c r="J28" s="434">
        <v>6345.9665000000014</v>
      </c>
      <c r="K28" s="595"/>
      <c r="L28" s="434">
        <v>340.703507</v>
      </c>
      <c r="M28" s="127"/>
      <c r="N28" s="434">
        <v>586.18713300000002</v>
      </c>
      <c r="O28" s="127"/>
      <c r="P28" s="434">
        <v>543.54216099999996</v>
      </c>
      <c r="Q28" s="434"/>
      <c r="R28" s="434">
        <v>2308.9002350000001</v>
      </c>
      <c r="S28" s="434"/>
      <c r="T28" s="148">
        <v>270.53401000000002</v>
      </c>
      <c r="U28" s="148"/>
      <c r="V28" s="148">
        <v>607.03284999999994</v>
      </c>
      <c r="W28" s="148"/>
      <c r="X28" s="148">
        <v>622.92419999999993</v>
      </c>
      <c r="Y28" s="909"/>
      <c r="Z28" s="124">
        <v>2579.83376</v>
      </c>
      <c r="AA28" s="217">
        <v>2651.2484199999999</v>
      </c>
      <c r="AB28" s="746"/>
      <c r="AD28" s="802"/>
      <c r="AF28" s="628"/>
      <c r="AH28" s="628"/>
    </row>
    <row r="29" spans="1:36" s="743" customFormat="1" ht="16.5" customHeight="1" x14ac:dyDescent="0.2">
      <c r="A29" s="982"/>
      <c r="B29" s="499"/>
      <c r="C29" s="596" t="s">
        <v>112</v>
      </c>
      <c r="D29" s="148">
        <v>5080.7309999999998</v>
      </c>
      <c r="E29" s="592"/>
      <c r="F29" s="148">
        <v>2453.8087099999998</v>
      </c>
      <c r="G29" s="592"/>
      <c r="H29" s="434">
        <v>3598.402</v>
      </c>
      <c r="I29" s="592"/>
      <c r="J29" s="434">
        <v>4312.0715999999993</v>
      </c>
      <c r="K29" s="595"/>
      <c r="L29" s="434">
        <v>579.6</v>
      </c>
      <c r="M29" s="127"/>
      <c r="N29" s="434">
        <v>686.16</v>
      </c>
      <c r="O29" s="127"/>
      <c r="P29" s="434">
        <v>574.02599999999995</v>
      </c>
      <c r="Q29" s="434"/>
      <c r="R29" s="434">
        <v>2728.5059999999999</v>
      </c>
      <c r="S29" s="434"/>
      <c r="T29" s="148">
        <v>574.5</v>
      </c>
      <c r="U29" s="148"/>
      <c r="V29" s="148">
        <v>211.02</v>
      </c>
      <c r="W29" s="148"/>
      <c r="X29" s="148">
        <v>313.62</v>
      </c>
      <c r="Y29" s="909"/>
      <c r="Z29" s="124">
        <v>2797.2359999999999</v>
      </c>
      <c r="AA29" s="217">
        <v>572.35200000000009</v>
      </c>
      <c r="AB29" s="746"/>
      <c r="AD29" s="802"/>
      <c r="AF29" s="628"/>
      <c r="AH29" s="628"/>
    </row>
    <row r="30" spans="1:36" s="743" customFormat="1" ht="16.5" customHeight="1" x14ac:dyDescent="0.2">
      <c r="A30" s="982"/>
      <c r="B30" s="590"/>
      <c r="C30" s="597" t="s">
        <v>113</v>
      </c>
      <c r="D30" s="148">
        <v>28595.850098999999</v>
      </c>
      <c r="E30" s="592"/>
      <c r="F30" s="148">
        <v>57441.681039999996</v>
      </c>
      <c r="G30" s="592"/>
      <c r="H30" s="434">
        <v>71080.288360000006</v>
      </c>
      <c r="I30" s="592"/>
      <c r="J30" s="434">
        <v>89672.67316999998</v>
      </c>
      <c r="K30" s="595"/>
      <c r="L30" s="434">
        <v>663.58071499999994</v>
      </c>
      <c r="M30" s="127"/>
      <c r="N30" s="434">
        <v>1329.3040000000001</v>
      </c>
      <c r="O30" s="127"/>
      <c r="P30" s="434">
        <v>1798.9908025</v>
      </c>
      <c r="Q30" s="434"/>
      <c r="R30" s="434">
        <v>7130.8733174999998</v>
      </c>
      <c r="S30" s="434"/>
      <c r="T30" s="148">
        <v>1974.5681999999999</v>
      </c>
      <c r="U30" s="148"/>
      <c r="V30" s="148">
        <v>4511.3621900000007</v>
      </c>
      <c r="W30" s="148"/>
      <c r="X30" s="148">
        <v>3771.6847200000002</v>
      </c>
      <c r="Y30" s="909"/>
      <c r="Z30" s="124">
        <v>17706.607840000001</v>
      </c>
      <c r="AA30" s="217">
        <v>11166.591259999999</v>
      </c>
      <c r="AB30" s="746"/>
      <c r="AD30" s="802"/>
      <c r="AF30" s="628"/>
      <c r="AH30" s="628"/>
    </row>
    <row r="31" spans="1:36" s="743" customFormat="1" ht="16.5" customHeight="1" x14ac:dyDescent="0.2">
      <c r="A31" s="982"/>
      <c r="B31" s="499"/>
      <c r="C31" s="596" t="s">
        <v>114</v>
      </c>
      <c r="D31" s="148">
        <v>3560.76</v>
      </c>
      <c r="E31" s="592"/>
      <c r="F31" s="148">
        <v>2758.14</v>
      </c>
      <c r="G31" s="592"/>
      <c r="H31" s="434">
        <v>1552.32</v>
      </c>
      <c r="I31" s="592"/>
      <c r="J31" s="434">
        <v>1955.52</v>
      </c>
      <c r="K31" s="595"/>
      <c r="L31" s="434">
        <v>161.28</v>
      </c>
      <c r="M31" s="127"/>
      <c r="N31" s="434">
        <v>342.72</v>
      </c>
      <c r="O31" s="127"/>
      <c r="P31" s="434">
        <v>423.36</v>
      </c>
      <c r="Q31" s="434"/>
      <c r="R31" s="434">
        <v>1149.92</v>
      </c>
      <c r="S31" s="434"/>
      <c r="T31" s="148">
        <v>141.12</v>
      </c>
      <c r="U31" s="148"/>
      <c r="V31" s="148">
        <v>592.20000000000005</v>
      </c>
      <c r="W31" s="148"/>
      <c r="X31" s="148">
        <v>372.96</v>
      </c>
      <c r="Y31" s="909"/>
      <c r="Z31" s="124">
        <v>1690.92</v>
      </c>
      <c r="AA31" s="217">
        <v>341.46</v>
      </c>
      <c r="AB31" s="746"/>
      <c r="AC31" s="746"/>
      <c r="AD31" s="802"/>
      <c r="AF31" s="628"/>
      <c r="AH31" s="628"/>
    </row>
    <row r="32" spans="1:36" s="743" customFormat="1" ht="16.5" customHeight="1" x14ac:dyDescent="0.2">
      <c r="A32" s="982"/>
      <c r="B32" s="604"/>
      <c r="C32" s="266" t="s">
        <v>118</v>
      </c>
      <c r="D32" s="148">
        <v>8574.7002800000009</v>
      </c>
      <c r="E32" s="566"/>
      <c r="F32" s="148">
        <v>9139.2360000000008</v>
      </c>
      <c r="G32" s="566"/>
      <c r="H32" s="434">
        <v>12204.924999999999</v>
      </c>
      <c r="I32" s="566"/>
      <c r="J32" s="434">
        <v>14124.32</v>
      </c>
      <c r="K32" s="611"/>
      <c r="L32" s="434">
        <v>208.56</v>
      </c>
      <c r="M32" s="745"/>
      <c r="N32" s="434">
        <v>467.76</v>
      </c>
      <c r="O32" s="745"/>
      <c r="P32" s="434">
        <v>397.2</v>
      </c>
      <c r="Q32" s="434"/>
      <c r="R32" s="434">
        <v>2303.2800000000002</v>
      </c>
      <c r="S32" s="434"/>
      <c r="T32" s="148">
        <v>779.28</v>
      </c>
      <c r="U32" s="148"/>
      <c r="V32" s="148">
        <v>770.76</v>
      </c>
      <c r="W32" s="148"/>
      <c r="X32" s="148">
        <v>606.96</v>
      </c>
      <c r="Y32" s="127"/>
      <c r="Z32" s="148">
        <v>3527.64</v>
      </c>
      <c r="AA32" s="217">
        <v>1415.28</v>
      </c>
      <c r="AC32" s="745"/>
      <c r="AD32" s="802"/>
      <c r="AE32" s="745"/>
      <c r="AF32" s="601"/>
      <c r="AH32" s="628"/>
    </row>
    <row r="33" spans="1:34" s="743" customFormat="1" x14ac:dyDescent="0.2">
      <c r="A33" s="982"/>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2"/>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2"/>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2"/>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2"/>
      <c r="B37" s="74" t="s">
        <v>411</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zoomScaleNormal="100" zoomScaleSheetLayoutView="100" workbookViewId="0"/>
  </sheetViews>
  <sheetFormatPr defaultColWidth="9.28515625" defaultRowHeight="12.75" x14ac:dyDescent="0.2"/>
  <cols>
    <col min="1" max="1" width="5.42578125" style="935" customWidth="1"/>
    <col min="2" max="2" width="1.28515625" style="935" customWidth="1"/>
    <col min="3" max="3" width="19.7109375" style="935" customWidth="1"/>
    <col min="4" max="4" width="9" style="581" customWidth="1"/>
    <col min="5" max="5" width="3.7109375" style="581" customWidth="1"/>
    <col min="6" max="6" width="9" style="935" customWidth="1"/>
    <col min="7" max="7" width="3.7109375" style="935" customWidth="1"/>
    <col min="8" max="8" width="9" style="935" customWidth="1"/>
    <col min="9" max="9" width="1.85546875" style="935" customWidth="1"/>
    <col min="10" max="10" width="9" style="935" customWidth="1"/>
    <col min="11" max="11" width="1.85546875" style="935"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5" customWidth="1"/>
    <col min="21" max="21" width="2.85546875" style="935" customWidth="1"/>
    <col min="22" max="22" width="9.7109375" style="743" customWidth="1"/>
    <col min="23" max="23" width="2.85546875" style="935" customWidth="1"/>
    <col min="24" max="24" width="8.85546875" style="743" customWidth="1"/>
    <col min="25" max="25" width="1.7109375" style="935" customWidth="1"/>
    <col min="26" max="26" width="15.7109375" style="935" customWidth="1"/>
    <col min="27" max="27" width="1.140625" style="743" customWidth="1"/>
    <col min="28" max="28" width="1.5703125" style="743" customWidth="1"/>
    <col min="29" max="29" width="7.5703125" style="743" customWidth="1"/>
    <col min="30" max="16384" width="9.28515625" style="935"/>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79" t="s">
        <v>2</v>
      </c>
      <c r="AA4" s="979"/>
      <c r="AB4" s="979"/>
      <c r="AG4" s="581"/>
      <c r="AI4" s="581"/>
    </row>
    <row r="5" spans="1:35" ht="12.75" customHeight="1" x14ac:dyDescent="0.2">
      <c r="B5" s="73"/>
      <c r="C5" s="73"/>
      <c r="D5" s="136"/>
      <c r="E5" s="136"/>
      <c r="F5" s="73"/>
      <c r="G5" s="73"/>
      <c r="H5" s="73"/>
      <c r="I5" s="73"/>
      <c r="J5" s="73"/>
      <c r="K5" s="73"/>
      <c r="T5" s="73"/>
      <c r="U5" s="73"/>
      <c r="V5" s="74"/>
      <c r="W5" s="73"/>
      <c r="X5" s="74"/>
      <c r="Y5" s="950"/>
      <c r="Z5" s="980" t="s">
        <v>95</v>
      </c>
      <c r="AA5" s="980"/>
      <c r="AB5" s="980"/>
      <c r="AC5" s="626"/>
      <c r="AG5" s="581"/>
      <c r="AI5" s="581"/>
    </row>
    <row r="6" spans="1:35" ht="6.75" customHeight="1" thickBot="1" x14ac:dyDescent="0.25">
      <c r="A6" s="982">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2"/>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2"/>
      <c r="B8" s="497"/>
      <c r="C8" s="471" t="s">
        <v>96</v>
      </c>
      <c r="D8" s="938">
        <v>2021</v>
      </c>
      <c r="E8" s="938"/>
      <c r="F8" s="946">
        <v>2020</v>
      </c>
      <c r="G8" s="946"/>
      <c r="H8" s="946">
        <v>2019</v>
      </c>
      <c r="I8" s="946"/>
      <c r="J8" s="946">
        <v>2018</v>
      </c>
      <c r="K8" s="183"/>
      <c r="L8" s="978">
        <v>2022</v>
      </c>
      <c r="M8" s="978"/>
      <c r="N8" s="978"/>
      <c r="O8" s="978"/>
      <c r="P8" s="978"/>
      <c r="Q8" s="951"/>
      <c r="R8" s="952" t="s">
        <v>421</v>
      </c>
      <c r="S8" s="938"/>
      <c r="T8" s="978">
        <v>2021</v>
      </c>
      <c r="U8" s="978"/>
      <c r="V8" s="978"/>
      <c r="W8" s="978"/>
      <c r="X8" s="978"/>
      <c r="Y8" s="379"/>
      <c r="Z8" s="952" t="s">
        <v>421</v>
      </c>
      <c r="AA8" s="943"/>
      <c r="AB8" s="907"/>
      <c r="AG8" s="581"/>
      <c r="AI8" s="581"/>
    </row>
    <row r="9" spans="1:35" ht="11.25" customHeight="1" x14ac:dyDescent="0.2">
      <c r="A9" s="982"/>
      <c r="B9" s="498"/>
      <c r="C9" s="583" t="s">
        <v>97</v>
      </c>
      <c r="D9" s="471"/>
      <c r="E9" s="471"/>
      <c r="F9" s="471"/>
      <c r="G9" s="471"/>
      <c r="H9" s="471"/>
      <c r="I9" s="471"/>
      <c r="J9" s="471"/>
      <c r="K9" s="183"/>
      <c r="L9" s="362"/>
      <c r="M9" s="362"/>
      <c r="N9" s="362"/>
      <c r="O9" s="362"/>
      <c r="P9" s="902"/>
      <c r="Q9" s="908"/>
      <c r="R9" s="953" t="s">
        <v>415</v>
      </c>
      <c r="S9" s="908"/>
      <c r="T9" s="937"/>
      <c r="U9" s="944"/>
      <c r="V9" s="362"/>
      <c r="W9" s="362"/>
      <c r="X9" s="362"/>
      <c r="Y9" s="890"/>
      <c r="Z9" s="953" t="s">
        <v>415</v>
      </c>
      <c r="AA9" s="396"/>
      <c r="AB9" s="913"/>
      <c r="AG9" s="581"/>
      <c r="AI9" s="581"/>
    </row>
    <row r="10" spans="1:35" ht="6" customHeight="1" x14ac:dyDescent="0.2">
      <c r="A10" s="982"/>
      <c r="B10" s="506"/>
      <c r="C10" s="584"/>
      <c r="D10" s="471"/>
      <c r="E10" s="471"/>
      <c r="F10" s="471"/>
      <c r="G10" s="471"/>
      <c r="H10" s="471"/>
      <c r="I10" s="471"/>
      <c r="J10" s="471"/>
      <c r="K10" s="183"/>
      <c r="L10" s="890"/>
      <c r="M10" s="890"/>
      <c r="N10" s="890"/>
      <c r="O10" s="890"/>
      <c r="P10" s="908"/>
      <c r="Q10" s="908"/>
      <c r="R10" s="908"/>
      <c r="S10" s="908"/>
      <c r="T10" s="890"/>
      <c r="U10" s="890"/>
      <c r="V10" s="890"/>
      <c r="W10" s="890"/>
      <c r="X10" s="890"/>
      <c r="Y10" s="890"/>
      <c r="Z10" s="908"/>
      <c r="AA10" s="890"/>
      <c r="AB10" s="389"/>
      <c r="AD10" s="760"/>
      <c r="AE10" s="760"/>
      <c r="AF10" s="760"/>
      <c r="AG10" s="803"/>
      <c r="AI10" s="581"/>
    </row>
    <row r="11" spans="1:35" x14ac:dyDescent="0.2">
      <c r="A11" s="982"/>
      <c r="B11" s="506"/>
      <c r="C11" s="584"/>
      <c r="D11" s="471"/>
      <c r="E11" s="471"/>
      <c r="F11" s="471"/>
      <c r="G11" s="471"/>
      <c r="H11" s="471"/>
      <c r="I11" s="471"/>
      <c r="J11" s="471"/>
      <c r="K11" s="183"/>
      <c r="L11" s="936" t="s">
        <v>437</v>
      </c>
      <c r="M11" s="936"/>
      <c r="N11" s="959" t="s">
        <v>430</v>
      </c>
      <c r="O11" s="959"/>
      <c r="P11" s="959" t="s">
        <v>422</v>
      </c>
      <c r="Q11" s="951"/>
      <c r="R11" s="951" t="s">
        <v>439</v>
      </c>
      <c r="S11" s="936"/>
      <c r="T11" s="951" t="s">
        <v>433</v>
      </c>
      <c r="U11" s="951"/>
      <c r="V11" s="959" t="s">
        <v>430</v>
      </c>
      <c r="W11" s="959"/>
      <c r="X11" s="959" t="s">
        <v>422</v>
      </c>
      <c r="Y11" s="941"/>
      <c r="Z11" s="951" t="s">
        <v>436</v>
      </c>
      <c r="AA11" s="943"/>
      <c r="AB11" s="907"/>
      <c r="AD11" s="760"/>
      <c r="AE11" s="760"/>
      <c r="AF11" s="760"/>
      <c r="AG11" s="803"/>
      <c r="AI11" s="581"/>
    </row>
    <row r="12" spans="1:35" x14ac:dyDescent="0.2">
      <c r="A12" s="982"/>
      <c r="B12" s="506"/>
      <c r="C12" s="584"/>
      <c r="D12" s="549"/>
      <c r="E12" s="549"/>
      <c r="F12" s="549"/>
      <c r="G12" s="549"/>
      <c r="H12" s="549"/>
      <c r="I12" s="549"/>
      <c r="J12" s="549"/>
      <c r="K12" s="549"/>
      <c r="L12" s="396"/>
      <c r="M12" s="744"/>
      <c r="N12" s="396"/>
      <c r="O12" s="744"/>
      <c r="P12" s="396"/>
      <c r="Q12" s="396"/>
      <c r="R12" s="951">
        <v>2022</v>
      </c>
      <c r="S12" s="396"/>
      <c r="T12" s="379"/>
      <c r="U12" s="379"/>
      <c r="V12" s="379"/>
      <c r="W12" s="379"/>
      <c r="X12" s="379"/>
      <c r="Y12" s="744"/>
      <c r="Z12" s="951">
        <v>2021</v>
      </c>
      <c r="AA12" s="943"/>
      <c r="AB12" s="907"/>
      <c r="AD12" s="760"/>
      <c r="AE12" s="804"/>
      <c r="AF12" s="760"/>
      <c r="AG12" s="803"/>
    </row>
    <row r="13" spans="1:35" ht="3" customHeight="1" thickBot="1" x14ac:dyDescent="0.25">
      <c r="A13" s="982"/>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09"/>
      <c r="Z13" s="614"/>
      <c r="AA13" s="609"/>
      <c r="AB13" s="627"/>
      <c r="AD13" s="760"/>
      <c r="AE13" s="760"/>
      <c r="AF13" s="760"/>
      <c r="AG13" s="803"/>
    </row>
    <row r="14" spans="1:35" s="743" customFormat="1" ht="5.25" customHeight="1" x14ac:dyDescent="0.2">
      <c r="A14" s="982"/>
      <c r="B14" s="751"/>
      <c r="C14" s="745"/>
      <c r="D14" s="601"/>
      <c r="E14" s="601"/>
      <c r="F14" s="601"/>
      <c r="G14" s="601"/>
      <c r="H14" s="601"/>
      <c r="I14" s="601"/>
      <c r="J14" s="601"/>
      <c r="K14" s="601"/>
      <c r="L14" s="601"/>
      <c r="M14" s="745"/>
      <c r="N14" s="601"/>
      <c r="O14" s="745"/>
      <c r="P14" s="601"/>
      <c r="Q14" s="601"/>
      <c r="R14" s="601"/>
      <c r="S14" s="601"/>
      <c r="T14" s="745"/>
      <c r="U14" s="745"/>
      <c r="V14" s="745"/>
      <c r="W14" s="745"/>
      <c r="X14" s="745"/>
      <c r="Y14" s="745"/>
      <c r="Z14" s="601"/>
      <c r="AA14" s="745"/>
      <c r="AB14" s="752"/>
      <c r="AD14" s="745"/>
      <c r="AE14" s="745"/>
      <c r="AF14" s="745"/>
      <c r="AG14" s="601"/>
      <c r="AI14" s="628"/>
    </row>
    <row r="15" spans="1:35" s="743" customFormat="1" ht="16.5" customHeight="1" x14ac:dyDescent="0.2">
      <c r="A15" s="982"/>
      <c r="B15" s="604"/>
      <c r="C15" s="266" t="s">
        <v>120</v>
      </c>
      <c r="D15" s="148">
        <v>8715.1039999999994</v>
      </c>
      <c r="E15" s="566"/>
      <c r="F15" s="148">
        <v>7642.4255999999996</v>
      </c>
      <c r="G15" s="566"/>
      <c r="H15" s="124">
        <v>9169.86</v>
      </c>
      <c r="I15" s="566"/>
      <c r="J15" s="124">
        <v>7969.1883999999991</v>
      </c>
      <c r="K15" s="611"/>
      <c r="L15" s="434">
        <v>693</v>
      </c>
      <c r="M15" s="127"/>
      <c r="N15" s="434">
        <v>1857.24</v>
      </c>
      <c r="O15" s="127"/>
      <c r="P15" s="434">
        <v>917.43</v>
      </c>
      <c r="Q15" s="434"/>
      <c r="R15" s="434">
        <v>5096.22</v>
      </c>
      <c r="S15" s="434"/>
      <c r="T15" s="148">
        <v>294.83999999999997</v>
      </c>
      <c r="U15" s="148"/>
      <c r="V15" s="148">
        <v>612.36</v>
      </c>
      <c r="W15" s="148"/>
      <c r="X15" s="148">
        <v>1075.7239999999999</v>
      </c>
      <c r="Y15" s="909"/>
      <c r="Z15" s="434">
        <v>2935.4839999999999</v>
      </c>
      <c r="AA15" s="124"/>
      <c r="AB15" s="217">
        <v>1358.2800000000002</v>
      </c>
      <c r="AC15" s="776"/>
      <c r="AD15" s="745"/>
      <c r="AE15" s="802"/>
      <c r="AF15" s="745"/>
      <c r="AG15" s="601"/>
      <c r="AI15" s="628"/>
    </row>
    <row r="16" spans="1:35" s="743" customFormat="1" ht="16.5" customHeight="1" x14ac:dyDescent="0.2">
      <c r="A16" s="982"/>
      <c r="B16" s="604"/>
      <c r="C16" s="266" t="s">
        <v>121</v>
      </c>
      <c r="D16" s="148">
        <v>1770.74596</v>
      </c>
      <c r="E16" s="566"/>
      <c r="F16" s="148">
        <v>256.86439999999999</v>
      </c>
      <c r="G16" s="566"/>
      <c r="H16" s="434">
        <v>1994.6759199999999</v>
      </c>
      <c r="I16" s="566"/>
      <c r="J16" s="434">
        <v>4677.2584000000006</v>
      </c>
      <c r="K16" s="611"/>
      <c r="L16" s="434">
        <v>18.4056</v>
      </c>
      <c r="M16" s="127"/>
      <c r="N16" s="434">
        <v>262.08</v>
      </c>
      <c r="O16" s="127"/>
      <c r="P16" s="434">
        <v>744.47040000000004</v>
      </c>
      <c r="Q16" s="434"/>
      <c r="R16" s="434">
        <v>1426.7927999999999</v>
      </c>
      <c r="S16" s="434"/>
      <c r="T16" s="148">
        <v>80.64</v>
      </c>
      <c r="U16" s="148"/>
      <c r="V16" s="148">
        <v>78.819199999999995</v>
      </c>
      <c r="W16" s="148"/>
      <c r="X16" s="148">
        <v>0</v>
      </c>
      <c r="Y16" s="909"/>
      <c r="Z16" s="434">
        <v>219.9392</v>
      </c>
      <c r="AA16" s="124"/>
      <c r="AB16" s="217">
        <v>20.16</v>
      </c>
      <c r="AC16" s="776"/>
      <c r="AD16" s="745"/>
      <c r="AE16" s="802"/>
      <c r="AF16" s="745"/>
      <c r="AG16" s="601"/>
      <c r="AI16" s="628"/>
    </row>
    <row r="17" spans="1:35" s="743" customFormat="1" ht="16.5" customHeight="1" x14ac:dyDescent="0.2">
      <c r="A17" s="982"/>
      <c r="B17" s="604"/>
      <c r="C17" s="266" t="s">
        <v>122</v>
      </c>
      <c r="D17" s="148">
        <v>10997.874</v>
      </c>
      <c r="E17" s="566"/>
      <c r="F17" s="148">
        <v>2446.0790400000001</v>
      </c>
      <c r="G17" s="566"/>
      <c r="H17" s="434">
        <v>2492.0007199999995</v>
      </c>
      <c r="I17" s="566"/>
      <c r="J17" s="434">
        <v>3723.6663100000001</v>
      </c>
      <c r="K17" s="611"/>
      <c r="L17" s="434">
        <v>1187.52</v>
      </c>
      <c r="M17" s="127"/>
      <c r="N17" s="434">
        <v>472.56</v>
      </c>
      <c r="O17" s="127"/>
      <c r="P17" s="434">
        <v>714.32</v>
      </c>
      <c r="Q17" s="434"/>
      <c r="R17" s="434">
        <v>3476.48</v>
      </c>
      <c r="S17" s="434"/>
      <c r="T17" s="148">
        <v>533.52</v>
      </c>
      <c r="U17" s="148"/>
      <c r="V17" s="148">
        <v>310.8</v>
      </c>
      <c r="W17" s="148"/>
      <c r="X17" s="148">
        <v>924.33500000000004</v>
      </c>
      <c r="Y17" s="909"/>
      <c r="Z17" s="434">
        <v>3339.2340000000004</v>
      </c>
      <c r="AA17" s="124"/>
      <c r="AB17" s="217">
        <v>297.60000000000002</v>
      </c>
      <c r="AC17" s="776"/>
      <c r="AD17" s="745"/>
      <c r="AE17" s="802"/>
      <c r="AF17" s="745"/>
      <c r="AG17" s="601"/>
      <c r="AI17" s="628"/>
    </row>
    <row r="18" spans="1:35" s="743" customFormat="1" ht="16.5" customHeight="1" x14ac:dyDescent="0.2">
      <c r="A18" s="982"/>
      <c r="B18" s="604"/>
      <c r="C18" s="607" t="s">
        <v>123</v>
      </c>
      <c r="D18" s="148">
        <v>9650.2263380000022</v>
      </c>
      <c r="E18" s="566"/>
      <c r="F18" s="148">
        <v>6175.6907399999991</v>
      </c>
      <c r="G18" s="566"/>
      <c r="H18" s="434">
        <v>7613.2860800000008</v>
      </c>
      <c r="I18" s="566"/>
      <c r="J18" s="434">
        <v>7774.2958800000006</v>
      </c>
      <c r="K18" s="611"/>
      <c r="L18" s="434">
        <v>94.828627999999995</v>
      </c>
      <c r="M18" s="127"/>
      <c r="N18" s="434">
        <v>130.69369</v>
      </c>
      <c r="O18" s="127"/>
      <c r="P18" s="434">
        <v>468.83349400000003</v>
      </c>
      <c r="Q18" s="434"/>
      <c r="R18" s="434">
        <v>1643.3310290000002</v>
      </c>
      <c r="S18" s="434"/>
      <c r="T18" s="148">
        <v>299.99344000000002</v>
      </c>
      <c r="U18" s="148"/>
      <c r="V18" s="148">
        <v>672.16402000000005</v>
      </c>
      <c r="W18" s="148"/>
      <c r="X18" s="148">
        <v>318.56491000000005</v>
      </c>
      <c r="Y18" s="909"/>
      <c r="Z18" s="434">
        <v>1946.8440900000001</v>
      </c>
      <c r="AA18" s="124"/>
      <c r="AB18" s="217">
        <v>1343.7341999999999</v>
      </c>
      <c r="AC18" s="776"/>
      <c r="AD18" s="745"/>
      <c r="AE18" s="802"/>
      <c r="AF18" s="745"/>
      <c r="AG18" s="601"/>
      <c r="AI18" s="628"/>
    </row>
    <row r="19" spans="1:35" s="743" customFormat="1" ht="16.5" customHeight="1" x14ac:dyDescent="0.2">
      <c r="A19" s="982"/>
      <c r="B19" s="554"/>
      <c r="C19" s="133" t="s">
        <v>124</v>
      </c>
      <c r="D19" s="148">
        <v>1236.6616000000001</v>
      </c>
      <c r="E19" s="566"/>
      <c r="F19" s="148">
        <v>1372.9675199999999</v>
      </c>
      <c r="G19" s="566"/>
      <c r="H19" s="434">
        <v>1951.1898100000001</v>
      </c>
      <c r="I19" s="566"/>
      <c r="J19" s="434">
        <v>3154.4766399999999</v>
      </c>
      <c r="K19" s="613"/>
      <c r="L19" s="434">
        <v>115.29188000000001</v>
      </c>
      <c r="M19" s="127"/>
      <c r="N19" s="434">
        <v>69.809600000000003</v>
      </c>
      <c r="O19" s="127"/>
      <c r="P19" s="434">
        <v>125.01472500000001</v>
      </c>
      <c r="Q19" s="434"/>
      <c r="R19" s="434">
        <v>487.014205</v>
      </c>
      <c r="S19" s="434"/>
      <c r="T19" s="148">
        <v>20.16</v>
      </c>
      <c r="U19" s="148"/>
      <c r="V19" s="148">
        <v>85.68</v>
      </c>
      <c r="W19" s="148"/>
      <c r="X19" s="148">
        <v>114.13522</v>
      </c>
      <c r="Y19" s="909"/>
      <c r="Z19" s="434">
        <v>403.93521999999996</v>
      </c>
      <c r="AA19" s="124"/>
      <c r="AB19" s="217">
        <v>360.36</v>
      </c>
      <c r="AC19" s="776"/>
      <c r="AD19" s="745"/>
      <c r="AE19" s="802"/>
      <c r="AF19" s="745"/>
      <c r="AG19" s="601"/>
      <c r="AI19" s="628"/>
    </row>
    <row r="20" spans="1:35" s="743" customFormat="1" ht="16.5" customHeight="1" x14ac:dyDescent="0.2">
      <c r="A20" s="982"/>
      <c r="B20" s="554"/>
      <c r="C20" s="133" t="s">
        <v>125</v>
      </c>
      <c r="D20" s="148">
        <v>3327.3371200000001</v>
      </c>
      <c r="E20" s="566"/>
      <c r="F20" s="148">
        <v>4980.4539199999999</v>
      </c>
      <c r="G20" s="566"/>
      <c r="H20" s="434">
        <v>8075.4285</v>
      </c>
      <c r="I20" s="566"/>
      <c r="J20" s="434">
        <v>8569.5586800000001</v>
      </c>
      <c r="K20" s="613"/>
      <c r="L20" s="434">
        <v>40.32</v>
      </c>
      <c r="M20" s="127"/>
      <c r="N20" s="434">
        <v>152.28320000000002</v>
      </c>
      <c r="O20" s="127"/>
      <c r="P20" s="434">
        <v>100.8</v>
      </c>
      <c r="Q20" s="434"/>
      <c r="R20" s="434">
        <v>1039.3232</v>
      </c>
      <c r="S20" s="434"/>
      <c r="T20" s="148">
        <v>0</v>
      </c>
      <c r="U20" s="148"/>
      <c r="V20" s="148">
        <v>806.4</v>
      </c>
      <c r="W20" s="148"/>
      <c r="X20" s="148">
        <v>262.08</v>
      </c>
      <c r="Y20" s="909"/>
      <c r="Z20" s="434">
        <v>1592.64</v>
      </c>
      <c r="AA20" s="124"/>
      <c r="AB20" s="217">
        <v>1391.9739199999999</v>
      </c>
      <c r="AC20" s="776"/>
      <c r="AD20" s="745"/>
      <c r="AE20" s="802"/>
      <c r="AF20" s="745"/>
      <c r="AG20" s="601"/>
      <c r="AI20" s="628"/>
    </row>
    <row r="21" spans="1:35" s="743" customFormat="1" ht="16.5" customHeight="1" x14ac:dyDescent="0.2">
      <c r="A21" s="982"/>
      <c r="B21" s="604"/>
      <c r="C21" s="266" t="s">
        <v>126</v>
      </c>
      <c r="D21" s="148">
        <v>2303.9578530000003</v>
      </c>
      <c r="E21" s="566"/>
      <c r="F21" s="148">
        <v>2229.3086300000004</v>
      </c>
      <c r="G21" s="566"/>
      <c r="H21" s="434">
        <v>1945.1459799999998</v>
      </c>
      <c r="I21" s="566"/>
      <c r="J21" s="434">
        <v>1700.54576</v>
      </c>
      <c r="K21" s="611"/>
      <c r="L21" s="434">
        <v>95.552191999999991</v>
      </c>
      <c r="M21" s="127"/>
      <c r="N21" s="434">
        <v>76.421710000000004</v>
      </c>
      <c r="O21" s="127"/>
      <c r="P21" s="434">
        <v>65.474235000000007</v>
      </c>
      <c r="Q21" s="434"/>
      <c r="R21" s="434">
        <v>315.77212300000002</v>
      </c>
      <c r="S21" s="434"/>
      <c r="T21" s="148">
        <v>164.13619</v>
      </c>
      <c r="U21" s="148"/>
      <c r="V21" s="148">
        <v>150.43737000000002</v>
      </c>
      <c r="W21" s="148"/>
      <c r="X21" s="148">
        <v>236.51791999999998</v>
      </c>
      <c r="Y21" s="909"/>
      <c r="Z21" s="434">
        <v>906.49608000000001</v>
      </c>
      <c r="AA21" s="124"/>
      <c r="AB21" s="217">
        <v>357.40039000000002</v>
      </c>
      <c r="AC21" s="776"/>
      <c r="AD21" s="745"/>
      <c r="AE21" s="802"/>
      <c r="AF21" s="745"/>
      <c r="AG21" s="601"/>
      <c r="AI21" s="628"/>
    </row>
    <row r="22" spans="1:35" s="743" customFormat="1" ht="16.5" customHeight="1" x14ac:dyDescent="0.2">
      <c r="A22" s="982"/>
      <c r="B22" s="604"/>
      <c r="C22" s="266" t="s">
        <v>127</v>
      </c>
      <c r="D22" s="148">
        <v>51.78922</v>
      </c>
      <c r="E22" s="566"/>
      <c r="F22" s="148">
        <v>60.494589999999995</v>
      </c>
      <c r="G22" s="566"/>
      <c r="H22" s="434">
        <v>755.23888999999986</v>
      </c>
      <c r="I22" s="566"/>
      <c r="J22" s="124">
        <v>703.80898000000002</v>
      </c>
      <c r="K22" s="611"/>
      <c r="L22" s="434">
        <v>5.6344799999999999</v>
      </c>
      <c r="M22" s="127"/>
      <c r="N22" s="434">
        <v>2.1</v>
      </c>
      <c r="O22" s="127"/>
      <c r="P22" s="434">
        <v>9.1850000000000005</v>
      </c>
      <c r="Q22" s="434"/>
      <c r="R22" s="434">
        <v>21.263480000000001</v>
      </c>
      <c r="S22" s="434"/>
      <c r="T22" s="148">
        <v>4.0999999999999996</v>
      </c>
      <c r="U22" s="148"/>
      <c r="V22" s="148">
        <v>0.45</v>
      </c>
      <c r="W22" s="148"/>
      <c r="X22" s="148">
        <v>12.805999999999999</v>
      </c>
      <c r="Y22" s="909"/>
      <c r="Z22" s="434">
        <v>20.351319999999998</v>
      </c>
      <c r="AA22" s="124"/>
      <c r="AB22" s="217">
        <v>9.3915600000000001</v>
      </c>
      <c r="AC22" s="776"/>
      <c r="AD22" s="745"/>
      <c r="AE22" s="802"/>
      <c r="AF22" s="745"/>
      <c r="AG22" s="601"/>
      <c r="AI22" s="628"/>
    </row>
    <row r="23" spans="1:35" s="743" customFormat="1" ht="10.5" customHeight="1" x14ac:dyDescent="0.2">
      <c r="A23" s="982"/>
      <c r="B23" s="556"/>
      <c r="C23" s="605" t="s">
        <v>128</v>
      </c>
      <c r="D23" s="148"/>
      <c r="E23" s="566"/>
      <c r="F23" s="148"/>
      <c r="G23" s="566"/>
      <c r="H23" s="124"/>
      <c r="I23" s="566"/>
      <c r="J23" s="745"/>
      <c r="K23" s="612"/>
      <c r="L23" s="434"/>
      <c r="M23" s="127"/>
      <c r="N23" s="434"/>
      <c r="O23" s="127"/>
      <c r="P23" s="434"/>
      <c r="Q23" s="434"/>
      <c r="R23" s="434"/>
      <c r="S23" s="434"/>
      <c r="T23" s="148"/>
      <c r="U23" s="148"/>
      <c r="V23" s="148"/>
      <c r="W23" s="148"/>
      <c r="X23" s="148"/>
      <c r="Y23" s="909"/>
      <c r="Z23" s="434"/>
      <c r="AA23" s="124"/>
      <c r="AB23" s="542"/>
      <c r="AC23" s="776"/>
      <c r="AD23" s="745"/>
      <c r="AE23" s="745"/>
      <c r="AF23" s="745"/>
      <c r="AG23" s="601"/>
      <c r="AI23" s="628"/>
    </row>
    <row r="24" spans="1:35" s="743" customFormat="1" ht="16.5" customHeight="1" x14ac:dyDescent="0.2">
      <c r="A24" s="982"/>
      <c r="B24" s="604"/>
      <c r="C24" s="266" t="s">
        <v>129</v>
      </c>
      <c r="D24" s="148">
        <v>425.92842799999994</v>
      </c>
      <c r="E24" s="566"/>
      <c r="F24" s="148">
        <v>482.17086999999998</v>
      </c>
      <c r="G24" s="566"/>
      <c r="H24" s="434">
        <v>695.77985000000001</v>
      </c>
      <c r="I24" s="566"/>
      <c r="J24" s="434">
        <v>866.21186</v>
      </c>
      <c r="K24" s="611"/>
      <c r="L24" s="434">
        <v>0</v>
      </c>
      <c r="M24" s="127"/>
      <c r="N24" s="434">
        <v>12.524992000000001</v>
      </c>
      <c r="O24" s="127"/>
      <c r="P24" s="434">
        <v>26.360011999999998</v>
      </c>
      <c r="Q24" s="434"/>
      <c r="R24" s="434">
        <v>79.205004000000002</v>
      </c>
      <c r="S24" s="434"/>
      <c r="T24" s="148">
        <v>58.368000000000002</v>
      </c>
      <c r="U24" s="148"/>
      <c r="V24" s="148">
        <v>35.378459999999997</v>
      </c>
      <c r="W24" s="148"/>
      <c r="X24" s="148">
        <v>45.267420000000001</v>
      </c>
      <c r="Y24" s="909"/>
      <c r="Z24" s="434">
        <v>237.95491999999999</v>
      </c>
      <c r="AA24" s="124"/>
      <c r="AB24" s="217">
        <v>40.32</v>
      </c>
      <c r="AC24" s="776"/>
      <c r="AD24" s="745"/>
      <c r="AE24" s="802"/>
      <c r="AF24" s="745"/>
      <c r="AG24" s="601"/>
      <c r="AI24" s="628"/>
    </row>
    <row r="25" spans="1:35" s="743" customFormat="1" ht="16.5" customHeight="1" x14ac:dyDescent="0.2">
      <c r="A25" s="982"/>
      <c r="B25" s="604"/>
      <c r="C25" s="266" t="s">
        <v>130</v>
      </c>
      <c r="D25" s="148">
        <v>4067.73999</v>
      </c>
      <c r="E25" s="566"/>
      <c r="F25" s="148">
        <v>13727.739720000001</v>
      </c>
      <c r="G25" s="566"/>
      <c r="H25" s="434">
        <v>12097.124639999998</v>
      </c>
      <c r="I25" s="566"/>
      <c r="J25" s="434">
        <v>5032.3628100000005</v>
      </c>
      <c r="K25" s="611"/>
      <c r="L25" s="434">
        <v>186.10079999999999</v>
      </c>
      <c r="M25" s="127"/>
      <c r="N25" s="434">
        <v>160.11520000000002</v>
      </c>
      <c r="O25" s="127"/>
      <c r="P25" s="434">
        <v>138.82064000000003</v>
      </c>
      <c r="Q25" s="434"/>
      <c r="R25" s="434">
        <v>1167.3566400000002</v>
      </c>
      <c r="S25" s="434"/>
      <c r="T25" s="148">
        <v>180</v>
      </c>
      <c r="U25" s="148"/>
      <c r="V25" s="148">
        <v>322.65120000000002</v>
      </c>
      <c r="W25" s="148"/>
      <c r="X25" s="148">
        <v>239.84959000000003</v>
      </c>
      <c r="Y25" s="909"/>
      <c r="Z25" s="434">
        <v>2994.3671899999999</v>
      </c>
      <c r="AA25" s="124"/>
      <c r="AB25" s="217">
        <v>2591.21128</v>
      </c>
      <c r="AC25" s="776"/>
      <c r="AD25" s="745"/>
      <c r="AE25" s="802"/>
      <c r="AF25" s="745"/>
      <c r="AG25" s="601"/>
      <c r="AI25" s="628"/>
    </row>
    <row r="26" spans="1:35" s="743" customFormat="1" ht="16.5" customHeight="1" x14ac:dyDescent="0.2">
      <c r="A26" s="982"/>
      <c r="B26" s="604"/>
      <c r="C26" s="266" t="s">
        <v>131</v>
      </c>
      <c r="D26" s="148">
        <v>16808.84016</v>
      </c>
      <c r="E26" s="566"/>
      <c r="F26" s="148">
        <v>14814.07</v>
      </c>
      <c r="G26" s="566"/>
      <c r="H26" s="434">
        <v>13632.27456</v>
      </c>
      <c r="I26" s="566"/>
      <c r="J26" s="434">
        <v>15896.52</v>
      </c>
      <c r="K26" s="611"/>
      <c r="L26" s="434">
        <v>1942.92</v>
      </c>
      <c r="M26" s="127"/>
      <c r="N26" s="434">
        <v>1481.76</v>
      </c>
      <c r="O26" s="127"/>
      <c r="P26" s="434">
        <v>1721.16</v>
      </c>
      <c r="Q26" s="434"/>
      <c r="R26" s="434">
        <v>8217.2559999999994</v>
      </c>
      <c r="S26" s="434"/>
      <c r="T26" s="148">
        <v>1345.2048</v>
      </c>
      <c r="U26" s="148"/>
      <c r="V26" s="148">
        <v>1438.92</v>
      </c>
      <c r="W26" s="148"/>
      <c r="X26" s="148">
        <v>1274.3071600000001</v>
      </c>
      <c r="Y26" s="909"/>
      <c r="Z26" s="434">
        <v>7294.5833599999996</v>
      </c>
      <c r="AA26" s="124"/>
      <c r="AB26" s="217">
        <v>2107.2788</v>
      </c>
      <c r="AC26" s="776"/>
      <c r="AD26" s="745"/>
      <c r="AE26" s="802"/>
      <c r="AF26" s="745"/>
      <c r="AG26" s="601"/>
      <c r="AI26" s="628"/>
    </row>
    <row r="27" spans="1:35" s="743" customFormat="1" ht="16.5" customHeight="1" x14ac:dyDescent="0.2">
      <c r="A27" s="982"/>
      <c r="B27" s="604"/>
      <c r="C27" s="266" t="s">
        <v>132</v>
      </c>
      <c r="D27" s="148">
        <v>41.962499999999999</v>
      </c>
      <c r="E27" s="566"/>
      <c r="F27" s="148">
        <v>56.832399999999993</v>
      </c>
      <c r="G27" s="566"/>
      <c r="H27" s="434">
        <v>58.741800000000012</v>
      </c>
      <c r="I27" s="566"/>
      <c r="J27" s="434">
        <v>83.554199999999994</v>
      </c>
      <c r="K27" s="611"/>
      <c r="L27" s="434">
        <v>0</v>
      </c>
      <c r="M27" s="127"/>
      <c r="N27" s="434">
        <v>0</v>
      </c>
      <c r="O27" s="127"/>
      <c r="P27" s="434">
        <v>0</v>
      </c>
      <c r="Q27" s="434"/>
      <c r="R27" s="434">
        <v>11.21664</v>
      </c>
      <c r="S27" s="434"/>
      <c r="T27" s="148">
        <v>10.4643</v>
      </c>
      <c r="U27" s="148"/>
      <c r="V27" s="148">
        <v>21.079799999999999</v>
      </c>
      <c r="W27" s="148"/>
      <c r="X27" s="148">
        <v>10.4184</v>
      </c>
      <c r="Y27" s="909"/>
      <c r="Z27" s="434">
        <v>41.962499999999999</v>
      </c>
      <c r="AA27" s="124"/>
      <c r="AB27" s="217">
        <v>0</v>
      </c>
      <c r="AC27" s="776"/>
      <c r="AD27" s="745"/>
      <c r="AE27" s="802"/>
      <c r="AF27" s="745"/>
      <c r="AG27" s="601"/>
      <c r="AI27" s="628"/>
    </row>
    <row r="28" spans="1:35" s="743" customFormat="1" ht="16.5" customHeight="1" x14ac:dyDescent="0.2">
      <c r="A28" s="982"/>
      <c r="B28" s="604"/>
      <c r="C28" s="266" t="s">
        <v>133</v>
      </c>
      <c r="D28" s="148">
        <v>2118.3869</v>
      </c>
      <c r="E28" s="566"/>
      <c r="F28" s="148">
        <v>2512.3827999999999</v>
      </c>
      <c r="G28" s="566"/>
      <c r="H28" s="434">
        <v>4450.4191000000001</v>
      </c>
      <c r="I28" s="566"/>
      <c r="J28" s="434">
        <v>5257.55818</v>
      </c>
      <c r="K28" s="611"/>
      <c r="L28" s="434">
        <v>30.699000000000002</v>
      </c>
      <c r="M28" s="127"/>
      <c r="N28" s="434">
        <v>104.28401999999998</v>
      </c>
      <c r="O28" s="127"/>
      <c r="P28" s="434">
        <v>221.76</v>
      </c>
      <c r="Q28" s="434"/>
      <c r="R28" s="434">
        <v>526.50542000000007</v>
      </c>
      <c r="S28" s="434"/>
      <c r="T28" s="148">
        <v>122.22</v>
      </c>
      <c r="U28" s="148"/>
      <c r="V28" s="148">
        <v>225.97379999999998</v>
      </c>
      <c r="W28" s="148"/>
      <c r="X28" s="148">
        <v>207.3784</v>
      </c>
      <c r="Y28" s="909"/>
      <c r="Z28" s="434">
        <v>1057.3252</v>
      </c>
      <c r="AA28" s="124"/>
      <c r="AB28" s="217">
        <v>547.59090000000003</v>
      </c>
      <c r="AC28" s="776"/>
      <c r="AD28" s="745"/>
      <c r="AE28" s="802"/>
      <c r="AF28" s="745"/>
      <c r="AG28" s="601"/>
      <c r="AI28" s="628"/>
    </row>
    <row r="29" spans="1:35" s="743" customFormat="1" ht="16.5" customHeight="1" x14ac:dyDescent="0.2">
      <c r="A29" s="982"/>
      <c r="B29" s="604"/>
      <c r="C29" s="266" t="s">
        <v>134</v>
      </c>
      <c r="D29" s="148">
        <v>1822.2383</v>
      </c>
      <c r="E29" s="566"/>
      <c r="F29" s="148">
        <v>3093.2437799999998</v>
      </c>
      <c r="G29" s="566"/>
      <c r="H29" s="434">
        <v>7555.1114000000007</v>
      </c>
      <c r="I29" s="566"/>
      <c r="J29" s="434">
        <v>5608.0765000000001</v>
      </c>
      <c r="K29" s="611"/>
      <c r="L29" s="434">
        <v>11.571999999999999</v>
      </c>
      <c r="M29" s="127"/>
      <c r="N29" s="434">
        <v>19.98</v>
      </c>
      <c r="O29" s="127"/>
      <c r="P29" s="434">
        <v>41.182000000000002</v>
      </c>
      <c r="Q29" s="434"/>
      <c r="R29" s="434">
        <v>123.8158</v>
      </c>
      <c r="S29" s="434"/>
      <c r="T29" s="148">
        <v>70.736000000000004</v>
      </c>
      <c r="U29" s="148"/>
      <c r="V29" s="148">
        <v>149.5059</v>
      </c>
      <c r="W29" s="148"/>
      <c r="X29" s="148">
        <v>336.70499999999998</v>
      </c>
      <c r="Y29" s="909"/>
      <c r="Z29" s="434">
        <v>938.06689999999992</v>
      </c>
      <c r="AA29" s="124"/>
      <c r="AB29" s="217">
        <v>484.32650000000001</v>
      </c>
      <c r="AC29" s="776"/>
      <c r="AD29" s="745"/>
      <c r="AE29" s="802"/>
      <c r="AF29" s="745"/>
      <c r="AG29" s="601"/>
      <c r="AI29" s="628"/>
    </row>
    <row r="30" spans="1:35" s="743" customFormat="1" ht="16.5" customHeight="1" x14ac:dyDescent="0.2">
      <c r="A30" s="982"/>
      <c r="B30" s="604"/>
      <c r="C30" s="266" t="s">
        <v>135</v>
      </c>
      <c r="D30" s="148">
        <v>111962.88958800002</v>
      </c>
      <c r="E30" s="566"/>
      <c r="F30" s="148">
        <v>54338.191009999995</v>
      </c>
      <c r="G30" s="566"/>
      <c r="H30" s="434">
        <v>43754.048020000002</v>
      </c>
      <c r="I30" s="566"/>
      <c r="J30" s="434">
        <v>37212.292609999997</v>
      </c>
      <c r="K30" s="611"/>
      <c r="L30" s="434">
        <v>6662.3316420000001</v>
      </c>
      <c r="M30" s="127"/>
      <c r="N30" s="434">
        <v>14849.302398</v>
      </c>
      <c r="O30" s="127"/>
      <c r="P30" s="434">
        <v>7978.9112019999993</v>
      </c>
      <c r="Q30" s="434"/>
      <c r="R30" s="434">
        <v>53808.977038000005</v>
      </c>
      <c r="S30" s="434"/>
      <c r="T30" s="148">
        <v>10490.380949999999</v>
      </c>
      <c r="U30" s="148"/>
      <c r="V30" s="148">
        <v>6292.3425900000011</v>
      </c>
      <c r="W30" s="148"/>
      <c r="X30" s="148">
        <v>8033.4340400000001</v>
      </c>
      <c r="Y30" s="909"/>
      <c r="Z30" s="434">
        <v>37386.778529999996</v>
      </c>
      <c r="AA30" s="124"/>
      <c r="AB30" s="217">
        <v>11007.899710000002</v>
      </c>
      <c r="AC30" s="776"/>
      <c r="AD30" s="745"/>
      <c r="AE30" s="802"/>
      <c r="AF30" s="745"/>
      <c r="AG30" s="601"/>
      <c r="AI30" s="628"/>
    </row>
    <row r="31" spans="1:35" s="743" customFormat="1" x14ac:dyDescent="0.2">
      <c r="A31" s="982"/>
      <c r="B31" s="629"/>
      <c r="C31" s="630" t="s">
        <v>136</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2"/>
      <c r="B32" s="631"/>
      <c r="C32" s="632"/>
      <c r="D32" s="633"/>
      <c r="E32" s="634"/>
      <c r="F32" s="633"/>
      <c r="G32" s="634"/>
      <c r="H32" s="634"/>
      <c r="I32" s="634"/>
      <c r="J32" s="634"/>
      <c r="K32" s="633"/>
      <c r="L32" s="633"/>
      <c r="M32" s="814"/>
      <c r="N32" s="633"/>
      <c r="O32" s="814"/>
      <c r="P32" s="633"/>
      <c r="Q32" s="633"/>
      <c r="R32" s="633"/>
      <c r="S32" s="633"/>
      <c r="T32" s="633"/>
      <c r="U32" s="633"/>
      <c r="V32" s="633"/>
      <c r="W32" s="633"/>
      <c r="X32" s="633"/>
      <c r="Y32" s="343"/>
      <c r="Z32" s="633"/>
      <c r="AA32" s="343"/>
      <c r="AB32" s="543"/>
      <c r="AD32" s="745"/>
      <c r="AE32" s="745"/>
      <c r="AF32" s="745"/>
      <c r="AG32" s="601"/>
      <c r="AI32" s="628"/>
    </row>
    <row r="33" spans="1:35" s="743" customFormat="1" ht="9" customHeight="1" x14ac:dyDescent="0.2">
      <c r="A33" s="982"/>
      <c r="B33" s="635"/>
      <c r="C33" s="636"/>
      <c r="D33" s="124"/>
      <c r="E33" s="910"/>
      <c r="F33" s="124"/>
      <c r="G33" s="910"/>
      <c r="H33" s="910"/>
      <c r="I33" s="910"/>
      <c r="J33" s="910"/>
      <c r="K33" s="124"/>
      <c r="L33" s="124"/>
      <c r="M33" s="474"/>
      <c r="N33" s="124"/>
      <c r="O33" s="474"/>
      <c r="P33" s="124"/>
      <c r="Q33" s="124"/>
      <c r="R33" s="124"/>
      <c r="S33" s="124"/>
      <c r="T33" s="124"/>
      <c r="U33" s="124"/>
      <c r="V33" s="124"/>
      <c r="W33" s="124"/>
      <c r="X33" s="124"/>
      <c r="Y33" s="127"/>
      <c r="Z33" s="124"/>
      <c r="AA33" s="127"/>
      <c r="AB33" s="542"/>
      <c r="AD33" s="745"/>
      <c r="AE33" s="745"/>
      <c r="AF33" s="745"/>
      <c r="AG33" s="601"/>
      <c r="AI33" s="628"/>
    </row>
    <row r="34" spans="1:35" s="743" customFormat="1" ht="14.25" customHeight="1" x14ac:dyDescent="0.2">
      <c r="A34" s="982"/>
      <c r="B34" s="604"/>
      <c r="C34" s="266" t="s">
        <v>13</v>
      </c>
      <c r="D34" s="637">
        <v>653245.26902799995</v>
      </c>
      <c r="E34" s="637"/>
      <c r="F34" s="637">
        <v>565165.37101</v>
      </c>
      <c r="G34" s="637"/>
      <c r="H34" s="637">
        <v>631303.67321000015</v>
      </c>
      <c r="I34" s="637"/>
      <c r="J34" s="637">
        <v>638915.14270999993</v>
      </c>
      <c r="K34" s="637"/>
      <c r="L34" s="637">
        <v>43196.93456999999</v>
      </c>
      <c r="M34" s="601"/>
      <c r="N34" s="637">
        <v>58595.603000000017</v>
      </c>
      <c r="O34" s="601"/>
      <c r="P34" s="637">
        <v>53328.172742500006</v>
      </c>
      <c r="Q34" s="637"/>
      <c r="R34" s="637">
        <v>253666.31785349999</v>
      </c>
      <c r="S34" s="637"/>
      <c r="T34" s="637">
        <v>48111.258549999999</v>
      </c>
      <c r="U34" s="637"/>
      <c r="V34" s="637">
        <v>55695.558710000005</v>
      </c>
      <c r="W34" s="637"/>
      <c r="X34" s="637">
        <v>58851.935629999993</v>
      </c>
      <c r="Y34" s="911"/>
      <c r="Z34" s="637">
        <v>265416.21866999997</v>
      </c>
      <c r="AA34" s="637"/>
      <c r="AB34" s="651"/>
      <c r="AD34" s="745"/>
      <c r="AE34" s="749"/>
      <c r="AF34" s="745"/>
      <c r="AG34" s="601"/>
      <c r="AI34" s="628"/>
    </row>
    <row r="35" spans="1:35" s="743" customFormat="1" ht="13.5" customHeight="1" x14ac:dyDescent="0.2">
      <c r="A35" s="982"/>
      <c r="B35" s="629"/>
      <c r="C35" s="630" t="s">
        <v>22</v>
      </c>
      <c r="D35" s="601"/>
      <c r="E35" s="638"/>
      <c r="F35" s="625"/>
      <c r="G35" s="639"/>
      <c r="H35" s="912"/>
      <c r="I35" s="912"/>
      <c r="J35" s="148"/>
      <c r="K35" s="912"/>
      <c r="L35" s="912"/>
      <c r="M35" s="912"/>
      <c r="N35" s="912"/>
      <c r="O35" s="912"/>
      <c r="P35" s="912"/>
      <c r="Q35" s="912"/>
      <c r="R35" s="912"/>
      <c r="S35" s="912"/>
      <c r="T35" s="127"/>
      <c r="U35" s="127"/>
      <c r="V35" s="148"/>
      <c r="W35" s="148"/>
      <c r="X35" s="148"/>
      <c r="Y35" s="148"/>
      <c r="Z35" s="148"/>
      <c r="AA35" s="148"/>
      <c r="AB35" s="217"/>
      <c r="AD35" s="745"/>
      <c r="AE35" s="745"/>
      <c r="AF35" s="745"/>
      <c r="AG35" s="601"/>
      <c r="AI35" s="628"/>
    </row>
    <row r="36" spans="1:35" s="743" customFormat="1" ht="9.75" customHeight="1" thickBot="1" x14ac:dyDescent="0.25">
      <c r="A36" s="982"/>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137</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138</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139</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P8"/>
    <mergeCell ref="T8:X8"/>
  </mergeCells>
  <printOptions horizontalCentered="1"/>
  <pageMargins left="0" right="0" top="0.19685039370078741" bottom="0"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28515625" style="73" customWidth="1"/>
    <col min="11" max="11" width="9" style="73" customWidth="1"/>
    <col min="12" max="12" width="2.7109375" style="73" customWidth="1"/>
    <col min="13" max="13" width="8.85546875" style="73" customWidth="1"/>
    <col min="14" max="14" width="3" style="73" customWidth="1"/>
    <col min="15" max="15" width="8.85546875" style="73" customWidth="1"/>
    <col min="16" max="16" width="3.5703125" style="73" customWidth="1"/>
    <col min="17" max="17" width="8.85546875" style="73" customWidth="1"/>
    <col min="18" max="18" width="3.4257812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140</v>
      </c>
    </row>
    <row r="2" spans="1:29" ht="12" customHeight="1" x14ac:dyDescent="0.2">
      <c r="C2" s="548" t="s">
        <v>141</v>
      </c>
    </row>
    <row r="3" spans="1:29" ht="12" customHeight="1" x14ac:dyDescent="0.2"/>
    <row r="4" spans="1:29" ht="12" customHeight="1" x14ac:dyDescent="0.2">
      <c r="Y4" s="732"/>
      <c r="Z4" s="732"/>
      <c r="AA4" s="979" t="s">
        <v>2</v>
      </c>
      <c r="AB4" s="979"/>
      <c r="AC4" s="755"/>
    </row>
    <row r="5" spans="1:29" ht="12" customHeight="1" x14ac:dyDescent="0.2">
      <c r="A5" s="965" t="s">
        <v>413</v>
      </c>
      <c r="B5" s="195"/>
      <c r="R5" s="567"/>
      <c r="S5" s="567"/>
      <c r="T5" s="567"/>
      <c r="Y5" s="950"/>
      <c r="Z5" s="950"/>
      <c r="AA5" s="980" t="s">
        <v>95</v>
      </c>
      <c r="AB5" s="980"/>
      <c r="AC5" s="756"/>
    </row>
    <row r="6" spans="1:29" ht="4.5" customHeight="1" thickBot="1" x14ac:dyDescent="0.25">
      <c r="A6" s="966"/>
      <c r="B6" s="195"/>
    </row>
    <row r="7" spans="1:29" x14ac:dyDescent="0.2">
      <c r="A7" s="966"/>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6"/>
      <c r="B8" s="195"/>
      <c r="C8" s="440" t="s">
        <v>143</v>
      </c>
      <c r="D8" s="183"/>
      <c r="E8" s="185"/>
      <c r="F8" s="185"/>
      <c r="G8" s="185"/>
      <c r="H8" s="185"/>
      <c r="I8" s="185"/>
      <c r="J8" s="185"/>
      <c r="K8" s="185"/>
      <c r="L8" s="185"/>
      <c r="M8" s="984">
        <v>2022</v>
      </c>
      <c r="N8" s="984"/>
      <c r="O8" s="984"/>
      <c r="P8" s="984"/>
      <c r="Q8" s="984"/>
      <c r="R8" s="838"/>
      <c r="S8" s="954" t="s">
        <v>421</v>
      </c>
      <c r="T8" s="952"/>
      <c r="U8" s="984">
        <v>2021</v>
      </c>
      <c r="V8" s="984"/>
      <c r="W8" s="984"/>
      <c r="X8" s="984"/>
      <c r="Y8" s="984"/>
      <c r="Z8" s="766"/>
      <c r="AA8" s="954" t="s">
        <v>421</v>
      </c>
      <c r="AB8" s="573"/>
    </row>
    <row r="9" spans="1:29" ht="10.5" customHeight="1" x14ac:dyDescent="0.2">
      <c r="A9" s="966"/>
      <c r="B9" s="195"/>
      <c r="C9" s="441" t="s">
        <v>144</v>
      </c>
      <c r="D9" s="183"/>
      <c r="E9" s="185"/>
      <c r="F9" s="185"/>
      <c r="G9" s="185"/>
      <c r="H9" s="185"/>
      <c r="I9" s="185"/>
      <c r="J9" s="185"/>
      <c r="K9" s="185"/>
      <c r="L9" s="185"/>
      <c r="M9" s="185"/>
      <c r="N9" s="185"/>
      <c r="O9" s="185"/>
      <c r="P9" s="185"/>
      <c r="Q9" s="185"/>
      <c r="R9" s="185"/>
      <c r="S9" s="955" t="s">
        <v>415</v>
      </c>
      <c r="T9" s="185"/>
      <c r="U9" s="185"/>
      <c r="V9" s="185"/>
      <c r="W9" s="185"/>
      <c r="X9" s="185"/>
      <c r="Y9" s="185"/>
      <c r="Z9" s="185"/>
      <c r="AA9" s="955" t="s">
        <v>415</v>
      </c>
      <c r="AB9" s="574"/>
    </row>
    <row r="10" spans="1:29" ht="3" customHeight="1" x14ac:dyDescent="0.2">
      <c r="A10" s="966"/>
      <c r="B10" s="195"/>
      <c r="C10" s="506"/>
      <c r="D10" s="183"/>
      <c r="E10" s="185"/>
      <c r="F10" s="185"/>
      <c r="G10" s="185"/>
      <c r="H10" s="185"/>
      <c r="I10" s="185"/>
      <c r="J10" s="185"/>
      <c r="K10" s="185"/>
      <c r="L10" s="185"/>
      <c r="M10" s="563"/>
      <c r="N10" s="563"/>
      <c r="O10" s="563"/>
      <c r="P10" s="563"/>
      <c r="Q10" s="563"/>
      <c r="R10" s="185"/>
      <c r="S10" s="563"/>
      <c r="T10" s="185"/>
      <c r="U10" s="563"/>
      <c r="V10" s="563"/>
      <c r="W10" s="563"/>
      <c r="X10" s="563"/>
      <c r="Y10" s="563"/>
      <c r="Z10" s="185"/>
      <c r="AA10" s="563"/>
      <c r="AB10" s="575"/>
    </row>
    <row r="11" spans="1:29" ht="6.75" customHeight="1" x14ac:dyDescent="0.2">
      <c r="A11" s="966"/>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6"/>
      <c r="B12" s="195"/>
      <c r="C12" s="506"/>
      <c r="D12" s="183"/>
      <c r="E12" s="894">
        <v>2021</v>
      </c>
      <c r="F12" s="838"/>
      <c r="G12" s="946">
        <v>2020</v>
      </c>
      <c r="H12" s="946"/>
      <c r="I12" s="946">
        <v>2019</v>
      </c>
      <c r="J12" s="946"/>
      <c r="K12" s="946">
        <v>2018</v>
      </c>
      <c r="L12" s="185"/>
      <c r="M12" s="920" t="s">
        <v>437</v>
      </c>
      <c r="N12" s="864"/>
      <c r="O12" s="959" t="s">
        <v>430</v>
      </c>
      <c r="P12" s="960"/>
      <c r="Q12" s="959" t="s">
        <v>422</v>
      </c>
      <c r="R12" s="53"/>
      <c r="S12" s="951" t="s">
        <v>438</v>
      </c>
      <c r="T12" s="53"/>
      <c r="U12" s="920" t="s">
        <v>433</v>
      </c>
      <c r="V12" s="878"/>
      <c r="W12" s="959" t="s">
        <v>430</v>
      </c>
      <c r="X12" s="960"/>
      <c r="Y12" s="959" t="s">
        <v>422</v>
      </c>
      <c r="Z12" s="53"/>
      <c r="AA12" s="951" t="s">
        <v>436</v>
      </c>
      <c r="AB12" s="576"/>
    </row>
    <row r="13" spans="1:29" x14ac:dyDescent="0.2">
      <c r="A13" s="966"/>
      <c r="B13" s="195"/>
      <c r="C13" s="506"/>
      <c r="D13" s="183"/>
      <c r="E13" s="894"/>
      <c r="F13" s="838"/>
      <c r="G13" s="946"/>
      <c r="H13" s="946"/>
      <c r="I13" s="946"/>
      <c r="J13" s="946"/>
      <c r="K13" s="946"/>
      <c r="L13" s="185"/>
      <c r="M13" s="396"/>
      <c r="N13" s="838"/>
      <c r="O13" s="396"/>
      <c r="P13" s="960"/>
      <c r="Q13" s="396"/>
      <c r="R13" s="838"/>
      <c r="S13" s="951">
        <v>2022</v>
      </c>
      <c r="T13" s="952"/>
      <c r="U13" s="396"/>
      <c r="V13" s="838"/>
      <c r="W13" s="396"/>
      <c r="X13" s="960"/>
      <c r="Y13" s="396"/>
      <c r="Z13" s="774"/>
      <c r="AA13" s="951">
        <v>2021</v>
      </c>
      <c r="AB13" s="577"/>
    </row>
    <row r="14" spans="1:29" ht="4.5" customHeight="1" x14ac:dyDescent="0.2">
      <c r="A14" s="966"/>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6"/>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6"/>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6"/>
      <c r="B17" s="551"/>
      <c r="C17" s="554" t="s">
        <v>145</v>
      </c>
      <c r="D17" s="126"/>
      <c r="E17" s="555">
        <v>759.48</v>
      </c>
      <c r="F17" s="517"/>
      <c r="G17" s="555">
        <v>1071.96</v>
      </c>
      <c r="H17" s="517"/>
      <c r="I17" s="555">
        <v>1358.35998</v>
      </c>
      <c r="J17" s="517"/>
      <c r="K17" s="555">
        <v>1736.16</v>
      </c>
      <c r="L17" s="127"/>
      <c r="M17" s="555">
        <v>49.92</v>
      </c>
      <c r="N17" s="434"/>
      <c r="O17" s="555">
        <v>20.16</v>
      </c>
      <c r="P17" s="434"/>
      <c r="Q17" s="555">
        <v>100.8</v>
      </c>
      <c r="R17" s="127"/>
      <c r="S17" s="127">
        <v>250.08</v>
      </c>
      <c r="T17" s="127"/>
      <c r="U17" s="555">
        <v>29.76</v>
      </c>
      <c r="V17" s="434"/>
      <c r="W17" s="555">
        <v>80.64</v>
      </c>
      <c r="X17" s="434"/>
      <c r="Y17" s="555">
        <v>70.08</v>
      </c>
      <c r="Z17" s="148"/>
      <c r="AA17" s="127">
        <v>368.64000000000004</v>
      </c>
      <c r="AB17" s="176"/>
      <c r="AC17" s="216"/>
      <c r="AD17" s="132"/>
    </row>
    <row r="18" spans="1:30" s="74" customFormat="1" ht="10.5" customHeight="1" x14ac:dyDescent="0.2">
      <c r="A18" s="966"/>
      <c r="B18" s="551"/>
      <c r="C18" s="556" t="s">
        <v>146</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6"/>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6"/>
      <c r="B20" s="551"/>
      <c r="C20" s="554" t="s">
        <v>147</v>
      </c>
      <c r="D20" s="133"/>
      <c r="E20" s="555">
        <v>3002.558</v>
      </c>
      <c r="F20" s="517"/>
      <c r="G20" s="555">
        <v>3011.3330000000001</v>
      </c>
      <c r="H20" s="517"/>
      <c r="I20" s="132">
        <v>2661.06</v>
      </c>
      <c r="J20" s="517"/>
      <c r="K20" s="132">
        <v>3378.2</v>
      </c>
      <c r="L20" s="127"/>
      <c r="M20" s="434">
        <v>100.8</v>
      </c>
      <c r="N20" s="434"/>
      <c r="O20" s="434">
        <v>221.76</v>
      </c>
      <c r="P20" s="434"/>
      <c r="Q20" s="434">
        <v>262.08</v>
      </c>
      <c r="R20" s="127"/>
      <c r="S20" s="127">
        <v>947.52</v>
      </c>
      <c r="T20" s="127"/>
      <c r="U20" s="555">
        <v>234.36</v>
      </c>
      <c r="V20" s="434"/>
      <c r="W20" s="555">
        <v>60.48</v>
      </c>
      <c r="X20" s="434"/>
      <c r="Y20" s="555">
        <v>443.52</v>
      </c>
      <c r="Z20" s="148"/>
      <c r="AA20" s="127">
        <v>1490.558</v>
      </c>
      <c r="AB20" s="176"/>
      <c r="AC20" s="216"/>
      <c r="AD20" s="132"/>
    </row>
    <row r="21" spans="1:30" s="74" customFormat="1" ht="10.5" customHeight="1" x14ac:dyDescent="0.2">
      <c r="A21" s="966"/>
      <c r="B21" s="551"/>
      <c r="C21" s="556" t="s">
        <v>148</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6"/>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6"/>
      <c r="B23" s="551"/>
      <c r="C23" s="554" t="s">
        <v>149</v>
      </c>
      <c r="D23" s="133"/>
      <c r="E23" s="555">
        <v>165866.70499999999</v>
      </c>
      <c r="F23" s="517"/>
      <c r="G23" s="555">
        <v>143681.37419999999</v>
      </c>
      <c r="H23" s="517"/>
      <c r="I23" s="132">
        <v>183979.71005000002</v>
      </c>
      <c r="J23" s="517"/>
      <c r="K23" s="132">
        <v>196819.10253</v>
      </c>
      <c r="L23" s="127"/>
      <c r="M23" s="434">
        <v>10616.7</v>
      </c>
      <c r="N23" s="434"/>
      <c r="O23" s="434">
        <v>18308.34</v>
      </c>
      <c r="P23" s="434"/>
      <c r="Q23" s="434">
        <v>13632.96</v>
      </c>
      <c r="R23" s="127"/>
      <c r="S23" s="127">
        <v>68232.835000000006</v>
      </c>
      <c r="T23" s="127"/>
      <c r="U23" s="833">
        <v>14628.415000000001</v>
      </c>
      <c r="V23" s="434"/>
      <c r="W23" s="833">
        <v>11948.119000000001</v>
      </c>
      <c r="X23" s="434"/>
      <c r="Y23" s="833">
        <v>13826.811</v>
      </c>
      <c r="Z23" s="148"/>
      <c r="AA23" s="127">
        <v>70398.293999999994</v>
      </c>
      <c r="AB23" s="176"/>
      <c r="AC23" s="201"/>
      <c r="AD23" s="132"/>
    </row>
    <row r="24" spans="1:30" s="74" customFormat="1" ht="10.5" customHeight="1" x14ac:dyDescent="0.2">
      <c r="A24" s="966"/>
      <c r="B24" s="551"/>
      <c r="C24" s="556" t="s">
        <v>150</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6"/>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6"/>
      <c r="B26" s="551"/>
      <c r="C26" s="554" t="s">
        <v>151</v>
      </c>
      <c r="D26" s="133"/>
      <c r="E26" s="555">
        <v>418310.87426000001</v>
      </c>
      <c r="F26" s="517"/>
      <c r="G26" s="555">
        <v>366475.35859999998</v>
      </c>
      <c r="H26" s="517"/>
      <c r="I26" s="127">
        <v>382419.13515000005</v>
      </c>
      <c r="J26" s="517"/>
      <c r="K26" s="127">
        <v>369172.22257999994</v>
      </c>
      <c r="L26" s="127"/>
      <c r="M26" s="555">
        <v>26463.651000000002</v>
      </c>
      <c r="N26" s="434"/>
      <c r="O26" s="555">
        <v>33594.048000000003</v>
      </c>
      <c r="P26" s="434"/>
      <c r="Q26" s="555">
        <v>34409.313999999998</v>
      </c>
      <c r="R26" s="127"/>
      <c r="S26" s="127">
        <v>158039.89980000001</v>
      </c>
      <c r="T26" s="127"/>
      <c r="U26" s="833">
        <v>28742.1</v>
      </c>
      <c r="V26" s="434"/>
      <c r="W26" s="833">
        <v>38737.029000000002</v>
      </c>
      <c r="X26" s="434"/>
      <c r="Y26" s="833">
        <v>39404.476499999997</v>
      </c>
      <c r="Z26" s="148"/>
      <c r="AA26" s="127">
        <v>168755.97039999999</v>
      </c>
      <c r="AB26" s="176"/>
      <c r="AC26" s="216"/>
      <c r="AD26" s="132"/>
    </row>
    <row r="27" spans="1:30" s="74" customFormat="1" ht="10.5" customHeight="1" x14ac:dyDescent="0.2">
      <c r="A27" s="966"/>
      <c r="B27" s="551"/>
      <c r="C27" s="556" t="s">
        <v>152</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6"/>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6"/>
      <c r="B29" s="551"/>
      <c r="C29" s="554" t="s">
        <v>153</v>
      </c>
      <c r="D29" s="133"/>
      <c r="E29" s="555">
        <v>19533.650000000001</v>
      </c>
      <c r="F29" s="517"/>
      <c r="G29" s="555">
        <v>16845.990000000002</v>
      </c>
      <c r="H29" s="517"/>
      <c r="I29" s="132">
        <v>23033.07</v>
      </c>
      <c r="J29" s="517"/>
      <c r="K29" s="132">
        <v>27842.720000000001</v>
      </c>
      <c r="L29" s="127"/>
      <c r="M29" s="434">
        <v>820.26</v>
      </c>
      <c r="N29" s="434"/>
      <c r="O29" s="434">
        <v>1805.98</v>
      </c>
      <c r="P29" s="434"/>
      <c r="Q29" s="434">
        <v>1819.44</v>
      </c>
      <c r="R29" s="127"/>
      <c r="S29" s="127">
        <v>7258</v>
      </c>
      <c r="T29" s="127"/>
      <c r="U29" s="555">
        <v>2433.06</v>
      </c>
      <c r="V29" s="434"/>
      <c r="W29" s="555">
        <v>1825.74</v>
      </c>
      <c r="X29" s="434"/>
      <c r="Y29" s="555">
        <v>1301.58</v>
      </c>
      <c r="Z29" s="148"/>
      <c r="AA29" s="127">
        <v>8570.52</v>
      </c>
      <c r="AB29" s="176"/>
      <c r="AC29" s="216"/>
      <c r="AD29" s="132"/>
    </row>
    <row r="30" spans="1:30" s="74" customFormat="1" ht="10.5" customHeight="1" x14ac:dyDescent="0.2">
      <c r="A30" s="966"/>
      <c r="B30" s="551"/>
      <c r="C30" s="556" t="s">
        <v>154</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6"/>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6"/>
      <c r="B32" s="551"/>
      <c r="C32" s="554" t="s">
        <v>155</v>
      </c>
      <c r="D32" s="133"/>
      <c r="E32" s="555">
        <v>9332.5889999999999</v>
      </c>
      <c r="F32" s="517"/>
      <c r="G32" s="555">
        <v>10995.455</v>
      </c>
      <c r="H32" s="517"/>
      <c r="I32" s="132">
        <v>9459.0660000000007</v>
      </c>
      <c r="J32" s="517"/>
      <c r="K32" s="132">
        <v>7422.2259999999997</v>
      </c>
      <c r="L32" s="148"/>
      <c r="M32" s="434">
        <v>401.94</v>
      </c>
      <c r="N32" s="434"/>
      <c r="O32" s="434">
        <v>743.04</v>
      </c>
      <c r="P32" s="434"/>
      <c r="Q32" s="434">
        <v>517.20000000000005</v>
      </c>
      <c r="R32" s="127"/>
      <c r="S32" s="127">
        <v>2604.5970000000002</v>
      </c>
      <c r="T32" s="127"/>
      <c r="U32" s="833">
        <v>662.99</v>
      </c>
      <c r="V32" s="434"/>
      <c r="W32" s="833">
        <v>759.61099999999999</v>
      </c>
      <c r="X32" s="434"/>
      <c r="Y32" s="833">
        <v>637.30999999999995</v>
      </c>
      <c r="Z32" s="148"/>
      <c r="AA32" s="127">
        <v>4915.8539999999994</v>
      </c>
      <c r="AB32" s="176"/>
      <c r="AC32" s="216"/>
      <c r="AD32" s="132"/>
    </row>
    <row r="33" spans="1:30" s="74" customFormat="1" ht="10.5" customHeight="1" x14ac:dyDescent="0.2">
      <c r="A33" s="966"/>
      <c r="B33" s="551"/>
      <c r="C33" s="556" t="s">
        <v>156</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6"/>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6"/>
      <c r="B35" s="551"/>
      <c r="C35" s="554" t="s">
        <v>157</v>
      </c>
      <c r="D35" s="122"/>
      <c r="E35" s="555">
        <v>7527.9934000000003</v>
      </c>
      <c r="F35" s="517"/>
      <c r="G35" s="555">
        <v>2383.8567000000003</v>
      </c>
      <c r="H35" s="517"/>
      <c r="I35" s="127">
        <v>2146.0260400000002</v>
      </c>
      <c r="J35" s="517"/>
      <c r="K35" s="127">
        <v>3063.8722000000002</v>
      </c>
      <c r="L35" s="148"/>
      <c r="M35" s="555">
        <v>3466.32</v>
      </c>
      <c r="N35" s="434"/>
      <c r="O35" s="555">
        <v>2416.2602200000001</v>
      </c>
      <c r="P35" s="434"/>
      <c r="Q35" s="555">
        <v>405.72</v>
      </c>
      <c r="R35" s="127"/>
      <c r="S35" s="127">
        <v>8704.7502199999999</v>
      </c>
      <c r="T35" s="127"/>
      <c r="U35" s="833">
        <v>142.38399999999999</v>
      </c>
      <c r="V35" s="434"/>
      <c r="W35" s="833">
        <v>365.2724</v>
      </c>
      <c r="X35" s="434"/>
      <c r="Y35" s="833">
        <v>604.79999999999995</v>
      </c>
      <c r="Z35" s="148"/>
      <c r="AA35" s="127">
        <v>1799.2964000000002</v>
      </c>
      <c r="AB35" s="176"/>
      <c r="AC35" s="216"/>
      <c r="AD35" s="132"/>
    </row>
    <row r="36" spans="1:30" s="74" customFormat="1" ht="10.5" customHeight="1" x14ac:dyDescent="0.2">
      <c r="A36" s="966"/>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6"/>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6"/>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6"/>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6"/>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41919.591000000008</v>
      </c>
      <c r="N40" s="475"/>
      <c r="O40" s="475">
        <f>SUM(O17:O39)</f>
        <v>57109.588220000005</v>
      </c>
      <c r="P40" s="475"/>
      <c r="Q40" s="475">
        <f>SUM(Q17:Q39)</f>
        <v>51147.513999999996</v>
      </c>
      <c r="R40" s="475"/>
      <c r="S40" s="475">
        <f t="shared" ref="S40" si="0">SUM(S17:S39)</f>
        <v>246037.68202000001</v>
      </c>
      <c r="T40" s="475"/>
      <c r="U40" s="475">
        <f>SUM(U17:U39)</f>
        <v>46873.068999999996</v>
      </c>
      <c r="V40" s="475"/>
      <c r="W40" s="475">
        <f>SUM(W17:W39)</f>
        <v>53776.8914</v>
      </c>
      <c r="X40" s="475"/>
      <c r="Y40" s="475">
        <f>SUM(Y17:Y39)</f>
        <v>56288.577499999999</v>
      </c>
      <c r="Z40" s="475"/>
      <c r="AA40" s="475">
        <f t="shared" ref="AA40" si="1">SUM(AA17:AA39)</f>
        <v>256299.13279999996</v>
      </c>
      <c r="AB40" s="176"/>
      <c r="AC40" s="216"/>
      <c r="AD40" s="132"/>
    </row>
    <row r="41" spans="1:30" s="74" customFormat="1" ht="10.5" customHeight="1" x14ac:dyDescent="0.2">
      <c r="A41" s="966"/>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6"/>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6"/>
      <c r="B43" s="195"/>
      <c r="C43" s="136" t="s">
        <v>158</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159</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160</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R56"/>
  <sheetViews>
    <sheetView zoomScaleNormal="100" zoomScaleSheetLayoutView="100" workbookViewId="0"/>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161</v>
      </c>
      <c r="C1" s="495"/>
      <c r="D1" s="495"/>
      <c r="E1" s="495"/>
      <c r="F1" s="495"/>
      <c r="G1" s="495"/>
      <c r="H1" s="495"/>
      <c r="I1" s="495"/>
      <c r="J1" s="495"/>
      <c r="K1" s="495"/>
    </row>
    <row r="2" spans="1:32" ht="12" customHeight="1" x14ac:dyDescent="0.2">
      <c r="B2" s="82" t="s">
        <v>162</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6">
        <v>21</v>
      </c>
      <c r="AC3" s="985" t="s">
        <v>2</v>
      </c>
      <c r="AD3" s="985"/>
      <c r="AE3" s="986"/>
      <c r="AF3" s="986"/>
    </row>
    <row r="4" spans="1:32" s="73" customFormat="1" ht="12" customHeight="1" x14ac:dyDescent="0.2">
      <c r="A4" s="966"/>
      <c r="M4" s="514"/>
      <c r="N4" s="514"/>
      <c r="O4" s="514"/>
      <c r="P4" s="514"/>
      <c r="Q4" s="514"/>
      <c r="R4" s="514"/>
      <c r="S4" s="514"/>
      <c r="T4" s="514"/>
      <c r="U4" s="514"/>
      <c r="V4" s="514"/>
      <c r="W4" s="514"/>
      <c r="X4" s="514"/>
      <c r="Y4" s="514"/>
      <c r="Z4" s="514"/>
      <c r="AA4" s="514"/>
      <c r="AB4" s="514"/>
      <c r="AC4" s="969" t="s">
        <v>163</v>
      </c>
      <c r="AD4" s="969"/>
      <c r="AE4" s="986"/>
      <c r="AF4" s="986"/>
    </row>
    <row r="5" spans="1:32" s="73" customFormat="1" ht="6" customHeight="1" thickBot="1" x14ac:dyDescent="0.25">
      <c r="A5" s="966"/>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6"/>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6"/>
      <c r="B7" s="497" t="s">
        <v>68</v>
      </c>
      <c r="C7" s="185" t="s">
        <v>166</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6"/>
      <c r="B8" s="498" t="s">
        <v>71</v>
      </c>
      <c r="C8" s="104" t="s">
        <v>167</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6"/>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6"/>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6"/>
      <c r="B11" s="181"/>
      <c r="C11" s="978">
        <v>2022</v>
      </c>
      <c r="D11" s="978"/>
      <c r="E11" s="978"/>
      <c r="F11" s="978"/>
      <c r="G11" s="978"/>
      <c r="H11" s="352"/>
      <c r="I11" s="976" t="s">
        <v>421</v>
      </c>
      <c r="J11" s="976"/>
      <c r="K11" s="976"/>
      <c r="L11" s="836"/>
      <c r="M11" s="978">
        <v>2022</v>
      </c>
      <c r="N11" s="978"/>
      <c r="O11" s="978"/>
      <c r="P11" s="978"/>
      <c r="Q11" s="978"/>
      <c r="R11" s="943"/>
      <c r="S11" s="976" t="s">
        <v>421</v>
      </c>
      <c r="T11" s="976"/>
      <c r="U11" s="976"/>
      <c r="V11" s="836"/>
      <c r="W11" s="978">
        <v>2022</v>
      </c>
      <c r="X11" s="978"/>
      <c r="Y11" s="978"/>
      <c r="Z11" s="978"/>
      <c r="AA11" s="978"/>
      <c r="AB11" s="943"/>
      <c r="AC11" s="976" t="s">
        <v>421</v>
      </c>
      <c r="AD11" s="976"/>
      <c r="AE11" s="976"/>
      <c r="AF11" s="204"/>
    </row>
    <row r="12" spans="1:32" s="73" customFormat="1" ht="10.5" customHeight="1" x14ac:dyDescent="0.2">
      <c r="A12" s="966"/>
      <c r="B12" s="181"/>
      <c r="C12" s="442"/>
      <c r="D12" s="442"/>
      <c r="E12" s="442"/>
      <c r="F12" s="442"/>
      <c r="G12" s="442"/>
      <c r="H12" s="815"/>
      <c r="I12" s="977" t="s">
        <v>415</v>
      </c>
      <c r="J12" s="977"/>
      <c r="K12" s="977"/>
      <c r="L12" s="144"/>
      <c r="M12" s="442"/>
      <c r="N12" s="442"/>
      <c r="O12" s="442"/>
      <c r="P12" s="442"/>
      <c r="Q12" s="442"/>
      <c r="R12" s="863"/>
      <c r="S12" s="977" t="s">
        <v>415</v>
      </c>
      <c r="T12" s="977"/>
      <c r="U12" s="977"/>
      <c r="V12" s="144"/>
      <c r="W12" s="442"/>
      <c r="X12" s="442"/>
      <c r="Y12" s="442"/>
      <c r="Z12" s="442"/>
      <c r="AA12" s="442"/>
      <c r="AB12" s="863"/>
      <c r="AC12" s="977" t="s">
        <v>415</v>
      </c>
      <c r="AD12" s="977"/>
      <c r="AE12" s="977"/>
      <c r="AF12" s="204"/>
    </row>
    <row r="13" spans="1:32" s="73" customFormat="1" ht="4.5" customHeight="1" x14ac:dyDescent="0.2">
      <c r="A13" s="966"/>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6"/>
      <c r="B14" s="181"/>
      <c r="C14" s="920" t="s">
        <v>437</v>
      </c>
      <c r="D14" s="862"/>
      <c r="E14" s="959" t="s">
        <v>430</v>
      </c>
      <c r="F14" s="959"/>
      <c r="G14" s="959" t="s">
        <v>422</v>
      </c>
      <c r="H14" s="862"/>
      <c r="I14" s="951" t="s">
        <v>435</v>
      </c>
      <c r="J14" s="951"/>
      <c r="K14" s="951" t="s">
        <v>436</v>
      </c>
      <c r="L14" s="470"/>
      <c r="M14" s="959" t="s">
        <v>437</v>
      </c>
      <c r="N14" s="959"/>
      <c r="O14" s="959" t="s">
        <v>430</v>
      </c>
      <c r="P14" s="959"/>
      <c r="Q14" s="959" t="s">
        <v>422</v>
      </c>
      <c r="R14" s="959"/>
      <c r="S14" s="959" t="s">
        <v>435</v>
      </c>
      <c r="T14" s="959"/>
      <c r="U14" s="959" t="s">
        <v>436</v>
      </c>
      <c r="V14" s="470"/>
      <c r="W14" s="959" t="s">
        <v>437</v>
      </c>
      <c r="X14" s="959"/>
      <c r="Y14" s="959" t="s">
        <v>430</v>
      </c>
      <c r="Z14" s="959"/>
      <c r="AA14" s="959" t="s">
        <v>422</v>
      </c>
      <c r="AB14" s="959"/>
      <c r="AC14" s="959" t="s">
        <v>435</v>
      </c>
      <c r="AD14" s="959"/>
      <c r="AE14" s="959" t="s">
        <v>436</v>
      </c>
      <c r="AF14" s="204"/>
    </row>
    <row r="15" spans="1:32" s="73" customFormat="1" ht="11.25" x14ac:dyDescent="0.2">
      <c r="A15" s="966"/>
      <c r="B15" s="181"/>
      <c r="C15" s="396"/>
      <c r="D15" s="360"/>
      <c r="E15" s="396"/>
      <c r="F15" s="890"/>
      <c r="G15" s="396"/>
      <c r="H15" s="360"/>
      <c r="I15" s="951">
        <v>2022</v>
      </c>
      <c r="J15" s="951"/>
      <c r="K15" s="951">
        <v>2021</v>
      </c>
      <c r="L15" s="471"/>
      <c r="M15" s="396"/>
      <c r="N15" s="890"/>
      <c r="O15" s="396"/>
      <c r="P15" s="890"/>
      <c r="Q15" s="396"/>
      <c r="R15" s="890"/>
      <c r="S15" s="951">
        <v>2022</v>
      </c>
      <c r="T15" s="951"/>
      <c r="U15" s="951">
        <v>2021</v>
      </c>
      <c r="V15" s="485"/>
      <c r="W15" s="396"/>
      <c r="X15" s="890"/>
      <c r="Y15" s="396"/>
      <c r="Z15" s="890"/>
      <c r="AA15" s="396"/>
      <c r="AB15" s="890"/>
      <c r="AC15" s="951">
        <v>2022</v>
      </c>
      <c r="AD15" s="951"/>
      <c r="AE15" s="951">
        <v>2021</v>
      </c>
      <c r="AF15" s="487"/>
    </row>
    <row r="16" spans="1:32" s="73" customFormat="1" ht="3" customHeight="1" x14ac:dyDescent="0.2">
      <c r="A16" s="966"/>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6"/>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6"/>
      <c r="B18" s="499" t="s">
        <v>74</v>
      </c>
      <c r="C18" s="434">
        <v>0</v>
      </c>
      <c r="D18" s="175"/>
      <c r="E18" s="434">
        <v>0</v>
      </c>
      <c r="F18" s="175"/>
      <c r="G18" s="434">
        <v>84</v>
      </c>
      <c r="H18" s="127"/>
      <c r="I18" s="434">
        <v>2222</v>
      </c>
      <c r="J18" s="175"/>
      <c r="K18" s="434">
        <v>5440</v>
      </c>
      <c r="L18" s="175"/>
      <c r="M18" s="434">
        <v>7708.2820000000002</v>
      </c>
      <c r="N18" s="175"/>
      <c r="O18" s="434">
        <v>12042.401</v>
      </c>
      <c r="P18" s="175"/>
      <c r="Q18" s="434">
        <v>18384.04</v>
      </c>
      <c r="R18" s="127"/>
      <c r="S18" s="434">
        <v>66956.994000000006</v>
      </c>
      <c r="T18" s="175"/>
      <c r="U18" s="175">
        <v>21175.09433</v>
      </c>
      <c r="V18" s="808"/>
      <c r="W18" s="434">
        <v>7708.2820000000002</v>
      </c>
      <c r="X18" s="175"/>
      <c r="Y18" s="434">
        <v>12042.401</v>
      </c>
      <c r="Z18" s="175"/>
      <c r="AA18" s="434">
        <v>18468.04</v>
      </c>
      <c r="AB18" s="127"/>
      <c r="AC18" s="434">
        <v>69178.994000000006</v>
      </c>
      <c r="AD18" s="175"/>
      <c r="AE18" s="175">
        <v>26615.09433</v>
      </c>
      <c r="AF18" s="171"/>
      <c r="AH18" s="148"/>
      <c r="AI18" s="148"/>
      <c r="AJ18" s="148"/>
    </row>
    <row r="19" spans="1:38" s="74" customFormat="1" ht="9.75" customHeight="1" x14ac:dyDescent="0.2">
      <c r="A19" s="966"/>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6"/>
      <c r="B20" s="499" t="s">
        <v>76</v>
      </c>
      <c r="C20" s="434">
        <v>0.82364000000000004</v>
      </c>
      <c r="D20" s="175"/>
      <c r="E20" s="434">
        <v>0</v>
      </c>
      <c r="F20" s="175"/>
      <c r="G20" s="434">
        <v>0</v>
      </c>
      <c r="H20" s="127"/>
      <c r="I20" s="434">
        <v>0.82364000000000004</v>
      </c>
      <c r="J20" s="175"/>
      <c r="K20" s="434">
        <v>0</v>
      </c>
      <c r="L20" s="175"/>
      <c r="M20" s="434">
        <v>27596.49</v>
      </c>
      <c r="N20" s="175"/>
      <c r="O20" s="434">
        <v>28849.920999999998</v>
      </c>
      <c r="P20" s="175"/>
      <c r="Q20" s="434">
        <v>32270.970949999999</v>
      </c>
      <c r="R20" s="127"/>
      <c r="S20" s="434">
        <v>148951.92335</v>
      </c>
      <c r="T20" s="175"/>
      <c r="U20" s="175">
        <v>153955.0227</v>
      </c>
      <c r="V20" s="808"/>
      <c r="W20" s="434">
        <v>27597.31364</v>
      </c>
      <c r="X20" s="175"/>
      <c r="Y20" s="434">
        <v>28849.920999999998</v>
      </c>
      <c r="Z20" s="175"/>
      <c r="AA20" s="434">
        <v>32270.970949999999</v>
      </c>
      <c r="AB20" s="127"/>
      <c r="AC20" s="434">
        <v>148952.74698999999</v>
      </c>
      <c r="AD20" s="175"/>
      <c r="AE20" s="175">
        <v>153955.0227</v>
      </c>
      <c r="AF20" s="171"/>
      <c r="AH20" s="148"/>
      <c r="AI20" s="148"/>
      <c r="AJ20" s="148"/>
    </row>
    <row r="21" spans="1:38" s="74" customFormat="1" ht="9.75" customHeight="1" x14ac:dyDescent="0.2">
      <c r="A21" s="966"/>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6"/>
      <c r="B22" s="499" t="s">
        <v>164</v>
      </c>
      <c r="C22" s="434">
        <v>0</v>
      </c>
      <c r="D22" s="175"/>
      <c r="E22" s="434">
        <v>1.6807000000000001</v>
      </c>
      <c r="F22" s="175"/>
      <c r="G22" s="434">
        <v>1260</v>
      </c>
      <c r="H22" s="127"/>
      <c r="I22" s="434">
        <v>2101.6807000000003</v>
      </c>
      <c r="J22" s="175"/>
      <c r="K22" s="434">
        <v>121.64999999999999</v>
      </c>
      <c r="L22" s="175"/>
      <c r="M22" s="434">
        <v>9894.4988000000012</v>
      </c>
      <c r="N22" s="175"/>
      <c r="O22" s="434">
        <v>13159.628570000001</v>
      </c>
      <c r="P22" s="175"/>
      <c r="Q22" s="434">
        <v>13661.2086</v>
      </c>
      <c r="R22" s="127"/>
      <c r="S22" s="434">
        <v>73468.87427</v>
      </c>
      <c r="T22" s="175"/>
      <c r="U22" s="175">
        <v>75763.713690000004</v>
      </c>
      <c r="V22" s="808"/>
      <c r="W22" s="434">
        <v>9894.4988000000012</v>
      </c>
      <c r="X22" s="175"/>
      <c r="Y22" s="434">
        <v>13161.309270000002</v>
      </c>
      <c r="Z22" s="175"/>
      <c r="AA22" s="434">
        <v>14921.2086</v>
      </c>
      <c r="AB22" s="127"/>
      <c r="AC22" s="434">
        <v>75570.554969999997</v>
      </c>
      <c r="AD22" s="175"/>
      <c r="AE22" s="175">
        <v>75885.363689999998</v>
      </c>
      <c r="AF22" s="171"/>
      <c r="AH22" s="148"/>
      <c r="AI22" s="148"/>
      <c r="AJ22" s="148"/>
    </row>
    <row r="23" spans="1:38" s="74" customFormat="1" ht="10.5" customHeight="1" x14ac:dyDescent="0.2">
      <c r="A23" s="966"/>
      <c r="B23" s="500" t="s">
        <v>165</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6"/>
      <c r="B24" s="499" t="s">
        <v>80</v>
      </c>
      <c r="C24" s="825">
        <v>791.02</v>
      </c>
      <c r="D24" s="175"/>
      <c r="E24" s="825">
        <v>935.08500000000004</v>
      </c>
      <c r="F24" s="175"/>
      <c r="G24" s="825">
        <v>1275.52</v>
      </c>
      <c r="H24" s="127"/>
      <c r="I24" s="825">
        <v>3700.39</v>
      </c>
      <c r="J24" s="175"/>
      <c r="K24" s="175">
        <v>7141.049</v>
      </c>
      <c r="L24" s="175"/>
      <c r="M24" s="825">
        <v>49478.152000000002</v>
      </c>
      <c r="N24" s="175"/>
      <c r="O24" s="825">
        <v>51431.932200000003</v>
      </c>
      <c r="P24" s="175"/>
      <c r="Q24" s="825">
        <v>53027.468000000001</v>
      </c>
      <c r="R24" s="127"/>
      <c r="S24" s="825">
        <v>277170.6544</v>
      </c>
      <c r="T24" s="175"/>
      <c r="U24" s="175">
        <v>297934.08075999998</v>
      </c>
      <c r="V24" s="808"/>
      <c r="W24" s="825">
        <v>50269.171999999999</v>
      </c>
      <c r="X24" s="175"/>
      <c r="Y24" s="825">
        <v>52367.017200000002</v>
      </c>
      <c r="Z24" s="175"/>
      <c r="AA24" s="825">
        <v>54302.987999999998</v>
      </c>
      <c r="AB24" s="127"/>
      <c r="AC24" s="825">
        <v>280871.04440000001</v>
      </c>
      <c r="AD24" s="175"/>
      <c r="AE24" s="175">
        <v>305075.12975999998</v>
      </c>
      <c r="AF24" s="171"/>
      <c r="AH24" s="148"/>
      <c r="AI24" s="148"/>
      <c r="AJ24" s="148"/>
    </row>
    <row r="25" spans="1:38" s="74" customFormat="1" ht="9.75" customHeight="1" x14ac:dyDescent="0.2">
      <c r="A25" s="966"/>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6"/>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6"/>
      <c r="B27" s="499" t="s">
        <v>82</v>
      </c>
      <c r="C27" s="475">
        <f>SUM(C18:C24)</f>
        <v>791.84363999999994</v>
      </c>
      <c r="D27" s="475"/>
      <c r="E27" s="475">
        <f>SUM(E18:E24)</f>
        <v>936.76570000000004</v>
      </c>
      <c r="F27" s="475"/>
      <c r="G27" s="475">
        <f>SUM(G18:G24)</f>
        <v>2619.52</v>
      </c>
      <c r="H27" s="475"/>
      <c r="I27" s="475">
        <f>SUM(I18:I24)</f>
        <v>8024.8943400000007</v>
      </c>
      <c r="J27" s="475"/>
      <c r="K27" s="475">
        <f t="shared" ref="K27" si="0">SUM(K18:K24)</f>
        <v>12702.699000000001</v>
      </c>
      <c r="L27" s="475"/>
      <c r="M27" s="475">
        <f>SUM(M18:M24)</f>
        <v>94677.4228</v>
      </c>
      <c r="N27" s="475"/>
      <c r="O27" s="475">
        <f>SUM(O18:O24)</f>
        <v>105483.88277</v>
      </c>
      <c r="P27" s="475"/>
      <c r="Q27" s="475">
        <f>SUM(Q18:Q24)</f>
        <v>117343.68755</v>
      </c>
      <c r="R27" s="475"/>
      <c r="S27" s="475">
        <f>SUM(S18:S24)</f>
        <v>566548.44602000003</v>
      </c>
      <c r="T27" s="475"/>
      <c r="U27" s="475">
        <f t="shared" ref="U27" si="1">SUM(U18:U24)</f>
        <v>548827.91148000001</v>
      </c>
      <c r="V27" s="475"/>
      <c r="W27" s="475">
        <f>SUM(W18:W24)</f>
        <v>95469.266440000007</v>
      </c>
      <c r="X27" s="475"/>
      <c r="Y27" s="475">
        <f>SUM(Y18:Y24)</f>
        <v>106420.64847</v>
      </c>
      <c r="Z27" s="475"/>
      <c r="AA27" s="475">
        <f>SUM(AA18:AA24)</f>
        <v>119963.20754999999</v>
      </c>
      <c r="AB27" s="475"/>
      <c r="AC27" s="475">
        <f>SUM(AC18:AC24)</f>
        <v>574573.34036000003</v>
      </c>
      <c r="AD27" s="475"/>
      <c r="AE27" s="475">
        <f t="shared" ref="AE27" si="2">SUM(AE18:AE24)</f>
        <v>561530.61048000003</v>
      </c>
      <c r="AF27" s="171"/>
      <c r="AH27" s="115"/>
    </row>
    <row r="28" spans="1:38" s="74" customFormat="1" ht="11.25" customHeight="1" x14ac:dyDescent="0.2">
      <c r="A28" s="966"/>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6"/>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6"/>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6"/>
      <c r="B31" s="503" t="s">
        <v>84</v>
      </c>
      <c r="C31" s="504" t="s">
        <v>166</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6"/>
      <c r="B32" s="505" t="s">
        <v>85</v>
      </c>
      <c r="C32" s="104" t="s">
        <v>167</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6"/>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6"/>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6"/>
      <c r="B35" s="181"/>
      <c r="C35" s="893">
        <v>2021</v>
      </c>
      <c r="D35" s="839"/>
      <c r="E35" s="945">
        <v>2020</v>
      </c>
      <c r="F35" s="945"/>
      <c r="G35" s="945">
        <v>2019</v>
      </c>
      <c r="H35" s="945"/>
      <c r="I35" s="945">
        <v>2018</v>
      </c>
      <c r="J35" s="798"/>
      <c r="K35" s="798"/>
      <c r="L35" s="836"/>
      <c r="M35" s="947">
        <v>2021</v>
      </c>
      <c r="N35" s="893"/>
      <c r="O35" s="945">
        <v>2020</v>
      </c>
      <c r="P35" s="945"/>
      <c r="Q35" s="945">
        <v>2019</v>
      </c>
      <c r="R35" s="945"/>
      <c r="S35" s="945">
        <v>2018</v>
      </c>
      <c r="T35" s="799"/>
      <c r="U35" s="799"/>
      <c r="V35" s="799"/>
      <c r="W35" s="947">
        <v>2021</v>
      </c>
      <c r="X35" s="891"/>
      <c r="Y35" s="945">
        <v>2020</v>
      </c>
      <c r="Z35" s="945"/>
      <c r="AA35" s="945">
        <v>2019</v>
      </c>
      <c r="AB35" s="945"/>
      <c r="AC35" s="945">
        <v>2018</v>
      </c>
      <c r="AD35" s="799"/>
      <c r="AE35" s="482"/>
      <c r="AF35" s="204"/>
    </row>
    <row r="36" spans="1:34" s="73" customFormat="1" ht="6.75" customHeight="1" x14ac:dyDescent="0.2">
      <c r="A36" s="966"/>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6"/>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6"/>
      <c r="B38" s="508" t="s">
        <v>168</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6"/>
      <c r="B39" s="509" t="s">
        <v>169</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6"/>
      <c r="B40" s="508" t="s">
        <v>170</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6"/>
      <c r="B41" s="509" t="s">
        <v>171</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6"/>
      <c r="B42" s="510" t="s">
        <v>164</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6"/>
      <c r="B43" s="511" t="s">
        <v>165</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6"/>
      <c r="B44" s="508" t="s">
        <v>172</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6"/>
      <c r="B45" s="509" t="s">
        <v>173</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6"/>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6"/>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6"/>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6"/>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6"/>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6"/>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6"/>
      <c r="B52" s="136" t="s">
        <v>174</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175</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176</v>
      </c>
    </row>
    <row r="55" spans="1:44" ht="11.25" customHeight="1" x14ac:dyDescent="0.2">
      <c r="B55" s="136" t="s">
        <v>177</v>
      </c>
    </row>
    <row r="56" spans="1:44" x14ac:dyDescent="0.2">
      <c r="B56" s="136"/>
    </row>
  </sheetData>
  <mergeCells count="12">
    <mergeCell ref="A3:A52"/>
    <mergeCell ref="AC3:AF3"/>
    <mergeCell ref="AC4:AF4"/>
    <mergeCell ref="I11:K11"/>
    <mergeCell ref="I12:K12"/>
    <mergeCell ref="S11:U11"/>
    <mergeCell ref="S12:U12"/>
    <mergeCell ref="AC11:AE11"/>
    <mergeCell ref="AC12:AE12"/>
    <mergeCell ref="M11:Q11"/>
    <mergeCell ref="C11:G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178</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179</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5" t="s">
        <v>2</v>
      </c>
      <c r="AG3" s="985"/>
      <c r="AH3" s="985"/>
      <c r="AI3" s="985"/>
      <c r="AJ3" s="985"/>
    </row>
    <row r="4" spans="1:36" ht="12" customHeight="1" x14ac:dyDescent="0.2">
      <c r="A4" s="966">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69" t="s">
        <v>180</v>
      </c>
      <c r="AH4" s="969"/>
      <c r="AI4" s="969"/>
      <c r="AJ4" s="969"/>
    </row>
    <row r="5" spans="1:36" ht="3.75" customHeight="1" thickBot="1" x14ac:dyDescent="0.25">
      <c r="A5" s="966"/>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6"/>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6"/>
      <c r="B7" s="440" t="s">
        <v>181</v>
      </c>
      <c r="C7" s="149"/>
      <c r="D7" s="183"/>
      <c r="E7" s="149"/>
      <c r="F7" s="149"/>
      <c r="G7" s="185" t="s">
        <v>166</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6"/>
      <c r="B8" s="441" t="s">
        <v>182</v>
      </c>
      <c r="C8" s="104"/>
      <c r="D8" s="183"/>
      <c r="E8" s="104"/>
      <c r="F8" s="104"/>
      <c r="G8" s="104" t="s">
        <v>167</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6"/>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6"/>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6"/>
      <c r="B11" s="92"/>
      <c r="C11" s="144"/>
      <c r="D11" s="144"/>
      <c r="E11" s="52"/>
      <c r="F11" s="838"/>
      <c r="G11" s="978">
        <v>2022</v>
      </c>
      <c r="H11" s="978"/>
      <c r="I11" s="978"/>
      <c r="J11" s="978"/>
      <c r="K11" s="978"/>
      <c r="L11" s="352"/>
      <c r="M11" s="976" t="s">
        <v>421</v>
      </c>
      <c r="N11" s="976"/>
      <c r="O11" s="976"/>
      <c r="P11" s="836"/>
      <c r="Q11" s="978">
        <v>2022</v>
      </c>
      <c r="R11" s="978"/>
      <c r="S11" s="978"/>
      <c r="T11" s="978"/>
      <c r="U11" s="978"/>
      <c r="V11" s="943"/>
      <c r="W11" s="976" t="s">
        <v>421</v>
      </c>
      <c r="X11" s="976"/>
      <c r="Y11" s="976"/>
      <c r="Z11" s="836"/>
      <c r="AA11" s="978">
        <v>2022</v>
      </c>
      <c r="AB11" s="978"/>
      <c r="AC11" s="978"/>
      <c r="AD11" s="978"/>
      <c r="AE11" s="978"/>
      <c r="AF11" s="352"/>
      <c r="AG11" s="976" t="s">
        <v>421</v>
      </c>
      <c r="AH11" s="976"/>
      <c r="AI11" s="976"/>
      <c r="AJ11" s="487"/>
    </row>
    <row r="12" spans="1:36" ht="10.5" customHeight="1" x14ac:dyDescent="0.2">
      <c r="A12" s="966"/>
      <c r="B12" s="92"/>
      <c r="C12" s="144"/>
      <c r="D12" s="144"/>
      <c r="E12" s="144"/>
      <c r="F12" s="144"/>
      <c r="G12" s="442"/>
      <c r="H12" s="442"/>
      <c r="I12" s="442"/>
      <c r="J12" s="442"/>
      <c r="K12" s="442"/>
      <c r="L12" s="815"/>
      <c r="M12" s="977" t="s">
        <v>415</v>
      </c>
      <c r="N12" s="977"/>
      <c r="O12" s="977"/>
      <c r="P12" s="144"/>
      <c r="Q12" s="442"/>
      <c r="R12" s="442"/>
      <c r="S12" s="442"/>
      <c r="T12" s="442"/>
      <c r="U12" s="442"/>
      <c r="V12" s="863"/>
      <c r="W12" s="977" t="s">
        <v>415</v>
      </c>
      <c r="X12" s="977"/>
      <c r="Y12" s="977"/>
      <c r="Z12" s="144"/>
      <c r="AA12" s="442"/>
      <c r="AB12" s="442"/>
      <c r="AC12" s="442"/>
      <c r="AD12" s="442"/>
      <c r="AE12" s="442"/>
      <c r="AF12" s="863"/>
      <c r="AG12" s="977" t="s">
        <v>415</v>
      </c>
      <c r="AH12" s="977"/>
      <c r="AI12" s="977"/>
      <c r="AJ12" s="487"/>
    </row>
    <row r="13" spans="1:36" ht="3.75" customHeight="1" x14ac:dyDescent="0.2">
      <c r="A13" s="966"/>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6"/>
      <c r="B14" s="92"/>
      <c r="C14" s="144"/>
      <c r="D14" s="144"/>
      <c r="E14" s="52"/>
      <c r="F14" s="838"/>
      <c r="G14" s="920" t="s">
        <v>437</v>
      </c>
      <c r="H14" s="918"/>
      <c r="I14" s="959" t="s">
        <v>430</v>
      </c>
      <c r="J14" s="959"/>
      <c r="K14" s="959" t="s">
        <v>422</v>
      </c>
      <c r="L14" s="918"/>
      <c r="M14" s="951" t="s">
        <v>435</v>
      </c>
      <c r="N14" s="951"/>
      <c r="O14" s="951" t="s">
        <v>436</v>
      </c>
      <c r="P14" s="470"/>
      <c r="Q14" s="959" t="s">
        <v>437</v>
      </c>
      <c r="R14" s="959"/>
      <c r="S14" s="959" t="s">
        <v>430</v>
      </c>
      <c r="T14" s="959"/>
      <c r="U14" s="959" t="s">
        <v>422</v>
      </c>
      <c r="V14" s="959"/>
      <c r="W14" s="959" t="s">
        <v>435</v>
      </c>
      <c r="X14" s="959"/>
      <c r="Y14" s="959" t="s">
        <v>436</v>
      </c>
      <c r="Z14" s="470"/>
      <c r="AA14" s="959" t="s">
        <v>437</v>
      </c>
      <c r="AB14" s="959"/>
      <c r="AC14" s="959" t="s">
        <v>430</v>
      </c>
      <c r="AD14" s="959"/>
      <c r="AE14" s="959" t="s">
        <v>422</v>
      </c>
      <c r="AF14" s="959"/>
      <c r="AG14" s="959" t="s">
        <v>435</v>
      </c>
      <c r="AH14" s="959"/>
      <c r="AI14" s="959" t="s">
        <v>436</v>
      </c>
      <c r="AJ14" s="487"/>
    </row>
    <row r="15" spans="1:36" x14ac:dyDescent="0.2">
      <c r="A15" s="966"/>
      <c r="B15" s="92"/>
      <c r="C15" s="144"/>
      <c r="D15" s="144"/>
      <c r="E15" s="183"/>
      <c r="F15" s="183"/>
      <c r="G15" s="396"/>
      <c r="H15" s="360"/>
      <c r="I15" s="396"/>
      <c r="J15" s="890"/>
      <c r="K15" s="396"/>
      <c r="L15" s="360"/>
      <c r="M15" s="951">
        <v>2022</v>
      </c>
      <c r="N15" s="951"/>
      <c r="O15" s="951">
        <v>2021</v>
      </c>
      <c r="P15" s="471"/>
      <c r="Q15" s="396"/>
      <c r="R15" s="890"/>
      <c r="S15" s="396"/>
      <c r="T15" s="890"/>
      <c r="U15" s="396"/>
      <c r="V15" s="890"/>
      <c r="W15" s="951">
        <v>2022</v>
      </c>
      <c r="X15" s="951"/>
      <c r="Y15" s="951">
        <v>2021</v>
      </c>
      <c r="Z15" s="485"/>
      <c r="AA15" s="396"/>
      <c r="AB15" s="890"/>
      <c r="AC15" s="396"/>
      <c r="AD15" s="890"/>
      <c r="AE15" s="396"/>
      <c r="AF15" s="890"/>
      <c r="AG15" s="951">
        <v>2022</v>
      </c>
      <c r="AH15" s="951"/>
      <c r="AI15" s="951">
        <v>2021</v>
      </c>
      <c r="AJ15" s="487"/>
    </row>
    <row r="16" spans="1:36" ht="2.25" customHeight="1" x14ac:dyDescent="0.2">
      <c r="A16" s="966"/>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6"/>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6"/>
      <c r="B18" s="446" t="s">
        <v>183</v>
      </c>
      <c r="C18" s="126"/>
      <c r="D18" s="445"/>
      <c r="E18" s="434"/>
      <c r="F18" s="434"/>
      <c r="G18" s="258">
        <v>0</v>
      </c>
      <c r="H18" s="434"/>
      <c r="I18" s="258">
        <v>1.6807000000000001</v>
      </c>
      <c r="J18" s="434"/>
      <c r="K18" s="258">
        <v>0</v>
      </c>
      <c r="L18" s="127"/>
      <c r="M18" s="434">
        <v>1.6807000000000001</v>
      </c>
      <c r="N18" s="175"/>
      <c r="O18" s="434">
        <v>0</v>
      </c>
      <c r="P18" s="175"/>
      <c r="Q18" s="434">
        <v>0</v>
      </c>
      <c r="R18" s="434"/>
      <c r="S18" s="434">
        <v>1266.0429999999999</v>
      </c>
      <c r="T18" s="434"/>
      <c r="U18" s="434">
        <v>513.10400000000004</v>
      </c>
      <c r="V18" s="127"/>
      <c r="W18" s="434">
        <v>2031.1469999999999</v>
      </c>
      <c r="X18" s="175"/>
      <c r="Y18" s="434">
        <v>4354.3828200000007</v>
      </c>
      <c r="Z18" s="175"/>
      <c r="AA18" s="434">
        <v>0</v>
      </c>
      <c r="AB18" s="434"/>
      <c r="AC18" s="434">
        <v>1267.7236999999998</v>
      </c>
      <c r="AD18" s="434"/>
      <c r="AE18" s="434">
        <v>513.10400000000004</v>
      </c>
      <c r="AF18" s="127"/>
      <c r="AG18" s="434">
        <v>2032.8276999999998</v>
      </c>
      <c r="AH18" s="175"/>
      <c r="AI18" s="434">
        <v>4354.3828200000007</v>
      </c>
      <c r="AJ18" s="176"/>
      <c r="AL18" s="132"/>
    </row>
    <row r="19" spans="1:38" s="74" customFormat="1" ht="17.25" customHeight="1" x14ac:dyDescent="0.2">
      <c r="A19" s="966"/>
      <c r="B19" s="446" t="s">
        <v>184</v>
      </c>
      <c r="C19" s="126"/>
      <c r="D19" s="445"/>
      <c r="E19" s="434"/>
      <c r="F19" s="434"/>
      <c r="G19" s="825">
        <v>0</v>
      </c>
      <c r="H19" s="434"/>
      <c r="I19" s="825">
        <v>0</v>
      </c>
      <c r="J19" s="434"/>
      <c r="K19" s="825">
        <v>0</v>
      </c>
      <c r="L19" s="127"/>
      <c r="M19" s="825">
        <v>0</v>
      </c>
      <c r="N19" s="175"/>
      <c r="O19" s="434">
        <v>0</v>
      </c>
      <c r="P19" s="175"/>
      <c r="Q19" s="825">
        <v>0</v>
      </c>
      <c r="R19" s="434"/>
      <c r="S19" s="825">
        <v>24</v>
      </c>
      <c r="T19" s="434"/>
      <c r="U19" s="825">
        <v>399.44</v>
      </c>
      <c r="V19" s="127"/>
      <c r="W19" s="825">
        <v>673.82399999999996</v>
      </c>
      <c r="X19" s="175"/>
      <c r="Y19" s="434">
        <v>732.26</v>
      </c>
      <c r="Z19" s="175"/>
      <c r="AA19" s="825">
        <v>0</v>
      </c>
      <c r="AB19" s="434"/>
      <c r="AC19" s="825">
        <v>24</v>
      </c>
      <c r="AD19" s="434"/>
      <c r="AE19" s="825">
        <v>399.44</v>
      </c>
      <c r="AF19" s="127"/>
      <c r="AG19" s="825">
        <v>673.82399999999996</v>
      </c>
      <c r="AH19" s="175"/>
      <c r="AI19" s="434">
        <v>732.26</v>
      </c>
      <c r="AJ19" s="176"/>
      <c r="AL19" s="132"/>
    </row>
    <row r="20" spans="1:38" s="74" customFormat="1" ht="17.25" customHeight="1" x14ac:dyDescent="0.2">
      <c r="A20" s="966"/>
      <c r="B20" s="446" t="s">
        <v>185</v>
      </c>
      <c r="C20" s="126"/>
      <c r="D20" s="445"/>
      <c r="E20" s="127"/>
      <c r="F20" s="127"/>
      <c r="G20" s="434">
        <v>0</v>
      </c>
      <c r="H20" s="434"/>
      <c r="I20" s="434">
        <v>0</v>
      </c>
      <c r="J20" s="434"/>
      <c r="K20" s="434">
        <v>0</v>
      </c>
      <c r="L20" s="127"/>
      <c r="M20" s="434">
        <v>0</v>
      </c>
      <c r="N20" s="175"/>
      <c r="O20" s="434">
        <v>10.15</v>
      </c>
      <c r="P20" s="175"/>
      <c r="Q20" s="434">
        <v>0</v>
      </c>
      <c r="R20" s="434"/>
      <c r="S20" s="434">
        <v>1348.26</v>
      </c>
      <c r="T20" s="434"/>
      <c r="U20" s="434">
        <v>1325.19</v>
      </c>
      <c r="V20" s="127"/>
      <c r="W20" s="434">
        <v>4098.1499999999996</v>
      </c>
      <c r="X20" s="175"/>
      <c r="Y20" s="434">
        <v>6983.8150000000005</v>
      </c>
      <c r="Z20" s="175"/>
      <c r="AA20" s="434">
        <v>0</v>
      </c>
      <c r="AB20" s="434"/>
      <c r="AC20" s="434">
        <v>1348.26</v>
      </c>
      <c r="AD20" s="434"/>
      <c r="AE20" s="434">
        <v>1325.19</v>
      </c>
      <c r="AF20" s="127"/>
      <c r="AG20" s="434">
        <v>4098.1499999999996</v>
      </c>
      <c r="AH20" s="175"/>
      <c r="AI20" s="434">
        <v>6993.9650000000001</v>
      </c>
      <c r="AJ20" s="490"/>
      <c r="AL20" s="132"/>
    </row>
    <row r="21" spans="1:38" s="74" customFormat="1" ht="17.25" customHeight="1" x14ac:dyDescent="0.2">
      <c r="A21" s="966"/>
      <c r="B21" s="446" t="s">
        <v>186</v>
      </c>
      <c r="C21" s="126"/>
      <c r="D21" s="445"/>
      <c r="E21" s="127"/>
      <c r="F21" s="127"/>
      <c r="G21" s="825">
        <v>0</v>
      </c>
      <c r="H21" s="434"/>
      <c r="I21" s="825">
        <v>0</v>
      </c>
      <c r="J21" s="434"/>
      <c r="K21" s="825">
        <v>840</v>
      </c>
      <c r="L21" s="127"/>
      <c r="M21" s="825">
        <v>3188</v>
      </c>
      <c r="N21" s="175"/>
      <c r="O21" s="434">
        <v>5440</v>
      </c>
      <c r="P21" s="175"/>
      <c r="Q21" s="825">
        <v>5549.2960000000003</v>
      </c>
      <c r="R21" s="434"/>
      <c r="S21" s="825">
        <v>10530.764570000001</v>
      </c>
      <c r="T21" s="434"/>
      <c r="U21" s="825">
        <v>17107.117999999999</v>
      </c>
      <c r="V21" s="127"/>
      <c r="W21" s="825">
        <v>58825.395570000001</v>
      </c>
      <c r="X21" s="175"/>
      <c r="Y21" s="434">
        <v>19833.019999999997</v>
      </c>
      <c r="Z21" s="175"/>
      <c r="AA21" s="825">
        <v>5549.2960000000003</v>
      </c>
      <c r="AB21" s="434"/>
      <c r="AC21" s="825">
        <v>10530.764570000001</v>
      </c>
      <c r="AD21" s="434"/>
      <c r="AE21" s="825">
        <v>17947.117999999999</v>
      </c>
      <c r="AF21" s="127"/>
      <c r="AG21" s="825">
        <v>62013.395570000001</v>
      </c>
      <c r="AH21" s="175"/>
      <c r="AI21" s="434">
        <v>25273.019999999997</v>
      </c>
      <c r="AJ21" s="176"/>
      <c r="AL21" s="132"/>
    </row>
    <row r="22" spans="1:38" s="74" customFormat="1" ht="17.25" customHeight="1" x14ac:dyDescent="0.2">
      <c r="A22" s="966"/>
      <c r="B22" s="446" t="s">
        <v>187</v>
      </c>
      <c r="C22" s="126"/>
      <c r="D22" s="445"/>
      <c r="E22" s="127"/>
      <c r="F22" s="127"/>
      <c r="G22" s="825">
        <v>0</v>
      </c>
      <c r="H22" s="434"/>
      <c r="I22" s="825">
        <v>0</v>
      </c>
      <c r="J22" s="434"/>
      <c r="K22" s="825">
        <v>0</v>
      </c>
      <c r="L22" s="127"/>
      <c r="M22" s="825">
        <v>0</v>
      </c>
      <c r="N22" s="175"/>
      <c r="O22" s="434">
        <v>0</v>
      </c>
      <c r="P22" s="175"/>
      <c r="Q22" s="825">
        <v>13478.546</v>
      </c>
      <c r="R22" s="434"/>
      <c r="S22" s="825">
        <v>18756.097000000002</v>
      </c>
      <c r="T22" s="434"/>
      <c r="U22" s="825">
        <v>14393.243</v>
      </c>
      <c r="V22" s="127"/>
      <c r="W22" s="825">
        <v>83141.455000000002</v>
      </c>
      <c r="X22" s="175"/>
      <c r="Y22" s="434">
        <v>66639.521000000008</v>
      </c>
      <c r="Z22" s="175"/>
      <c r="AA22" s="825">
        <v>13478.546</v>
      </c>
      <c r="AB22" s="434"/>
      <c r="AC22" s="825">
        <v>18756.097000000002</v>
      </c>
      <c r="AD22" s="434"/>
      <c r="AE22" s="825">
        <v>14393.243</v>
      </c>
      <c r="AF22" s="127"/>
      <c r="AG22" s="825">
        <v>83141.455000000002</v>
      </c>
      <c r="AH22" s="175"/>
      <c r="AI22" s="434">
        <v>66639.521000000008</v>
      </c>
      <c r="AJ22" s="176"/>
      <c r="AL22" s="132"/>
    </row>
    <row r="23" spans="1:38" s="74" customFormat="1" ht="17.25" customHeight="1" x14ac:dyDescent="0.2">
      <c r="A23" s="966"/>
      <c r="B23" s="446" t="s">
        <v>188</v>
      </c>
      <c r="C23" s="126"/>
      <c r="D23" s="445"/>
      <c r="E23" s="434"/>
      <c r="F23" s="434"/>
      <c r="G23" s="825">
        <v>0</v>
      </c>
      <c r="H23" s="434"/>
      <c r="I23" s="825">
        <v>0</v>
      </c>
      <c r="J23" s="434"/>
      <c r="K23" s="825">
        <v>0</v>
      </c>
      <c r="L23" s="127"/>
      <c r="M23" s="825">
        <v>0</v>
      </c>
      <c r="N23" s="175"/>
      <c r="O23" s="434">
        <v>0</v>
      </c>
      <c r="P23" s="175"/>
      <c r="Q23" s="825">
        <v>38823.462</v>
      </c>
      <c r="R23" s="434"/>
      <c r="S23" s="825">
        <v>38522.902000000002</v>
      </c>
      <c r="T23" s="434"/>
      <c r="U23" s="825">
        <v>41681.532950000001</v>
      </c>
      <c r="V23" s="127"/>
      <c r="W23" s="825">
        <v>223301.68694999997</v>
      </c>
      <c r="X23" s="175"/>
      <c r="Y23" s="434">
        <v>212749.35399999999</v>
      </c>
      <c r="Z23" s="175"/>
      <c r="AA23" s="825">
        <v>38823.462</v>
      </c>
      <c r="AB23" s="434"/>
      <c r="AC23" s="825">
        <v>38522.902000000002</v>
      </c>
      <c r="AD23" s="434"/>
      <c r="AE23" s="825">
        <v>41681.532950000001</v>
      </c>
      <c r="AF23" s="127"/>
      <c r="AG23" s="825">
        <v>223301.68694999997</v>
      </c>
      <c r="AH23" s="175"/>
      <c r="AI23" s="434">
        <v>212749.35399999999</v>
      </c>
      <c r="AJ23" s="176"/>
      <c r="AL23" s="132"/>
    </row>
    <row r="24" spans="1:38" s="74" customFormat="1" ht="17.25" customHeight="1" x14ac:dyDescent="0.2">
      <c r="A24" s="966"/>
      <c r="B24" s="446" t="s">
        <v>419</v>
      </c>
      <c r="C24" s="126"/>
      <c r="D24" s="445"/>
      <c r="E24" s="127"/>
      <c r="F24" s="127"/>
      <c r="G24" s="825">
        <v>0</v>
      </c>
      <c r="H24" s="434"/>
      <c r="I24" s="825">
        <v>0</v>
      </c>
      <c r="J24" s="434"/>
      <c r="K24" s="825">
        <v>0</v>
      </c>
      <c r="L24" s="127"/>
      <c r="M24" s="825">
        <v>0</v>
      </c>
      <c r="N24" s="175"/>
      <c r="O24" s="434">
        <v>0</v>
      </c>
      <c r="P24" s="175"/>
      <c r="Q24" s="825">
        <v>476.11579999999998</v>
      </c>
      <c r="R24" s="434"/>
      <c r="S24" s="825">
        <v>435.22</v>
      </c>
      <c r="T24" s="434"/>
      <c r="U24" s="825">
        <v>474.99159999999995</v>
      </c>
      <c r="V24" s="127"/>
      <c r="W24" s="825">
        <v>3760.3177000000001</v>
      </c>
      <c r="X24" s="175"/>
      <c r="Y24" s="434">
        <v>4750.0102000000006</v>
      </c>
      <c r="Z24" s="175"/>
      <c r="AA24" s="825">
        <v>476.11579999999998</v>
      </c>
      <c r="AB24" s="434"/>
      <c r="AC24" s="825">
        <v>435.22</v>
      </c>
      <c r="AD24" s="434"/>
      <c r="AE24" s="825">
        <v>474.99159999999995</v>
      </c>
      <c r="AF24" s="127"/>
      <c r="AG24" s="825">
        <v>3760.3177000000001</v>
      </c>
      <c r="AH24" s="175"/>
      <c r="AI24" s="434">
        <v>4750.0102000000006</v>
      </c>
      <c r="AJ24" s="176"/>
      <c r="AL24" s="132"/>
    </row>
    <row r="25" spans="1:38" s="74" customFormat="1" ht="17.25" customHeight="1" x14ac:dyDescent="0.2">
      <c r="A25" s="966"/>
      <c r="B25" s="446" t="s">
        <v>189</v>
      </c>
      <c r="C25" s="126"/>
      <c r="D25" s="445"/>
      <c r="E25" s="434"/>
      <c r="F25" s="434"/>
      <c r="G25" s="434">
        <v>791.84364000000005</v>
      </c>
      <c r="H25" s="434"/>
      <c r="I25" s="434">
        <v>935.08500000000004</v>
      </c>
      <c r="J25" s="434"/>
      <c r="K25" s="434">
        <v>1779.52</v>
      </c>
      <c r="L25" s="127"/>
      <c r="M25" s="434">
        <v>4835.2136400000009</v>
      </c>
      <c r="N25" s="175"/>
      <c r="O25" s="434">
        <v>7252.5489999999991</v>
      </c>
      <c r="P25" s="175"/>
      <c r="Q25" s="434">
        <v>36350.002999999997</v>
      </c>
      <c r="R25" s="434"/>
      <c r="S25" s="434">
        <v>34600.5962</v>
      </c>
      <c r="T25" s="434"/>
      <c r="U25" s="434">
        <v>41449.067999999999</v>
      </c>
      <c r="V25" s="127"/>
      <c r="W25" s="434">
        <v>190716.46979999999</v>
      </c>
      <c r="X25" s="175"/>
      <c r="Y25" s="434">
        <v>232785.54846000002</v>
      </c>
      <c r="Z25" s="175"/>
      <c r="AA25" s="434">
        <v>37141.846639999996</v>
      </c>
      <c r="AB25" s="434"/>
      <c r="AC25" s="434">
        <v>35535.681199999999</v>
      </c>
      <c r="AD25" s="434"/>
      <c r="AE25" s="434">
        <v>43228.587999999996</v>
      </c>
      <c r="AF25" s="127"/>
      <c r="AG25" s="434">
        <v>195551.68343999999</v>
      </c>
      <c r="AH25" s="175"/>
      <c r="AI25" s="434">
        <v>240038.09746000002</v>
      </c>
      <c r="AJ25" s="176"/>
      <c r="AK25" s="132"/>
      <c r="AL25" s="132"/>
    </row>
    <row r="26" spans="1:38" s="74" customFormat="1" ht="4.5" customHeight="1" x14ac:dyDescent="0.2">
      <c r="A26" s="966"/>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6"/>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6"/>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6"/>
      <c r="B29" s="446" t="s">
        <v>82</v>
      </c>
      <c r="C29" s="126"/>
      <c r="D29" s="445"/>
      <c r="E29" s="127"/>
      <c r="F29" s="127"/>
      <c r="G29" s="407">
        <f>SUM(G18:G25)</f>
        <v>791.84364000000005</v>
      </c>
      <c r="H29" s="407"/>
      <c r="I29" s="407">
        <f>SUM(I18:I25)</f>
        <v>936.76570000000004</v>
      </c>
      <c r="J29" s="407"/>
      <c r="K29" s="407">
        <f>SUM(K18:K25)</f>
        <v>2619.52</v>
      </c>
      <c r="L29" s="474"/>
      <c r="M29" s="407">
        <f>SUM(M18:M25)</f>
        <v>8024.8943400000007</v>
      </c>
      <c r="N29" s="407"/>
      <c r="O29" s="407">
        <f t="shared" ref="O29" si="0">SUM(O18:O25)</f>
        <v>12702.698999999999</v>
      </c>
      <c r="P29" s="475"/>
      <c r="Q29" s="407">
        <f>SUM(Q18:Q25)</f>
        <v>94677.4228</v>
      </c>
      <c r="R29" s="407"/>
      <c r="S29" s="407">
        <f>SUM(S18:S25)</f>
        <v>105483.88277</v>
      </c>
      <c r="T29" s="407"/>
      <c r="U29" s="407">
        <f>SUM(U18:U25)</f>
        <v>117343.68754999999</v>
      </c>
      <c r="V29" s="474"/>
      <c r="W29" s="407">
        <f>SUM(W18:W25)</f>
        <v>566548.44601999992</v>
      </c>
      <c r="X29" s="407"/>
      <c r="Y29" s="407">
        <f t="shared" ref="Y29" si="1">SUM(Y18:Y25)</f>
        <v>548827.91148000001</v>
      </c>
      <c r="Z29" s="474"/>
      <c r="AA29" s="407">
        <f>SUM(AA18:AA25)</f>
        <v>95469.266440000007</v>
      </c>
      <c r="AB29" s="407"/>
      <c r="AC29" s="407">
        <f>SUM(AC18:AC25)</f>
        <v>106420.64847000001</v>
      </c>
      <c r="AD29" s="407"/>
      <c r="AE29" s="407">
        <f>SUM(AE18:AE25)</f>
        <v>119963.20754999999</v>
      </c>
      <c r="AF29" s="474"/>
      <c r="AG29" s="407">
        <f>SUM(AG18:AG25)</f>
        <v>574573.34036000003</v>
      </c>
      <c r="AH29" s="407"/>
      <c r="AI29" s="407">
        <f t="shared" ref="AI29" si="2">SUM(AI18:AI25)</f>
        <v>561530.61048000003</v>
      </c>
      <c r="AJ29" s="176"/>
    </row>
    <row r="30" spans="1:38" s="126" customFormat="1" ht="10.15" customHeight="1" x14ac:dyDescent="0.2">
      <c r="A30" s="966"/>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6"/>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6"/>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6"/>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6"/>
      <c r="B34" s="440" t="s">
        <v>190</v>
      </c>
      <c r="C34" s="460"/>
      <c r="D34" s="91"/>
      <c r="E34" s="91"/>
      <c r="F34" s="91"/>
      <c r="G34" s="90" t="s">
        <v>191</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6"/>
      <c r="B35" s="441" t="s">
        <v>182</v>
      </c>
      <c r="C35" s="284"/>
      <c r="D35" s="94"/>
      <c r="E35" s="94"/>
      <c r="F35" s="94"/>
      <c r="G35" s="93" t="s">
        <v>192</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6"/>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6"/>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6"/>
      <c r="B38" s="461"/>
      <c r="C38" s="292"/>
      <c r="D38" s="96"/>
      <c r="E38" s="156"/>
      <c r="F38" s="156"/>
      <c r="G38" s="947">
        <v>2021</v>
      </c>
      <c r="H38" s="787"/>
      <c r="I38" s="787" t="s">
        <v>414</v>
      </c>
      <c r="J38" s="787"/>
      <c r="K38" s="787" t="s">
        <v>305</v>
      </c>
      <c r="L38" s="787"/>
      <c r="M38" s="787" t="s">
        <v>193</v>
      </c>
      <c r="N38" s="787"/>
      <c r="O38" s="156"/>
      <c r="P38" s="156"/>
      <c r="Q38" s="947">
        <v>2021</v>
      </c>
      <c r="R38" s="787"/>
      <c r="S38" s="787" t="s">
        <v>414</v>
      </c>
      <c r="T38" s="787"/>
      <c r="U38" s="787" t="s">
        <v>305</v>
      </c>
      <c r="V38" s="787"/>
      <c r="W38" s="787" t="s">
        <v>193</v>
      </c>
      <c r="X38" s="893"/>
      <c r="Y38" s="151"/>
      <c r="Z38" s="893"/>
      <c r="AA38" s="947">
        <v>2021</v>
      </c>
      <c r="AB38" s="787"/>
      <c r="AC38" s="787" t="s">
        <v>414</v>
      </c>
      <c r="AD38" s="787"/>
      <c r="AE38" s="787" t="s">
        <v>305</v>
      </c>
      <c r="AF38" s="787"/>
      <c r="AG38" s="787" t="s">
        <v>193</v>
      </c>
      <c r="AH38" s="801"/>
      <c r="AI38" s="801"/>
      <c r="AJ38" s="165"/>
    </row>
    <row r="39" spans="1:37" ht="1.5" customHeight="1" x14ac:dyDescent="0.2">
      <c r="A39" s="966"/>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6"/>
      <c r="B40" s="463" t="s">
        <v>183</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6"/>
      <c r="B41" s="463" t="s">
        <v>184</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6"/>
      <c r="B42" s="463" t="s">
        <v>185</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6"/>
      <c r="B43" s="463" t="s">
        <v>186</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6"/>
      <c r="B44" s="463" t="s">
        <v>187</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6"/>
      <c r="B45" s="463" t="s">
        <v>188</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6"/>
      <c r="B46" s="463" t="s">
        <v>419</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6"/>
      <c r="B47" s="463" t="s">
        <v>189</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6"/>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6"/>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6"/>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6"/>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6"/>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6"/>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6"/>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194</v>
      </c>
    </row>
    <row r="56" spans="1:36" ht="11.25" customHeight="1" x14ac:dyDescent="0.2">
      <c r="B56" s="136" t="s">
        <v>138</v>
      </c>
    </row>
    <row r="57" spans="1:36" ht="11.25" customHeight="1" x14ac:dyDescent="0.2">
      <c r="B57" s="136" t="s">
        <v>160</v>
      </c>
    </row>
    <row r="58" spans="1:36" x14ac:dyDescent="0.2">
      <c r="B58" s="27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195</v>
      </c>
      <c r="S1" s="346" t="s">
        <v>196</v>
      </c>
      <c r="T1" s="346"/>
    </row>
    <row r="2" spans="1:27" ht="12" customHeight="1" x14ac:dyDescent="0.2">
      <c r="B2" s="347" t="s">
        <v>197</v>
      </c>
      <c r="S2" s="386" t="s">
        <v>198</v>
      </c>
      <c r="T2" s="386"/>
      <c r="V2" s="384"/>
      <c r="W2" s="384"/>
      <c r="X2" s="384"/>
    </row>
    <row r="3" spans="1:27" ht="12" customHeight="1" x14ac:dyDescent="0.2"/>
    <row r="4" spans="1:27" ht="12" customHeight="1" x14ac:dyDescent="0.2"/>
    <row r="5" spans="1:27" ht="12" customHeight="1" x14ac:dyDescent="0.2">
      <c r="N5" s="987" t="s">
        <v>199</v>
      </c>
      <c r="O5" s="987"/>
      <c r="P5" s="987"/>
      <c r="Q5" s="987"/>
      <c r="Y5" s="988" t="s">
        <v>2</v>
      </c>
      <c r="Z5" s="989"/>
    </row>
    <row r="6" spans="1:27" ht="12" customHeight="1" x14ac:dyDescent="0.2">
      <c r="A6" s="992">
        <v>23</v>
      </c>
      <c r="O6" s="377" t="s">
        <v>95</v>
      </c>
      <c r="R6" s="387"/>
      <c r="Y6" s="990" t="s">
        <v>200</v>
      </c>
      <c r="Z6" s="991"/>
      <c r="AA6" s="387"/>
    </row>
    <row r="7" spans="1:27" ht="6.75" customHeight="1" x14ac:dyDescent="0.2">
      <c r="A7" s="992"/>
      <c r="N7" s="376"/>
      <c r="O7" s="364"/>
      <c r="P7" s="364"/>
    </row>
    <row r="8" spans="1:27" x14ac:dyDescent="0.2">
      <c r="A8" s="992"/>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2"/>
      <c r="B9" s="350"/>
      <c r="C9" s="351"/>
      <c r="D9" s="351" t="s">
        <v>201</v>
      </c>
      <c r="E9" s="351"/>
      <c r="F9" s="993">
        <v>2022</v>
      </c>
      <c r="G9" s="993"/>
      <c r="H9" s="993"/>
      <c r="I9" s="993"/>
      <c r="J9" s="993"/>
      <c r="K9" s="951"/>
      <c r="L9" s="993">
        <v>2021</v>
      </c>
      <c r="M9" s="993"/>
      <c r="N9" s="993"/>
      <c r="O9" s="993"/>
      <c r="P9" s="993"/>
      <c r="Q9" s="389"/>
      <c r="S9" s="390" t="s">
        <v>50</v>
      </c>
      <c r="T9" s="360"/>
      <c r="U9" s="360"/>
      <c r="V9" s="352"/>
      <c r="W9" s="391" t="s">
        <v>12</v>
      </c>
      <c r="X9" s="360"/>
      <c r="Y9" s="351" t="s">
        <v>202</v>
      </c>
      <c r="Z9" s="389"/>
    </row>
    <row r="10" spans="1:27" x14ac:dyDescent="0.2">
      <c r="A10" s="992"/>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203</v>
      </c>
      <c r="Z10" s="389"/>
    </row>
    <row r="11" spans="1:27" x14ac:dyDescent="0.2">
      <c r="A11" s="992"/>
      <c r="B11" s="350"/>
      <c r="C11" s="351"/>
      <c r="D11" s="351" t="s">
        <v>204</v>
      </c>
      <c r="E11" s="351"/>
      <c r="F11" s="353"/>
      <c r="G11" s="353"/>
      <c r="H11" s="353"/>
      <c r="I11" s="956"/>
      <c r="J11" s="353"/>
      <c r="K11" s="380"/>
      <c r="L11" s="353"/>
      <c r="M11" s="353"/>
      <c r="N11" s="353"/>
      <c r="O11" s="353"/>
      <c r="P11" s="353"/>
      <c r="Q11" s="392"/>
      <c r="R11" s="384"/>
      <c r="S11" s="393"/>
      <c r="T11" s="397"/>
      <c r="U11" s="360"/>
      <c r="V11" s="360"/>
      <c r="W11" s="360"/>
      <c r="X11" s="360"/>
      <c r="Y11" s="359" t="s">
        <v>205</v>
      </c>
      <c r="Z11" s="389"/>
    </row>
    <row r="12" spans="1:27" ht="11.25" customHeight="1" x14ac:dyDescent="0.2">
      <c r="A12" s="992"/>
      <c r="B12" s="350"/>
      <c r="C12" s="354"/>
      <c r="D12" s="354" t="s">
        <v>206</v>
      </c>
      <c r="E12" s="354"/>
      <c r="F12" s="355"/>
      <c r="G12" s="355"/>
      <c r="H12" s="355"/>
      <c r="I12" s="355"/>
      <c r="J12" s="355"/>
      <c r="K12" s="381"/>
      <c r="L12" s="355"/>
      <c r="M12" s="355"/>
      <c r="N12" s="355"/>
      <c r="O12" s="381"/>
      <c r="P12" s="355"/>
      <c r="Q12" s="392"/>
      <c r="R12" s="384"/>
      <c r="S12" s="350"/>
      <c r="T12" s="360"/>
      <c r="U12" s="360"/>
      <c r="V12" s="352"/>
      <c r="W12" s="352"/>
      <c r="X12" s="360"/>
      <c r="Y12" s="359" t="s">
        <v>207</v>
      </c>
      <c r="Z12" s="389"/>
    </row>
    <row r="13" spans="1:27" ht="12" customHeight="1" x14ac:dyDescent="0.2">
      <c r="A13" s="992"/>
      <c r="B13" s="350"/>
      <c r="C13" s="354"/>
      <c r="D13" s="354" t="s">
        <v>208</v>
      </c>
      <c r="E13" s="354"/>
      <c r="F13" s="920" t="s">
        <v>437</v>
      </c>
      <c r="G13" s="837"/>
      <c r="H13" s="959" t="s">
        <v>431</v>
      </c>
      <c r="I13" s="959"/>
      <c r="J13" s="959" t="s">
        <v>422</v>
      </c>
      <c r="K13" s="837"/>
      <c r="L13" s="918" t="s">
        <v>433</v>
      </c>
      <c r="M13" s="918"/>
      <c r="N13" s="959" t="s">
        <v>430</v>
      </c>
      <c r="O13" s="959"/>
      <c r="P13" s="959" t="s">
        <v>422</v>
      </c>
      <c r="Q13" s="389"/>
      <c r="S13" s="350"/>
      <c r="T13" s="360"/>
      <c r="U13" s="360"/>
      <c r="V13" s="352"/>
      <c r="W13" s="395"/>
      <c r="X13" s="360"/>
      <c r="Y13" s="359"/>
      <c r="Z13" s="389"/>
    </row>
    <row r="14" spans="1:27" ht="10.5" customHeight="1" x14ac:dyDescent="0.2">
      <c r="A14" s="992"/>
      <c r="B14" s="357"/>
      <c r="C14" s="351" t="s">
        <v>209</v>
      </c>
      <c r="D14" s="354" t="s">
        <v>210</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2"/>
      <c r="B15" s="358"/>
      <c r="C15" s="359" t="s">
        <v>211</v>
      </c>
      <c r="D15" s="360"/>
      <c r="E15" s="360"/>
      <c r="F15" s="356"/>
      <c r="G15" s="840"/>
      <c r="H15" s="356"/>
      <c r="I15" s="961"/>
      <c r="J15" s="356"/>
      <c r="K15" s="840"/>
      <c r="L15" s="356"/>
      <c r="M15" s="815"/>
      <c r="N15" s="356"/>
      <c r="O15" s="958"/>
      <c r="P15" s="356"/>
      <c r="Q15" s="398"/>
      <c r="R15" s="384"/>
      <c r="S15" s="350"/>
      <c r="T15" s="360"/>
      <c r="U15" s="360"/>
      <c r="V15" s="395"/>
      <c r="W15" s="360"/>
      <c r="X15" s="360"/>
      <c r="Y15" s="395"/>
      <c r="Z15" s="389"/>
    </row>
    <row r="16" spans="1:27" x14ac:dyDescent="0.2">
      <c r="A16" s="992"/>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2"/>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2"/>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2"/>
      <c r="B19" s="365"/>
      <c r="C19" s="315" t="s">
        <v>212</v>
      </c>
      <c r="D19" s="927"/>
      <c r="E19" s="316"/>
      <c r="F19" s="26">
        <v>221.04599999999999</v>
      </c>
      <c r="G19" s="366"/>
      <c r="H19" s="26">
        <v>119.093</v>
      </c>
      <c r="I19" s="366"/>
      <c r="J19" s="26">
        <v>238.72800000000001</v>
      </c>
      <c r="K19" s="366"/>
      <c r="L19" s="26">
        <v>351.428</v>
      </c>
      <c r="M19" s="145"/>
      <c r="N19" s="26">
        <v>221.54599999999999</v>
      </c>
      <c r="O19" s="145"/>
      <c r="P19" s="26">
        <v>272.03699999999998</v>
      </c>
      <c r="Q19" s="405"/>
      <c r="R19" s="404"/>
      <c r="S19" s="406">
        <v>2021</v>
      </c>
      <c r="T19" s="132"/>
      <c r="U19" s="489"/>
      <c r="V19" s="887"/>
      <c r="W19" s="26">
        <v>34054.898000000001</v>
      </c>
      <c r="X19" s="26"/>
      <c r="Y19" s="26">
        <v>23774.41</v>
      </c>
      <c r="Z19" s="856"/>
      <c r="AB19" s="924"/>
    </row>
    <row r="20" spans="1:28" s="271" customFormat="1" ht="10.9" customHeight="1" x14ac:dyDescent="0.2">
      <c r="A20" s="992"/>
      <c r="B20" s="365"/>
      <c r="C20" s="367" t="s">
        <v>213</v>
      </c>
      <c r="D20" s="928"/>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2"/>
      <c r="B21" s="368"/>
      <c r="C21" s="316"/>
      <c r="D21" s="929"/>
      <c r="E21" s="316"/>
      <c r="F21" s="26"/>
      <c r="G21" s="366"/>
      <c r="H21" s="26"/>
      <c r="I21" s="366"/>
      <c r="J21" s="26"/>
      <c r="K21" s="366"/>
      <c r="L21" s="26"/>
      <c r="M21" s="26"/>
      <c r="N21" s="26"/>
      <c r="O21" s="26"/>
      <c r="P21" s="26"/>
      <c r="Q21" s="405"/>
      <c r="R21" s="404"/>
      <c r="S21" s="406">
        <v>2020</v>
      </c>
      <c r="T21" s="132"/>
      <c r="U21" s="489"/>
      <c r="V21" s="887"/>
      <c r="W21" s="26">
        <v>34453</v>
      </c>
      <c r="X21" s="26"/>
      <c r="Y21" s="26">
        <v>24788</v>
      </c>
      <c r="Z21" s="429"/>
      <c r="AB21" s="272"/>
    </row>
    <row r="22" spans="1:28" s="271" customFormat="1" ht="10.9" customHeight="1" x14ac:dyDescent="0.2">
      <c r="A22" s="992"/>
      <c r="B22" s="368"/>
      <c r="C22" s="316"/>
      <c r="D22" s="929"/>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2"/>
      <c r="B23" s="368"/>
      <c r="C23" s="316"/>
      <c r="D23" s="929"/>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2"/>
      <c r="B24" s="368"/>
      <c r="C24" s="316"/>
      <c r="D24" s="929"/>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2"/>
      <c r="B25" s="368"/>
      <c r="C25" s="316"/>
      <c r="D25" s="929"/>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2"/>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2"/>
      <c r="B27" s="369"/>
      <c r="C27" s="315" t="s">
        <v>214</v>
      </c>
      <c r="D27" s="315"/>
      <c r="E27" s="316"/>
      <c r="F27" s="26">
        <v>268410.995</v>
      </c>
      <c r="G27" s="366"/>
      <c r="H27" s="26">
        <v>275426.79800000001</v>
      </c>
      <c r="I27" s="366"/>
      <c r="J27" s="26">
        <v>286337.245</v>
      </c>
      <c r="K27" s="366"/>
      <c r="L27" s="26">
        <v>218023.337</v>
      </c>
      <c r="M27" s="145"/>
      <c r="N27" s="26">
        <v>234317.402</v>
      </c>
      <c r="O27" s="145"/>
      <c r="P27" s="26">
        <v>256904.16200000001</v>
      </c>
      <c r="Q27" s="405"/>
      <c r="R27" s="413"/>
      <c r="S27" s="406">
        <v>2022</v>
      </c>
      <c r="T27" s="415"/>
      <c r="U27" s="489" t="s">
        <v>438</v>
      </c>
      <c r="V27" s="887"/>
      <c r="W27" s="26">
        <v>12980.593000000001</v>
      </c>
      <c r="X27" s="26"/>
      <c r="Y27" s="26">
        <v>19928.074000000001</v>
      </c>
      <c r="Z27" s="429"/>
      <c r="AB27" s="923"/>
    </row>
    <row r="28" spans="1:28" s="271" customFormat="1" x14ac:dyDescent="0.2">
      <c r="A28" s="992"/>
      <c r="B28" s="370"/>
      <c r="C28" s="367" t="s">
        <v>215</v>
      </c>
      <c r="D28" s="367"/>
      <c r="E28" s="316"/>
      <c r="F28" s="26"/>
      <c r="G28" s="366"/>
      <c r="H28" s="26"/>
      <c r="I28" s="366"/>
      <c r="J28" s="26"/>
      <c r="K28" s="366"/>
      <c r="L28" s="26"/>
      <c r="M28" s="26"/>
      <c r="N28" s="26"/>
      <c r="O28" s="26"/>
      <c r="P28" s="26"/>
      <c r="Q28" s="405"/>
      <c r="R28" s="409"/>
      <c r="S28" s="414"/>
      <c r="T28" s="383"/>
      <c r="U28" s="445"/>
      <c r="V28" s="148"/>
      <c r="W28" s="931"/>
      <c r="X28" s="931"/>
      <c r="Y28" s="932"/>
      <c r="Z28" s="426"/>
      <c r="AA28" s="413"/>
      <c r="AB28" s="922"/>
    </row>
    <row r="29" spans="1:28" s="271" customFormat="1" ht="10.9" customHeight="1" x14ac:dyDescent="0.2">
      <c r="A29" s="992"/>
      <c r="B29" s="368"/>
      <c r="C29" s="316"/>
      <c r="D29" s="316"/>
      <c r="E29" s="316"/>
      <c r="F29" s="26"/>
      <c r="G29" s="366"/>
      <c r="H29" s="26"/>
      <c r="I29" s="366"/>
      <c r="J29" s="26"/>
      <c r="K29" s="366"/>
      <c r="L29" s="26"/>
      <c r="M29" s="26"/>
      <c r="N29" s="26"/>
      <c r="O29" s="26"/>
      <c r="P29" s="26"/>
      <c r="Q29" s="405"/>
      <c r="R29" s="409"/>
      <c r="S29" s="406">
        <v>2021</v>
      </c>
      <c r="T29" s="116"/>
      <c r="U29" s="489" t="s">
        <v>436</v>
      </c>
      <c r="V29" s="887"/>
      <c r="W29" s="148">
        <v>13740.709000000001</v>
      </c>
      <c r="X29" s="148"/>
      <c r="Y29" s="218">
        <v>22255.276999999998</v>
      </c>
      <c r="Z29" s="429"/>
      <c r="AA29" s="112"/>
      <c r="AB29" s="922"/>
    </row>
    <row r="30" spans="1:28" s="271" customFormat="1" x14ac:dyDescent="0.2">
      <c r="A30" s="992"/>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2"/>
    </row>
    <row r="31" spans="1:28" s="271" customFormat="1" ht="10.9" customHeight="1" x14ac:dyDescent="0.2">
      <c r="A31" s="992"/>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2"/>
    </row>
    <row r="32" spans="1:28" s="271" customFormat="1" ht="10.9" customHeight="1" x14ac:dyDescent="0.2">
      <c r="A32" s="992"/>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2"/>
    </row>
    <row r="33" spans="1:35" s="271" customFormat="1" x14ac:dyDescent="0.2">
      <c r="A33" s="992"/>
      <c r="B33" s="368"/>
      <c r="C33" s="316"/>
      <c r="D33" s="316"/>
      <c r="E33" s="316"/>
      <c r="F33" s="26"/>
      <c r="G33" s="366"/>
      <c r="H33" s="26"/>
      <c r="I33" s="366"/>
      <c r="J33" s="26"/>
      <c r="K33" s="366"/>
      <c r="L33" s="26"/>
      <c r="M33" s="26"/>
      <c r="N33" s="26"/>
      <c r="O33" s="26"/>
      <c r="P33" s="26"/>
      <c r="Q33" s="405"/>
      <c r="R33" s="409"/>
      <c r="S33" s="424">
        <v>2022</v>
      </c>
      <c r="T33" s="366"/>
      <c r="U33" s="816" t="s">
        <v>437</v>
      </c>
      <c r="V33" s="366"/>
      <c r="W33" s="26">
        <v>2392.5100000000002</v>
      </c>
      <c r="X33" s="26"/>
      <c r="Y33" s="26">
        <v>19928.074000000001</v>
      </c>
      <c r="Z33" s="426"/>
      <c r="AA33" s="413"/>
      <c r="AB33" s="922"/>
      <c r="AC33" s="903"/>
      <c r="AD33" s="366"/>
      <c r="AE33" s="816"/>
      <c r="AF33" s="366"/>
      <c r="AG33" s="26"/>
      <c r="AH33" s="26"/>
      <c r="AI33" s="26"/>
    </row>
    <row r="34" spans="1:35" s="271" customFormat="1" ht="10.9" customHeight="1" x14ac:dyDescent="0.2">
      <c r="A34" s="992"/>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2"/>
      <c r="AC34" s="904"/>
      <c r="AD34" s="366"/>
      <c r="AE34" s="192"/>
      <c r="AF34" s="366"/>
      <c r="AG34" s="26"/>
      <c r="AH34" s="26"/>
      <c r="AI34" s="26"/>
    </row>
    <row r="35" spans="1:35" s="271" customFormat="1" x14ac:dyDescent="0.2">
      <c r="A35" s="992"/>
      <c r="B35" s="369"/>
      <c r="C35" s="315" t="s">
        <v>216</v>
      </c>
      <c r="D35" s="315"/>
      <c r="E35" s="316"/>
      <c r="F35" s="26">
        <v>20797.904999999999</v>
      </c>
      <c r="G35" s="366"/>
      <c r="H35" s="26">
        <v>22108.385999999999</v>
      </c>
      <c r="I35" s="366"/>
      <c r="J35" s="26">
        <v>20986.054</v>
      </c>
      <c r="K35" s="366"/>
      <c r="L35" s="26">
        <v>23792.187999999998</v>
      </c>
      <c r="M35" s="145"/>
      <c r="N35" s="26">
        <v>24300.716</v>
      </c>
      <c r="O35" s="145"/>
      <c r="P35" s="26">
        <v>24553.203000000001</v>
      </c>
      <c r="Q35" s="405"/>
      <c r="R35" s="409"/>
      <c r="S35" s="424"/>
      <c r="T35" s="366"/>
      <c r="U35" s="816" t="s">
        <v>431</v>
      </c>
      <c r="V35" s="366"/>
      <c r="W35" s="26">
        <v>2384.1610000000001</v>
      </c>
      <c r="X35" s="26"/>
      <c r="Y35" s="26">
        <v>21194.258999999998</v>
      </c>
      <c r="Z35" s="403"/>
      <c r="AA35" s="413"/>
      <c r="AB35" s="923"/>
      <c r="AC35" s="903"/>
      <c r="AD35" s="366"/>
      <c r="AE35" s="816"/>
      <c r="AF35" s="366"/>
      <c r="AG35" s="26"/>
      <c r="AH35" s="26"/>
      <c r="AI35" s="26"/>
    </row>
    <row r="36" spans="1:35" s="271" customFormat="1" x14ac:dyDescent="0.2">
      <c r="A36" s="992"/>
      <c r="B36" s="370"/>
      <c r="C36" s="367" t="s">
        <v>217</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2"/>
      <c r="AC36" s="904"/>
      <c r="AD36" s="366"/>
      <c r="AE36" s="192"/>
      <c r="AF36" s="366"/>
      <c r="AG36" s="26"/>
      <c r="AH36" s="26"/>
      <c r="AI36" s="26"/>
    </row>
    <row r="37" spans="1:35" s="271" customFormat="1" x14ac:dyDescent="0.2">
      <c r="A37" s="992"/>
      <c r="B37" s="369"/>
      <c r="C37" s="316"/>
      <c r="D37" s="316"/>
      <c r="E37" s="316"/>
      <c r="F37" s="26"/>
      <c r="G37" s="26"/>
      <c r="H37" s="26"/>
      <c r="I37" s="26"/>
      <c r="J37" s="26"/>
      <c r="K37" s="26"/>
      <c r="L37" s="26"/>
      <c r="M37" s="145"/>
      <c r="N37" s="26"/>
      <c r="O37" s="145"/>
      <c r="P37" s="26"/>
      <c r="Q37" s="405"/>
      <c r="R37" s="409"/>
      <c r="S37" s="424"/>
      <c r="T37" s="366"/>
      <c r="U37" s="816" t="s">
        <v>432</v>
      </c>
      <c r="V37" s="366"/>
      <c r="W37" s="26">
        <v>2077.2139999999999</v>
      </c>
      <c r="X37" s="26"/>
      <c r="Y37" s="26">
        <v>20686.807000000001</v>
      </c>
      <c r="Z37" s="403"/>
      <c r="AA37" s="112"/>
      <c r="AB37" s="922"/>
      <c r="AC37" s="903"/>
      <c r="AD37" s="366"/>
      <c r="AE37" s="816"/>
      <c r="AF37" s="366"/>
      <c r="AG37" s="26"/>
      <c r="AH37" s="26"/>
      <c r="AI37" s="26"/>
    </row>
    <row r="38" spans="1:35" s="271" customFormat="1" ht="10.9" customHeight="1" x14ac:dyDescent="0.2">
      <c r="A38" s="992"/>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2"/>
      <c r="AC38" s="905"/>
      <c r="AD38" s="383"/>
      <c r="AE38" s="131"/>
      <c r="AG38" s="132"/>
      <c r="AH38" s="132"/>
      <c r="AI38" s="132"/>
    </row>
    <row r="39" spans="1:35" s="271" customFormat="1" ht="10.9" customHeight="1" x14ac:dyDescent="0.2">
      <c r="A39" s="992"/>
      <c r="B39" s="368"/>
      <c r="C39" s="316"/>
      <c r="D39" s="316"/>
      <c r="E39" s="316"/>
      <c r="F39" s="26"/>
      <c r="G39" s="26"/>
      <c r="H39" s="26"/>
      <c r="I39" s="26"/>
      <c r="J39" s="26"/>
      <c r="K39" s="26"/>
      <c r="L39" s="26"/>
      <c r="M39" s="26"/>
      <c r="N39" s="26"/>
      <c r="O39" s="26"/>
      <c r="P39" s="26"/>
      <c r="Q39" s="426"/>
      <c r="R39" s="409"/>
      <c r="S39" s="417">
        <v>2021</v>
      </c>
      <c r="T39" s="383"/>
      <c r="U39" s="816" t="s">
        <v>433</v>
      </c>
      <c r="W39" s="218">
        <v>2175.6350000000002</v>
      </c>
      <c r="X39" s="218"/>
      <c r="Y39" s="218">
        <v>22255.276999999998</v>
      </c>
      <c r="Z39" s="403"/>
      <c r="AA39" s="112"/>
      <c r="AB39" s="922"/>
      <c r="AC39" s="906"/>
      <c r="AD39" s="383"/>
      <c r="AE39" s="816"/>
      <c r="AG39" s="218"/>
      <c r="AH39" s="218"/>
      <c r="AI39" s="218"/>
    </row>
    <row r="40" spans="1:35" s="271" customFormat="1" x14ac:dyDescent="0.2">
      <c r="A40" s="992"/>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2"/>
      <c r="AC40" s="906"/>
      <c r="AD40" s="415"/>
      <c r="AE40" s="816"/>
      <c r="AF40" s="366"/>
      <c r="AG40" s="26"/>
      <c r="AH40" s="26"/>
      <c r="AI40" s="26"/>
    </row>
    <row r="41" spans="1:35" s="271" customFormat="1" x14ac:dyDescent="0.2">
      <c r="A41" s="992"/>
      <c r="B41" s="368"/>
      <c r="C41" s="316"/>
      <c r="D41" s="316"/>
      <c r="E41" s="316"/>
      <c r="F41" s="26"/>
      <c r="G41" s="366"/>
      <c r="H41" s="26"/>
      <c r="I41" s="366"/>
      <c r="J41" s="26"/>
      <c r="K41" s="366"/>
      <c r="L41" s="26"/>
      <c r="M41" s="366"/>
      <c r="N41" s="26"/>
      <c r="O41" s="366"/>
      <c r="P41" s="26"/>
      <c r="Q41" s="426"/>
      <c r="R41" s="409"/>
      <c r="S41" s="417"/>
      <c r="T41" s="383"/>
      <c r="U41" s="816" t="s">
        <v>430</v>
      </c>
      <c r="W41" s="218">
        <v>2011.068</v>
      </c>
      <c r="X41" s="218"/>
      <c r="Y41" s="218">
        <v>23517.811000000002</v>
      </c>
      <c r="Z41" s="403"/>
      <c r="AA41" s="112"/>
      <c r="AB41" s="922"/>
      <c r="AC41" s="906"/>
      <c r="AD41" s="383"/>
      <c r="AE41" s="816"/>
      <c r="AG41" s="218"/>
      <c r="AH41" s="218"/>
      <c r="AI41" s="218"/>
    </row>
    <row r="42" spans="1:35" s="271" customFormat="1" ht="10.9" customHeight="1" x14ac:dyDescent="0.2">
      <c r="A42" s="992"/>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2"/>
      <c r="AC42" s="906"/>
      <c r="AD42" s="415"/>
      <c r="AE42" s="816"/>
      <c r="AF42" s="366"/>
      <c r="AG42" s="26"/>
      <c r="AH42" s="26"/>
      <c r="AI42" s="26"/>
    </row>
    <row r="43" spans="1:35" s="271" customFormat="1" ht="10.9" customHeight="1" x14ac:dyDescent="0.2">
      <c r="A43" s="992"/>
      <c r="B43" s="368"/>
      <c r="C43" s="316"/>
      <c r="D43" s="316"/>
      <c r="E43" s="316"/>
      <c r="F43" s="373"/>
      <c r="G43" s="131"/>
      <c r="H43" s="373"/>
      <c r="I43" s="131"/>
      <c r="J43" s="373"/>
      <c r="K43" s="131"/>
      <c r="L43" s="373"/>
      <c r="M43" s="383"/>
      <c r="N43" s="373"/>
      <c r="O43" s="383"/>
      <c r="P43" s="373"/>
      <c r="Q43" s="403"/>
      <c r="R43" s="413"/>
      <c r="S43" s="417"/>
      <c r="T43" s="383"/>
      <c r="U43" s="816" t="s">
        <v>422</v>
      </c>
      <c r="W43" s="218">
        <v>2324.634</v>
      </c>
      <c r="X43" s="218"/>
      <c r="Y43" s="218">
        <v>24078.244999999999</v>
      </c>
      <c r="Z43" s="426"/>
      <c r="AA43" s="112"/>
      <c r="AB43" s="922"/>
      <c r="AC43" s="906"/>
      <c r="AD43" s="383"/>
      <c r="AE43" s="816"/>
      <c r="AG43" s="218"/>
      <c r="AH43" s="218"/>
      <c r="AI43" s="218"/>
    </row>
    <row r="44" spans="1:35" s="271" customFormat="1" x14ac:dyDescent="0.2">
      <c r="A44" s="992"/>
      <c r="B44" s="369"/>
      <c r="C44" s="315" t="s">
        <v>82</v>
      </c>
      <c r="D44" s="315"/>
      <c r="E44" s="316"/>
      <c r="F44" s="35">
        <f>SUM(F19:F35)</f>
        <v>289429.946</v>
      </c>
      <c r="G44" s="131"/>
      <c r="H44" s="35">
        <f>SUM(H19:H35)</f>
        <v>297654.277</v>
      </c>
      <c r="I44" s="131"/>
      <c r="J44" s="35">
        <f>SUM(J19:J35)</f>
        <v>307562.027</v>
      </c>
      <c r="K44" s="131"/>
      <c r="L44" s="35">
        <f>SUM(L19:L36)</f>
        <v>242166.95300000001</v>
      </c>
      <c r="M44" s="817"/>
      <c r="N44" s="35">
        <f>SUM(N19:N36)</f>
        <v>258839.66399999999</v>
      </c>
      <c r="O44" s="817"/>
      <c r="P44" s="35">
        <f>SUM(P19:P36)</f>
        <v>281729.402</v>
      </c>
      <c r="Q44" s="429"/>
      <c r="R44" s="413"/>
      <c r="S44" s="417"/>
      <c r="T44" s="415"/>
      <c r="U44" s="111"/>
      <c r="W44" s="428"/>
      <c r="X44" s="428"/>
      <c r="Y44" s="438"/>
      <c r="Z44" s="403"/>
      <c r="AA44" s="112"/>
      <c r="AB44" s="922"/>
      <c r="AC44" s="316"/>
    </row>
    <row r="45" spans="1:35" ht="10.9" customHeight="1" x14ac:dyDescent="0.2">
      <c r="A45" s="992"/>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2"/>
    </row>
    <row r="46" spans="1:35" ht="10.9" customHeight="1" x14ac:dyDescent="0.2">
      <c r="A46" s="992"/>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2"/>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2022-07-12T08:12:32Z</cp:lastPrinted>
  <dcterms:created xsi:type="dcterms:W3CDTF">2005-10-28T08:06:39Z</dcterms:created>
  <dcterms:modified xsi:type="dcterms:W3CDTF">2022-07-14T06:45:04Z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