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3\lock\"/>
    </mc:Choice>
  </mc:AlternateContent>
  <xr:revisionPtr revIDLastSave="0" documentId="13_ncr:1_{1F7DF8F9-1C80-47AA-9DBE-9DD44BD9F15B}" xr6:coauthVersionLast="36" xr6:coauthVersionMax="36" xr10:uidLastSave="{00000000-0000-0000-0000-000000000000}"/>
  <workbookProtection workbookAlgorithmName="SHA-512" workbookHashValue="rGghxTzyanhp/33Fry7RWN9oUVe7+JJbIXi0rG8NoR5vekalO5IcZqnAWmpoQkTmKvVIBFXDRAU/q0MXDhEKYg==" workbookSaltValue="+gwKsrIzDvzfpLBmWbWUdQ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I80" i="86" l="1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<sst xmlns="http://schemas.openxmlformats.org/spreadsheetml/2006/main" count="1949" uniqueCount="765">
  <si>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</si>
  <si>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</si>
  <si>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</si>
  <si>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</si>
  <si>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</si>
  <si>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</si>
  <si>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</si>
  <si>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</si>
  <si>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</si>
  <si>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</si>
  <si>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</si>
  <si>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</si>
  <si>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</si>
  <si>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</si>
  <si>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</si>
  <si>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</si>
  <si>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</si>
  <si>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</si>
  <si>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</si>
  <si>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</si>
  <si>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</si>
  <si>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</si>
  <si>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</si>
  <si>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</si>
  <si>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</si>
  <si>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</si>
  <si>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</si>
  <si>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</si>
  <si>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</si>
  <si>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</si>
  <si>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</si>
  <si>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</si>
  <si>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</si>
  <si>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</si>
  <si>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</si>
  <si>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</si>
  <si>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</si>
  <si>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</si>
  <si>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</si>
  <si>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</si>
  <si>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</si>
  <si>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</si>
  <si>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</si>
  <si>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</si>
  <si>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</si>
  <si>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</si>
  <si>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</si>
  <si>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</si>
  <si>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</si>
  <si>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</si>
  <si>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</si>
  <si>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</si>
  <si>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</si>
  <si>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</si>
  <si>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</si>
  <si>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</si>
  <si>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</si>
  <si>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</si>
  <si>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</si>
  <si>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</si>
  <si>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</si>
  <si>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</si>
  <si>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</si>
  <si>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</si>
  <si>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</si>
  <si>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</si>
  <si>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</si>
  <si>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</si>
  <si>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</si>
  <si>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</si>
  <si>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</si>
  <si>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</si>
  <si>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</si>
  <si>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</si>
  <si>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</si>
  <si>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</si>
  <si>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</si>
  <si>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</si>
  <si>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</si>
  <si>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</si>
  <si>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</si>
  <si>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</si>
  <si>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</si>
  <si>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</si>
  <si>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</si>
  <si>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</si>
  <si>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</si>
  <si>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</si>
  <si>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</si>
  <si>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</si>
  <si>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</si>
  <si>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</si>
  <si>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</si>
  <si>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</si>
  <si>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</si>
  <si>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</si>
  <si>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</si>
  <si>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</si>
  <si>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</si>
  <si>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</si>
  <si>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</si>
  <si>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</si>
  <si>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</si>
  <si>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</si>
  <si>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</si>
  <si>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</si>
  <si>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</si>
  <si>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</si>
  <si>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</si>
  <si>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</si>
  <si>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</si>
  <si>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</si>
  <si>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</si>
  <si>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</si>
  <si>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</si>
  <si>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</si>
  <si>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</si>
  <si>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</si>
  <si>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</si>
  <si>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</si>
  <si>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</si>
  <si>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</si>
  <si>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</si>
  <si>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</si>
  <si>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</si>
  <si>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</si>
  <si>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</si>
  <si>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</si>
  <si>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</si>
  <si>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</si>
  <si>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</si>
  <si>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</si>
  <si>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</si>
  <si>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</si>
  <si>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</si>
  <si>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</si>
  <si>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</si>
  <si>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</si>
  <si>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</si>
  <si>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</si>
  <si>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</si>
  <si>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</si>
  <si>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</si>
  <si>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</si>
  <si>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</si>
  <si>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</si>
  <si>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</si>
  <si>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</si>
  <si>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</si>
  <si>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</si>
  <si>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</si>
  <si>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</si>
  <si>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</si>
  <si>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</si>
  <si>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</si>
  <si>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</si>
  <si>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</si>
  <si>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</si>
  <si>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</si>
  <si>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</si>
  <si>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</si>
  <si>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</si>
  <si>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</si>
  <si>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</si>
  <si>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</si>
  <si>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</si>
  <si>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</si>
  <si>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</si>
  <si>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</si>
  <si>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</si>
  <si>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</si>
  <si>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</si>
  <si>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</si>
  <si>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</si>
  <si>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</si>
  <si>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</si>
  <si>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</si>
  <si>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</si>
  <si>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</si>
  <si>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</si>
  <si>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</si>
  <si>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</si>
  <si>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</si>
  <si>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</si>
  <si>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</si>
  <si>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</si>
  <si>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</si>
  <si>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</si>
  <si>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</si>
  <si>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</si>
  <si>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</si>
  <si>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</si>
  <si>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</si>
  <si>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</si>
  <si>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</si>
  <si>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</si>
  <si>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</si>
  <si>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</si>
  <si>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</si>
  <si>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</si>
  <si>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</si>
  <si>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</si>
  <si>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</si>
  <si>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</si>
  <si>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</si>
  <si>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</si>
  <si>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</si>
  <si>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</si>
  <si>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</si>
  <si>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</si>
  <si>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</si>
  <si>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</si>
  <si>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</si>
  <si>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</si>
  <si>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</si>
  <si>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</si>
  <si>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</si>
  <si>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</si>
  <si>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</si>
  <si>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</si>
  <si>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</si>
  <si>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</si>
  <si>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</si>
  <si>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</si>
  <si>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</si>
  <si>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</si>
  <si>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</si>
  <si>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</si>
  <si>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</si>
  <si>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</si>
  <si>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</si>
  <si>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</si>
  <si>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</si>
  <si>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</si>
  <si>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</si>
  <si>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</si>
  <si>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</si>
  <si>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</si>
  <si>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</si>
  <si>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</si>
  <si>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</si>
  <si>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</si>
  <si>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</si>
  <si>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</si>
  <si>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</si>
  <si>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</si>
  <si>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</si>
  <si>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</si>
  <si>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</si>
  <si>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</si>
  <si>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</si>
  <si>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</si>
  <si>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</si>
  <si>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</si>
  <si>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</si>
  <si>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</si>
  <si>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</si>
  <si>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</si>
  <si>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</si>
  <si>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</si>
  <si>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</si>
  <si>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</si>
  <si>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</si>
  <si>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</si>
  <si>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</si>
  <si>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</si>
  <si>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</si>
  <si>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</si>
  <si>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</si>
  <si>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</si>
  <si>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</si>
  <si>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</si>
  <si>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</si>
  <si>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</si>
  <si>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</si>
  <si>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</si>
  <si>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</si>
  <si>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</si>
  <si>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</si>
  <si>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</si>
  <si>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</si>
  <si>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</si>
  <si>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</si>
  <si>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</si>
  <si>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</si>
  <si>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</si>
  <si>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</si>
  <si>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</si>
  <si>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</si>
  <si>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</si>
  <si>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</si>
  <si>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</si>
  <si>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</si>
  <si>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</si>
  <si>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</si>
  <si>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</si>
  <si>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</si>
  <si>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</si>
  <si>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</si>
  <si>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</si>
  <si>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</si>
  <si>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</si>
  <si>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</si>
  <si>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</si>
  <si>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</si>
  <si>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</si>
  <si>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</si>
  <si>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</si>
  <si>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</si>
  <si>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</si>
  <si>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</si>
  <si>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</si>
  <si>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</si>
  <si>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</si>
  <si>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</si>
  <si>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</si>
  <si>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</si>
  <si>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</si>
  <si>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</si>
  <si>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</si>
  <si>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</si>
  <si>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</si>
  <si>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</si>
  <si>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</si>
  <si>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</si>
  <si>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</si>
  <si>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</si>
  <si>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</si>
  <si>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</si>
  <si>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</si>
  <si>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</si>
  <si>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</si>
  <si>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</si>
  <si>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</si>
  <si>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</si>
  <si>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</si>
  <si>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</si>
  <si>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</si>
  <si>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</si>
  <si>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</si>
  <si>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</si>
  <si>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</si>
  <si>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</si>
  <si>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</si>
  <si>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</si>
  <si>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</si>
  <si>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</si>
  <si>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</si>
  <si>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</si>
  <si>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</si>
  <si>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</si>
  <si>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</si>
  <si>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</si>
  <si>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</si>
  <si>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</si>
  <si>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</si>
  <si>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</si>
  <si>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</si>
  <si>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</si>
  <si>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</si>
  <si>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</si>
  <si>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</si>
  <si>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</si>
  <si>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</si>
  <si>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</si>
  <si>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</si>
  <si>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</si>
  <si>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</si>
  <si>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</si>
  <si>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</si>
  <si>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</si>
  <si>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</si>
  <si>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</si>
  <si>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</si>
  <si>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</si>
  <si>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</si>
  <si>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</si>
  <si>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</si>
  <si>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</si>
  <si>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</si>
  <si>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</si>
  <si>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</si>
  <si>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</si>
  <si>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</si>
  <si>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</si>
  <si>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</si>
  <si>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</si>
  <si>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</si>
  <si>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</si>
  <si>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</si>
  <si>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</si>
  <si>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</si>
  <si>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</si>
  <si>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</si>
  <si>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</si>
  <si>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</si>
  <si>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</si>
  <si>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</si>
  <si>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</si>
  <si>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</si>
  <si>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</si>
  <si>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</si>
  <si>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</si>
  <si>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</si>
  <si>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</si>
  <si>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</si>
  <si>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</si>
  <si>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</si>
  <si>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</si>
  <si>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</si>
  <si>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</si>
  <si>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</si>
  <si>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</si>
  <si>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</si>
  <si>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</si>
  <si>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</si>
  <si>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</si>
  <si>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</si>
  <si>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</si>
  <si>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</si>
  <si>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</si>
  <si>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</si>
  <si>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</si>
  <si>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</si>
  <si>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</si>
  <si>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</si>
  <si>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</si>
  <si>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</si>
  <si>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</si>
  <si>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</si>
  <si>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</si>
  <si>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</si>
  <si>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</si>
  <si>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</si>
  <si>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</si>
  <si>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</si>
  <si>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</si>
  <si>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</si>
  <si>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</si>
  <si>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</si>
  <si>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</si>
  <si>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</si>
  <si>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</si>
  <si>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</si>
  <si>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</si>
  <si>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</si>
  <si>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</si>
  <si>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</si>
  <si>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</si>
  <si>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</si>
  <si>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</si>
  <si>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</si>
  <si>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</si>
  <si>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</si>
  <si>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</si>
  <si>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</si>
  <si>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</si>
  <si>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</si>
  <si>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</si>
  <si>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</si>
  <si>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</si>
  <si>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</si>
  <si>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</si>
  <si>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</si>
  <si>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</si>
  <si>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</si>
  <si>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</si>
  <si>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</si>
  <si>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</si>
  <si>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</si>
  <si>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</si>
  <si>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</si>
  <si>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</si>
  <si>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</si>
  <si>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</si>
  <si>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</si>
  <si>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</si>
  <si>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</si>
  <si>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</si>
  <si>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</si>
  <si>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</si>
  <si>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</si>
  <si>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</si>
  <si>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</si>
  <si>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</si>
  <si>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</si>
  <si>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</si>
  <si>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</si>
  <si>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</si>
  <si>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</si>
  <si>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</si>
  <si>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</si>
  <si>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</si>
  <si>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</si>
  <si>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</si>
  <si>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</si>
  <si>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</si>
  <si>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</si>
  <si>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</si>
  <si>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</si>
  <si>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</si>
  <si>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</si>
  <si>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</si>
  <si>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</si>
  <si>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</si>
  <si>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</si>
  <si>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</si>
  <si>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</si>
  <si>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</si>
  <si>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</si>
  <si>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</si>
  <si>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</si>
  <si>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</si>
  <si>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</si>
  <si>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</si>
  <si>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</si>
  <si>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</si>
  <si>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</si>
  <si>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</si>
  <si>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</si>
  <si>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</si>
  <si>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</si>
  <si>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</si>
  <si>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</si>
  <si>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</si>
  <si>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</si>
  <si>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</si>
  <si>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</si>
  <si>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</si>
  <si>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</si>
  <si>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</si>
  <si>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</si>
  <si>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</si>
  <si>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</si>
  <si>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</si>
  <si>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</si>
  <si>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</si>
  <si>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</si>
  <si>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</si>
  <si>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</si>
  <si>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</si>
  <si>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</si>
  <si>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</si>
  <si>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</si>
  <si>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</si>
  <si>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</si>
  <si>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</si>
  <si>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</si>
  <si>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</si>
  <si>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</si>
  <si>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</si>
  <si>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</si>
  <si>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</si>
  <si>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</si>
  <si>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</si>
  <si>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</si>
  <si>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</si>
  <si>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</si>
  <si>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</si>
  <si>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</si>
  <si>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</si>
  <si>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</si>
  <si>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</si>
  <si>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</si>
  <si>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</si>
  <si>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</si>
  <si>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</si>
  <si>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</si>
  <si>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</si>
  <si>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</si>
  <si>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</si>
  <si>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</si>
  <si>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</si>
  <si>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</si>
  <si>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</si>
  <si>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</si>
  <si>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</si>
  <si>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</si>
  <si>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</si>
  <si>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</si>
  <si>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</si>
  <si>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</si>
  <si>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</si>
  <si>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</si>
  <si>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</si>
  <si>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</si>
  <si>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</si>
  <si>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</si>
  <si>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</si>
  <si>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</si>
  <si>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</si>
  <si>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</si>
  <si>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</si>
  <si>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</si>
  <si>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</si>
  <si>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</si>
  <si>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</si>
  <si>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</si>
  <si>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</si>
  <si>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</si>
  <si>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</si>
  <si>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</si>
  <si>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</si>
  <si>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</si>
  <si>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</si>
  <si>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</si>
  <si>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</si>
  <si>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</si>
  <si>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</si>
  <si>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</si>
  <si>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</si>
  <si>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</si>
  <si>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</si>
  <si>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</si>
  <si>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</si>
  <si>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</si>
  <si>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</si>
  <si>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</si>
  <si>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</si>
  <si>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</si>
  <si>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</si>
  <si>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</si>
  <si>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</si>
  <si>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</si>
  <si>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</si>
  <si>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</si>
  <si>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</si>
  <si>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</si>
  <si>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</si>
  <si>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</si>
  <si>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</si>
  <si>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</si>
  <si>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</si>
  <si>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</si>
  <si>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</si>
  <si>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</si>
  <si>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</si>
  <si>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</si>
  <si>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</si>
  <si>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</si>
  <si>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</si>
  <si>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</si>
  <si>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</si>
  <si>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</si>
  <si>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</si>
  <si>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</si>
  <si>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</si>
  <si>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</si>
  <si>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</si>
  <si>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</si>
  <si>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</si>
  <si>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</si>
  <si>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</si>
  <si>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</si>
  <si>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</si>
  <si>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</si>
  <si>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</si>
  <si>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</si>
  <si>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</si>
  <si>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</si>
  <si>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</si>
  <si>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</si>
  <si>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</si>
  <si>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</si>
  <si>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</si>
  <si>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</si>
  <si>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</si>
  <si>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</si>
  <si>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</si>
  <si>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</si>
  <si>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</si>
  <si>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</si>
  <si>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</si>
  <si>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</si>
  <si>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</si>
  <si>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</si>
  <si>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</si>
  <si>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</si>
  <si>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</si>
  <si>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</si>
  <si>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</si>
  <si>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</si>
  <si>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</si>
  <si>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</si>
  <si>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</si>
  <si>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</si>
  <si>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</si>
  <si>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</si>
  <si>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</si>
  <si>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</si>
  <si>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</si>
  <si>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</si>
  <si>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</si>
  <si>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</si>
  <si>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</si>
  <si>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</si>
  <si>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</si>
  <si>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</si>
  <si>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</si>
  <si>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</si>
  <si>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</si>
  <si>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</si>
  <si>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</si>
  <si>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</si>
  <si>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</si>
  <si>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</si>
  <si>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</si>
  <si>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</si>
  <si>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</si>
  <si>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</si>
  <si>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</si>
  <si>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</si>
  <si>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</si>
  <si>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</si>
  <si>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</si>
  <si>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</si>
  <si>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</si>
  <si>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</si>
  <si>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</si>
  <si>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</si>
  <si>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</si>
  <si>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</si>
  <si>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</si>
  <si>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</si>
  <si>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</si>
  <si>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</si>
  <si>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</si>
  <si>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</si>
  <si>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</si>
  <si>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</si>
  <si>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</si>
  <si>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</si>
  <si>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</si>
  <si>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</si>
  <si>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</si>
  <si>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</si>
  <si>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</si>
  <si>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</si>
  <si>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</si>
  <si>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</si>
  <si>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</si>
  <si>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</si>
  <si>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</si>
  <si>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</si>
  <si>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</si>
  <si>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</si>
  <si>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</si>
  <si>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</si>
  <si>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</si>
  <si>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</si>
  <si>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</si>
  <si>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</si>
  <si>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</si>
  <si>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</si>
  <si>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</si>
  <si>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MAC - </t>
  </si>
  <si>
    <t>FEB 2022</t>
  </si>
  <si>
    <t>MAC 2022 /</t>
  </si>
  <si>
    <t>MAC 2021</t>
  </si>
  <si>
    <t>JAN - MAC 2022 ; JAN - MAC 2021</t>
  </si>
  <si>
    <t>JAN - MAC</t>
  </si>
  <si>
    <t xml:space="preserve"> - FEB</t>
  </si>
  <si>
    <t>MAC   -  MAC</t>
  </si>
  <si>
    <t>MAC 2022 / FEB 2022</t>
  </si>
  <si>
    <t>MAC 2022 / MAC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</si>
</sst>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8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37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111</v>
      </c>
      <c r="D4" s="192" t="s">
        <v>110</v>
      </c>
      <c r="E4" s="192" t="s">
        <v>111</v>
      </c>
      <c r="H4" s="434"/>
      <c r="J4" s="433"/>
      <c r="K4" s="197" t="s">
        <v>708</v>
      </c>
      <c r="L4" s="192"/>
      <c r="N4" s="197" t="s">
        <v>759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111</v>
      </c>
      <c r="D7" s="192" t="s">
        <v>110</v>
      </c>
      <c r="E7" s="192" t="s">
        <v>755</v>
      </c>
      <c r="F7" s="193" t="s">
        <v>111</v>
      </c>
      <c r="H7" s="434"/>
      <c r="J7" s="433"/>
      <c r="K7" s="434" t="s">
        <v>710</v>
      </c>
      <c r="L7" s="192"/>
      <c r="N7" s="197" t="str">
        <f>N4</f>
        <v>JAN - MAC 2022 ; JAN - MAC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61" t="s">
        <v>9</v>
      </c>
      <c r="D11" s="561"/>
      <c r="E11" s="561"/>
      <c r="F11" s="566" t="s">
        <v>10</v>
      </c>
      <c r="G11" s="566"/>
      <c r="H11" s="446"/>
      <c r="I11" s="483"/>
      <c r="J11" s="433"/>
      <c r="K11" s="444"/>
      <c r="L11" s="561" t="s">
        <v>9</v>
      </c>
      <c r="M11" s="561"/>
      <c r="N11" s="562" t="s">
        <v>10</v>
      </c>
      <c r="O11" s="446"/>
      <c r="P11" s="483"/>
      <c r="Q11" s="433"/>
    </row>
    <row r="12" spans="1:17" ht="13.5">
      <c r="B12" s="561" t="s">
        <v>11</v>
      </c>
      <c r="C12" s="563" t="s">
        <v>12</v>
      </c>
      <c r="D12" s="563"/>
      <c r="E12" s="563"/>
      <c r="F12" s="563" t="s">
        <v>13</v>
      </c>
      <c r="G12" s="563"/>
      <c r="H12" s="446"/>
      <c r="I12" s="564" t="s">
        <v>14</v>
      </c>
      <c r="J12" s="433"/>
      <c r="K12" s="561" t="s">
        <v>11</v>
      </c>
      <c r="L12" s="563" t="s">
        <v>12</v>
      </c>
      <c r="M12" s="563"/>
      <c r="N12" s="562"/>
      <c r="O12" s="446"/>
      <c r="P12" s="564" t="s">
        <v>14</v>
      </c>
      <c r="Q12" s="433"/>
    </row>
    <row r="13" spans="1:17" ht="5.0999999999999996" customHeight="1">
      <c r="B13" s="561"/>
      <c r="C13" s="447"/>
      <c r="D13" s="447"/>
      <c r="E13" s="447"/>
      <c r="F13" s="447"/>
      <c r="G13" s="447"/>
      <c r="H13" s="446"/>
      <c r="I13" s="564"/>
      <c r="J13" s="433"/>
      <c r="K13" s="561"/>
      <c r="L13" s="447"/>
      <c r="M13" s="447"/>
      <c r="N13" s="562"/>
      <c r="O13" s="446"/>
      <c r="P13" s="564"/>
      <c r="Q13" s="433"/>
    </row>
    <row r="14" spans="1:17" ht="5.0999999999999996" customHeight="1">
      <c r="B14" s="561"/>
      <c r="C14" s="448"/>
      <c r="D14" s="448"/>
      <c r="E14" s="448"/>
      <c r="F14" s="448"/>
      <c r="G14" s="448"/>
      <c r="H14" s="446"/>
      <c r="I14" s="564"/>
      <c r="J14" s="433"/>
      <c r="K14" s="561"/>
      <c r="L14" s="448"/>
      <c r="M14" s="448"/>
      <c r="N14" s="565" t="s">
        <v>13</v>
      </c>
      <c r="O14" s="446"/>
      <c r="P14" s="564"/>
      <c r="Q14" s="433"/>
    </row>
    <row r="15" spans="1:17" ht="13.5" customHeight="1">
      <c r="B15" s="561"/>
      <c r="C15" s="192" t="s">
        <v>111</v>
      </c>
      <c r="D15" s="192" t="s">
        <v>110</v>
      </c>
      <c r="E15" s="192" t="s">
        <v>111</v>
      </c>
      <c r="F15" s="208" t="s">
        <v>757</v>
      </c>
      <c r="G15" s="208" t="s">
        <v>757</v>
      </c>
      <c r="H15" s="449"/>
      <c r="I15" s="564"/>
      <c r="J15" s="433"/>
      <c r="K15" s="561"/>
      <c r="L15" s="192" t="s">
        <v>760</v>
      </c>
      <c r="M15" s="192" t="s">
        <v>760</v>
      </c>
      <c r="N15" s="565"/>
      <c r="O15" s="449"/>
      <c r="P15" s="564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449"/>
      <c r="I16" s="483"/>
      <c r="J16" s="433"/>
      <c r="L16" s="192">
        <v>2021</v>
      </c>
      <c r="M16" s="546">
        <v>2022</v>
      </c>
      <c r="N16" s="565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122.9</v>
      </c>
      <c r="D19" s="453">
        <v>125.2</v>
      </c>
      <c r="E19" s="453">
        <v>125.6</v>
      </c>
      <c r="F19" s="454">
        <f>(E19-D19)/D19*100</f>
        <v>0.31948881789136696</v>
      </c>
      <c r="G19" s="335">
        <f t="shared" ref="G19:G31" si="0">(E19-C19)/C19*100</f>
        <v>2.1969080553295268</v>
      </c>
      <c r="H19" s="455" t="s">
        <v>15</v>
      </c>
      <c r="I19" s="486" t="s">
        <v>17</v>
      </c>
      <c r="J19" s="545" t="s">
        <v>15</v>
      </c>
      <c r="K19" s="452" t="s">
        <v>16</v>
      </c>
      <c r="L19" s="548">
        <v>122.5</v>
      </c>
      <c r="M19" s="548">
        <v>125.2</v>
      </c>
      <c r="N19" s="335">
        <f>(M19-L19)/L19*100</f>
        <v>2.2040816326530637</v>
      </c>
      <c r="O19" s="455" t="s">
        <v>15</v>
      </c>
      <c r="P19" s="486" t="s">
        <v>17</v>
      </c>
      <c r="Q19" s="545"/>
    </row>
    <row r="20" spans="1:17" ht="18" customHeight="1">
      <c r="A20" s="494" t="s">
        <v>18</v>
      </c>
      <c r="B20" s="452" t="s">
        <v>19</v>
      </c>
      <c r="C20" s="456">
        <v>136.1</v>
      </c>
      <c r="D20" s="456">
        <v>141.19999999999999</v>
      </c>
      <c r="E20" s="456">
        <v>141.6</v>
      </c>
      <c r="F20" s="457">
        <f t="shared" ref="F20:F31" si="1">(E20-D20)/D20*100</f>
        <v>0.28328611898017403</v>
      </c>
      <c r="G20" s="337">
        <f t="shared" si="0"/>
        <v>4.0411462160176344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9">
        <v>136.1</v>
      </c>
      <c r="M20" s="549">
        <v>141.30000000000001</v>
      </c>
      <c r="N20" s="337">
        <f>(M20-L20)/L20*100</f>
        <v>3.8207200587803212</v>
      </c>
      <c r="O20" s="495" t="s">
        <v>18</v>
      </c>
      <c r="P20" s="486" t="s">
        <v>20</v>
      </c>
      <c r="Q20" s="545"/>
    </row>
    <row r="21" spans="1:17" ht="18" customHeight="1">
      <c r="A21" s="494" t="s">
        <v>21</v>
      </c>
      <c r="B21" s="452" t="s">
        <v>22</v>
      </c>
      <c r="C21" s="456">
        <v>169</v>
      </c>
      <c r="D21" s="456">
        <v>169.5</v>
      </c>
      <c r="E21" s="456">
        <v>169.8</v>
      </c>
      <c r="F21" s="457">
        <f t="shared" si="1"/>
        <v>0.17699115044248456</v>
      </c>
      <c r="G21" s="337">
        <f t="shared" si="0"/>
        <v>0.47337278106509545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9">
        <v>168.9</v>
      </c>
      <c r="M21" s="549">
        <v>169.6</v>
      </c>
      <c r="N21" s="337">
        <f t="shared" ref="N21:N31" si="2">(M21-L21)/L21*100</f>
        <v>0.4144464179988091</v>
      </c>
      <c r="O21" s="495" t="s">
        <v>21</v>
      </c>
      <c r="P21" s="486" t="s">
        <v>23</v>
      </c>
      <c r="Q21" s="545"/>
    </row>
    <row r="22" spans="1:17" ht="18" customHeight="1">
      <c r="A22" s="494" t="s">
        <v>24</v>
      </c>
      <c r="B22" s="452" t="s">
        <v>25</v>
      </c>
      <c r="C22" s="458">
        <v>93.3</v>
      </c>
      <c r="D22" s="458">
        <v>93.1</v>
      </c>
      <c r="E22" s="458">
        <v>93</v>
      </c>
      <c r="F22" s="457">
        <f t="shared" si="1"/>
        <v>-0.10741138560686823</v>
      </c>
      <c r="G22" s="337">
        <f t="shared" si="0"/>
        <v>-0.32154340836012557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9">
        <v>93.3</v>
      </c>
      <c r="M22" s="549">
        <v>93</v>
      </c>
      <c r="N22" s="337">
        <f t="shared" si="2"/>
        <v>-0.32154340836012557</v>
      </c>
      <c r="O22" s="495" t="s">
        <v>24</v>
      </c>
      <c r="P22" s="486" t="s">
        <v>26</v>
      </c>
      <c r="Q22" s="545"/>
    </row>
    <row r="23" spans="1:17" ht="18" customHeight="1">
      <c r="A23" s="496" t="s">
        <v>27</v>
      </c>
      <c r="B23" s="459" t="s">
        <v>28</v>
      </c>
      <c r="C23" s="456">
        <v>121.6</v>
      </c>
      <c r="D23" s="456">
        <v>122.6</v>
      </c>
      <c r="E23" s="456">
        <v>122.7</v>
      </c>
      <c r="F23" s="457">
        <f t="shared" si="1"/>
        <v>8.1566068515504506E-2</v>
      </c>
      <c r="G23" s="337">
        <f t="shared" si="0"/>
        <v>0.90460526315790168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9">
        <v>121.5</v>
      </c>
      <c r="M23" s="549">
        <v>122.5</v>
      </c>
      <c r="N23" s="337">
        <f t="shared" si="2"/>
        <v>0.82304526748971196</v>
      </c>
      <c r="O23" s="497" t="s">
        <v>27</v>
      </c>
      <c r="P23" s="487" t="s">
        <v>29</v>
      </c>
      <c r="Q23" s="550"/>
    </row>
    <row r="24" spans="1:17" ht="27.95" customHeight="1">
      <c r="A24" s="494" t="s">
        <v>30</v>
      </c>
      <c r="B24" s="459" t="s">
        <v>31</v>
      </c>
      <c r="C24" s="456">
        <v>118</v>
      </c>
      <c r="D24" s="456">
        <v>121</v>
      </c>
      <c r="E24" s="456">
        <v>121.5</v>
      </c>
      <c r="F24" s="457">
        <f t="shared" si="1"/>
        <v>0.41322314049586778</v>
      </c>
      <c r="G24" s="337">
        <f t="shared" si="0"/>
        <v>2.9661016949152543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9">
        <v>117.5</v>
      </c>
      <c r="M24" s="549">
        <v>121.1</v>
      </c>
      <c r="N24" s="337">
        <f t="shared" si="2"/>
        <v>3.0638297872340381</v>
      </c>
      <c r="O24" s="495" t="s">
        <v>30</v>
      </c>
      <c r="P24" s="487" t="s">
        <v>32</v>
      </c>
      <c r="Q24" s="545"/>
    </row>
    <row r="25" spans="1:17" ht="18" customHeight="1">
      <c r="A25" s="494" t="s">
        <v>33</v>
      </c>
      <c r="B25" s="452" t="s">
        <v>34</v>
      </c>
      <c r="C25" s="456">
        <v>124.6</v>
      </c>
      <c r="D25" s="456">
        <v>125.1</v>
      </c>
      <c r="E25" s="456">
        <v>124.8</v>
      </c>
      <c r="F25" s="457">
        <f t="shared" si="1"/>
        <v>-0.23980815347721596</v>
      </c>
      <c r="G25" s="337">
        <f t="shared" si="0"/>
        <v>0.16051364365971338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9">
        <v>124.5</v>
      </c>
      <c r="M25" s="549">
        <v>124.9</v>
      </c>
      <c r="N25" s="337">
        <f t="shared" si="2"/>
        <v>0.32128514056225355</v>
      </c>
      <c r="O25" s="495" t="s">
        <v>33</v>
      </c>
      <c r="P25" s="486" t="s">
        <v>35</v>
      </c>
      <c r="Q25" s="545"/>
    </row>
    <row r="26" spans="1:17" ht="18" customHeight="1">
      <c r="A26" s="494" t="s">
        <v>36</v>
      </c>
      <c r="B26" s="452" t="s">
        <v>37</v>
      </c>
      <c r="C26" s="456">
        <v>114.2</v>
      </c>
      <c r="D26" s="456">
        <v>115.9</v>
      </c>
      <c r="E26" s="456">
        <v>117.2</v>
      </c>
      <c r="F26" s="457">
        <f t="shared" si="1"/>
        <v>1.1216566005176851</v>
      </c>
      <c r="G26" s="337">
        <f t="shared" si="0"/>
        <v>2.6269702276707529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9">
        <v>111.6</v>
      </c>
      <c r="M26" s="549">
        <v>116.3</v>
      </c>
      <c r="N26" s="337">
        <f t="shared" si="2"/>
        <v>4.211469534050182</v>
      </c>
      <c r="O26" s="495" t="s">
        <v>36</v>
      </c>
      <c r="P26" s="486" t="s">
        <v>38</v>
      </c>
      <c r="Q26" s="545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9">
        <v>97.5</v>
      </c>
      <c r="M27" s="549">
        <v>97.5</v>
      </c>
      <c r="N27" s="337">
        <f t="shared" si="2"/>
        <v>0</v>
      </c>
      <c r="O27" s="495" t="s">
        <v>39</v>
      </c>
      <c r="P27" s="486" t="s">
        <v>41</v>
      </c>
      <c r="Q27" s="545"/>
    </row>
    <row r="28" spans="1:17" ht="18" customHeight="1">
      <c r="A28" s="494" t="s">
        <v>42</v>
      </c>
      <c r="B28" s="460" t="s">
        <v>43</v>
      </c>
      <c r="C28" s="456">
        <v>112.9</v>
      </c>
      <c r="D28" s="456">
        <v>114.3</v>
      </c>
      <c r="E28" s="456">
        <v>114.1</v>
      </c>
      <c r="F28" s="457">
        <f t="shared" si="1"/>
        <v>-0.17497812773403573</v>
      </c>
      <c r="G28" s="337">
        <f t="shared" si="0"/>
        <v>1.0628875110717348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9">
        <v>112.6</v>
      </c>
      <c r="M28" s="549">
        <v>114.1</v>
      </c>
      <c r="N28" s="337">
        <f t="shared" si="2"/>
        <v>1.3321492007104796</v>
      </c>
      <c r="O28" s="495" t="s">
        <v>42</v>
      </c>
      <c r="P28" s="486" t="s">
        <v>44</v>
      </c>
      <c r="Q28" s="545"/>
    </row>
    <row r="29" spans="1:17" ht="18" customHeight="1">
      <c r="A29" s="494" t="s">
        <v>45</v>
      </c>
      <c r="B29" s="452" t="s">
        <v>46</v>
      </c>
      <c r="C29" s="456">
        <v>120.9</v>
      </c>
      <c r="D29" s="456">
        <v>121.9</v>
      </c>
      <c r="E29" s="456">
        <v>122</v>
      </c>
      <c r="F29" s="457">
        <f t="shared" si="1"/>
        <v>8.2034454470873097E-2</v>
      </c>
      <c r="G29" s="337">
        <f t="shared" si="0"/>
        <v>0.90984284532671156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9">
        <v>121</v>
      </c>
      <c r="M29" s="549">
        <v>121.9</v>
      </c>
      <c r="N29" s="337">
        <f t="shared" si="2"/>
        <v>0.74380165289256672</v>
      </c>
      <c r="O29" s="495" t="s">
        <v>45</v>
      </c>
      <c r="P29" s="486" t="s">
        <v>47</v>
      </c>
      <c r="Q29" s="545"/>
    </row>
    <row r="30" spans="1:17" ht="18" customHeight="1">
      <c r="A30" s="494" t="s">
        <v>48</v>
      </c>
      <c r="B30" s="452" t="s">
        <v>49</v>
      </c>
      <c r="C30" s="456">
        <v>132.5</v>
      </c>
      <c r="D30" s="456">
        <v>135.80000000000001</v>
      </c>
      <c r="E30" s="456">
        <v>136.4</v>
      </c>
      <c r="F30" s="457">
        <f t="shared" si="1"/>
        <v>0.44182621502208708</v>
      </c>
      <c r="G30" s="337">
        <f t="shared" si="0"/>
        <v>2.9433962264150986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9">
        <v>132.5</v>
      </c>
      <c r="M30" s="549">
        <v>135.80000000000001</v>
      </c>
      <c r="N30" s="337">
        <f t="shared" si="2"/>
        <v>2.4905660377358578</v>
      </c>
      <c r="O30" s="495" t="s">
        <v>48</v>
      </c>
      <c r="P30" s="486" t="s">
        <v>50</v>
      </c>
      <c r="Q30" s="545"/>
    </row>
    <row r="31" spans="1:17" ht="18" customHeight="1">
      <c r="A31" s="494" t="s">
        <v>51</v>
      </c>
      <c r="B31" s="452" t="s">
        <v>52</v>
      </c>
      <c r="C31" s="456">
        <v>116.2</v>
      </c>
      <c r="D31" s="456">
        <v>117.7</v>
      </c>
      <c r="E31" s="456">
        <v>118.4</v>
      </c>
      <c r="F31" s="457">
        <f t="shared" si="1"/>
        <v>0.5947323704333074</v>
      </c>
      <c r="G31" s="337">
        <f t="shared" si="0"/>
        <v>1.8932874354561127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9">
        <v>116.5</v>
      </c>
      <c r="M31" s="549">
        <v>117.9</v>
      </c>
      <c r="N31" s="337">
        <f t="shared" si="2"/>
        <v>1.2017167381974299</v>
      </c>
      <c r="O31" s="495" t="s">
        <v>51</v>
      </c>
      <c r="P31" s="486" t="s">
        <v>53</v>
      </c>
      <c r="Q31" s="545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51"/>
      <c r="M32" s="551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52"/>
      <c r="M33" s="552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113.7</v>
      </c>
      <c r="D34" s="467">
        <v>115.8</v>
      </c>
      <c r="E34" s="467">
        <v>116</v>
      </c>
      <c r="F34" s="457">
        <f>(E34-D34)/D34*100</f>
        <v>0.17271157167530471</v>
      </c>
      <c r="G34" s="337">
        <f t="shared" ref="G34" si="3">(E34-C34)/C34*100</f>
        <v>2.0228671943711496</v>
      </c>
      <c r="H34" s="455" t="s">
        <v>15</v>
      </c>
      <c r="I34" s="486" t="s">
        <v>55</v>
      </c>
      <c r="J34" s="545" t="s">
        <v>15</v>
      </c>
      <c r="K34" s="452" t="s">
        <v>54</v>
      </c>
      <c r="L34" s="549">
        <v>113.6</v>
      </c>
      <c r="M34" s="549">
        <v>115.76666666666667</v>
      </c>
      <c r="N34" s="337">
        <f>(M34-L34)/L34*100</f>
        <v>1.9072769953051687</v>
      </c>
      <c r="O34" s="455" t="s">
        <v>15</v>
      </c>
      <c r="P34" s="486" t="s">
        <v>55</v>
      </c>
      <c r="Q34" s="546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53"/>
      <c r="M35" s="553"/>
      <c r="N35" s="470"/>
      <c r="O35" s="450"/>
      <c r="P35" s="554"/>
      <c r="Q35" s="439"/>
    </row>
    <row r="36" spans="1:17" ht="18.75" customHeight="1">
      <c r="A36" s="445" t="s">
        <v>15</v>
      </c>
      <c r="B36" s="471" t="s">
        <v>56</v>
      </c>
      <c r="C36" s="467">
        <v>100.7</v>
      </c>
      <c r="D36" s="467">
        <v>102.9</v>
      </c>
      <c r="E36" s="467">
        <v>103.7</v>
      </c>
      <c r="F36" s="457">
        <f>(E36-D36)/D36*100</f>
        <v>0.77745383867832563</v>
      </c>
      <c r="G36" s="337">
        <f t="shared" ref="G36:G39" si="4">(E36-C36)/C36*100</f>
        <v>2.9791459781529297</v>
      </c>
      <c r="H36" s="472" t="s">
        <v>15</v>
      </c>
      <c r="I36" s="490" t="s">
        <v>57</v>
      </c>
      <c r="J36" s="545" t="s">
        <v>15</v>
      </c>
      <c r="K36" s="452" t="s">
        <v>56</v>
      </c>
      <c r="L36" s="457">
        <v>100.6</v>
      </c>
      <c r="M36" s="457">
        <v>103</v>
      </c>
      <c r="N36" s="337">
        <f t="shared" ref="N36:N39" si="5">(M36-L36)/L36*100</f>
        <v>2.3856858846918549</v>
      </c>
      <c r="O36" s="455" t="s">
        <v>15</v>
      </c>
      <c r="P36" s="486" t="s">
        <v>57</v>
      </c>
      <c r="Q36" s="545"/>
    </row>
    <row r="37" spans="1:17" ht="18" customHeight="1">
      <c r="A37" s="445" t="s">
        <v>15</v>
      </c>
      <c r="B37" s="452" t="s">
        <v>58</v>
      </c>
      <c r="C37" s="456">
        <v>94.6</v>
      </c>
      <c r="D37" s="456">
        <v>94.7</v>
      </c>
      <c r="E37" s="456">
        <v>94.8</v>
      </c>
      <c r="F37" s="457">
        <f>(E37-D37)/D37*100</f>
        <v>0.10559662090812492</v>
      </c>
      <c r="G37" s="337">
        <f t="shared" si="4"/>
        <v>0.21141649048626093</v>
      </c>
      <c r="H37" s="455" t="s">
        <v>15</v>
      </c>
      <c r="I37" s="486" t="s">
        <v>59</v>
      </c>
      <c r="J37" s="545" t="s">
        <v>15</v>
      </c>
      <c r="K37" s="452" t="s">
        <v>58</v>
      </c>
      <c r="L37" s="457">
        <v>94.6</v>
      </c>
      <c r="M37" s="457">
        <v>94.7</v>
      </c>
      <c r="N37" s="337">
        <f t="shared" si="5"/>
        <v>0.10570824524313799</v>
      </c>
      <c r="O37" s="455" t="s">
        <v>15</v>
      </c>
      <c r="P37" s="486" t="s">
        <v>59</v>
      </c>
      <c r="Q37" s="545"/>
    </row>
    <row r="38" spans="1:17" ht="18" customHeight="1">
      <c r="A38" s="445" t="s">
        <v>15</v>
      </c>
      <c r="B38" s="452" t="s">
        <v>60</v>
      </c>
      <c r="C38" s="456">
        <v>123.4</v>
      </c>
      <c r="D38" s="456">
        <v>126.6</v>
      </c>
      <c r="E38" s="456">
        <v>127.1</v>
      </c>
      <c r="F38" s="457">
        <f>(E38-D38)/D38*100</f>
        <v>0.39494470774091633</v>
      </c>
      <c r="G38" s="337">
        <f t="shared" si="4"/>
        <v>2.9983792544570407</v>
      </c>
      <c r="H38" s="455" t="s">
        <v>15</v>
      </c>
      <c r="I38" s="486" t="s">
        <v>61</v>
      </c>
      <c r="J38" s="545" t="s">
        <v>15</v>
      </c>
      <c r="K38" s="452" t="s">
        <v>60</v>
      </c>
      <c r="L38" s="457">
        <v>122.3</v>
      </c>
      <c r="M38" s="457">
        <v>126.7</v>
      </c>
      <c r="N38" s="337">
        <f t="shared" si="5"/>
        <v>3.5977105478332017</v>
      </c>
      <c r="O38" s="455" t="s">
        <v>15</v>
      </c>
      <c r="P38" s="486" t="s">
        <v>61</v>
      </c>
      <c r="Q38" s="545"/>
    </row>
    <row r="39" spans="1:17" ht="18" customHeight="1">
      <c r="A39" s="445" t="s">
        <v>15</v>
      </c>
      <c r="B39" s="452" t="s">
        <v>62</v>
      </c>
      <c r="C39" s="456">
        <v>127.9</v>
      </c>
      <c r="D39" s="456">
        <v>129.80000000000001</v>
      </c>
      <c r="E39" s="456">
        <v>130</v>
      </c>
      <c r="F39" s="457">
        <f>(E39-D39)/D39*100</f>
        <v>0.15408320493065378</v>
      </c>
      <c r="G39" s="337">
        <f t="shared" si="4"/>
        <v>1.6419077404222004</v>
      </c>
      <c r="H39" s="455" t="s">
        <v>15</v>
      </c>
      <c r="I39" s="486" t="s">
        <v>63</v>
      </c>
      <c r="J39" s="545" t="s">
        <v>15</v>
      </c>
      <c r="K39" s="452" t="s">
        <v>62</v>
      </c>
      <c r="L39" s="457">
        <v>127.9</v>
      </c>
      <c r="M39" s="457">
        <v>129.69999999999999</v>
      </c>
      <c r="N39" s="337">
        <f t="shared" si="5"/>
        <v>1.4073494917904479</v>
      </c>
      <c r="O39" s="455" t="s">
        <v>15</v>
      </c>
      <c r="P39" s="486" t="s">
        <v>63</v>
      </c>
      <c r="Q39" s="545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MAC</v>
      </c>
      <c r="D47" s="192" t="str">
        <f t="shared" si="6"/>
        <v>FEB</v>
      </c>
      <c r="E47" s="192" t="str">
        <f t="shared" si="6"/>
        <v>MAC</v>
      </c>
      <c r="F47" s="192"/>
      <c r="G47" s="434"/>
      <c r="H47" s="192"/>
      <c r="I47" s="192"/>
      <c r="J47" s="433"/>
      <c r="K47" s="555" t="s">
        <v>714</v>
      </c>
      <c r="L47" s="192"/>
      <c r="N47" s="197" t="str">
        <f>N4</f>
        <v>JAN - MAC 2022 ; JAN - MAC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MAC</v>
      </c>
      <c r="D50" s="192" t="str">
        <f t="shared" si="7"/>
        <v>FEB</v>
      </c>
      <c r="E50" s="192" t="str">
        <f t="shared" si="7"/>
        <v xml:space="preserve">MAC - </v>
      </c>
      <c r="F50" s="197" t="str">
        <f t="shared" si="7"/>
        <v>MAC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MAC 2022 ; JAN - MAC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61" t="s">
        <v>9</v>
      </c>
      <c r="D54" s="561"/>
      <c r="E54" s="561"/>
      <c r="F54" s="566" t="s">
        <v>10</v>
      </c>
      <c r="G54" s="566"/>
      <c r="H54" s="446"/>
      <c r="I54" s="483"/>
      <c r="J54" s="433"/>
      <c r="K54" s="444"/>
      <c r="L54" s="561" t="s">
        <v>9</v>
      </c>
      <c r="M54" s="561"/>
      <c r="N54" s="562" t="str">
        <f>N11</f>
        <v>Perubahan Peratus</v>
      </c>
      <c r="O54" s="446"/>
      <c r="P54" s="483"/>
      <c r="Q54" s="433"/>
    </row>
    <row r="55" spans="1:17" ht="13.5">
      <c r="B55" s="561" t="s">
        <v>11</v>
      </c>
      <c r="C55" s="563" t="s">
        <v>12</v>
      </c>
      <c r="D55" s="563"/>
      <c r="E55" s="563"/>
      <c r="F55" s="563" t="s">
        <v>13</v>
      </c>
      <c r="G55" s="563"/>
      <c r="H55" s="446"/>
      <c r="I55" s="564" t="s">
        <v>14</v>
      </c>
      <c r="J55" s="433"/>
      <c r="K55" s="561" t="s">
        <v>11</v>
      </c>
      <c r="L55" s="563" t="s">
        <v>12</v>
      </c>
      <c r="M55" s="563"/>
      <c r="N55" s="562"/>
      <c r="O55" s="446"/>
      <c r="P55" s="564" t="s">
        <v>14</v>
      </c>
      <c r="Q55" s="433"/>
    </row>
    <row r="56" spans="1:17" ht="5.0999999999999996" customHeight="1">
      <c r="B56" s="561"/>
      <c r="C56" s="447"/>
      <c r="D56" s="447"/>
      <c r="E56" s="447"/>
      <c r="F56" s="447"/>
      <c r="G56" s="447"/>
      <c r="H56" s="446"/>
      <c r="I56" s="564"/>
      <c r="J56" s="433"/>
      <c r="K56" s="561"/>
      <c r="L56" s="447"/>
      <c r="M56" s="447"/>
      <c r="N56" s="562"/>
      <c r="O56" s="446"/>
      <c r="P56" s="564"/>
      <c r="Q56" s="433"/>
    </row>
    <row r="57" spans="1:17" ht="5.0999999999999996" customHeight="1">
      <c r="B57" s="561"/>
      <c r="C57" s="448"/>
      <c r="D57" s="448"/>
      <c r="E57" s="448"/>
      <c r="F57" s="448"/>
      <c r="G57" s="448"/>
      <c r="H57" s="446"/>
      <c r="I57" s="564"/>
      <c r="J57" s="433"/>
      <c r="K57" s="561"/>
      <c r="L57" s="448"/>
      <c r="M57" s="448"/>
      <c r="N57" s="565" t="str">
        <f>N14</f>
        <v>Percentage Change</v>
      </c>
      <c r="O57" s="446"/>
      <c r="P57" s="564"/>
      <c r="Q57" s="433"/>
    </row>
    <row r="58" spans="1:17" ht="13.5" customHeight="1">
      <c r="B58" s="561"/>
      <c r="C58" s="192" t="str">
        <f t="shared" ref="C58:G59" si="8">C15</f>
        <v>MAC</v>
      </c>
      <c r="D58" s="192" t="str">
        <f t="shared" si="8"/>
        <v>FEB</v>
      </c>
      <c r="E58" s="192" t="str">
        <f t="shared" si="8"/>
        <v>MAC</v>
      </c>
      <c r="F58" s="192" t="str">
        <f t="shared" si="8"/>
        <v>MAC 2022 /</v>
      </c>
      <c r="G58" s="192" t="str">
        <f t="shared" si="8"/>
        <v>MAC 2022 /</v>
      </c>
      <c r="H58" s="449"/>
      <c r="I58" s="564"/>
      <c r="J58" s="433"/>
      <c r="K58" s="561"/>
      <c r="L58" s="192" t="str">
        <f>L15</f>
        <v>JAN - MAC</v>
      </c>
      <c r="M58" s="192" t="str">
        <f>M15</f>
        <v>JAN - MAC</v>
      </c>
      <c r="N58" s="565"/>
      <c r="O58" s="449"/>
      <c r="P58" s="564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FEB 2022</v>
      </c>
      <c r="G59" s="498" t="str">
        <f t="shared" si="8"/>
        <v>MAC 2021</v>
      </c>
      <c r="H59" s="449"/>
      <c r="I59" s="483"/>
      <c r="J59" s="433"/>
      <c r="L59" s="192">
        <f>L16</f>
        <v>2021</v>
      </c>
      <c r="M59" s="192">
        <f>M16</f>
        <v>2022</v>
      </c>
      <c r="N59" s="565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136.1</v>
      </c>
      <c r="D62" s="453">
        <v>141.19999999999999</v>
      </c>
      <c r="E62" s="453">
        <v>141.6</v>
      </c>
      <c r="F62" s="454">
        <f>(E62-D62)/D62*100</f>
        <v>0.28328611898017403</v>
      </c>
      <c r="G62" s="335">
        <f t="shared" ref="G62:G63" si="9">(E62-C62)/C62*100</f>
        <v>4.0411462160176344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48">
        <v>136.1</v>
      </c>
      <c r="M62" s="548">
        <v>141.30000000000001</v>
      </c>
      <c r="N62" s="335">
        <f t="shared" ref="N62:N75" si="10">(M62-L62)/L62*100</f>
        <v>3.8207200587803212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137.19999999999999</v>
      </c>
      <c r="D63" s="456">
        <v>142.5</v>
      </c>
      <c r="E63" s="456">
        <v>142.9</v>
      </c>
      <c r="F63" s="457">
        <f t="shared" ref="F63" si="11">(E63-D63)/D63*100</f>
        <v>0.28070175438596889</v>
      </c>
      <c r="G63" s="337">
        <f t="shared" si="9"/>
        <v>4.1545189504373301</v>
      </c>
      <c r="H63" s="455"/>
      <c r="I63" s="486" t="s">
        <v>67</v>
      </c>
      <c r="K63" s="452" t="s">
        <v>66</v>
      </c>
      <c r="L63" s="457">
        <v>137.19999999999999</v>
      </c>
      <c r="M63" s="457">
        <v>142.5</v>
      </c>
      <c r="N63" s="337">
        <f t="shared" si="10"/>
        <v>3.8629737609329537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132.9</v>
      </c>
      <c r="D64" s="456">
        <v>138.4</v>
      </c>
      <c r="E64" s="456">
        <v>138.6</v>
      </c>
      <c r="F64" s="457">
        <f t="shared" ref="F64:F75" si="12">(E64-D64)/D64*100</f>
        <v>0.14450867052022298</v>
      </c>
      <c r="G64" s="337">
        <f t="shared" ref="G64:G75" si="13">(E64-C64)/C64*100</f>
        <v>4.2889390519187272</v>
      </c>
      <c r="H64" s="455"/>
      <c r="I64" s="243" t="s">
        <v>69</v>
      </c>
      <c r="K64" s="229" t="s">
        <v>68</v>
      </c>
      <c r="L64" s="457">
        <v>133</v>
      </c>
      <c r="M64" s="457">
        <v>138.5</v>
      </c>
      <c r="N64" s="337">
        <f t="shared" si="10"/>
        <v>4.1353383458646613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</v>
      </c>
      <c r="D65" s="456">
        <v>114.2</v>
      </c>
      <c r="E65" s="456">
        <v>114.5</v>
      </c>
      <c r="F65" s="457">
        <f t="shared" si="12"/>
        <v>0.2626970227670728</v>
      </c>
      <c r="G65" s="337">
        <f t="shared" si="13"/>
        <v>2.2321428571428572</v>
      </c>
      <c r="H65" s="455"/>
      <c r="I65" s="501" t="s">
        <v>71</v>
      </c>
      <c r="K65" s="500" t="s">
        <v>70</v>
      </c>
      <c r="L65" s="457">
        <v>111.9</v>
      </c>
      <c r="M65" s="457">
        <v>114.2</v>
      </c>
      <c r="N65" s="337">
        <f t="shared" si="10"/>
        <v>2.0554066130473609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127.2</v>
      </c>
      <c r="D66" s="456">
        <v>136.4</v>
      </c>
      <c r="E66" s="456">
        <v>136.9</v>
      </c>
      <c r="F66" s="457">
        <f t="shared" si="12"/>
        <v>0.36656891495601168</v>
      </c>
      <c r="G66" s="337">
        <f t="shared" si="13"/>
        <v>7.6257861635220152</v>
      </c>
      <c r="H66" s="455"/>
      <c r="I66" s="501" t="s">
        <v>73</v>
      </c>
      <c r="K66" s="500" t="s">
        <v>72</v>
      </c>
      <c r="L66" s="457">
        <v>126.3</v>
      </c>
      <c r="M66" s="457">
        <v>136.6</v>
      </c>
      <c r="N66" s="337">
        <f t="shared" si="10"/>
        <v>8.1551860649247807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156.4</v>
      </c>
      <c r="D67" s="456">
        <v>162.69999999999999</v>
      </c>
      <c r="E67" s="456">
        <v>162.80000000000001</v>
      </c>
      <c r="F67" s="457">
        <f t="shared" si="12"/>
        <v>6.146281499694084E-2</v>
      </c>
      <c r="G67" s="337">
        <f t="shared" si="13"/>
        <v>4.0920716112532007</v>
      </c>
      <c r="H67" s="455"/>
      <c r="I67" s="501" t="s">
        <v>75</v>
      </c>
      <c r="K67" s="500" t="s">
        <v>74</v>
      </c>
      <c r="L67" s="457">
        <v>156.5</v>
      </c>
      <c r="M67" s="457">
        <v>162.69999999999999</v>
      </c>
      <c r="N67" s="337">
        <f t="shared" si="10"/>
        <v>3.961661341853028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124.4</v>
      </c>
      <c r="D68" s="458">
        <v>132.5</v>
      </c>
      <c r="E68" s="458">
        <v>133.1</v>
      </c>
      <c r="F68" s="457">
        <f t="shared" si="12"/>
        <v>0.45283018867924096</v>
      </c>
      <c r="G68" s="337">
        <f t="shared" si="13"/>
        <v>6.9935691318327891</v>
      </c>
      <c r="H68" s="455"/>
      <c r="I68" s="501" t="s">
        <v>77</v>
      </c>
      <c r="K68" s="500" t="s">
        <v>76</v>
      </c>
      <c r="L68" s="556">
        <v>125.5</v>
      </c>
      <c r="M68" s="556">
        <v>132.5</v>
      </c>
      <c r="N68" s="337">
        <f t="shared" si="10"/>
        <v>5.5776892430278879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122.2</v>
      </c>
      <c r="D69" s="456">
        <v>126.1</v>
      </c>
      <c r="E69" s="456">
        <v>126.4</v>
      </c>
      <c r="F69" s="457">
        <f t="shared" si="12"/>
        <v>0.23790642347344282</v>
      </c>
      <c r="G69" s="337">
        <f t="shared" si="13"/>
        <v>3.4369885433715242</v>
      </c>
      <c r="H69" s="455"/>
      <c r="I69" s="501" t="s">
        <v>79</v>
      </c>
      <c r="K69" s="500" t="s">
        <v>78</v>
      </c>
      <c r="L69" s="457">
        <v>121.2</v>
      </c>
      <c r="M69" s="457">
        <v>126.1</v>
      </c>
      <c r="N69" s="337">
        <f t="shared" si="10"/>
        <v>4.0429042904290355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135.80000000000001</v>
      </c>
      <c r="D70" s="456">
        <v>138.1</v>
      </c>
      <c r="E70" s="456">
        <v>137.80000000000001</v>
      </c>
      <c r="F70" s="457">
        <f t="shared" si="12"/>
        <v>-0.21723388848659156</v>
      </c>
      <c r="G70" s="337">
        <f t="shared" si="13"/>
        <v>1.4727540500736376</v>
      </c>
      <c r="H70" s="455"/>
      <c r="I70" s="501" t="s">
        <v>81</v>
      </c>
      <c r="K70" s="500" t="s">
        <v>80</v>
      </c>
      <c r="L70" s="457">
        <v>135.69999999999999</v>
      </c>
      <c r="M70" s="457">
        <v>137.9</v>
      </c>
      <c r="N70" s="337">
        <f t="shared" si="10"/>
        <v>1.6212232866617666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141.4</v>
      </c>
      <c r="D71" s="456">
        <v>149.30000000000001</v>
      </c>
      <c r="E71" s="456">
        <v>148.6</v>
      </c>
      <c r="F71" s="457">
        <f t="shared" si="12"/>
        <v>-0.46885465505694374</v>
      </c>
      <c r="G71" s="337">
        <f t="shared" si="13"/>
        <v>5.0919377652050839</v>
      </c>
      <c r="H71" s="455"/>
      <c r="I71" s="501" t="s">
        <v>83</v>
      </c>
      <c r="K71" s="500" t="s">
        <v>82</v>
      </c>
      <c r="L71" s="457">
        <v>143.19999999999999</v>
      </c>
      <c r="M71" s="457">
        <v>150</v>
      </c>
      <c r="N71" s="337">
        <f t="shared" si="10"/>
        <v>4.7486033519553157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134.30000000000001</v>
      </c>
      <c r="D72" s="456">
        <v>137</v>
      </c>
      <c r="E72" s="456">
        <v>137</v>
      </c>
      <c r="F72" s="457">
        <f t="shared" si="12"/>
        <v>0</v>
      </c>
      <c r="G72" s="337">
        <f t="shared" si="13"/>
        <v>2.0104244229337218</v>
      </c>
      <c r="H72" s="455"/>
      <c r="I72" s="503" t="s">
        <v>85</v>
      </c>
      <c r="K72" s="502" t="s">
        <v>84</v>
      </c>
      <c r="L72" s="457">
        <v>134.19999999999999</v>
      </c>
      <c r="M72" s="457">
        <v>136.9</v>
      </c>
      <c r="N72" s="337">
        <f t="shared" si="10"/>
        <v>2.0119225037257951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137.9</v>
      </c>
      <c r="D73" s="456">
        <v>141.30000000000001</v>
      </c>
      <c r="E73" s="456">
        <v>142</v>
      </c>
      <c r="F73" s="457">
        <f t="shared" si="12"/>
        <v>0.49539985845717521</v>
      </c>
      <c r="G73" s="337">
        <f t="shared" si="13"/>
        <v>2.9731689630166742</v>
      </c>
      <c r="H73" s="455"/>
      <c r="I73" s="501" t="s">
        <v>87</v>
      </c>
      <c r="K73" s="500" t="s">
        <v>86</v>
      </c>
      <c r="L73" s="457">
        <v>137.4</v>
      </c>
      <c r="M73" s="457">
        <v>141.30000000000001</v>
      </c>
      <c r="N73" s="337">
        <f t="shared" si="10"/>
        <v>2.8384279475982575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143.9</v>
      </c>
      <c r="D74" s="456">
        <v>148.9</v>
      </c>
      <c r="E74" s="456">
        <v>149.69999999999999</v>
      </c>
      <c r="F74" s="457">
        <f t="shared" si="12"/>
        <v>0.5372733378105996</v>
      </c>
      <c r="G74" s="337">
        <f t="shared" si="13"/>
        <v>4.030576789437097</v>
      </c>
      <c r="H74" s="455"/>
      <c r="I74" s="243" t="s">
        <v>89</v>
      </c>
      <c r="K74" s="229" t="s">
        <v>88</v>
      </c>
      <c r="L74" s="457">
        <v>143.69999999999999</v>
      </c>
      <c r="M74" s="457">
        <v>148.9</v>
      </c>
      <c r="N74" s="337">
        <f t="shared" si="10"/>
        <v>3.6186499652053015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113.2</v>
      </c>
      <c r="D75" s="456">
        <v>113.9</v>
      </c>
      <c r="E75" s="456">
        <v>114.3</v>
      </c>
      <c r="F75" s="457">
        <f t="shared" si="12"/>
        <v>0.35118525021948327</v>
      </c>
      <c r="G75" s="337">
        <f t="shared" si="13"/>
        <v>0.9717314487632458</v>
      </c>
      <c r="H75" s="455"/>
      <c r="I75" s="492" t="s">
        <v>91</v>
      </c>
      <c r="K75" s="557" t="s">
        <v>90</v>
      </c>
      <c r="L75" s="457">
        <v>113</v>
      </c>
      <c r="M75" s="457">
        <v>114</v>
      </c>
      <c r="N75" s="337">
        <f t="shared" si="10"/>
        <v>0.88495575221238942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B55:B58"/>
    <mergeCell ref="I12:I15"/>
    <mergeCell ref="I55:I58"/>
    <mergeCell ref="C54:E54"/>
    <mergeCell ref="F54:G54"/>
    <mergeCell ref="C55:E55"/>
    <mergeCell ref="F55:G55"/>
    <mergeCell ref="C11:E11"/>
    <mergeCell ref="F11:G11"/>
    <mergeCell ref="C12:E12"/>
    <mergeCell ref="F12:G12"/>
    <mergeCell ref="B12:B15"/>
    <mergeCell ref="L11:M11"/>
    <mergeCell ref="N11:N13"/>
    <mergeCell ref="K12:K15"/>
    <mergeCell ref="L12:M12"/>
    <mergeCell ref="P12:P15"/>
    <mergeCell ref="N14:N16"/>
    <mergeCell ref="L54:M54"/>
    <mergeCell ref="N54:N56"/>
    <mergeCell ref="K55:K58"/>
    <mergeCell ref="L55:M55"/>
    <mergeCell ref="P55:P58"/>
    <mergeCell ref="N57:N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191</v>
      </c>
      <c r="B9" s="580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44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9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topLeftCell="A6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111</v>
      </c>
      <c r="D4" s="192" t="s">
        <v>110</v>
      </c>
      <c r="E4" s="192" t="s">
        <v>111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111</v>
      </c>
      <c r="D7" s="192" t="s">
        <v>110</v>
      </c>
      <c r="E7" s="192" t="s">
        <v>755</v>
      </c>
      <c r="F7" s="193" t="s">
        <v>111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1" t="s">
        <v>9</v>
      </c>
      <c r="D11" s="561"/>
      <c r="E11" s="561"/>
      <c r="F11" s="566" t="s">
        <v>10</v>
      </c>
      <c r="G11" s="566"/>
      <c r="H11" s="328"/>
      <c r="I11" s="350"/>
    </row>
    <row r="12" spans="1:9" ht="13.5">
      <c r="B12" s="584" t="s">
        <v>11</v>
      </c>
      <c r="C12" s="563" t="s">
        <v>12</v>
      </c>
      <c r="D12" s="563"/>
      <c r="E12" s="563"/>
      <c r="F12" s="563" t="s">
        <v>13</v>
      </c>
      <c r="G12" s="563"/>
      <c r="H12" s="328"/>
      <c r="I12" s="589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9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9"/>
    </row>
    <row r="15" spans="1:9" ht="13.5" customHeight="1">
      <c r="B15" s="584"/>
      <c r="C15" s="192" t="s">
        <v>111</v>
      </c>
      <c r="D15" s="192" t="s">
        <v>110</v>
      </c>
      <c r="E15" s="192" t="s">
        <v>111</v>
      </c>
      <c r="F15" s="558" t="s">
        <v>757</v>
      </c>
      <c r="G15" s="558" t="s">
        <v>757</v>
      </c>
      <c r="H15" s="331"/>
      <c r="I15" s="589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120.1</v>
      </c>
      <c r="D19" s="334">
        <v>122</v>
      </c>
      <c r="E19" s="334">
        <v>122.3</v>
      </c>
      <c r="F19" s="335">
        <f>(E19-D19)/D19*100</f>
        <v>0.24590163934425999</v>
      </c>
      <c r="G19" s="335">
        <f t="shared" ref="G19:G31" si="0">(E19-C19)/C19*100</f>
        <v>1.8318068276436328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128.69999999999999</v>
      </c>
      <c r="D20" s="336">
        <v>132.6</v>
      </c>
      <c r="E20" s="336">
        <v>132.9</v>
      </c>
      <c r="F20" s="337">
        <f t="shared" ref="F20:F31" si="1">(E20-D20)/D20*100</f>
        <v>0.22624434389141129</v>
      </c>
      <c r="G20" s="337">
        <f t="shared" si="0"/>
        <v>3.2634032634032772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174.8</v>
      </c>
      <c r="E21" s="336">
        <v>174.8</v>
      </c>
      <c r="F21" s="337">
        <f t="shared" si="1"/>
        <v>0</v>
      </c>
      <c r="G21" s="337">
        <f t="shared" si="0"/>
        <v>0.11454753722795936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99.2</v>
      </c>
      <c r="E22" s="338">
        <v>99.2</v>
      </c>
      <c r="F22" s="337">
        <f t="shared" si="1"/>
        <v>0</v>
      </c>
      <c r="G22" s="337">
        <f t="shared" si="0"/>
        <v>0.30333670374114979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116.9</v>
      </c>
      <c r="D23" s="336">
        <v>117.5</v>
      </c>
      <c r="E23" s="336">
        <v>117.6</v>
      </c>
      <c r="F23" s="337">
        <f t="shared" si="1"/>
        <v>8.5106382978718573E-2</v>
      </c>
      <c r="G23" s="337">
        <f t="shared" si="0"/>
        <v>0.59880239520957113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112.1</v>
      </c>
      <c r="D24" s="336">
        <v>113.4</v>
      </c>
      <c r="E24" s="336">
        <v>113.6</v>
      </c>
      <c r="F24" s="337">
        <f t="shared" si="1"/>
        <v>0.17636684303349967</v>
      </c>
      <c r="G24" s="337">
        <f t="shared" si="0"/>
        <v>1.3380909901873328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121.5</v>
      </c>
      <c r="E25" s="336">
        <v>121.5</v>
      </c>
      <c r="F25" s="337">
        <f t="shared" si="1"/>
        <v>0</v>
      </c>
      <c r="G25" s="337">
        <f t="shared" si="0"/>
        <v>0.49627791563274964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112.5</v>
      </c>
      <c r="D26" s="336">
        <v>113.8</v>
      </c>
      <c r="E26" s="336">
        <v>114.3</v>
      </c>
      <c r="F26" s="337">
        <f t="shared" si="1"/>
        <v>0.43936731107205629</v>
      </c>
      <c r="G26" s="337">
        <f t="shared" si="0"/>
        <v>1.5999999999999976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112.8</v>
      </c>
      <c r="D28" s="336">
        <v>114.5</v>
      </c>
      <c r="E28" s="336">
        <v>114</v>
      </c>
      <c r="F28" s="337">
        <f t="shared" si="1"/>
        <v>-0.43668122270742354</v>
      </c>
      <c r="G28" s="337">
        <f t="shared" si="0"/>
        <v>1.0638297872340452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115.7</v>
      </c>
      <c r="D29" s="336">
        <v>115.7</v>
      </c>
      <c r="E29" s="336">
        <v>115.7</v>
      </c>
      <c r="F29" s="337">
        <f t="shared" si="1"/>
        <v>0</v>
      </c>
      <c r="G29" s="337">
        <f t="shared" si="0"/>
        <v>0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125.3</v>
      </c>
      <c r="D30" s="336">
        <v>127.3</v>
      </c>
      <c r="E30" s="336">
        <v>127.8</v>
      </c>
      <c r="F30" s="337">
        <f t="shared" si="1"/>
        <v>0.39277297721916732</v>
      </c>
      <c r="G30" s="337">
        <f t="shared" si="0"/>
        <v>1.9952114924181963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116.2</v>
      </c>
      <c r="D31" s="336">
        <v>117.4</v>
      </c>
      <c r="E31" s="336">
        <v>118</v>
      </c>
      <c r="F31" s="337">
        <f t="shared" si="1"/>
        <v>0.51107325383304447</v>
      </c>
      <c r="G31" s="337">
        <f t="shared" si="0"/>
        <v>1.5490533562822695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MAC</v>
      </c>
      <c r="D39" s="226" t="str">
        <f t="shared" ref="D39:E40" si="2">D4</f>
        <v>FEB</v>
      </c>
      <c r="E39" s="226" t="str">
        <f t="shared" si="2"/>
        <v>MAC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MAC</v>
      </c>
      <c r="D42" s="226" t="str">
        <f t="shared" ref="D42:F43" si="3">D7</f>
        <v>FEB</v>
      </c>
      <c r="E42" s="226" t="str">
        <f t="shared" si="3"/>
        <v xml:space="preserve">MAC - </v>
      </c>
      <c r="F42" s="317" t="str">
        <f t="shared" si="3"/>
        <v>MAC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5" t="s">
        <v>10</v>
      </c>
      <c r="G46" s="585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6" t="s">
        <v>12</v>
      </c>
      <c r="D47" s="586"/>
      <c r="E47" s="586"/>
      <c r="F47" s="586" t="s">
        <v>13</v>
      </c>
      <c r="G47" s="586"/>
      <c r="H47" s="328"/>
      <c r="I47" s="589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9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9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MAC</v>
      </c>
      <c r="D50" s="226" t="str">
        <f t="shared" ref="D50:G51" si="4">D15</f>
        <v>FEB</v>
      </c>
      <c r="E50" s="226" t="str">
        <f t="shared" si="4"/>
        <v>MAC</v>
      </c>
      <c r="F50" s="226" t="str">
        <f t="shared" si="4"/>
        <v>MAC 2022 /</v>
      </c>
      <c r="G50" s="226" t="str">
        <f t="shared" si="4"/>
        <v>MAC 2022 /</v>
      </c>
      <c r="H50" s="331"/>
      <c r="I50" s="589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FEB 2022</v>
      </c>
      <c r="G51" s="506" t="str">
        <f t="shared" si="4"/>
        <v>MAC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128.69999999999999</v>
      </c>
      <c r="D54" s="334">
        <v>132.6</v>
      </c>
      <c r="E54" s="334">
        <v>132.9</v>
      </c>
      <c r="F54" s="348">
        <f>(E54-D54)/D54*100</f>
        <v>0.22624434389141129</v>
      </c>
      <c r="G54" s="348">
        <f t="shared" ref="G54:G67" si="5">(E54-C54)/C54*100</f>
        <v>3.2634032634032772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129.5</v>
      </c>
      <c r="D55" s="336">
        <v>133.6</v>
      </c>
      <c r="E55" s="336">
        <v>133.9</v>
      </c>
      <c r="F55" s="349">
        <f t="shared" ref="F55:F67" si="6">(E55-D55)/D55*100</f>
        <v>0.22455089820360136</v>
      </c>
      <c r="G55" s="349">
        <f t="shared" si="5"/>
        <v>3.397683397683402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128.4</v>
      </c>
      <c r="D56" s="336">
        <v>132.6</v>
      </c>
      <c r="E56" s="336">
        <v>132.69999999999999</v>
      </c>
      <c r="F56" s="349">
        <f t="shared" si="6"/>
        <v>7.541478129712996E-2</v>
      </c>
      <c r="G56" s="349">
        <f t="shared" si="5"/>
        <v>3.348909657320859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109.2</v>
      </c>
      <c r="D57" s="336">
        <v>110.5</v>
      </c>
      <c r="E57" s="336">
        <v>110.8</v>
      </c>
      <c r="F57" s="349">
        <f t="shared" si="6"/>
        <v>0.27149321266968068</v>
      </c>
      <c r="G57" s="349">
        <f t="shared" si="5"/>
        <v>1.46520146520146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124.1</v>
      </c>
      <c r="D58" s="336">
        <v>130</v>
      </c>
      <c r="E58" s="336">
        <v>130.19999999999999</v>
      </c>
      <c r="F58" s="349">
        <f t="shared" si="6"/>
        <v>0.15384615384614511</v>
      </c>
      <c r="G58" s="349">
        <f t="shared" si="5"/>
        <v>4.9153908138597862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145.30000000000001</v>
      </c>
      <c r="D59" s="336">
        <v>151.19999999999999</v>
      </c>
      <c r="E59" s="336">
        <v>151.30000000000001</v>
      </c>
      <c r="F59" s="349">
        <f t="shared" si="6"/>
        <v>6.6137566137581177E-2</v>
      </c>
      <c r="G59" s="349">
        <f t="shared" si="5"/>
        <v>4.1293874741913283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124.5</v>
      </c>
      <c r="D60" s="338">
        <v>130.80000000000001</v>
      </c>
      <c r="E60" s="338">
        <v>131.5</v>
      </c>
      <c r="F60" s="349">
        <f t="shared" si="6"/>
        <v>0.53516819571864571</v>
      </c>
      <c r="G60" s="349">
        <f t="shared" si="5"/>
        <v>5.6224899598393572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120.4</v>
      </c>
      <c r="D61" s="336">
        <v>123.2</v>
      </c>
      <c r="E61" s="336">
        <v>123.4</v>
      </c>
      <c r="F61" s="349">
        <f t="shared" si="6"/>
        <v>0.16233766233766464</v>
      </c>
      <c r="G61" s="349">
        <f t="shared" si="5"/>
        <v>2.4916943521594686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121.8</v>
      </c>
      <c r="D62" s="336">
        <v>122.8</v>
      </c>
      <c r="E62" s="336">
        <v>122.8</v>
      </c>
      <c r="F62" s="349">
        <f t="shared" si="6"/>
        <v>0</v>
      </c>
      <c r="G62" s="349">
        <f t="shared" si="5"/>
        <v>0.82101806239737274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141.9</v>
      </c>
      <c r="D63" s="336">
        <v>148.4</v>
      </c>
      <c r="E63" s="336">
        <v>147.80000000000001</v>
      </c>
      <c r="F63" s="349">
        <f t="shared" si="6"/>
        <v>-0.40431266846360797</v>
      </c>
      <c r="G63" s="349">
        <f t="shared" si="5"/>
        <v>4.1578576462297425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137.30000000000001</v>
      </c>
      <c r="D64" s="336">
        <v>139.1</v>
      </c>
      <c r="E64" s="336">
        <v>139.30000000000001</v>
      </c>
      <c r="F64" s="349">
        <f t="shared" si="6"/>
        <v>0.1437814521926794</v>
      </c>
      <c r="G64" s="349">
        <f t="shared" si="5"/>
        <v>1.4566642388929349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133.9</v>
      </c>
      <c r="D65" s="336">
        <v>136</v>
      </c>
      <c r="E65" s="336">
        <v>136.30000000000001</v>
      </c>
      <c r="F65" s="349">
        <f t="shared" si="6"/>
        <v>0.22058823529412602</v>
      </c>
      <c r="G65" s="349">
        <f t="shared" si="5"/>
        <v>1.792382374906651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132.30000000000001</v>
      </c>
      <c r="D66" s="336">
        <v>136.19999999999999</v>
      </c>
      <c r="E66" s="336">
        <v>136.9</v>
      </c>
      <c r="F66" s="349">
        <f t="shared" si="6"/>
        <v>0.5139500734214516</v>
      </c>
      <c r="G66" s="349">
        <f t="shared" si="5"/>
        <v>3.4769463340891864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111.3</v>
      </c>
      <c r="D67" s="336">
        <v>111.8</v>
      </c>
      <c r="E67" s="336">
        <v>111.9</v>
      </c>
      <c r="F67" s="349">
        <f t="shared" si="6"/>
        <v>8.9445438282655221E-2</v>
      </c>
      <c r="G67" s="349">
        <f t="shared" si="5"/>
        <v>0.5390835579514901</v>
      </c>
      <c r="H67" s="288"/>
      <c r="I67" s="353" t="s">
        <v>91</v>
      </c>
      <c r="J67" s="334"/>
      <c r="K67" s="348"/>
      <c r="L67" s="348"/>
      <c r="M67" s="360"/>
      <c r="O67" s="587"/>
      <c r="P67" s="587"/>
      <c r="Q67" s="587"/>
      <c r="R67" s="348"/>
      <c r="S67" s="348"/>
      <c r="T67" s="374"/>
      <c r="U67" s="226"/>
      <c r="V67" s="588"/>
      <c r="W67" s="588"/>
      <c r="X67" s="588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8" t="s">
        <v>92</v>
      </c>
      <c r="B5" s="578"/>
      <c r="C5" s="579" t="s">
        <v>146</v>
      </c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29" ht="144.75">
      <c r="A6" s="577"/>
      <c r="B6" s="577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2" t="s">
        <v>107</v>
      </c>
      <c r="B9" s="582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43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44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43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44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43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43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43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44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44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44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44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44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47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59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0"/>
      <c r="X52" s="590"/>
      <c r="Y52" s="590"/>
      <c r="Z52" s="590"/>
    </row>
    <row r="53" spans="17:26" ht="29.25" customHeight="1">
      <c r="Q53" s="311"/>
      <c r="R53" s="283"/>
      <c r="S53" s="283"/>
      <c r="T53" s="283"/>
      <c r="U53" s="283"/>
      <c r="V53" s="312"/>
      <c r="W53" s="590"/>
      <c r="X53" s="590"/>
      <c r="Y53" s="590"/>
      <c r="Z53" s="590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191</v>
      </c>
      <c r="B9" s="580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44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4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3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3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9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14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111</v>
      </c>
      <c r="D4" s="192" t="s">
        <v>110</v>
      </c>
      <c r="E4" s="192" t="s">
        <v>111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111</v>
      </c>
      <c r="D7" s="192" t="s">
        <v>110</v>
      </c>
      <c r="E7" s="192" t="s">
        <v>755</v>
      </c>
      <c r="F7" s="193" t="s">
        <v>111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61" t="s">
        <v>9</v>
      </c>
      <c r="D11" s="561"/>
      <c r="E11" s="561"/>
      <c r="F11" s="566" t="s">
        <v>10</v>
      </c>
      <c r="G11" s="566"/>
      <c r="H11" s="205"/>
      <c r="I11" s="230"/>
    </row>
    <row r="12" spans="1:9" ht="13.5">
      <c r="B12" s="591" t="s">
        <v>11</v>
      </c>
      <c r="C12" s="563" t="s">
        <v>12</v>
      </c>
      <c r="D12" s="563"/>
      <c r="E12" s="563"/>
      <c r="F12" s="563" t="s">
        <v>13</v>
      </c>
      <c r="G12" s="563"/>
      <c r="H12" s="205"/>
      <c r="I12" s="595" t="s">
        <v>192</v>
      </c>
    </row>
    <row r="13" spans="1:9" ht="5.0999999999999996" customHeight="1">
      <c r="B13" s="591"/>
      <c r="C13" s="447"/>
      <c r="D13" s="447"/>
      <c r="E13" s="447"/>
      <c r="F13" s="447"/>
      <c r="G13" s="447"/>
      <c r="H13" s="205"/>
      <c r="I13" s="595"/>
    </row>
    <row r="14" spans="1:9" ht="5.0999999999999996" customHeight="1">
      <c r="B14" s="591"/>
      <c r="C14" s="448"/>
      <c r="D14" s="448"/>
      <c r="E14" s="448"/>
      <c r="F14" s="448"/>
      <c r="G14" s="448"/>
      <c r="H14" s="205"/>
      <c r="I14" s="595"/>
    </row>
    <row r="15" spans="1:9" ht="13.5" customHeight="1">
      <c r="B15" s="591"/>
      <c r="C15" s="192" t="s">
        <v>111</v>
      </c>
      <c r="D15" s="192" t="s">
        <v>110</v>
      </c>
      <c r="E15" s="192" t="s">
        <v>111</v>
      </c>
      <c r="F15" s="558" t="s">
        <v>757</v>
      </c>
      <c r="G15" s="558" t="s">
        <v>757</v>
      </c>
      <c r="H15" s="209"/>
      <c r="I15" s="595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123.5</v>
      </c>
      <c r="D19" s="212">
        <v>126</v>
      </c>
      <c r="E19" s="212">
        <v>126.2</v>
      </c>
      <c r="F19" s="213">
        <f>(E19-D19)/D19*100</f>
        <v>0.158730158730161</v>
      </c>
      <c r="G19" s="213">
        <f t="shared" ref="G19:G31" si="0">(E19-C19)/C19*100</f>
        <v>2.1862348178137676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134.19999999999999</v>
      </c>
      <c r="D20" s="214">
        <v>139.5</v>
      </c>
      <c r="E20" s="214">
        <v>139.80000000000001</v>
      </c>
      <c r="F20" s="215">
        <f t="shared" ref="F20:F31" si="1">(E20-D20)/D20*100</f>
        <v>0.21505376344086838</v>
      </c>
      <c r="G20" s="215">
        <f t="shared" si="0"/>
        <v>4.1728763040238617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174.1</v>
      </c>
      <c r="D21" s="214">
        <v>174.4</v>
      </c>
      <c r="E21" s="214">
        <v>174.5</v>
      </c>
      <c r="F21" s="215">
        <f t="shared" si="1"/>
        <v>5.7339449541281146E-2</v>
      </c>
      <c r="G21" s="215">
        <f t="shared" si="0"/>
        <v>0.2297530155083318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94.4</v>
      </c>
      <c r="D22" s="216">
        <v>94.2</v>
      </c>
      <c r="E22" s="216">
        <v>94.2</v>
      </c>
      <c r="F22" s="215">
        <f t="shared" si="1"/>
        <v>0</v>
      </c>
      <c r="G22" s="215">
        <f t="shared" si="0"/>
        <v>-0.21186440677966401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118.9</v>
      </c>
      <c r="D23" s="214">
        <v>119.6</v>
      </c>
      <c r="E23" s="214">
        <v>119.6</v>
      </c>
      <c r="F23" s="215">
        <f t="shared" si="1"/>
        <v>0</v>
      </c>
      <c r="G23" s="215">
        <f t="shared" si="0"/>
        <v>0.58873002523127715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113.3</v>
      </c>
      <c r="D24" s="214">
        <v>115.5</v>
      </c>
      <c r="E24" s="214">
        <v>116</v>
      </c>
      <c r="F24" s="215">
        <f t="shared" si="1"/>
        <v>0.4329004329004329</v>
      </c>
      <c r="G24" s="215">
        <f t="shared" si="0"/>
        <v>2.3830538393645218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124.4</v>
      </c>
      <c r="D25" s="214">
        <v>125</v>
      </c>
      <c r="E25" s="214">
        <v>124.8</v>
      </c>
      <c r="F25" s="215">
        <f t="shared" si="1"/>
        <v>-0.16000000000000228</v>
      </c>
      <c r="G25" s="215">
        <f t="shared" si="0"/>
        <v>0.32154340836012174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113.5</v>
      </c>
      <c r="D26" s="214">
        <v>115.1</v>
      </c>
      <c r="E26" s="214">
        <v>115.5</v>
      </c>
      <c r="F26" s="215">
        <f t="shared" si="1"/>
        <v>0.34752389226759839</v>
      </c>
      <c r="G26" s="215">
        <f t="shared" si="0"/>
        <v>1.7621145374449341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113.6</v>
      </c>
      <c r="D28" s="214">
        <v>115.8</v>
      </c>
      <c r="E28" s="214">
        <v>115.3</v>
      </c>
      <c r="F28" s="215">
        <f t="shared" si="1"/>
        <v>-0.43177892918825561</v>
      </c>
      <c r="G28" s="215">
        <f t="shared" si="0"/>
        <v>1.4964788732394392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116.9</v>
      </c>
      <c r="D29" s="214">
        <v>117.4</v>
      </c>
      <c r="E29" s="214">
        <v>117.3</v>
      </c>
      <c r="F29" s="215">
        <f t="shared" si="1"/>
        <v>-8.5178875638848822E-2</v>
      </c>
      <c r="G29" s="215">
        <f t="shared" si="0"/>
        <v>0.3421727972626103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135.6</v>
      </c>
      <c r="D30" s="214">
        <v>139.19999999999999</v>
      </c>
      <c r="E30" s="214">
        <v>139.80000000000001</v>
      </c>
      <c r="F30" s="215">
        <f t="shared" si="1"/>
        <v>0.43103448275863709</v>
      </c>
      <c r="G30" s="215">
        <f t="shared" si="0"/>
        <v>3.0973451327433756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116.7</v>
      </c>
      <c r="D31" s="214">
        <v>118.2</v>
      </c>
      <c r="E31" s="214">
        <v>118.7</v>
      </c>
      <c r="F31" s="215">
        <f t="shared" si="1"/>
        <v>0.4230118443316413</v>
      </c>
      <c r="G31" s="215">
        <f t="shared" si="0"/>
        <v>1.7137960582690661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MAC</v>
      </c>
      <c r="D39" s="222" t="str">
        <f t="shared" ref="D39:E40" si="2">D4</f>
        <v>FEB</v>
      </c>
      <c r="E39" s="222" t="str">
        <f t="shared" si="2"/>
        <v>MAC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MAC</v>
      </c>
      <c r="D42" s="222" t="str">
        <f t="shared" ref="D42:F43" si="3">D7</f>
        <v>FEB</v>
      </c>
      <c r="E42" s="222" t="str">
        <f t="shared" si="3"/>
        <v xml:space="preserve">MAC - </v>
      </c>
      <c r="F42" s="190" t="str">
        <f t="shared" si="3"/>
        <v>MAC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1" t="s">
        <v>9</v>
      </c>
      <c r="D46" s="591"/>
      <c r="E46" s="591"/>
      <c r="F46" s="592" t="s">
        <v>10</v>
      </c>
      <c r="G46" s="592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1" t="s">
        <v>11</v>
      </c>
      <c r="C47" s="593" t="s">
        <v>12</v>
      </c>
      <c r="D47" s="593"/>
      <c r="E47" s="593"/>
      <c r="F47" s="593" t="s">
        <v>13</v>
      </c>
      <c r="G47" s="593"/>
      <c r="H47" s="205"/>
      <c r="I47" s="595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1"/>
      <c r="C48" s="206"/>
      <c r="D48" s="206"/>
      <c r="E48" s="206"/>
      <c r="F48" s="206"/>
      <c r="G48" s="206"/>
      <c r="H48" s="205"/>
      <c r="I48" s="595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1"/>
      <c r="C49" s="207"/>
      <c r="D49" s="207"/>
      <c r="E49" s="207"/>
      <c r="F49" s="207"/>
      <c r="G49" s="207"/>
      <c r="H49" s="205"/>
      <c r="I49" s="595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1"/>
      <c r="C50" s="226" t="str">
        <f>C15</f>
        <v>MAC</v>
      </c>
      <c r="D50" s="226" t="str">
        <f t="shared" ref="D50:G51" si="4">D15</f>
        <v>FEB</v>
      </c>
      <c r="E50" s="226" t="str">
        <f t="shared" si="4"/>
        <v>MAC</v>
      </c>
      <c r="F50" s="226" t="str">
        <f t="shared" si="4"/>
        <v>MAC 2022 /</v>
      </c>
      <c r="G50" s="226" t="str">
        <f t="shared" si="4"/>
        <v>MAC 2022 /</v>
      </c>
      <c r="H50" s="209"/>
      <c r="I50" s="595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FEB 2022</v>
      </c>
      <c r="G51" s="506" t="str">
        <f t="shared" si="4"/>
        <v>MAC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134.19999999999999</v>
      </c>
      <c r="D54" s="212">
        <v>139.5</v>
      </c>
      <c r="E54" s="212">
        <v>139.80000000000001</v>
      </c>
      <c r="F54" s="227">
        <f>(E54-D54)/D54*100</f>
        <v>0.21505376344086838</v>
      </c>
      <c r="G54" s="227">
        <f t="shared" ref="G54:G67" si="5">(E54-C54)/C54*100</f>
        <v>4.1728763040238617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135.19999999999999</v>
      </c>
      <c r="D55" s="214">
        <v>140.69999999999999</v>
      </c>
      <c r="E55" s="214">
        <v>140.9</v>
      </c>
      <c r="F55" s="228">
        <f t="shared" ref="F55:F67" si="6">(E55-D55)/D55*100</f>
        <v>0.14214641080313936</v>
      </c>
      <c r="G55" s="228">
        <f t="shared" si="5"/>
        <v>4.2159763313609595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132.30000000000001</v>
      </c>
      <c r="D56" s="214">
        <v>137.80000000000001</v>
      </c>
      <c r="E56" s="214">
        <v>137.9</v>
      </c>
      <c r="F56" s="228">
        <f t="shared" si="6"/>
        <v>7.256894049346467E-2</v>
      </c>
      <c r="G56" s="228">
        <f t="shared" si="5"/>
        <v>4.2328042328042281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110.8</v>
      </c>
      <c r="D57" s="214">
        <v>112.7</v>
      </c>
      <c r="E57" s="214">
        <v>112.9</v>
      </c>
      <c r="F57" s="228">
        <f t="shared" si="6"/>
        <v>0.17746228926353402</v>
      </c>
      <c r="G57" s="228">
        <f t="shared" si="5"/>
        <v>1.895306859205784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126.9</v>
      </c>
      <c r="D58" s="214">
        <v>136</v>
      </c>
      <c r="E58" s="214">
        <v>136.4</v>
      </c>
      <c r="F58" s="228">
        <f t="shared" si="6"/>
        <v>0.2941176470588277</v>
      </c>
      <c r="G58" s="228">
        <f t="shared" si="5"/>
        <v>7.486209613869188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154.1</v>
      </c>
      <c r="D59" s="214">
        <v>160.6</v>
      </c>
      <c r="E59" s="214">
        <v>160.69999999999999</v>
      </c>
      <c r="F59" s="228">
        <f t="shared" si="6"/>
        <v>6.2266500622661473E-2</v>
      </c>
      <c r="G59" s="228">
        <f t="shared" si="5"/>
        <v>4.2829331602855252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123.6</v>
      </c>
      <c r="D60" s="216">
        <v>132.6</v>
      </c>
      <c r="E60" s="216">
        <v>133.1</v>
      </c>
      <c r="F60" s="228">
        <f t="shared" si="6"/>
        <v>0.37707390648567118</v>
      </c>
      <c r="G60" s="228">
        <f t="shared" si="5"/>
        <v>7.6860841423948223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123.3</v>
      </c>
      <c r="D61" s="214">
        <v>129</v>
      </c>
      <c r="E61" s="214">
        <v>129.4</v>
      </c>
      <c r="F61" s="228">
        <f t="shared" si="6"/>
        <v>0.3100775193798494</v>
      </c>
      <c r="G61" s="228">
        <f t="shared" si="5"/>
        <v>4.9472830494728379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136.6</v>
      </c>
      <c r="D62" s="214">
        <v>138.80000000000001</v>
      </c>
      <c r="E62" s="214">
        <v>138.6</v>
      </c>
      <c r="F62" s="228">
        <f t="shared" si="6"/>
        <v>-0.14409221902018518</v>
      </c>
      <c r="G62" s="228">
        <f t="shared" si="5"/>
        <v>1.4641288433382138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141.19999999999999</v>
      </c>
      <c r="D63" s="214">
        <v>148.9</v>
      </c>
      <c r="E63" s="214">
        <v>147.6</v>
      </c>
      <c r="F63" s="228">
        <f t="shared" si="6"/>
        <v>-0.87306917394225059</v>
      </c>
      <c r="G63" s="228">
        <f t="shared" si="5"/>
        <v>4.5325779036827241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</v>
      </c>
      <c r="D64" s="214">
        <v>141.80000000000001</v>
      </c>
      <c r="E64" s="214">
        <v>141.80000000000001</v>
      </c>
      <c r="F64" s="228">
        <f t="shared" si="6"/>
        <v>0</v>
      </c>
      <c r="G64" s="228">
        <f t="shared" si="5"/>
        <v>1.2857142857142938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136.80000000000001</v>
      </c>
      <c r="D65" s="214">
        <v>139.9</v>
      </c>
      <c r="E65" s="214">
        <v>140.5</v>
      </c>
      <c r="F65" s="228">
        <f t="shared" si="6"/>
        <v>0.42887776983559273</v>
      </c>
      <c r="G65" s="228">
        <f t="shared" si="5"/>
        <v>2.704678362573091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143.5</v>
      </c>
      <c r="D66" s="214">
        <v>149.1</v>
      </c>
      <c r="E66" s="214">
        <v>149.9</v>
      </c>
      <c r="F66" s="228">
        <f t="shared" si="6"/>
        <v>0.53655264922871315</v>
      </c>
      <c r="G66" s="228">
        <f t="shared" si="5"/>
        <v>4.4599303135888544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112.9</v>
      </c>
      <c r="D67" s="214">
        <v>113.6</v>
      </c>
      <c r="E67" s="214">
        <v>113.9</v>
      </c>
      <c r="F67" s="228">
        <f t="shared" si="6"/>
        <v>0.26408450704226355</v>
      </c>
      <c r="G67" s="228">
        <f t="shared" si="5"/>
        <v>0.88573959255978729</v>
      </c>
      <c r="H67" s="164"/>
      <c r="I67" s="233" t="s">
        <v>91</v>
      </c>
      <c r="J67" s="212"/>
      <c r="K67" s="227"/>
      <c r="L67" s="227"/>
      <c r="M67" s="240"/>
      <c r="O67" s="571"/>
      <c r="P67" s="571"/>
      <c r="Q67" s="571"/>
      <c r="R67" s="227"/>
      <c r="S67" s="227"/>
      <c r="T67" s="255"/>
      <c r="U67" s="222"/>
      <c r="V67" s="594"/>
      <c r="W67" s="594"/>
      <c r="X67" s="594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7" t="s">
        <v>92</v>
      </c>
      <c r="B5" s="567"/>
      <c r="C5" s="568" t="s">
        <v>146</v>
      </c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</row>
    <row r="6" spans="1:29" ht="144.75">
      <c r="A6" s="569"/>
      <c r="B6" s="569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70" t="s">
        <v>107</v>
      </c>
      <c r="B9" s="570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44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44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43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44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43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43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43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44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44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44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44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44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47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59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17" s="166" customFormat="1" ht="18" customHeight="1">
      <c r="A35" s="130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17" s="166" customFormat="1" ht="18" customHeight="1">
      <c r="A36" s="130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17" s="166" customFormat="1" ht="18" customHeight="1">
      <c r="A37" s="130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72"/>
      <c r="X52" s="572"/>
      <c r="Y52" s="572"/>
      <c r="Z52" s="572"/>
    </row>
    <row r="53" spans="17:26" ht="29.25" customHeight="1">
      <c r="Q53" s="182"/>
      <c r="R53" s="160"/>
      <c r="S53" s="160"/>
      <c r="T53" s="160"/>
      <c r="U53" s="160"/>
      <c r="V53" s="185"/>
      <c r="W53" s="572"/>
      <c r="X53" s="572"/>
      <c r="Y53" s="572"/>
      <c r="Z53" s="572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31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7" t="s">
        <v>92</v>
      </c>
      <c r="B5" s="567"/>
      <c r="C5" s="597" t="s">
        <v>153</v>
      </c>
      <c r="D5" s="137" t="s">
        <v>154</v>
      </c>
      <c r="E5" s="568" t="s">
        <v>155</v>
      </c>
      <c r="F5" s="568"/>
      <c r="G5" s="568"/>
      <c r="H5" s="568"/>
      <c r="I5" s="568"/>
      <c r="J5" s="568"/>
      <c r="K5" s="568"/>
      <c r="L5" s="568"/>
      <c r="M5" s="568"/>
      <c r="N5" s="568"/>
      <c r="O5" s="569" t="s">
        <v>156</v>
      </c>
      <c r="P5" s="569" t="s">
        <v>157</v>
      </c>
      <c r="Q5" s="160"/>
      <c r="R5" s="160"/>
    </row>
    <row r="6" spans="1:18" ht="106.5" customHeight="1">
      <c r="A6" s="138"/>
      <c r="B6" s="138"/>
      <c r="C6" s="597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69"/>
      <c r="P6" s="569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6" t="s">
        <v>191</v>
      </c>
      <c r="B9" s="596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44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44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43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44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43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43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43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44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44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44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44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44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47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59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153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28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30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562"/>
  <sheetViews>
    <sheetView tabSelected="1" view="pageBreakPreview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37"/>
    <col min="14" max="249" width="9.140625" style="5"/>
    <col min="250" max="251" width="4.7109375" style="5" customWidth="1"/>
    <col min="252" max="252" width="7.7109375" style="5" customWidth="1"/>
    <col min="253" max="253" width="58.28515625" style="5" customWidth="1"/>
    <col min="254" max="256" width="8.7109375" style="5" customWidth="1"/>
    <col min="257" max="257" width="2" style="5" customWidth="1"/>
    <col min="258" max="261" width="7.7109375" style="5" customWidth="1"/>
    <col min="262" max="262" width="4.7109375" style="5" customWidth="1"/>
    <col min="263" max="263" width="7.7109375" style="5" customWidth="1"/>
    <col min="264" max="264" width="58.28515625" style="5" customWidth="1"/>
    <col min="265" max="505" width="9.140625" style="5"/>
    <col min="506" max="507" width="4.7109375" style="5" customWidth="1"/>
    <col min="508" max="508" width="7.7109375" style="5" customWidth="1"/>
    <col min="509" max="509" width="58.28515625" style="5" customWidth="1"/>
    <col min="510" max="512" width="8.7109375" style="5" customWidth="1"/>
    <col min="513" max="513" width="2" style="5" customWidth="1"/>
    <col min="514" max="517" width="7.7109375" style="5" customWidth="1"/>
    <col min="518" max="518" width="4.7109375" style="5" customWidth="1"/>
    <col min="519" max="519" width="7.7109375" style="5" customWidth="1"/>
    <col min="520" max="520" width="58.28515625" style="5" customWidth="1"/>
    <col min="521" max="761" width="9.140625" style="5"/>
    <col min="762" max="763" width="4.7109375" style="5" customWidth="1"/>
    <col min="764" max="764" width="7.7109375" style="5" customWidth="1"/>
    <col min="765" max="765" width="58.28515625" style="5" customWidth="1"/>
    <col min="766" max="768" width="8.7109375" style="5" customWidth="1"/>
    <col min="769" max="769" width="2" style="5" customWidth="1"/>
    <col min="770" max="773" width="7.7109375" style="5" customWidth="1"/>
    <col min="774" max="774" width="4.7109375" style="5" customWidth="1"/>
    <col min="775" max="775" width="7.7109375" style="5" customWidth="1"/>
    <col min="776" max="776" width="58.28515625" style="5" customWidth="1"/>
    <col min="777" max="1017" width="9.140625" style="5"/>
    <col min="1018" max="1019" width="4.7109375" style="5" customWidth="1"/>
    <col min="1020" max="1020" width="7.7109375" style="5" customWidth="1"/>
    <col min="1021" max="1021" width="58.28515625" style="5" customWidth="1"/>
    <col min="1022" max="1024" width="8.7109375" style="5" customWidth="1"/>
    <col min="1025" max="1025" width="2" style="5" customWidth="1"/>
    <col min="1026" max="1029" width="7.7109375" style="5" customWidth="1"/>
    <col min="1030" max="1030" width="4.7109375" style="5" customWidth="1"/>
    <col min="1031" max="1031" width="7.7109375" style="5" customWidth="1"/>
    <col min="1032" max="1032" width="58.28515625" style="5" customWidth="1"/>
    <col min="1033" max="1273" width="9.140625" style="5"/>
    <col min="1274" max="1275" width="4.7109375" style="5" customWidth="1"/>
    <col min="1276" max="1276" width="7.7109375" style="5" customWidth="1"/>
    <col min="1277" max="1277" width="58.28515625" style="5" customWidth="1"/>
    <col min="1278" max="1280" width="8.7109375" style="5" customWidth="1"/>
    <col min="1281" max="1281" width="2" style="5" customWidth="1"/>
    <col min="1282" max="1285" width="7.7109375" style="5" customWidth="1"/>
    <col min="1286" max="1286" width="4.7109375" style="5" customWidth="1"/>
    <col min="1287" max="1287" width="7.7109375" style="5" customWidth="1"/>
    <col min="1288" max="1288" width="58.28515625" style="5" customWidth="1"/>
    <col min="1289" max="1529" width="9.140625" style="5"/>
    <col min="1530" max="1531" width="4.7109375" style="5" customWidth="1"/>
    <col min="1532" max="1532" width="7.7109375" style="5" customWidth="1"/>
    <col min="1533" max="1533" width="58.28515625" style="5" customWidth="1"/>
    <col min="1534" max="1536" width="8.7109375" style="5" customWidth="1"/>
    <col min="1537" max="1537" width="2" style="5" customWidth="1"/>
    <col min="1538" max="1541" width="7.7109375" style="5" customWidth="1"/>
    <col min="1542" max="1542" width="4.7109375" style="5" customWidth="1"/>
    <col min="1543" max="1543" width="7.7109375" style="5" customWidth="1"/>
    <col min="1544" max="1544" width="58.28515625" style="5" customWidth="1"/>
    <col min="1545" max="1785" width="9.140625" style="5"/>
    <col min="1786" max="1787" width="4.7109375" style="5" customWidth="1"/>
    <col min="1788" max="1788" width="7.7109375" style="5" customWidth="1"/>
    <col min="1789" max="1789" width="58.28515625" style="5" customWidth="1"/>
    <col min="1790" max="1792" width="8.7109375" style="5" customWidth="1"/>
    <col min="1793" max="1793" width="2" style="5" customWidth="1"/>
    <col min="1794" max="1797" width="7.7109375" style="5" customWidth="1"/>
    <col min="1798" max="1798" width="4.7109375" style="5" customWidth="1"/>
    <col min="1799" max="1799" width="7.7109375" style="5" customWidth="1"/>
    <col min="1800" max="1800" width="58.28515625" style="5" customWidth="1"/>
    <col min="1801" max="2041" width="9.140625" style="5"/>
    <col min="2042" max="2043" width="4.7109375" style="5" customWidth="1"/>
    <col min="2044" max="2044" width="7.7109375" style="5" customWidth="1"/>
    <col min="2045" max="2045" width="58.28515625" style="5" customWidth="1"/>
    <col min="2046" max="2048" width="8.7109375" style="5" customWidth="1"/>
    <col min="2049" max="2049" width="2" style="5" customWidth="1"/>
    <col min="2050" max="2053" width="7.7109375" style="5" customWidth="1"/>
    <col min="2054" max="2054" width="4.7109375" style="5" customWidth="1"/>
    <col min="2055" max="2055" width="7.7109375" style="5" customWidth="1"/>
    <col min="2056" max="2056" width="58.28515625" style="5" customWidth="1"/>
    <col min="2057" max="2297" width="9.140625" style="5"/>
    <col min="2298" max="2299" width="4.7109375" style="5" customWidth="1"/>
    <col min="2300" max="2300" width="7.7109375" style="5" customWidth="1"/>
    <col min="2301" max="2301" width="58.28515625" style="5" customWidth="1"/>
    <col min="2302" max="2304" width="8.7109375" style="5" customWidth="1"/>
    <col min="2305" max="2305" width="2" style="5" customWidth="1"/>
    <col min="2306" max="2309" width="7.7109375" style="5" customWidth="1"/>
    <col min="2310" max="2310" width="4.7109375" style="5" customWidth="1"/>
    <col min="2311" max="2311" width="7.7109375" style="5" customWidth="1"/>
    <col min="2312" max="2312" width="58.28515625" style="5" customWidth="1"/>
    <col min="2313" max="2553" width="9.140625" style="5"/>
    <col min="2554" max="2555" width="4.7109375" style="5" customWidth="1"/>
    <col min="2556" max="2556" width="7.7109375" style="5" customWidth="1"/>
    <col min="2557" max="2557" width="58.28515625" style="5" customWidth="1"/>
    <col min="2558" max="2560" width="8.7109375" style="5" customWidth="1"/>
    <col min="2561" max="2561" width="2" style="5" customWidth="1"/>
    <col min="2562" max="2565" width="7.7109375" style="5" customWidth="1"/>
    <col min="2566" max="2566" width="4.7109375" style="5" customWidth="1"/>
    <col min="2567" max="2567" width="7.7109375" style="5" customWidth="1"/>
    <col min="2568" max="2568" width="58.28515625" style="5" customWidth="1"/>
    <col min="2569" max="2809" width="9.140625" style="5"/>
    <col min="2810" max="2811" width="4.7109375" style="5" customWidth="1"/>
    <col min="2812" max="2812" width="7.7109375" style="5" customWidth="1"/>
    <col min="2813" max="2813" width="58.28515625" style="5" customWidth="1"/>
    <col min="2814" max="2816" width="8.7109375" style="5" customWidth="1"/>
    <col min="2817" max="2817" width="2" style="5" customWidth="1"/>
    <col min="2818" max="2821" width="7.7109375" style="5" customWidth="1"/>
    <col min="2822" max="2822" width="4.7109375" style="5" customWidth="1"/>
    <col min="2823" max="2823" width="7.7109375" style="5" customWidth="1"/>
    <col min="2824" max="2824" width="58.28515625" style="5" customWidth="1"/>
    <col min="2825" max="3065" width="9.140625" style="5"/>
    <col min="3066" max="3067" width="4.7109375" style="5" customWidth="1"/>
    <col min="3068" max="3068" width="7.7109375" style="5" customWidth="1"/>
    <col min="3069" max="3069" width="58.28515625" style="5" customWidth="1"/>
    <col min="3070" max="3072" width="8.7109375" style="5" customWidth="1"/>
    <col min="3073" max="3073" width="2" style="5" customWidth="1"/>
    <col min="3074" max="3077" width="7.7109375" style="5" customWidth="1"/>
    <col min="3078" max="3078" width="4.7109375" style="5" customWidth="1"/>
    <col min="3079" max="3079" width="7.7109375" style="5" customWidth="1"/>
    <col min="3080" max="3080" width="58.28515625" style="5" customWidth="1"/>
    <col min="3081" max="3321" width="9.140625" style="5"/>
    <col min="3322" max="3323" width="4.7109375" style="5" customWidth="1"/>
    <col min="3324" max="3324" width="7.7109375" style="5" customWidth="1"/>
    <col min="3325" max="3325" width="58.28515625" style="5" customWidth="1"/>
    <col min="3326" max="3328" width="8.7109375" style="5" customWidth="1"/>
    <col min="3329" max="3329" width="2" style="5" customWidth="1"/>
    <col min="3330" max="3333" width="7.7109375" style="5" customWidth="1"/>
    <col min="3334" max="3334" width="4.7109375" style="5" customWidth="1"/>
    <col min="3335" max="3335" width="7.7109375" style="5" customWidth="1"/>
    <col min="3336" max="3336" width="58.28515625" style="5" customWidth="1"/>
    <col min="3337" max="3577" width="9.140625" style="5"/>
    <col min="3578" max="3579" width="4.7109375" style="5" customWidth="1"/>
    <col min="3580" max="3580" width="7.7109375" style="5" customWidth="1"/>
    <col min="3581" max="3581" width="58.28515625" style="5" customWidth="1"/>
    <col min="3582" max="3584" width="8.7109375" style="5" customWidth="1"/>
    <col min="3585" max="3585" width="2" style="5" customWidth="1"/>
    <col min="3586" max="3589" width="7.7109375" style="5" customWidth="1"/>
    <col min="3590" max="3590" width="4.7109375" style="5" customWidth="1"/>
    <col min="3591" max="3591" width="7.7109375" style="5" customWidth="1"/>
    <col min="3592" max="3592" width="58.28515625" style="5" customWidth="1"/>
    <col min="3593" max="3833" width="9.140625" style="5"/>
    <col min="3834" max="3835" width="4.7109375" style="5" customWidth="1"/>
    <col min="3836" max="3836" width="7.7109375" style="5" customWidth="1"/>
    <col min="3837" max="3837" width="58.28515625" style="5" customWidth="1"/>
    <col min="3838" max="3840" width="8.7109375" style="5" customWidth="1"/>
    <col min="3841" max="3841" width="2" style="5" customWidth="1"/>
    <col min="3842" max="3845" width="7.7109375" style="5" customWidth="1"/>
    <col min="3846" max="3846" width="4.7109375" style="5" customWidth="1"/>
    <col min="3847" max="3847" width="7.7109375" style="5" customWidth="1"/>
    <col min="3848" max="3848" width="58.28515625" style="5" customWidth="1"/>
    <col min="3849" max="4089" width="9.140625" style="5"/>
    <col min="4090" max="4091" width="4.7109375" style="5" customWidth="1"/>
    <col min="4092" max="4092" width="7.7109375" style="5" customWidth="1"/>
    <col min="4093" max="4093" width="58.28515625" style="5" customWidth="1"/>
    <col min="4094" max="4096" width="8.7109375" style="5" customWidth="1"/>
    <col min="4097" max="4097" width="2" style="5" customWidth="1"/>
    <col min="4098" max="4101" width="7.7109375" style="5" customWidth="1"/>
    <col min="4102" max="4102" width="4.7109375" style="5" customWidth="1"/>
    <col min="4103" max="4103" width="7.7109375" style="5" customWidth="1"/>
    <col min="4104" max="4104" width="58.28515625" style="5" customWidth="1"/>
    <col min="4105" max="4345" width="9.140625" style="5"/>
    <col min="4346" max="4347" width="4.7109375" style="5" customWidth="1"/>
    <col min="4348" max="4348" width="7.7109375" style="5" customWidth="1"/>
    <col min="4349" max="4349" width="58.28515625" style="5" customWidth="1"/>
    <col min="4350" max="4352" width="8.7109375" style="5" customWidth="1"/>
    <col min="4353" max="4353" width="2" style="5" customWidth="1"/>
    <col min="4354" max="4357" width="7.7109375" style="5" customWidth="1"/>
    <col min="4358" max="4358" width="4.7109375" style="5" customWidth="1"/>
    <col min="4359" max="4359" width="7.7109375" style="5" customWidth="1"/>
    <col min="4360" max="4360" width="58.28515625" style="5" customWidth="1"/>
    <col min="4361" max="4601" width="9.140625" style="5"/>
    <col min="4602" max="4603" width="4.7109375" style="5" customWidth="1"/>
    <col min="4604" max="4604" width="7.7109375" style="5" customWidth="1"/>
    <col min="4605" max="4605" width="58.28515625" style="5" customWidth="1"/>
    <col min="4606" max="4608" width="8.7109375" style="5" customWidth="1"/>
    <col min="4609" max="4609" width="2" style="5" customWidth="1"/>
    <col min="4610" max="4613" width="7.7109375" style="5" customWidth="1"/>
    <col min="4614" max="4614" width="4.7109375" style="5" customWidth="1"/>
    <col min="4615" max="4615" width="7.7109375" style="5" customWidth="1"/>
    <col min="4616" max="4616" width="58.28515625" style="5" customWidth="1"/>
    <col min="4617" max="4857" width="9.140625" style="5"/>
    <col min="4858" max="4859" width="4.7109375" style="5" customWidth="1"/>
    <col min="4860" max="4860" width="7.7109375" style="5" customWidth="1"/>
    <col min="4861" max="4861" width="58.28515625" style="5" customWidth="1"/>
    <col min="4862" max="4864" width="8.7109375" style="5" customWidth="1"/>
    <col min="4865" max="4865" width="2" style="5" customWidth="1"/>
    <col min="4866" max="4869" width="7.7109375" style="5" customWidth="1"/>
    <col min="4870" max="4870" width="4.7109375" style="5" customWidth="1"/>
    <col min="4871" max="4871" width="7.7109375" style="5" customWidth="1"/>
    <col min="4872" max="4872" width="58.28515625" style="5" customWidth="1"/>
    <col min="4873" max="5113" width="9.140625" style="5"/>
    <col min="5114" max="5115" width="4.7109375" style="5" customWidth="1"/>
    <col min="5116" max="5116" width="7.7109375" style="5" customWidth="1"/>
    <col min="5117" max="5117" width="58.28515625" style="5" customWidth="1"/>
    <col min="5118" max="5120" width="8.7109375" style="5" customWidth="1"/>
    <col min="5121" max="5121" width="2" style="5" customWidth="1"/>
    <col min="5122" max="5125" width="7.7109375" style="5" customWidth="1"/>
    <col min="5126" max="5126" width="4.7109375" style="5" customWidth="1"/>
    <col min="5127" max="5127" width="7.7109375" style="5" customWidth="1"/>
    <col min="5128" max="5128" width="58.28515625" style="5" customWidth="1"/>
    <col min="5129" max="5369" width="9.140625" style="5"/>
    <col min="5370" max="5371" width="4.7109375" style="5" customWidth="1"/>
    <col min="5372" max="5372" width="7.7109375" style="5" customWidth="1"/>
    <col min="5373" max="5373" width="58.28515625" style="5" customWidth="1"/>
    <col min="5374" max="5376" width="8.7109375" style="5" customWidth="1"/>
    <col min="5377" max="5377" width="2" style="5" customWidth="1"/>
    <col min="5378" max="5381" width="7.7109375" style="5" customWidth="1"/>
    <col min="5382" max="5382" width="4.7109375" style="5" customWidth="1"/>
    <col min="5383" max="5383" width="7.7109375" style="5" customWidth="1"/>
    <col min="5384" max="5384" width="58.28515625" style="5" customWidth="1"/>
    <col min="5385" max="5625" width="9.140625" style="5"/>
    <col min="5626" max="5627" width="4.7109375" style="5" customWidth="1"/>
    <col min="5628" max="5628" width="7.7109375" style="5" customWidth="1"/>
    <col min="5629" max="5629" width="58.28515625" style="5" customWidth="1"/>
    <col min="5630" max="5632" width="8.7109375" style="5" customWidth="1"/>
    <col min="5633" max="5633" width="2" style="5" customWidth="1"/>
    <col min="5634" max="5637" width="7.7109375" style="5" customWidth="1"/>
    <col min="5638" max="5638" width="4.7109375" style="5" customWidth="1"/>
    <col min="5639" max="5639" width="7.7109375" style="5" customWidth="1"/>
    <col min="5640" max="5640" width="58.28515625" style="5" customWidth="1"/>
    <col min="5641" max="5881" width="9.140625" style="5"/>
    <col min="5882" max="5883" width="4.7109375" style="5" customWidth="1"/>
    <col min="5884" max="5884" width="7.7109375" style="5" customWidth="1"/>
    <col min="5885" max="5885" width="58.28515625" style="5" customWidth="1"/>
    <col min="5886" max="5888" width="8.7109375" style="5" customWidth="1"/>
    <col min="5889" max="5889" width="2" style="5" customWidth="1"/>
    <col min="5890" max="5893" width="7.7109375" style="5" customWidth="1"/>
    <col min="5894" max="5894" width="4.7109375" style="5" customWidth="1"/>
    <col min="5895" max="5895" width="7.7109375" style="5" customWidth="1"/>
    <col min="5896" max="5896" width="58.28515625" style="5" customWidth="1"/>
    <col min="5897" max="6137" width="9.140625" style="5"/>
    <col min="6138" max="6139" width="4.7109375" style="5" customWidth="1"/>
    <col min="6140" max="6140" width="7.7109375" style="5" customWidth="1"/>
    <col min="6141" max="6141" width="58.28515625" style="5" customWidth="1"/>
    <col min="6142" max="6144" width="8.7109375" style="5" customWidth="1"/>
    <col min="6145" max="6145" width="2" style="5" customWidth="1"/>
    <col min="6146" max="6149" width="7.7109375" style="5" customWidth="1"/>
    <col min="6150" max="6150" width="4.7109375" style="5" customWidth="1"/>
    <col min="6151" max="6151" width="7.7109375" style="5" customWidth="1"/>
    <col min="6152" max="6152" width="58.28515625" style="5" customWidth="1"/>
    <col min="6153" max="6393" width="9.140625" style="5"/>
    <col min="6394" max="6395" width="4.7109375" style="5" customWidth="1"/>
    <col min="6396" max="6396" width="7.7109375" style="5" customWidth="1"/>
    <col min="6397" max="6397" width="58.28515625" style="5" customWidth="1"/>
    <col min="6398" max="6400" width="8.7109375" style="5" customWidth="1"/>
    <col min="6401" max="6401" width="2" style="5" customWidth="1"/>
    <col min="6402" max="6405" width="7.7109375" style="5" customWidth="1"/>
    <col min="6406" max="6406" width="4.7109375" style="5" customWidth="1"/>
    <col min="6407" max="6407" width="7.7109375" style="5" customWidth="1"/>
    <col min="6408" max="6408" width="58.28515625" style="5" customWidth="1"/>
    <col min="6409" max="6649" width="9.140625" style="5"/>
    <col min="6650" max="6651" width="4.7109375" style="5" customWidth="1"/>
    <col min="6652" max="6652" width="7.7109375" style="5" customWidth="1"/>
    <col min="6653" max="6653" width="58.28515625" style="5" customWidth="1"/>
    <col min="6654" max="6656" width="8.7109375" style="5" customWidth="1"/>
    <col min="6657" max="6657" width="2" style="5" customWidth="1"/>
    <col min="6658" max="6661" width="7.7109375" style="5" customWidth="1"/>
    <col min="6662" max="6662" width="4.7109375" style="5" customWidth="1"/>
    <col min="6663" max="6663" width="7.7109375" style="5" customWidth="1"/>
    <col min="6664" max="6664" width="58.28515625" style="5" customWidth="1"/>
    <col min="6665" max="6905" width="9.140625" style="5"/>
    <col min="6906" max="6907" width="4.7109375" style="5" customWidth="1"/>
    <col min="6908" max="6908" width="7.7109375" style="5" customWidth="1"/>
    <col min="6909" max="6909" width="58.28515625" style="5" customWidth="1"/>
    <col min="6910" max="6912" width="8.7109375" style="5" customWidth="1"/>
    <col min="6913" max="6913" width="2" style="5" customWidth="1"/>
    <col min="6914" max="6917" width="7.7109375" style="5" customWidth="1"/>
    <col min="6918" max="6918" width="4.7109375" style="5" customWidth="1"/>
    <col min="6919" max="6919" width="7.7109375" style="5" customWidth="1"/>
    <col min="6920" max="6920" width="58.28515625" style="5" customWidth="1"/>
    <col min="6921" max="7161" width="9.140625" style="5"/>
    <col min="7162" max="7163" width="4.7109375" style="5" customWidth="1"/>
    <col min="7164" max="7164" width="7.7109375" style="5" customWidth="1"/>
    <col min="7165" max="7165" width="58.28515625" style="5" customWidth="1"/>
    <col min="7166" max="7168" width="8.7109375" style="5" customWidth="1"/>
    <col min="7169" max="7169" width="2" style="5" customWidth="1"/>
    <col min="7170" max="7173" width="7.7109375" style="5" customWidth="1"/>
    <col min="7174" max="7174" width="4.7109375" style="5" customWidth="1"/>
    <col min="7175" max="7175" width="7.7109375" style="5" customWidth="1"/>
    <col min="7176" max="7176" width="58.28515625" style="5" customWidth="1"/>
    <col min="7177" max="7417" width="9.140625" style="5"/>
    <col min="7418" max="7419" width="4.7109375" style="5" customWidth="1"/>
    <col min="7420" max="7420" width="7.7109375" style="5" customWidth="1"/>
    <col min="7421" max="7421" width="58.28515625" style="5" customWidth="1"/>
    <col min="7422" max="7424" width="8.7109375" style="5" customWidth="1"/>
    <col min="7425" max="7425" width="2" style="5" customWidth="1"/>
    <col min="7426" max="7429" width="7.7109375" style="5" customWidth="1"/>
    <col min="7430" max="7430" width="4.7109375" style="5" customWidth="1"/>
    <col min="7431" max="7431" width="7.7109375" style="5" customWidth="1"/>
    <col min="7432" max="7432" width="58.28515625" style="5" customWidth="1"/>
    <col min="7433" max="7673" width="9.140625" style="5"/>
    <col min="7674" max="7675" width="4.7109375" style="5" customWidth="1"/>
    <col min="7676" max="7676" width="7.7109375" style="5" customWidth="1"/>
    <col min="7677" max="7677" width="58.28515625" style="5" customWidth="1"/>
    <col min="7678" max="7680" width="8.7109375" style="5" customWidth="1"/>
    <col min="7681" max="7681" width="2" style="5" customWidth="1"/>
    <col min="7682" max="7685" width="7.7109375" style="5" customWidth="1"/>
    <col min="7686" max="7686" width="4.7109375" style="5" customWidth="1"/>
    <col min="7687" max="7687" width="7.7109375" style="5" customWidth="1"/>
    <col min="7688" max="7688" width="58.28515625" style="5" customWidth="1"/>
    <col min="7689" max="7929" width="9.140625" style="5"/>
    <col min="7930" max="7931" width="4.7109375" style="5" customWidth="1"/>
    <col min="7932" max="7932" width="7.7109375" style="5" customWidth="1"/>
    <col min="7933" max="7933" width="58.28515625" style="5" customWidth="1"/>
    <col min="7934" max="7936" width="8.7109375" style="5" customWidth="1"/>
    <col min="7937" max="7937" width="2" style="5" customWidth="1"/>
    <col min="7938" max="7941" width="7.7109375" style="5" customWidth="1"/>
    <col min="7942" max="7942" width="4.7109375" style="5" customWidth="1"/>
    <col min="7943" max="7943" width="7.7109375" style="5" customWidth="1"/>
    <col min="7944" max="7944" width="58.28515625" style="5" customWidth="1"/>
    <col min="7945" max="8185" width="9.140625" style="5"/>
    <col min="8186" max="8187" width="4.7109375" style="5" customWidth="1"/>
    <col min="8188" max="8188" width="7.7109375" style="5" customWidth="1"/>
    <col min="8189" max="8189" width="58.28515625" style="5" customWidth="1"/>
    <col min="8190" max="8192" width="8.7109375" style="5" customWidth="1"/>
    <col min="8193" max="8193" width="2" style="5" customWidth="1"/>
    <col min="8194" max="8197" width="7.7109375" style="5" customWidth="1"/>
    <col min="8198" max="8198" width="4.7109375" style="5" customWidth="1"/>
    <col min="8199" max="8199" width="7.7109375" style="5" customWidth="1"/>
    <col min="8200" max="8200" width="58.28515625" style="5" customWidth="1"/>
    <col min="8201" max="8441" width="9.140625" style="5"/>
    <col min="8442" max="8443" width="4.7109375" style="5" customWidth="1"/>
    <col min="8444" max="8444" width="7.7109375" style="5" customWidth="1"/>
    <col min="8445" max="8445" width="58.28515625" style="5" customWidth="1"/>
    <col min="8446" max="8448" width="8.7109375" style="5" customWidth="1"/>
    <col min="8449" max="8449" width="2" style="5" customWidth="1"/>
    <col min="8450" max="8453" width="7.7109375" style="5" customWidth="1"/>
    <col min="8454" max="8454" width="4.7109375" style="5" customWidth="1"/>
    <col min="8455" max="8455" width="7.7109375" style="5" customWidth="1"/>
    <col min="8456" max="8456" width="58.28515625" style="5" customWidth="1"/>
    <col min="8457" max="8697" width="9.140625" style="5"/>
    <col min="8698" max="8699" width="4.7109375" style="5" customWidth="1"/>
    <col min="8700" max="8700" width="7.7109375" style="5" customWidth="1"/>
    <col min="8701" max="8701" width="58.28515625" style="5" customWidth="1"/>
    <col min="8702" max="8704" width="8.7109375" style="5" customWidth="1"/>
    <col min="8705" max="8705" width="2" style="5" customWidth="1"/>
    <col min="8706" max="8709" width="7.7109375" style="5" customWidth="1"/>
    <col min="8710" max="8710" width="4.7109375" style="5" customWidth="1"/>
    <col min="8711" max="8711" width="7.7109375" style="5" customWidth="1"/>
    <col min="8712" max="8712" width="58.28515625" style="5" customWidth="1"/>
    <col min="8713" max="8953" width="9.140625" style="5"/>
    <col min="8954" max="8955" width="4.7109375" style="5" customWidth="1"/>
    <col min="8956" max="8956" width="7.7109375" style="5" customWidth="1"/>
    <col min="8957" max="8957" width="58.28515625" style="5" customWidth="1"/>
    <col min="8958" max="8960" width="8.7109375" style="5" customWidth="1"/>
    <col min="8961" max="8961" width="2" style="5" customWidth="1"/>
    <col min="8962" max="8965" width="7.7109375" style="5" customWidth="1"/>
    <col min="8966" max="8966" width="4.7109375" style="5" customWidth="1"/>
    <col min="8967" max="8967" width="7.7109375" style="5" customWidth="1"/>
    <col min="8968" max="8968" width="58.28515625" style="5" customWidth="1"/>
    <col min="8969" max="9209" width="9.140625" style="5"/>
    <col min="9210" max="9211" width="4.7109375" style="5" customWidth="1"/>
    <col min="9212" max="9212" width="7.7109375" style="5" customWidth="1"/>
    <col min="9213" max="9213" width="58.28515625" style="5" customWidth="1"/>
    <col min="9214" max="9216" width="8.7109375" style="5" customWidth="1"/>
    <col min="9217" max="9217" width="2" style="5" customWidth="1"/>
    <col min="9218" max="9221" width="7.7109375" style="5" customWidth="1"/>
    <col min="9222" max="9222" width="4.7109375" style="5" customWidth="1"/>
    <col min="9223" max="9223" width="7.7109375" style="5" customWidth="1"/>
    <col min="9224" max="9224" width="58.28515625" style="5" customWidth="1"/>
    <col min="9225" max="9465" width="9.140625" style="5"/>
    <col min="9466" max="9467" width="4.7109375" style="5" customWidth="1"/>
    <col min="9468" max="9468" width="7.7109375" style="5" customWidth="1"/>
    <col min="9469" max="9469" width="58.28515625" style="5" customWidth="1"/>
    <col min="9470" max="9472" width="8.7109375" style="5" customWidth="1"/>
    <col min="9473" max="9473" width="2" style="5" customWidth="1"/>
    <col min="9474" max="9477" width="7.7109375" style="5" customWidth="1"/>
    <col min="9478" max="9478" width="4.7109375" style="5" customWidth="1"/>
    <col min="9479" max="9479" width="7.7109375" style="5" customWidth="1"/>
    <col min="9480" max="9480" width="58.28515625" style="5" customWidth="1"/>
    <col min="9481" max="9721" width="9.140625" style="5"/>
    <col min="9722" max="9723" width="4.7109375" style="5" customWidth="1"/>
    <col min="9724" max="9724" width="7.7109375" style="5" customWidth="1"/>
    <col min="9725" max="9725" width="58.28515625" style="5" customWidth="1"/>
    <col min="9726" max="9728" width="8.7109375" style="5" customWidth="1"/>
    <col min="9729" max="9729" width="2" style="5" customWidth="1"/>
    <col min="9730" max="9733" width="7.7109375" style="5" customWidth="1"/>
    <col min="9734" max="9734" width="4.7109375" style="5" customWidth="1"/>
    <col min="9735" max="9735" width="7.7109375" style="5" customWidth="1"/>
    <col min="9736" max="9736" width="58.28515625" style="5" customWidth="1"/>
    <col min="9737" max="9977" width="9.140625" style="5"/>
    <col min="9978" max="9979" width="4.7109375" style="5" customWidth="1"/>
    <col min="9980" max="9980" width="7.7109375" style="5" customWidth="1"/>
    <col min="9981" max="9981" width="58.28515625" style="5" customWidth="1"/>
    <col min="9982" max="9984" width="8.7109375" style="5" customWidth="1"/>
    <col min="9985" max="9985" width="2" style="5" customWidth="1"/>
    <col min="9986" max="9989" width="7.7109375" style="5" customWidth="1"/>
    <col min="9990" max="9990" width="4.7109375" style="5" customWidth="1"/>
    <col min="9991" max="9991" width="7.7109375" style="5" customWidth="1"/>
    <col min="9992" max="9992" width="58.28515625" style="5" customWidth="1"/>
    <col min="9993" max="10233" width="9.140625" style="5"/>
    <col min="10234" max="10235" width="4.7109375" style="5" customWidth="1"/>
    <col min="10236" max="10236" width="7.7109375" style="5" customWidth="1"/>
    <col min="10237" max="10237" width="58.28515625" style="5" customWidth="1"/>
    <col min="10238" max="10240" width="8.7109375" style="5" customWidth="1"/>
    <col min="10241" max="10241" width="2" style="5" customWidth="1"/>
    <col min="10242" max="10245" width="7.7109375" style="5" customWidth="1"/>
    <col min="10246" max="10246" width="4.7109375" style="5" customWidth="1"/>
    <col min="10247" max="10247" width="7.7109375" style="5" customWidth="1"/>
    <col min="10248" max="10248" width="58.28515625" style="5" customWidth="1"/>
    <col min="10249" max="10489" width="9.140625" style="5"/>
    <col min="10490" max="10491" width="4.7109375" style="5" customWidth="1"/>
    <col min="10492" max="10492" width="7.7109375" style="5" customWidth="1"/>
    <col min="10493" max="10493" width="58.28515625" style="5" customWidth="1"/>
    <col min="10494" max="10496" width="8.7109375" style="5" customWidth="1"/>
    <col min="10497" max="10497" width="2" style="5" customWidth="1"/>
    <col min="10498" max="10501" width="7.7109375" style="5" customWidth="1"/>
    <col min="10502" max="10502" width="4.7109375" style="5" customWidth="1"/>
    <col min="10503" max="10503" width="7.7109375" style="5" customWidth="1"/>
    <col min="10504" max="10504" width="58.28515625" style="5" customWidth="1"/>
    <col min="10505" max="10745" width="9.140625" style="5"/>
    <col min="10746" max="10747" width="4.7109375" style="5" customWidth="1"/>
    <col min="10748" max="10748" width="7.7109375" style="5" customWidth="1"/>
    <col min="10749" max="10749" width="58.28515625" style="5" customWidth="1"/>
    <col min="10750" max="10752" width="8.7109375" style="5" customWidth="1"/>
    <col min="10753" max="10753" width="2" style="5" customWidth="1"/>
    <col min="10754" max="10757" width="7.7109375" style="5" customWidth="1"/>
    <col min="10758" max="10758" width="4.7109375" style="5" customWidth="1"/>
    <col min="10759" max="10759" width="7.7109375" style="5" customWidth="1"/>
    <col min="10760" max="10760" width="58.28515625" style="5" customWidth="1"/>
    <col min="10761" max="11001" width="9.140625" style="5"/>
    <col min="11002" max="11003" width="4.7109375" style="5" customWidth="1"/>
    <col min="11004" max="11004" width="7.7109375" style="5" customWidth="1"/>
    <col min="11005" max="11005" width="58.28515625" style="5" customWidth="1"/>
    <col min="11006" max="11008" width="8.7109375" style="5" customWidth="1"/>
    <col min="11009" max="11009" width="2" style="5" customWidth="1"/>
    <col min="11010" max="11013" width="7.7109375" style="5" customWidth="1"/>
    <col min="11014" max="11014" width="4.7109375" style="5" customWidth="1"/>
    <col min="11015" max="11015" width="7.7109375" style="5" customWidth="1"/>
    <col min="11016" max="11016" width="58.28515625" style="5" customWidth="1"/>
    <col min="11017" max="11257" width="9.140625" style="5"/>
    <col min="11258" max="11259" width="4.7109375" style="5" customWidth="1"/>
    <col min="11260" max="11260" width="7.7109375" style="5" customWidth="1"/>
    <col min="11261" max="11261" width="58.28515625" style="5" customWidth="1"/>
    <col min="11262" max="11264" width="8.7109375" style="5" customWidth="1"/>
    <col min="11265" max="11265" width="2" style="5" customWidth="1"/>
    <col min="11266" max="11269" width="7.7109375" style="5" customWidth="1"/>
    <col min="11270" max="11270" width="4.7109375" style="5" customWidth="1"/>
    <col min="11271" max="11271" width="7.7109375" style="5" customWidth="1"/>
    <col min="11272" max="11272" width="58.28515625" style="5" customWidth="1"/>
    <col min="11273" max="11513" width="9.140625" style="5"/>
    <col min="11514" max="11515" width="4.7109375" style="5" customWidth="1"/>
    <col min="11516" max="11516" width="7.7109375" style="5" customWidth="1"/>
    <col min="11517" max="11517" width="58.28515625" style="5" customWidth="1"/>
    <col min="11518" max="11520" width="8.7109375" style="5" customWidth="1"/>
    <col min="11521" max="11521" width="2" style="5" customWidth="1"/>
    <col min="11522" max="11525" width="7.7109375" style="5" customWidth="1"/>
    <col min="11526" max="11526" width="4.7109375" style="5" customWidth="1"/>
    <col min="11527" max="11527" width="7.7109375" style="5" customWidth="1"/>
    <col min="11528" max="11528" width="58.28515625" style="5" customWidth="1"/>
    <col min="11529" max="11769" width="9.140625" style="5"/>
    <col min="11770" max="11771" width="4.7109375" style="5" customWidth="1"/>
    <col min="11772" max="11772" width="7.7109375" style="5" customWidth="1"/>
    <col min="11773" max="11773" width="58.28515625" style="5" customWidth="1"/>
    <col min="11774" max="11776" width="8.7109375" style="5" customWidth="1"/>
    <col min="11777" max="11777" width="2" style="5" customWidth="1"/>
    <col min="11778" max="11781" width="7.7109375" style="5" customWidth="1"/>
    <col min="11782" max="11782" width="4.7109375" style="5" customWidth="1"/>
    <col min="11783" max="11783" width="7.7109375" style="5" customWidth="1"/>
    <col min="11784" max="11784" width="58.28515625" style="5" customWidth="1"/>
    <col min="11785" max="12025" width="9.140625" style="5"/>
    <col min="12026" max="12027" width="4.7109375" style="5" customWidth="1"/>
    <col min="12028" max="12028" width="7.7109375" style="5" customWidth="1"/>
    <col min="12029" max="12029" width="58.28515625" style="5" customWidth="1"/>
    <col min="12030" max="12032" width="8.7109375" style="5" customWidth="1"/>
    <col min="12033" max="12033" width="2" style="5" customWidth="1"/>
    <col min="12034" max="12037" width="7.7109375" style="5" customWidth="1"/>
    <col min="12038" max="12038" width="4.7109375" style="5" customWidth="1"/>
    <col min="12039" max="12039" width="7.7109375" style="5" customWidth="1"/>
    <col min="12040" max="12040" width="58.28515625" style="5" customWidth="1"/>
    <col min="12041" max="12281" width="9.140625" style="5"/>
    <col min="12282" max="12283" width="4.7109375" style="5" customWidth="1"/>
    <col min="12284" max="12284" width="7.7109375" style="5" customWidth="1"/>
    <col min="12285" max="12285" width="58.28515625" style="5" customWidth="1"/>
    <col min="12286" max="12288" width="8.7109375" style="5" customWidth="1"/>
    <col min="12289" max="12289" width="2" style="5" customWidth="1"/>
    <col min="12290" max="12293" width="7.7109375" style="5" customWidth="1"/>
    <col min="12294" max="12294" width="4.7109375" style="5" customWidth="1"/>
    <col min="12295" max="12295" width="7.7109375" style="5" customWidth="1"/>
    <col min="12296" max="12296" width="58.28515625" style="5" customWidth="1"/>
    <col min="12297" max="12537" width="9.140625" style="5"/>
    <col min="12538" max="12539" width="4.7109375" style="5" customWidth="1"/>
    <col min="12540" max="12540" width="7.7109375" style="5" customWidth="1"/>
    <col min="12541" max="12541" width="58.28515625" style="5" customWidth="1"/>
    <col min="12542" max="12544" width="8.7109375" style="5" customWidth="1"/>
    <col min="12545" max="12545" width="2" style="5" customWidth="1"/>
    <col min="12546" max="12549" width="7.7109375" style="5" customWidth="1"/>
    <col min="12550" max="12550" width="4.7109375" style="5" customWidth="1"/>
    <col min="12551" max="12551" width="7.7109375" style="5" customWidth="1"/>
    <col min="12552" max="12552" width="58.28515625" style="5" customWidth="1"/>
    <col min="12553" max="12793" width="9.140625" style="5"/>
    <col min="12794" max="12795" width="4.7109375" style="5" customWidth="1"/>
    <col min="12796" max="12796" width="7.7109375" style="5" customWidth="1"/>
    <col min="12797" max="12797" width="58.28515625" style="5" customWidth="1"/>
    <col min="12798" max="12800" width="8.7109375" style="5" customWidth="1"/>
    <col min="12801" max="12801" width="2" style="5" customWidth="1"/>
    <col min="12802" max="12805" width="7.7109375" style="5" customWidth="1"/>
    <col min="12806" max="12806" width="4.7109375" style="5" customWidth="1"/>
    <col min="12807" max="12807" width="7.7109375" style="5" customWidth="1"/>
    <col min="12808" max="12808" width="58.28515625" style="5" customWidth="1"/>
    <col min="12809" max="13049" width="9.140625" style="5"/>
    <col min="13050" max="13051" width="4.7109375" style="5" customWidth="1"/>
    <col min="13052" max="13052" width="7.7109375" style="5" customWidth="1"/>
    <col min="13053" max="13053" width="58.28515625" style="5" customWidth="1"/>
    <col min="13054" max="13056" width="8.7109375" style="5" customWidth="1"/>
    <col min="13057" max="13057" width="2" style="5" customWidth="1"/>
    <col min="13058" max="13061" width="7.7109375" style="5" customWidth="1"/>
    <col min="13062" max="13062" width="4.7109375" style="5" customWidth="1"/>
    <col min="13063" max="13063" width="7.7109375" style="5" customWidth="1"/>
    <col min="13064" max="13064" width="58.28515625" style="5" customWidth="1"/>
    <col min="13065" max="13305" width="9.140625" style="5"/>
    <col min="13306" max="13307" width="4.7109375" style="5" customWidth="1"/>
    <col min="13308" max="13308" width="7.7109375" style="5" customWidth="1"/>
    <col min="13309" max="13309" width="58.28515625" style="5" customWidth="1"/>
    <col min="13310" max="13312" width="8.7109375" style="5" customWidth="1"/>
    <col min="13313" max="13313" width="2" style="5" customWidth="1"/>
    <col min="13314" max="13317" width="7.7109375" style="5" customWidth="1"/>
    <col min="13318" max="13318" width="4.7109375" style="5" customWidth="1"/>
    <col min="13319" max="13319" width="7.7109375" style="5" customWidth="1"/>
    <col min="13320" max="13320" width="58.28515625" style="5" customWidth="1"/>
    <col min="13321" max="13561" width="9.140625" style="5"/>
    <col min="13562" max="13563" width="4.7109375" style="5" customWidth="1"/>
    <col min="13564" max="13564" width="7.7109375" style="5" customWidth="1"/>
    <col min="13565" max="13565" width="58.28515625" style="5" customWidth="1"/>
    <col min="13566" max="13568" width="8.7109375" style="5" customWidth="1"/>
    <col min="13569" max="13569" width="2" style="5" customWidth="1"/>
    <col min="13570" max="13573" width="7.7109375" style="5" customWidth="1"/>
    <col min="13574" max="13574" width="4.7109375" style="5" customWidth="1"/>
    <col min="13575" max="13575" width="7.7109375" style="5" customWidth="1"/>
    <col min="13576" max="13576" width="58.28515625" style="5" customWidth="1"/>
    <col min="13577" max="13817" width="9.140625" style="5"/>
    <col min="13818" max="13819" width="4.7109375" style="5" customWidth="1"/>
    <col min="13820" max="13820" width="7.7109375" style="5" customWidth="1"/>
    <col min="13821" max="13821" width="58.28515625" style="5" customWidth="1"/>
    <col min="13822" max="13824" width="8.7109375" style="5" customWidth="1"/>
    <col min="13825" max="13825" width="2" style="5" customWidth="1"/>
    <col min="13826" max="13829" width="7.7109375" style="5" customWidth="1"/>
    <col min="13830" max="13830" width="4.7109375" style="5" customWidth="1"/>
    <col min="13831" max="13831" width="7.7109375" style="5" customWidth="1"/>
    <col min="13832" max="13832" width="58.28515625" style="5" customWidth="1"/>
    <col min="13833" max="14073" width="9.140625" style="5"/>
    <col min="14074" max="14075" width="4.7109375" style="5" customWidth="1"/>
    <col min="14076" max="14076" width="7.7109375" style="5" customWidth="1"/>
    <col min="14077" max="14077" width="58.28515625" style="5" customWidth="1"/>
    <col min="14078" max="14080" width="8.7109375" style="5" customWidth="1"/>
    <col min="14081" max="14081" width="2" style="5" customWidth="1"/>
    <col min="14082" max="14085" width="7.7109375" style="5" customWidth="1"/>
    <col min="14086" max="14086" width="4.7109375" style="5" customWidth="1"/>
    <col min="14087" max="14087" width="7.7109375" style="5" customWidth="1"/>
    <col min="14088" max="14088" width="58.28515625" style="5" customWidth="1"/>
    <col min="14089" max="14329" width="9.140625" style="5"/>
    <col min="14330" max="14331" width="4.7109375" style="5" customWidth="1"/>
    <col min="14332" max="14332" width="7.7109375" style="5" customWidth="1"/>
    <col min="14333" max="14333" width="58.28515625" style="5" customWidth="1"/>
    <col min="14334" max="14336" width="8.7109375" style="5" customWidth="1"/>
    <col min="14337" max="14337" width="2" style="5" customWidth="1"/>
    <col min="14338" max="14341" width="7.7109375" style="5" customWidth="1"/>
    <col min="14342" max="14342" width="4.7109375" style="5" customWidth="1"/>
    <col min="14343" max="14343" width="7.7109375" style="5" customWidth="1"/>
    <col min="14344" max="14344" width="58.28515625" style="5" customWidth="1"/>
    <col min="14345" max="14585" width="9.140625" style="5"/>
    <col min="14586" max="14587" width="4.7109375" style="5" customWidth="1"/>
    <col min="14588" max="14588" width="7.7109375" style="5" customWidth="1"/>
    <col min="14589" max="14589" width="58.28515625" style="5" customWidth="1"/>
    <col min="14590" max="14592" width="8.7109375" style="5" customWidth="1"/>
    <col min="14593" max="14593" width="2" style="5" customWidth="1"/>
    <col min="14594" max="14597" width="7.7109375" style="5" customWidth="1"/>
    <col min="14598" max="14598" width="4.7109375" style="5" customWidth="1"/>
    <col min="14599" max="14599" width="7.7109375" style="5" customWidth="1"/>
    <col min="14600" max="14600" width="58.28515625" style="5" customWidth="1"/>
    <col min="14601" max="14841" width="9.140625" style="5"/>
    <col min="14842" max="14843" width="4.7109375" style="5" customWidth="1"/>
    <col min="14844" max="14844" width="7.7109375" style="5" customWidth="1"/>
    <col min="14845" max="14845" width="58.28515625" style="5" customWidth="1"/>
    <col min="14846" max="14848" width="8.7109375" style="5" customWidth="1"/>
    <col min="14849" max="14849" width="2" style="5" customWidth="1"/>
    <col min="14850" max="14853" width="7.7109375" style="5" customWidth="1"/>
    <col min="14854" max="14854" width="4.7109375" style="5" customWidth="1"/>
    <col min="14855" max="14855" width="7.7109375" style="5" customWidth="1"/>
    <col min="14856" max="14856" width="58.28515625" style="5" customWidth="1"/>
    <col min="14857" max="15097" width="9.140625" style="5"/>
    <col min="15098" max="15099" width="4.7109375" style="5" customWidth="1"/>
    <col min="15100" max="15100" width="7.7109375" style="5" customWidth="1"/>
    <col min="15101" max="15101" width="58.28515625" style="5" customWidth="1"/>
    <col min="15102" max="15104" width="8.7109375" style="5" customWidth="1"/>
    <col min="15105" max="15105" width="2" style="5" customWidth="1"/>
    <col min="15106" max="15109" width="7.7109375" style="5" customWidth="1"/>
    <col min="15110" max="15110" width="4.7109375" style="5" customWidth="1"/>
    <col min="15111" max="15111" width="7.7109375" style="5" customWidth="1"/>
    <col min="15112" max="15112" width="58.28515625" style="5" customWidth="1"/>
    <col min="15113" max="15353" width="9.140625" style="5"/>
    <col min="15354" max="15355" width="4.7109375" style="5" customWidth="1"/>
    <col min="15356" max="15356" width="7.7109375" style="5" customWidth="1"/>
    <col min="15357" max="15357" width="58.28515625" style="5" customWidth="1"/>
    <col min="15358" max="15360" width="8.7109375" style="5" customWidth="1"/>
    <col min="15361" max="15361" width="2" style="5" customWidth="1"/>
    <col min="15362" max="15365" width="7.7109375" style="5" customWidth="1"/>
    <col min="15366" max="15366" width="4.7109375" style="5" customWidth="1"/>
    <col min="15367" max="15367" width="7.7109375" style="5" customWidth="1"/>
    <col min="15368" max="15368" width="58.28515625" style="5" customWidth="1"/>
    <col min="15369" max="15609" width="9.140625" style="5"/>
    <col min="15610" max="15611" width="4.7109375" style="5" customWidth="1"/>
    <col min="15612" max="15612" width="7.7109375" style="5" customWidth="1"/>
    <col min="15613" max="15613" width="58.28515625" style="5" customWidth="1"/>
    <col min="15614" max="15616" width="8.7109375" style="5" customWidth="1"/>
    <col min="15617" max="15617" width="2" style="5" customWidth="1"/>
    <col min="15618" max="15621" width="7.7109375" style="5" customWidth="1"/>
    <col min="15622" max="15622" width="4.7109375" style="5" customWidth="1"/>
    <col min="15623" max="15623" width="7.7109375" style="5" customWidth="1"/>
    <col min="15624" max="15624" width="58.28515625" style="5" customWidth="1"/>
    <col min="15625" max="15865" width="9.140625" style="5"/>
    <col min="15866" max="15867" width="4.7109375" style="5" customWidth="1"/>
    <col min="15868" max="15868" width="7.7109375" style="5" customWidth="1"/>
    <col min="15869" max="15869" width="58.28515625" style="5" customWidth="1"/>
    <col min="15870" max="15872" width="8.7109375" style="5" customWidth="1"/>
    <col min="15873" max="15873" width="2" style="5" customWidth="1"/>
    <col min="15874" max="15877" width="7.7109375" style="5" customWidth="1"/>
    <col min="15878" max="15878" width="4.7109375" style="5" customWidth="1"/>
    <col min="15879" max="15879" width="7.7109375" style="5" customWidth="1"/>
    <col min="15880" max="15880" width="58.28515625" style="5" customWidth="1"/>
    <col min="15881" max="16121" width="9.140625" style="5"/>
    <col min="16122" max="16123" width="4.7109375" style="5" customWidth="1"/>
    <col min="16124" max="16124" width="7.7109375" style="5" customWidth="1"/>
    <col min="16125" max="16125" width="58.28515625" style="5" customWidth="1"/>
    <col min="16126" max="16128" width="8.7109375" style="5" customWidth="1"/>
    <col min="16129" max="16129" width="2" style="5" customWidth="1"/>
    <col min="16130" max="16133" width="7.7109375" style="5" customWidth="1"/>
    <col min="16134" max="16134" width="4.7109375" style="5" customWidth="1"/>
    <col min="16135" max="16135" width="7.7109375" style="5" customWidth="1"/>
    <col min="16136" max="16136" width="58.28515625" style="5" customWidth="1"/>
    <col min="16137" max="16381" width="9.140625" style="5"/>
    <col min="16382" max="16383" width="9.140625" style="5" customWidth="1"/>
    <col min="16384" max="16384" width="9" style="5"/>
  </cols>
  <sheetData>
    <row r="1" spans="1:25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36"/>
    </row>
    <row r="2" spans="1:25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36"/>
    </row>
    <row r="3" spans="1:25" ht="15" customHeight="1"/>
    <row r="4" spans="1:25" ht="15" customHeight="1">
      <c r="C4" s="10" t="s">
        <v>194</v>
      </c>
      <c r="D4" s="11"/>
      <c r="G4" s="11" t="s">
        <v>111</v>
      </c>
      <c r="H4" s="12" t="s">
        <v>110</v>
      </c>
      <c r="I4" s="10" t="s">
        <v>111</v>
      </c>
      <c r="K4" s="5"/>
      <c r="L4" s="12"/>
    </row>
    <row r="5" spans="1:25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5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" customHeight="1">
      <c r="C7" s="10" t="s">
        <v>196</v>
      </c>
      <c r="G7" s="11" t="s">
        <v>111</v>
      </c>
      <c r="H7" s="523" t="s">
        <v>761</v>
      </c>
      <c r="I7" s="10" t="s">
        <v>762</v>
      </c>
      <c r="K7" s="5"/>
      <c r="L7" s="10"/>
    </row>
    <row r="8" spans="1:25" ht="15" customHeight="1">
      <c r="C8" s="13" t="s">
        <v>197</v>
      </c>
      <c r="D8" s="6"/>
      <c r="G8" s="11">
        <v>2022</v>
      </c>
      <c r="H8" s="534">
        <v>2022</v>
      </c>
      <c r="I8" s="10" t="s">
        <v>705</v>
      </c>
      <c r="K8" s="5"/>
      <c r="L8" s="10"/>
    </row>
    <row r="9" spans="1:25" ht="15" customHeight="1">
      <c r="C9" s="17"/>
      <c r="D9" s="6"/>
      <c r="E9" s="16"/>
      <c r="F9" s="16"/>
      <c r="G9" s="16"/>
      <c r="H9" s="16"/>
      <c r="I9" s="16"/>
    </row>
    <row r="10" spans="1:25" ht="14.1" customHeight="1">
      <c r="A10" s="607" t="s">
        <v>198</v>
      </c>
      <c r="B10" s="607"/>
      <c r="C10" s="607"/>
      <c r="D10" s="18"/>
      <c r="E10" s="603" t="s">
        <v>199</v>
      </c>
      <c r="F10" s="598"/>
      <c r="G10" s="604"/>
      <c r="H10" s="598" t="s">
        <v>10</v>
      </c>
      <c r="I10" s="598"/>
      <c r="J10" s="610" t="s">
        <v>200</v>
      </c>
      <c r="K10" s="611"/>
      <c r="L10" s="611"/>
    </row>
    <row r="11" spans="1:25" ht="14.1" customHeight="1">
      <c r="A11" s="608"/>
      <c r="B11" s="608"/>
      <c r="C11" s="608"/>
      <c r="D11" s="19" t="s">
        <v>201</v>
      </c>
      <c r="E11" s="599" t="s">
        <v>12</v>
      </c>
      <c r="F11" s="600"/>
      <c r="G11" s="601"/>
      <c r="H11" s="600" t="s">
        <v>13</v>
      </c>
      <c r="I11" s="600"/>
      <c r="J11" s="612"/>
      <c r="K11" s="613"/>
      <c r="L11" s="613"/>
    </row>
    <row r="12" spans="1:25" ht="15" customHeight="1">
      <c r="A12" s="608"/>
      <c r="B12" s="608"/>
      <c r="C12" s="608"/>
      <c r="D12" s="20" t="s">
        <v>202</v>
      </c>
      <c r="E12" s="21" t="s">
        <v>111</v>
      </c>
      <c r="F12" s="22" t="s">
        <v>110</v>
      </c>
      <c r="G12" s="22" t="s">
        <v>111</v>
      </c>
      <c r="H12" s="616" t="s">
        <v>763</v>
      </c>
      <c r="I12" s="608" t="s">
        <v>764</v>
      </c>
      <c r="J12" s="612"/>
      <c r="K12" s="613"/>
      <c r="L12" s="613"/>
    </row>
    <row r="13" spans="1:25" ht="15" customHeight="1">
      <c r="A13" s="609"/>
      <c r="B13" s="609"/>
      <c r="C13" s="609"/>
      <c r="D13" s="23"/>
      <c r="E13" s="24">
        <v>2021</v>
      </c>
      <c r="F13" s="25">
        <v>2022</v>
      </c>
      <c r="G13" s="25">
        <v>2022</v>
      </c>
      <c r="H13" s="617"/>
      <c r="I13" s="609"/>
      <c r="J13" s="614"/>
      <c r="K13" s="615"/>
      <c r="L13" s="615"/>
    </row>
    <row r="14" spans="1:25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5" ht="15" customHeight="1">
      <c r="A15" s="27" t="s">
        <v>15</v>
      </c>
      <c r="B15" s="30" t="s">
        <v>16</v>
      </c>
      <c r="C15" s="27"/>
      <c r="D15" s="31">
        <v>100</v>
      </c>
      <c r="E15" s="32">
        <v>122.9</v>
      </c>
      <c r="F15" s="32">
        <v>125.2</v>
      </c>
      <c r="G15" s="32">
        <v>125.6</v>
      </c>
      <c r="H15" s="33">
        <f>(G15-F15)/F15*100</f>
        <v>0.31948881789136696</v>
      </c>
      <c r="I15" s="33">
        <f>(G15-E15)/E15*100</f>
        <v>2.1969080553295268</v>
      </c>
      <c r="J15" s="54" t="s">
        <v>15</v>
      </c>
      <c r="K15" s="602" t="s">
        <v>17</v>
      </c>
      <c r="L15" s="602"/>
    </row>
    <row r="16" spans="1:25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136.1</v>
      </c>
      <c r="F17" s="32">
        <v>141.19999999999999</v>
      </c>
      <c r="G17" s="32">
        <v>141.6</v>
      </c>
      <c r="H17" s="33">
        <f>(G17-F17)/F17*100</f>
        <v>0.28328611898017403</v>
      </c>
      <c r="I17" s="33">
        <f>(G17-E17)/E17*100</f>
        <v>4.0411462160176344</v>
      </c>
      <c r="J17" s="524" t="s">
        <v>18</v>
      </c>
      <c r="K17" s="56" t="s">
        <v>20</v>
      </c>
      <c r="L17" s="55"/>
      <c r="M17" s="53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37"/>
    </row>
    <row r="19" spans="1:14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143.9</v>
      </c>
      <c r="F19" s="32">
        <v>148.9</v>
      </c>
      <c r="G19" s="32">
        <v>149.69999999999999</v>
      </c>
      <c r="H19" s="33">
        <f>(G19-F19)/F19*100</f>
        <v>0.5372733378105996</v>
      </c>
      <c r="I19" s="33">
        <f>(G19-E19)/E19*100</f>
        <v>4.030576789437097</v>
      </c>
      <c r="J19" s="58"/>
      <c r="K19" s="526" t="s">
        <v>204</v>
      </c>
      <c r="L19" s="59" t="s">
        <v>206</v>
      </c>
      <c r="M19" s="538"/>
      <c r="N19" s="5"/>
    </row>
    <row r="20" spans="1:14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143.9</v>
      </c>
      <c r="F20" s="45">
        <v>148.9</v>
      </c>
      <c r="G20" s="45">
        <v>149.69999999999999</v>
      </c>
      <c r="H20" s="46">
        <f>(G20-F20)/F20*100</f>
        <v>0.5372733378105996</v>
      </c>
      <c r="I20" s="46">
        <f>(G20-E20)/E20*100</f>
        <v>4.030576789437097</v>
      </c>
      <c r="J20" s="58"/>
      <c r="K20" s="526" t="s">
        <v>207</v>
      </c>
      <c r="L20" s="60" t="s">
        <v>206</v>
      </c>
      <c r="M20" s="53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40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</v>
      </c>
      <c r="F22" s="32">
        <v>114.2</v>
      </c>
      <c r="G22" s="32">
        <v>114.5</v>
      </c>
      <c r="H22" s="33">
        <f t="shared" ref="H22:H27" si="0">(G22-F22)/F22*100</f>
        <v>0.2626970227670728</v>
      </c>
      <c r="I22" s="33">
        <f t="shared" ref="I22:I27" si="1">(G22-E22)/E22*100</f>
        <v>2.2321428571428572</v>
      </c>
      <c r="J22" s="58"/>
      <c r="K22" s="58" t="s">
        <v>208</v>
      </c>
      <c r="L22" s="60" t="s">
        <v>210</v>
      </c>
      <c r="M22" s="538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105.9</v>
      </c>
      <c r="F23" s="45">
        <v>106.2</v>
      </c>
      <c r="G23" s="45">
        <v>106</v>
      </c>
      <c r="H23" s="46">
        <f t="shared" si="0"/>
        <v>-0.18832391713747915</v>
      </c>
      <c r="I23" s="46">
        <f t="shared" si="1"/>
        <v>9.4428706326717946E-2</v>
      </c>
      <c r="J23" s="58"/>
      <c r="K23" s="58" t="s">
        <v>211</v>
      </c>
      <c r="L23" s="60" t="s">
        <v>213</v>
      </c>
      <c r="M23" s="539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103.5</v>
      </c>
      <c r="F24" s="45">
        <v>104.8</v>
      </c>
      <c r="G24" s="45">
        <v>105.4</v>
      </c>
      <c r="H24" s="46">
        <f t="shared" si="0"/>
        <v>0.57251908396947382</v>
      </c>
      <c r="I24" s="46">
        <f t="shared" si="1"/>
        <v>1.8357487922705369</v>
      </c>
      <c r="J24" s="58"/>
      <c r="K24" s="58" t="s">
        <v>214</v>
      </c>
      <c r="L24" s="60" t="s">
        <v>216</v>
      </c>
      <c r="M24" s="539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122.5</v>
      </c>
      <c r="F25" s="45">
        <v>124.2</v>
      </c>
      <c r="G25" s="45">
        <v>124.8</v>
      </c>
      <c r="H25" s="46">
        <f t="shared" si="0"/>
        <v>0.4830917874396089</v>
      </c>
      <c r="I25" s="46">
        <f t="shared" si="1"/>
        <v>1.8775510204081609</v>
      </c>
      <c r="J25" s="58"/>
      <c r="K25" s="58" t="s">
        <v>217</v>
      </c>
      <c r="L25" s="60" t="s">
        <v>219</v>
      </c>
      <c r="M25" s="539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121.2</v>
      </c>
      <c r="F26" s="45">
        <v>125.6</v>
      </c>
      <c r="G26" s="45">
        <v>125.8</v>
      </c>
      <c r="H26" s="46">
        <f t="shared" si="0"/>
        <v>0.15923566878981119</v>
      </c>
      <c r="I26" s="46">
        <f t="shared" si="1"/>
        <v>3.7953795379537905</v>
      </c>
      <c r="J26" s="58"/>
      <c r="K26" s="58" t="s">
        <v>220</v>
      </c>
      <c r="L26" s="60" t="s">
        <v>222</v>
      </c>
      <c r="M26" s="539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107.1</v>
      </c>
      <c r="F27" s="45">
        <v>109.6</v>
      </c>
      <c r="G27" s="45">
        <v>110.6</v>
      </c>
      <c r="H27" s="46">
        <f t="shared" si="0"/>
        <v>0.9124087591240877</v>
      </c>
      <c r="I27" s="46">
        <f t="shared" si="1"/>
        <v>3.2679738562091507</v>
      </c>
      <c r="J27" s="58"/>
      <c r="K27" s="58" t="s">
        <v>223</v>
      </c>
      <c r="L27" s="60" t="s">
        <v>225</v>
      </c>
      <c r="M27" s="53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40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127.2</v>
      </c>
      <c r="F29" s="32">
        <v>136.4</v>
      </c>
      <c r="G29" s="32">
        <v>136.9</v>
      </c>
      <c r="H29" s="33">
        <f>(G29-F29)/F29*100</f>
        <v>0.36656891495601168</v>
      </c>
      <c r="I29" s="33">
        <f>(G29-E29)/E29*100</f>
        <v>7.6257861635220152</v>
      </c>
      <c r="J29" s="58"/>
      <c r="K29" s="58" t="s">
        <v>226</v>
      </c>
      <c r="L29" s="60" t="s">
        <v>228</v>
      </c>
      <c r="M29" s="538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127.8</v>
      </c>
      <c r="F30" s="45">
        <v>138.30000000000001</v>
      </c>
      <c r="G30" s="45">
        <v>138.6</v>
      </c>
      <c r="H30" s="46">
        <f>(G30-F30)/F30*100</f>
        <v>0.21691973969630002</v>
      </c>
      <c r="I30" s="46">
        <f>(G30-E30)/E30*100</f>
        <v>8.4507042253521103</v>
      </c>
      <c r="J30" s="58"/>
      <c r="K30" s="58" t="s">
        <v>229</v>
      </c>
      <c r="L30" s="60" t="s">
        <v>231</v>
      </c>
      <c r="M30" s="539"/>
      <c r="N30" s="5"/>
    </row>
    <row r="31" spans="1:14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124.1</v>
      </c>
      <c r="F31" s="45">
        <v>130.6</v>
      </c>
      <c r="G31" s="45">
        <v>131.5</v>
      </c>
      <c r="H31" s="46">
        <f>(G31-F31)/F31*100</f>
        <v>0.68912710566616064</v>
      </c>
      <c r="I31" s="46">
        <f>(G31-E31)/E31*100</f>
        <v>5.9629331184528658</v>
      </c>
      <c r="J31" s="58"/>
      <c r="K31" s="526" t="s">
        <v>232</v>
      </c>
      <c r="L31" s="60" t="s">
        <v>234</v>
      </c>
      <c r="M31" s="539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127.2</v>
      </c>
      <c r="F32" s="45">
        <v>132.5</v>
      </c>
      <c r="G32" s="45">
        <v>133.19999999999999</v>
      </c>
      <c r="H32" s="46">
        <f>(G32-F32)/F32*100</f>
        <v>0.52830188679244428</v>
      </c>
      <c r="I32" s="46">
        <f>(G32-E32)/E32*100</f>
        <v>4.7169811320754604</v>
      </c>
      <c r="J32" s="58"/>
      <c r="K32" s="58" t="s">
        <v>235</v>
      </c>
      <c r="L32" s="60" t="s">
        <v>237</v>
      </c>
      <c r="M32" s="53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40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156.4</v>
      </c>
      <c r="F34" s="32">
        <v>162.69999999999999</v>
      </c>
      <c r="G34" s="32">
        <v>162.80000000000001</v>
      </c>
      <c r="H34" s="33">
        <f>(G34-F34)/F34*100</f>
        <v>6.146281499694084E-2</v>
      </c>
      <c r="I34" s="33">
        <f>(G34-E34)/E34*100</f>
        <v>4.0920716112532007</v>
      </c>
      <c r="J34" s="58"/>
      <c r="K34" s="58" t="s">
        <v>238</v>
      </c>
      <c r="L34" s="60" t="s">
        <v>240</v>
      </c>
      <c r="M34" s="538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150.1</v>
      </c>
      <c r="F35" s="45">
        <v>157</v>
      </c>
      <c r="G35" s="45">
        <v>157.30000000000001</v>
      </c>
      <c r="H35" s="46">
        <f>(G35-F35)/F35*100</f>
        <v>0.19108280254777793</v>
      </c>
      <c r="I35" s="46">
        <f>(G35-E35)/E35*100</f>
        <v>4.7968021319120702</v>
      </c>
      <c r="J35" s="58"/>
      <c r="K35" s="58" t="s">
        <v>241</v>
      </c>
      <c r="L35" s="60" t="s">
        <v>243</v>
      </c>
      <c r="M35" s="539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184.1</v>
      </c>
      <c r="F36" s="45">
        <v>190.5</v>
      </c>
      <c r="G36" s="45">
        <v>190.1</v>
      </c>
      <c r="H36" s="46">
        <f>(G36-F36)/F36*100</f>
        <v>-0.20997375328084289</v>
      </c>
      <c r="I36" s="46">
        <f>(G36-E36)/E36*100</f>
        <v>3.2590983161325369</v>
      </c>
      <c r="J36" s="58"/>
      <c r="K36" s="58" t="s">
        <v>244</v>
      </c>
      <c r="L36" s="60" t="s">
        <v>246</v>
      </c>
      <c r="M36" s="539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134.4</v>
      </c>
      <c r="F37" s="45">
        <v>137.80000000000001</v>
      </c>
      <c r="G37" s="45">
        <v>138.5</v>
      </c>
      <c r="H37" s="46">
        <f>(G37-F37)/F37*100</f>
        <v>0.50798258345427327</v>
      </c>
      <c r="I37" s="46">
        <f>(G37-E37)/E37*100</f>
        <v>3.0505952380952337</v>
      </c>
      <c r="J37" s="58"/>
      <c r="K37" s="58" t="s">
        <v>247</v>
      </c>
      <c r="L37" s="60" t="s">
        <v>249</v>
      </c>
      <c r="M37" s="53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40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124.4</v>
      </c>
      <c r="F39" s="32">
        <v>132.5</v>
      </c>
      <c r="G39" s="32">
        <v>133.1</v>
      </c>
      <c r="H39" s="33">
        <f>(G39-F39)/F39*100</f>
        <v>0.45283018867924096</v>
      </c>
      <c r="I39" s="33">
        <f>(G39-E39)/E39*100</f>
        <v>6.9935691318327891</v>
      </c>
      <c r="J39" s="58"/>
      <c r="K39" s="58" t="s">
        <v>250</v>
      </c>
      <c r="L39" s="60" t="s">
        <v>252</v>
      </c>
      <c r="M39" s="538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123.8</v>
      </c>
      <c r="F40" s="45">
        <v>126.4</v>
      </c>
      <c r="G40" s="45">
        <v>128.19999999999999</v>
      </c>
      <c r="H40" s="46">
        <f>(G40-F40)/F40*100</f>
        <v>1.4240506329113789</v>
      </c>
      <c r="I40" s="46">
        <f>(G40-E40)/E40*100</f>
        <v>3.5541195476575056</v>
      </c>
      <c r="J40" s="58"/>
      <c r="K40" s="58" t="s">
        <v>253</v>
      </c>
      <c r="L40" s="60" t="s">
        <v>255</v>
      </c>
      <c r="M40" s="539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114.7</v>
      </c>
      <c r="F41" s="45">
        <v>124.1</v>
      </c>
      <c r="G41" s="45">
        <v>125</v>
      </c>
      <c r="H41" s="46">
        <f>(G41-F41)/F41*100</f>
        <v>0.72522159548751475</v>
      </c>
      <c r="I41" s="46">
        <f>(G41-E41)/E41*100</f>
        <v>8.9799476896251065</v>
      </c>
      <c r="J41" s="58"/>
      <c r="K41" s="58" t="s">
        <v>256</v>
      </c>
      <c r="L41" s="60" t="s">
        <v>258</v>
      </c>
      <c r="M41" s="539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132.9</v>
      </c>
      <c r="F42" s="45">
        <v>136</v>
      </c>
      <c r="G42" s="45">
        <v>136.4</v>
      </c>
      <c r="H42" s="46">
        <f>(G42-F42)/F42*100</f>
        <v>0.2941176470588277</v>
      </c>
      <c r="I42" s="46">
        <f>(G42-E42)/E42*100</f>
        <v>2.6335590669676447</v>
      </c>
      <c r="J42" s="58"/>
      <c r="K42" s="58" t="s">
        <v>259</v>
      </c>
      <c r="L42" s="60" t="s">
        <v>261</v>
      </c>
      <c r="M42" s="539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114.1</v>
      </c>
      <c r="F43" s="45">
        <v>133.19999999999999</v>
      </c>
      <c r="G43" s="45">
        <v>133.6</v>
      </c>
      <c r="H43" s="46">
        <f>(G43-F43)/F43*100</f>
        <v>0.30030030030030458</v>
      </c>
      <c r="I43" s="46">
        <f>(G43-E43)/E43*100</f>
        <v>17.090271691498689</v>
      </c>
      <c r="J43" s="58"/>
      <c r="K43" s="58" t="s">
        <v>262</v>
      </c>
      <c r="L43" s="60" t="s">
        <v>264</v>
      </c>
      <c r="M43" s="53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40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122.2</v>
      </c>
      <c r="F45" s="32">
        <v>126.1</v>
      </c>
      <c r="G45" s="32">
        <v>126.4</v>
      </c>
      <c r="H45" s="33">
        <f>(G45-F45)/F45*100</f>
        <v>0.23790642347344282</v>
      </c>
      <c r="I45" s="33">
        <f>(G45-E45)/E45*100</f>
        <v>3.4369885433715242</v>
      </c>
      <c r="J45" s="58"/>
      <c r="K45" s="58" t="s">
        <v>265</v>
      </c>
      <c r="L45" s="60" t="s">
        <v>267</v>
      </c>
      <c r="M45" s="538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123.2</v>
      </c>
      <c r="F46" s="45">
        <v>126.5</v>
      </c>
      <c r="G46" s="45">
        <v>126.9</v>
      </c>
      <c r="H46" s="46">
        <f>(G46-F46)/F46*100</f>
        <v>0.31620553359684245</v>
      </c>
      <c r="I46" s="46">
        <f>(G46-E46)/E46*100</f>
        <v>3.0032467532467555</v>
      </c>
      <c r="J46" s="58"/>
      <c r="K46" s="57" t="s">
        <v>268</v>
      </c>
      <c r="L46" s="56" t="s">
        <v>270</v>
      </c>
      <c r="M46" s="539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122.1</v>
      </c>
      <c r="F47" s="45">
        <v>126.4</v>
      </c>
      <c r="G47" s="45">
        <v>126.7</v>
      </c>
      <c r="H47" s="46">
        <f>(G47-F47)/F47*100</f>
        <v>0.23734177215189647</v>
      </c>
      <c r="I47" s="46">
        <f>(G47-E47)/E47*100</f>
        <v>3.7674037674037741</v>
      </c>
      <c r="J47" s="58"/>
      <c r="K47" s="58" t="s">
        <v>271</v>
      </c>
      <c r="L47" s="60" t="s">
        <v>273</v>
      </c>
      <c r="M47" s="539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126.4</v>
      </c>
      <c r="F48" s="45">
        <v>128.1</v>
      </c>
      <c r="G48" s="45">
        <v>128.9</v>
      </c>
      <c r="H48" s="46">
        <f>(G48-F48)/F48*100</f>
        <v>0.6245120999219449</v>
      </c>
      <c r="I48" s="46">
        <f>(G48-E48)/E48*100</f>
        <v>1.9778481012658227</v>
      </c>
      <c r="J48" s="58"/>
      <c r="K48" s="58" t="s">
        <v>274</v>
      </c>
      <c r="L48" s="60" t="s">
        <v>276</v>
      </c>
      <c r="M48" s="53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40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135.80000000000001</v>
      </c>
      <c r="F50" s="32">
        <v>138.1</v>
      </c>
      <c r="G50" s="32">
        <v>137.80000000000001</v>
      </c>
      <c r="H50" s="33">
        <f>(G50-F50)/F50*100</f>
        <v>-0.21723388848659156</v>
      </c>
      <c r="I50" s="33">
        <f>(G50-E50)/E50*100</f>
        <v>1.4727540500736376</v>
      </c>
      <c r="J50" s="58"/>
      <c r="K50" s="58" t="s">
        <v>277</v>
      </c>
      <c r="L50" s="60" t="s">
        <v>279</v>
      </c>
      <c r="M50" s="538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129.19999999999999</v>
      </c>
      <c r="F51" s="45">
        <v>131.69999999999999</v>
      </c>
      <c r="G51" s="45">
        <v>131.1</v>
      </c>
      <c r="H51" s="46">
        <f>(G51-F51)/F51*100</f>
        <v>-0.45558086560364036</v>
      </c>
      <c r="I51" s="46">
        <f>(G51-E51)/E51*100</f>
        <v>1.4705882352941222</v>
      </c>
      <c r="J51" s="58"/>
      <c r="K51" s="58" t="s">
        <v>280</v>
      </c>
      <c r="L51" s="60" t="s">
        <v>282</v>
      </c>
      <c r="M51" s="539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144.9</v>
      </c>
      <c r="F52" s="45">
        <v>146.80000000000001</v>
      </c>
      <c r="G52" s="45">
        <v>147.1</v>
      </c>
      <c r="H52" s="46">
        <f>(G52-F52)/F52*100</f>
        <v>0.20435967302451152</v>
      </c>
      <c r="I52" s="46">
        <f>(G52-E52)/E52*100</f>
        <v>1.5182884748102059</v>
      </c>
      <c r="J52" s="58"/>
      <c r="K52" s="58" t="s">
        <v>283</v>
      </c>
      <c r="L52" s="60" t="s">
        <v>285</v>
      </c>
      <c r="M52" s="539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162.30000000000001</v>
      </c>
      <c r="F53" s="45">
        <v>164.4</v>
      </c>
      <c r="G53" s="45">
        <v>165</v>
      </c>
      <c r="H53" s="46">
        <f>(G53-F53)/F53*100</f>
        <v>0.36496350364963154</v>
      </c>
      <c r="I53" s="46">
        <f>(G53-E53)/E53*100</f>
        <v>1.6635859519408431</v>
      </c>
      <c r="J53" s="58"/>
      <c r="K53" s="58" t="s">
        <v>286</v>
      </c>
      <c r="L53" s="60" t="s">
        <v>288</v>
      </c>
      <c r="M53" s="53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40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141.4</v>
      </c>
      <c r="F55" s="32">
        <v>149.30000000000001</v>
      </c>
      <c r="G55" s="32">
        <v>148.6</v>
      </c>
      <c r="H55" s="33">
        <f>(G55-F55)/F55*100</f>
        <v>-0.46885465505694374</v>
      </c>
      <c r="I55" s="33">
        <f>(G55-E55)/E55*100</f>
        <v>5.0919377652050839</v>
      </c>
      <c r="J55" s="58"/>
      <c r="K55" s="58" t="s">
        <v>289</v>
      </c>
      <c r="L55" s="60" t="s">
        <v>291</v>
      </c>
      <c r="M55" s="538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143.6</v>
      </c>
      <c r="F56" s="45">
        <v>152.1</v>
      </c>
      <c r="G56" s="45">
        <v>151.1</v>
      </c>
      <c r="H56" s="46">
        <f>(G56-F56)/F56*100</f>
        <v>-0.65746219592373445</v>
      </c>
      <c r="I56" s="46">
        <f>(G56-E56)/E56*100</f>
        <v>5.2228412256267411</v>
      </c>
      <c r="J56" s="58"/>
      <c r="K56" s="58" t="s">
        <v>292</v>
      </c>
      <c r="L56" s="60" t="s">
        <v>294</v>
      </c>
      <c r="M56" s="539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123.7</v>
      </c>
      <c r="F57" s="45">
        <v>124.7</v>
      </c>
      <c r="G57" s="45">
        <v>125.7</v>
      </c>
      <c r="H57" s="46">
        <f>(G57-F57)/F57*100</f>
        <v>0.80192461908580592</v>
      </c>
      <c r="I57" s="46">
        <f>(G57-E57)/E57*100</f>
        <v>1.6168148746968474</v>
      </c>
      <c r="J57" s="58"/>
      <c r="K57" s="58" t="s">
        <v>295</v>
      </c>
      <c r="L57" s="60" t="s">
        <v>297</v>
      </c>
      <c r="M57" s="539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131.80000000000001</v>
      </c>
      <c r="F58" s="45">
        <v>139.69999999999999</v>
      </c>
      <c r="G58" s="45">
        <v>140</v>
      </c>
      <c r="H58" s="46">
        <f>(G58-F58)/F58*100</f>
        <v>0.21474588403723077</v>
      </c>
      <c r="I58" s="46">
        <f>(G58-E58)/E58*100</f>
        <v>6.2215477996965012</v>
      </c>
      <c r="J58" s="58"/>
      <c r="K58" s="58" t="s">
        <v>298</v>
      </c>
      <c r="L58" s="60" t="s">
        <v>300</v>
      </c>
      <c r="M58" s="53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40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134.30000000000001</v>
      </c>
      <c r="F60" s="32">
        <v>137</v>
      </c>
      <c r="G60" s="32">
        <v>137</v>
      </c>
      <c r="H60" s="33">
        <f>(G60-F60)/F60*100</f>
        <v>0</v>
      </c>
      <c r="I60" s="33">
        <f>(G60-E60)/E60*100</f>
        <v>2.0104244229337218</v>
      </c>
      <c r="J60" s="58"/>
      <c r="K60" s="58" t="s">
        <v>301</v>
      </c>
      <c r="L60" s="60" t="s">
        <v>303</v>
      </c>
      <c r="M60" s="538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154.30000000000001</v>
      </c>
      <c r="F61" s="45">
        <v>154.9</v>
      </c>
      <c r="G61" s="45">
        <v>154.9</v>
      </c>
      <c r="H61" s="46">
        <f>(G61-F61)/F61*100</f>
        <v>0</v>
      </c>
      <c r="I61" s="46">
        <f>(G61-E61)/E61*100</f>
        <v>0.38885288399221923</v>
      </c>
      <c r="J61" s="58"/>
      <c r="K61" s="58" t="s">
        <v>304</v>
      </c>
      <c r="L61" s="60" t="s">
        <v>306</v>
      </c>
      <c r="M61" s="539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113.3</v>
      </c>
      <c r="F62" s="45">
        <v>117</v>
      </c>
      <c r="G62" s="45">
        <v>116.7</v>
      </c>
      <c r="H62" s="46">
        <f>(G62-F62)/F62*100</f>
        <v>-0.256410256410254</v>
      </c>
      <c r="I62" s="46">
        <f>(G62-E62)/E62*100</f>
        <v>3.0008826125331027</v>
      </c>
      <c r="J62" s="58"/>
      <c r="K62" s="58" t="s">
        <v>307</v>
      </c>
      <c r="L62" s="60" t="s">
        <v>309</v>
      </c>
      <c r="M62" s="539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</v>
      </c>
      <c r="F63" s="45">
        <v>126.1</v>
      </c>
      <c r="G63" s="45">
        <v>126.6</v>
      </c>
      <c r="H63" s="46">
        <f>(G63-F63)/F63*100</f>
        <v>0.39651070578905628</v>
      </c>
      <c r="I63" s="46">
        <f>(G63-E63)/E63*100</f>
        <v>2.0967741935483826</v>
      </c>
      <c r="J63" s="58"/>
      <c r="K63" s="58" t="s">
        <v>310</v>
      </c>
      <c r="L63" s="60" t="s">
        <v>312</v>
      </c>
      <c r="M63" s="53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40"/>
    </row>
    <row r="65" spans="1:25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137.9</v>
      </c>
      <c r="F65" s="32">
        <v>141.30000000000001</v>
      </c>
      <c r="G65" s="32">
        <v>142</v>
      </c>
      <c r="H65" s="33">
        <f>(G65-F65)/F65*100</f>
        <v>0.49539985845717521</v>
      </c>
      <c r="I65" s="33">
        <f>(G65-E65)/E65*100</f>
        <v>2.9731689630166742</v>
      </c>
      <c r="J65" s="58"/>
      <c r="K65" s="58" t="s">
        <v>313</v>
      </c>
      <c r="L65" s="60" t="s">
        <v>315</v>
      </c>
      <c r="M65" s="538"/>
      <c r="N65" s="5"/>
    </row>
    <row r="66" spans="1:25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148.4</v>
      </c>
      <c r="F66" s="45">
        <v>152.19999999999999</v>
      </c>
      <c r="G66" s="45">
        <v>153.19999999999999</v>
      </c>
      <c r="H66" s="46">
        <f>(G66-F66)/F66*100</f>
        <v>0.65703022339027606</v>
      </c>
      <c r="I66" s="46">
        <f>(G66-E66)/E66*100</f>
        <v>3.2345013477088833</v>
      </c>
      <c r="J66" s="58"/>
      <c r="K66" s="58" t="s">
        <v>316</v>
      </c>
      <c r="L66" s="60" t="s">
        <v>318</v>
      </c>
      <c r="M66" s="539"/>
      <c r="N66" s="5"/>
    </row>
    <row r="67" spans="1:25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128.5</v>
      </c>
      <c r="F67" s="45">
        <v>131.4</v>
      </c>
      <c r="G67" s="45">
        <v>131.9</v>
      </c>
      <c r="H67" s="46">
        <f>(G67-F67)/F67*100</f>
        <v>0.38051750380517502</v>
      </c>
      <c r="I67" s="46">
        <f>(G67-E67)/E67*100</f>
        <v>2.6459143968871639</v>
      </c>
      <c r="J67" s="58"/>
      <c r="K67" s="58" t="s">
        <v>319</v>
      </c>
      <c r="L67" s="60" t="s">
        <v>321</v>
      </c>
      <c r="M67" s="539"/>
      <c r="N67" s="5"/>
    </row>
    <row r="68" spans="1:25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40"/>
    </row>
    <row r="69" spans="1:25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113.2</v>
      </c>
      <c r="F69" s="32">
        <v>113.9</v>
      </c>
      <c r="G69" s="32">
        <v>114.3</v>
      </c>
      <c r="H69" s="33">
        <f>(G69-F69)/F69*100</f>
        <v>0.35118525021948327</v>
      </c>
      <c r="I69" s="33">
        <f>(G69-E69)/E69*100</f>
        <v>0.9717314487632458</v>
      </c>
      <c r="J69" s="58"/>
      <c r="K69" s="58" t="s">
        <v>322</v>
      </c>
      <c r="L69" s="60" t="s">
        <v>324</v>
      </c>
      <c r="M69" s="538"/>
      <c r="N69" s="5"/>
    </row>
    <row r="70" spans="1:25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114</v>
      </c>
      <c r="F70" s="45">
        <v>115.4</v>
      </c>
      <c r="G70" s="45">
        <v>115.7</v>
      </c>
      <c r="H70" s="46">
        <f>(G70-F70)/F70*100</f>
        <v>0.25996533795493687</v>
      </c>
      <c r="I70" s="46">
        <f>(G70-E70)/E70*100</f>
        <v>1.4912280701754412</v>
      </c>
      <c r="J70" s="58"/>
      <c r="K70" s="58" t="s">
        <v>325</v>
      </c>
      <c r="L70" s="60" t="s">
        <v>327</v>
      </c>
      <c r="M70" s="539"/>
      <c r="N70" s="5"/>
    </row>
    <row r="71" spans="1:25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115.2</v>
      </c>
      <c r="F71" s="45">
        <v>116.2</v>
      </c>
      <c r="G71" s="45">
        <v>116.4</v>
      </c>
      <c r="H71" s="46">
        <f>(G71-F71)/F71*100</f>
        <v>0.17211703958692154</v>
      </c>
      <c r="I71" s="46">
        <f>(G71-E71)/E71*100</f>
        <v>1.041666666666669</v>
      </c>
      <c r="J71" s="58"/>
      <c r="K71" s="58" t="s">
        <v>328</v>
      </c>
      <c r="L71" s="60" t="s">
        <v>330</v>
      </c>
      <c r="M71" s="539"/>
      <c r="N71" s="5"/>
    </row>
    <row r="72" spans="1:25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39"/>
    </row>
    <row r="73" spans="1:25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36"/>
    </row>
    <row r="74" spans="1:25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36"/>
    </row>
    <row r="75" spans="1:25" ht="15" customHeight="1"/>
    <row r="76" spans="1:25" ht="15" customHeight="1">
      <c r="C76" s="10" t="s">
        <v>194</v>
      </c>
      <c r="D76" s="11"/>
      <c r="G76" s="11" t="str">
        <f t="shared" ref="G76" si="2">G4</f>
        <v>MAC</v>
      </c>
      <c r="H76" s="12" t="str">
        <f t="shared" ref="H76:I77" si="3">H4</f>
        <v>FEB</v>
      </c>
      <c r="I76" s="10" t="str">
        <f t="shared" si="3"/>
        <v>MAC</v>
      </c>
      <c r="K76" s="5"/>
      <c r="L76" s="12"/>
    </row>
    <row r="77" spans="1:25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5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ht="15" customHeight="1">
      <c r="C79" s="10" t="s">
        <v>196</v>
      </c>
      <c r="G79" s="11" t="str">
        <f t="shared" ref="G79" si="5">G7</f>
        <v>MAC</v>
      </c>
      <c r="H79" s="523" t="str">
        <f t="shared" ref="H79:I80" si="6">H7</f>
        <v xml:space="preserve"> - FEB</v>
      </c>
      <c r="I79" s="10" t="str">
        <f t="shared" si="6"/>
        <v>MAC   -  MAC</v>
      </c>
      <c r="K79" s="5"/>
      <c r="L79" s="10"/>
    </row>
    <row r="80" spans="1:25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607" t="s">
        <v>198</v>
      </c>
      <c r="B82" s="607"/>
      <c r="C82" s="607"/>
      <c r="D82" s="18"/>
      <c r="E82" s="603" t="s">
        <v>199</v>
      </c>
      <c r="F82" s="598"/>
      <c r="G82" s="604"/>
      <c r="H82" s="598" t="s">
        <v>10</v>
      </c>
      <c r="I82" s="598"/>
      <c r="J82" s="610" t="s">
        <v>200</v>
      </c>
      <c r="K82" s="611"/>
      <c r="L82" s="611"/>
    </row>
    <row r="83" spans="1:14" ht="14.1" customHeight="1">
      <c r="A83" s="608"/>
      <c r="B83" s="608"/>
      <c r="C83" s="608"/>
      <c r="D83" s="19" t="s">
        <v>201</v>
      </c>
      <c r="E83" s="599" t="s">
        <v>12</v>
      </c>
      <c r="F83" s="600"/>
      <c r="G83" s="601"/>
      <c r="H83" s="600" t="s">
        <v>13</v>
      </c>
      <c r="I83" s="600"/>
      <c r="J83" s="612"/>
      <c r="K83" s="613"/>
      <c r="L83" s="613"/>
    </row>
    <row r="84" spans="1:14" ht="15" customHeight="1">
      <c r="A84" s="608"/>
      <c r="B84" s="608"/>
      <c r="C84" s="608"/>
      <c r="D84" s="20" t="s">
        <v>202</v>
      </c>
      <c r="E84" s="67" t="str">
        <f>E12</f>
        <v>MAC</v>
      </c>
      <c r="F84" s="67" t="str">
        <f t="shared" ref="F84:G85" si="8">F12</f>
        <v>FEB</v>
      </c>
      <c r="G84" s="67" t="str">
        <f t="shared" si="8"/>
        <v>MAC</v>
      </c>
      <c r="H84" s="616" t="str">
        <f>H12</f>
        <v>MAC 2022 / FEB 2022</v>
      </c>
      <c r="I84" s="608" t="str">
        <f>I12</f>
        <v>MAC 2022 / MAC 2021</v>
      </c>
      <c r="J84" s="612"/>
      <c r="K84" s="613"/>
      <c r="L84" s="613"/>
    </row>
    <row r="85" spans="1:14" ht="15" customHeight="1">
      <c r="A85" s="609"/>
      <c r="B85" s="609"/>
      <c r="C85" s="609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17"/>
      <c r="I85" s="609"/>
      <c r="J85" s="614"/>
      <c r="K85" s="615"/>
      <c r="L85" s="615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111</v>
      </c>
      <c r="F87" s="45">
        <v>111.3</v>
      </c>
      <c r="G87" s="45">
        <v>111.8</v>
      </c>
      <c r="H87" s="46">
        <f>(G87-F87)/F87*100</f>
        <v>0.44923629829290207</v>
      </c>
      <c r="I87" s="46">
        <f>(G87-E87)/E87*100</f>
        <v>0.72072072072071813</v>
      </c>
      <c r="J87" s="83"/>
      <c r="K87" s="57" t="s">
        <v>331</v>
      </c>
      <c r="L87" s="84" t="s">
        <v>333</v>
      </c>
      <c r="M87" s="53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40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</v>
      </c>
      <c r="F89" s="32">
        <v>169.5</v>
      </c>
      <c r="G89" s="32">
        <v>169.8</v>
      </c>
      <c r="H89" s="33">
        <f>(G89-F89)/F89*100</f>
        <v>0.17699115044248456</v>
      </c>
      <c r="I89" s="33">
        <f>(G89-E89)/E89*100</f>
        <v>0.47337278106509545</v>
      </c>
      <c r="J89" s="526" t="s">
        <v>21</v>
      </c>
      <c r="K89" s="85" t="s">
        <v>23</v>
      </c>
      <c r="L89" s="61"/>
      <c r="M89" s="54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40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111.6</v>
      </c>
      <c r="F91" s="32">
        <v>112.8</v>
      </c>
      <c r="G91" s="32">
        <v>113.5</v>
      </c>
      <c r="H91" s="33">
        <f>(G91-F91)/F91*100</f>
        <v>0.62056737588652733</v>
      </c>
      <c r="I91" s="33">
        <f>(G91-E91)/E91*100</f>
        <v>1.702508960573482</v>
      </c>
      <c r="J91" s="58"/>
      <c r="K91" s="58" t="s">
        <v>334</v>
      </c>
      <c r="L91" s="60" t="s">
        <v>336</v>
      </c>
      <c r="M91" s="538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111.9</v>
      </c>
      <c r="F92" s="45">
        <v>113</v>
      </c>
      <c r="G92" s="45">
        <v>113.2</v>
      </c>
      <c r="H92" s="46">
        <f>(G92-F92)/F92*100</f>
        <v>0.1769911504424804</v>
      </c>
      <c r="I92" s="46">
        <f>(G92-E92)/E92*100</f>
        <v>1.1617515638963334</v>
      </c>
      <c r="J92" s="58"/>
      <c r="K92" s="58" t="s">
        <v>337</v>
      </c>
      <c r="L92" s="60" t="s">
        <v>339</v>
      </c>
      <c r="M92" s="539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117.7</v>
      </c>
      <c r="F93" s="45">
        <v>119</v>
      </c>
      <c r="G93" s="45">
        <v>119</v>
      </c>
      <c r="H93" s="46">
        <f>(G93-F93)/F93*100</f>
        <v>0</v>
      </c>
      <c r="I93" s="46">
        <f>(G93-E93)/E93*100</f>
        <v>1.1045029736618497</v>
      </c>
      <c r="J93" s="58"/>
      <c r="K93" s="58" t="s">
        <v>340</v>
      </c>
      <c r="L93" s="60" t="s">
        <v>342</v>
      </c>
      <c r="M93" s="539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110.3</v>
      </c>
      <c r="F94" s="45">
        <v>111.5</v>
      </c>
      <c r="G94" s="45">
        <v>112.5</v>
      </c>
      <c r="H94" s="46">
        <f>(G94-F94)/F94*100</f>
        <v>0.89686098654708524</v>
      </c>
      <c r="I94" s="46">
        <f>(G94-E94)/E94*100</f>
        <v>1.9945602901178632</v>
      </c>
      <c r="J94" s="58"/>
      <c r="K94" s="58" t="s">
        <v>343</v>
      </c>
      <c r="L94" s="60" t="s">
        <v>345</v>
      </c>
      <c r="M94" s="53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40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38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3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40"/>
    </row>
    <row r="99" spans="1:14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93.3</v>
      </c>
      <c r="F99" s="32">
        <v>93.1</v>
      </c>
      <c r="G99" s="32">
        <v>93</v>
      </c>
      <c r="H99" s="33">
        <f>(G99-F99)/F99*100</f>
        <v>-0.10741138560686823</v>
      </c>
      <c r="I99" s="33">
        <f>(G99-E99)/E99*100</f>
        <v>-0.32154340836012557</v>
      </c>
      <c r="J99" s="526" t="s">
        <v>24</v>
      </c>
      <c r="K99" s="85" t="s">
        <v>26</v>
      </c>
      <c r="L99" s="85"/>
      <c r="M99" s="54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40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95.9</v>
      </c>
      <c r="F101" s="32">
        <v>95.8</v>
      </c>
      <c r="G101" s="32">
        <v>95.8</v>
      </c>
      <c r="H101" s="33">
        <f>(G101-F101)/F101*100</f>
        <v>0</v>
      </c>
      <c r="I101" s="33">
        <f>(G101-E101)/E101*100</f>
        <v>-0.10427528675704748</v>
      </c>
      <c r="J101" s="58"/>
      <c r="K101" s="58" t="s">
        <v>352</v>
      </c>
      <c r="L101" s="60" t="s">
        <v>354</v>
      </c>
      <c r="M101" s="538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98.4</v>
      </c>
      <c r="H102" s="46">
        <f>(G102-F102)/F102*100</f>
        <v>0</v>
      </c>
      <c r="I102" s="46">
        <f>(G102-E102)/E102*100</f>
        <v>0.20366598778004363</v>
      </c>
      <c r="J102" s="58"/>
      <c r="K102" s="58" t="s">
        <v>355</v>
      </c>
      <c r="L102" s="60" t="s">
        <v>357</v>
      </c>
      <c r="M102" s="539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94.3</v>
      </c>
      <c r="F103" s="45">
        <v>94</v>
      </c>
      <c r="G103" s="45">
        <v>93.9</v>
      </c>
      <c r="H103" s="46">
        <f>(G103-F103)/F103*100</f>
        <v>-0.10638297872339821</v>
      </c>
      <c r="I103" s="46">
        <f>(G103-E103)/E103*100</f>
        <v>-0.42417815482501742</v>
      </c>
      <c r="J103" s="58"/>
      <c r="K103" s="58" t="s">
        <v>358</v>
      </c>
      <c r="L103" s="60" t="s">
        <v>359</v>
      </c>
      <c r="M103" s="539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95.8</v>
      </c>
      <c r="G104" s="45">
        <v>95.8</v>
      </c>
      <c r="H104" s="46">
        <f>(G104-F104)/F104*100</f>
        <v>0</v>
      </c>
      <c r="I104" s="46">
        <f>(G104-E104)/E104*100</f>
        <v>-0.10427528675704748</v>
      </c>
      <c r="J104" s="58"/>
      <c r="K104" s="58" t="s">
        <v>360</v>
      </c>
      <c r="L104" s="60" t="s">
        <v>362</v>
      </c>
      <c r="M104" s="539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</v>
      </c>
      <c r="F105" s="45">
        <v>137.4</v>
      </c>
      <c r="G105" s="45">
        <v>137.6</v>
      </c>
      <c r="H105" s="46">
        <f>(G105-F105)/F105*100</f>
        <v>0.14556040756913291</v>
      </c>
      <c r="I105" s="46">
        <f>(G105-E105)/E105*100</f>
        <v>2.6865671641791002</v>
      </c>
      <c r="J105" s="58"/>
      <c r="K105" s="58" t="s">
        <v>363</v>
      </c>
      <c r="L105" s="60" t="s">
        <v>365</v>
      </c>
      <c r="M105" s="53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40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81.8</v>
      </c>
      <c r="F107" s="32">
        <v>81.5</v>
      </c>
      <c r="G107" s="32">
        <v>81.3</v>
      </c>
      <c r="H107" s="33">
        <f>(G107-F107)/F107*100</f>
        <v>-0.24539877300613847</v>
      </c>
      <c r="I107" s="33">
        <f>(G107-E107)/E107*100</f>
        <v>-0.61124694376528121</v>
      </c>
      <c r="J107" s="58"/>
      <c r="K107" s="58" t="s">
        <v>366</v>
      </c>
      <c r="L107" s="60" t="s">
        <v>368</v>
      </c>
      <c r="M107" s="538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81.8</v>
      </c>
      <c r="F108" s="45">
        <v>81.5</v>
      </c>
      <c r="G108" s="45">
        <v>81.3</v>
      </c>
      <c r="H108" s="46">
        <f>(G108-F108)/F108*100</f>
        <v>-0.24539877300613847</v>
      </c>
      <c r="I108" s="46">
        <f>(G108-E108)/E108*100</f>
        <v>-0.61124694376528121</v>
      </c>
      <c r="J108" s="58"/>
      <c r="K108" s="58" t="s">
        <v>369</v>
      </c>
      <c r="L108" s="60" t="s">
        <v>371</v>
      </c>
      <c r="M108" s="53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39"/>
    </row>
    <row r="110" spans="1:14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121.6</v>
      </c>
      <c r="F110" s="32">
        <v>122.6</v>
      </c>
      <c r="G110" s="32">
        <v>122.7</v>
      </c>
      <c r="H110" s="33">
        <f>(G110-F110)/F110*100</f>
        <v>8.1566068515504506E-2</v>
      </c>
      <c r="I110" s="33">
        <f>(G110-E110)/E110*100</f>
        <v>0.90460526315790168</v>
      </c>
      <c r="J110" s="524" t="s">
        <v>27</v>
      </c>
      <c r="K110" s="606" t="s">
        <v>29</v>
      </c>
      <c r="L110" s="606"/>
      <c r="M110" s="540"/>
      <c r="N110" s="5"/>
    </row>
    <row r="111" spans="1:14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40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127.4</v>
      </c>
      <c r="F112" s="32">
        <v>128.4</v>
      </c>
      <c r="G112" s="32">
        <v>128.4</v>
      </c>
      <c r="H112" s="33">
        <f>(G112-F112)/F112*100</f>
        <v>0</v>
      </c>
      <c r="I112" s="33">
        <f>(G112-E112)/E112*100</f>
        <v>0.78492935635792771</v>
      </c>
      <c r="J112" s="58"/>
      <c r="K112" s="58" t="s">
        <v>372</v>
      </c>
      <c r="L112" s="60" t="s">
        <v>374</v>
      </c>
      <c r="M112" s="538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127.4</v>
      </c>
      <c r="F113" s="45">
        <v>128.4</v>
      </c>
      <c r="G113" s="45">
        <v>128.4</v>
      </c>
      <c r="H113" s="46">
        <f>(G113-F113)/F113*100</f>
        <v>0</v>
      </c>
      <c r="I113" s="46">
        <f>(G113-E113)/E113*100</f>
        <v>0.78492935635792771</v>
      </c>
      <c r="J113" s="58"/>
      <c r="K113" s="58" t="s">
        <v>375</v>
      </c>
      <c r="L113" s="60" t="s">
        <v>377</v>
      </c>
      <c r="M113" s="539"/>
      <c r="N113" s="5"/>
    </row>
    <row r="114" spans="1:14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40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127.5</v>
      </c>
      <c r="F115" s="32">
        <v>132</v>
      </c>
      <c r="G115" s="32">
        <v>132.69999999999999</v>
      </c>
      <c r="H115" s="33">
        <f>(G115-F115)/F115*100</f>
        <v>0.53030303030302162</v>
      </c>
      <c r="I115" s="33">
        <f>(G115-E115)/E115*100</f>
        <v>4.0784313725490104</v>
      </c>
      <c r="J115" s="58"/>
      <c r="K115" s="58" t="s">
        <v>378</v>
      </c>
      <c r="L115" s="60" t="s">
        <v>380</v>
      </c>
      <c r="M115" s="538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125.3</v>
      </c>
      <c r="F116" s="45">
        <v>138.5</v>
      </c>
      <c r="G116" s="45">
        <v>140.5</v>
      </c>
      <c r="H116" s="46">
        <f>(G116-F116)/F116*100</f>
        <v>1.4440433212996391</v>
      </c>
      <c r="I116" s="46">
        <f>(G116-E116)/E116*100</f>
        <v>12.130885873902637</v>
      </c>
      <c r="J116" s="58"/>
      <c r="K116" s="58" t="s">
        <v>381</v>
      </c>
      <c r="L116" s="60" t="s">
        <v>383</v>
      </c>
      <c r="M116" s="539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131.80000000000001</v>
      </c>
      <c r="F117" s="45">
        <v>132.5</v>
      </c>
      <c r="G117" s="45">
        <v>132.6</v>
      </c>
      <c r="H117" s="46">
        <f>(G117-F117)/F117*100</f>
        <v>7.5471698113203256E-2</v>
      </c>
      <c r="I117" s="46">
        <f>(G117-E117)/E117*100</f>
        <v>0.60698027314110992</v>
      </c>
      <c r="J117" s="58"/>
      <c r="K117" s="58" t="s">
        <v>384</v>
      </c>
      <c r="L117" s="60" t="s">
        <v>386</v>
      </c>
      <c r="M117" s="539"/>
      <c r="N117" s="5"/>
    </row>
    <row r="118" spans="1:14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40"/>
    </row>
    <row r="119" spans="1:14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104.9</v>
      </c>
      <c r="H119" s="33">
        <f>(G119-F119)/F119*100</f>
        <v>0</v>
      </c>
      <c r="I119" s="33">
        <f>(G119-E119)/E119*100</f>
        <v>0</v>
      </c>
      <c r="J119" s="58"/>
      <c r="K119" s="57" t="s">
        <v>387</v>
      </c>
      <c r="L119" s="55" t="s">
        <v>389</v>
      </c>
      <c r="M119" s="538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39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39"/>
      <c r="N121" s="5"/>
    </row>
    <row r="122" spans="1:14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130.5</v>
      </c>
      <c r="H122" s="46">
        <f>(G122-F122)/F122*100</f>
        <v>0</v>
      </c>
      <c r="I122" s="46">
        <f>(G122-E122)/E122*100</f>
        <v>0</v>
      </c>
      <c r="J122" s="57"/>
      <c r="K122" s="57" t="s">
        <v>396</v>
      </c>
      <c r="L122" s="55" t="s">
        <v>398</v>
      </c>
      <c r="M122" s="539"/>
      <c r="N122" s="5"/>
    </row>
    <row r="123" spans="1:14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40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38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39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39"/>
      <c r="N126" s="5"/>
    </row>
    <row r="127" spans="1:14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40"/>
    </row>
    <row r="128" spans="1:14" s="2" customFormat="1" ht="27" customHeight="1">
      <c r="A128" s="34" t="s">
        <v>30</v>
      </c>
      <c r="B128" s="605" t="s">
        <v>31</v>
      </c>
      <c r="C128" s="605"/>
      <c r="D128" s="31">
        <v>4.0999999999999996</v>
      </c>
      <c r="E128" s="78">
        <v>118</v>
      </c>
      <c r="F128" s="78">
        <v>121</v>
      </c>
      <c r="G128" s="78">
        <v>121.5</v>
      </c>
      <c r="H128" s="33">
        <f>(G128-F128)/F128*100</f>
        <v>0.41322314049586778</v>
      </c>
      <c r="I128" s="33">
        <f>(G128-E128)/E128*100</f>
        <v>2.9661016949152543</v>
      </c>
      <c r="J128" s="524" t="s">
        <v>30</v>
      </c>
      <c r="K128" s="606" t="s">
        <v>32</v>
      </c>
      <c r="L128" s="606"/>
      <c r="M128" s="540"/>
      <c r="N128" s="5"/>
    </row>
    <row r="129" spans="1:14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40"/>
    </row>
    <row r="130" spans="1:14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119</v>
      </c>
      <c r="F130" s="32">
        <v>127.6</v>
      </c>
      <c r="G130" s="32">
        <v>128.4</v>
      </c>
      <c r="H130" s="33">
        <f>(G130-F130)/F130*100</f>
        <v>0.62695924764891175</v>
      </c>
      <c r="I130" s="33">
        <f>(G130-E130)/E130*100</f>
        <v>7.8991596638655519</v>
      </c>
      <c r="J130" s="58"/>
      <c r="K130" s="57" t="s">
        <v>407</v>
      </c>
      <c r="L130" s="55" t="s">
        <v>409</v>
      </c>
      <c r="M130" s="538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122.3</v>
      </c>
      <c r="F131" s="45">
        <v>132.5</v>
      </c>
      <c r="G131" s="45">
        <v>133.5</v>
      </c>
      <c r="H131" s="46">
        <f>(G131-F131)/F131*100</f>
        <v>0.75471698113207553</v>
      </c>
      <c r="I131" s="46">
        <f>(G131-E131)/E131*100</f>
        <v>9.1578086672117767</v>
      </c>
      <c r="J131" s="58"/>
      <c r="K131" s="58" t="s">
        <v>410</v>
      </c>
      <c r="L131" s="60" t="s">
        <v>412</v>
      </c>
      <c r="M131" s="539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99.7</v>
      </c>
      <c r="F132" s="45">
        <v>100.2</v>
      </c>
      <c r="G132" s="45">
        <v>100.3</v>
      </c>
      <c r="H132" s="46">
        <f>(G132-F132)/F132*100</f>
        <v>9.9800399201591145E-2</v>
      </c>
      <c r="I132" s="46">
        <f>(G132-E132)/E132*100</f>
        <v>0.60180541624874051</v>
      </c>
      <c r="J132" s="58"/>
      <c r="K132" s="58" t="s">
        <v>413</v>
      </c>
      <c r="L132" s="60" t="s">
        <v>415</v>
      </c>
      <c r="M132" s="539"/>
      <c r="N132" s="5"/>
    </row>
    <row r="133" spans="1:14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40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91.9</v>
      </c>
      <c r="F134" s="32">
        <v>92.1</v>
      </c>
      <c r="G134" s="32">
        <v>92.4</v>
      </c>
      <c r="H134" s="33">
        <f>(G134-F134)/F134*100</f>
        <v>0.32573289902281366</v>
      </c>
      <c r="I134" s="33">
        <f>(G134-E134)/E134*100</f>
        <v>0.54406964091403687</v>
      </c>
      <c r="J134" s="58"/>
      <c r="K134" s="58" t="s">
        <v>416</v>
      </c>
      <c r="L134" s="60" t="s">
        <v>418</v>
      </c>
      <c r="M134" s="538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91.9</v>
      </c>
      <c r="F135" s="45">
        <v>92.1</v>
      </c>
      <c r="G135" s="45">
        <v>92.4</v>
      </c>
      <c r="H135" s="46">
        <f>(G135-F135)/F135*100</f>
        <v>0.32573289902281366</v>
      </c>
      <c r="I135" s="46">
        <f>(G135-E135)/E135*100</f>
        <v>0.54406964091403687</v>
      </c>
      <c r="J135" s="58"/>
      <c r="K135" s="58" t="s">
        <v>419</v>
      </c>
      <c r="L135" s="60" t="s">
        <v>418</v>
      </c>
      <c r="M135" s="539"/>
      <c r="N135" s="5"/>
    </row>
    <row r="136" spans="1:14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40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106.8</v>
      </c>
      <c r="F137" s="32">
        <v>108.5</v>
      </c>
      <c r="G137" s="32">
        <v>108.8</v>
      </c>
      <c r="H137" s="33">
        <f>(G137-F137)/F137*100</f>
        <v>0.27649769585253198</v>
      </c>
      <c r="I137" s="33">
        <f>(G137-E137)/E137*100</f>
        <v>1.8726591760299627</v>
      </c>
      <c r="J137" s="58"/>
      <c r="K137" s="58" t="s">
        <v>421</v>
      </c>
      <c r="L137" s="60" t="s">
        <v>423</v>
      </c>
      <c r="M137" s="538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102.9</v>
      </c>
      <c r="F138" s="45">
        <v>104.7</v>
      </c>
      <c r="G138" s="45">
        <v>105.4</v>
      </c>
      <c r="H138" s="46">
        <f>(G138-F138)/F138*100</f>
        <v>0.66857688634193202</v>
      </c>
      <c r="I138" s="46">
        <f>(G138-E138)/E138*100</f>
        <v>2.4295432458697763</v>
      </c>
      <c r="J138" s="58"/>
      <c r="K138" s="58" t="s">
        <v>424</v>
      </c>
      <c r="L138" s="60" t="s">
        <v>426</v>
      </c>
      <c r="M138" s="539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102.1</v>
      </c>
      <c r="F139" s="45">
        <v>105.3</v>
      </c>
      <c r="G139" s="45">
        <v>105.6</v>
      </c>
      <c r="H139" s="46">
        <f>(G139-F139)/F139*100</f>
        <v>0.28490028490028224</v>
      </c>
      <c r="I139" s="46">
        <f>(G139-E139)/E139*100</f>
        <v>3.4280117531831542</v>
      </c>
      <c r="J139" s="58"/>
      <c r="K139" s="58" t="s">
        <v>427</v>
      </c>
      <c r="L139" s="60" t="s">
        <v>429</v>
      </c>
      <c r="M139" s="539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104.8</v>
      </c>
      <c r="G140" s="45">
        <v>104.8</v>
      </c>
      <c r="H140" s="46">
        <f>(G140-F140)/F140*100</f>
        <v>0</v>
      </c>
      <c r="I140" s="46">
        <f>(G140-E140)/E140*100</f>
        <v>0.4793863854266539</v>
      </c>
      <c r="J140" s="58"/>
      <c r="K140" s="58" t="s">
        <v>430</v>
      </c>
      <c r="L140" s="60" t="s">
        <v>432</v>
      </c>
      <c r="M140" s="53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39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36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36"/>
    </row>
    <row r="144" spans="1:14" ht="15" customHeight="1"/>
    <row r="145" spans="1:25" ht="15" customHeight="1">
      <c r="C145" s="10" t="s">
        <v>194</v>
      </c>
      <c r="D145" s="11"/>
      <c r="G145" s="11" t="str">
        <f t="shared" ref="G145" si="9">G76</f>
        <v>MAC</v>
      </c>
      <c r="H145" s="12" t="str">
        <f t="shared" ref="H145:I146" si="10">H76</f>
        <v>FEB</v>
      </c>
      <c r="I145" s="10" t="str">
        <f t="shared" si="10"/>
        <v>MAC</v>
      </c>
      <c r="K145" s="5"/>
      <c r="L145" s="12"/>
    </row>
    <row r="146" spans="1:25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5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ht="15" customHeight="1">
      <c r="C148" s="10" t="s">
        <v>196</v>
      </c>
      <c r="G148" s="11" t="str">
        <f t="shared" ref="G148" si="12">G79</f>
        <v>MAC</v>
      </c>
      <c r="H148" s="523" t="str">
        <f t="shared" ref="H148:I149" si="13">H79</f>
        <v xml:space="preserve"> - FEB</v>
      </c>
      <c r="I148" s="10" t="str">
        <f t="shared" si="13"/>
        <v>MAC   -  MAC</v>
      </c>
      <c r="K148" s="5"/>
      <c r="L148" s="10"/>
    </row>
    <row r="149" spans="1:25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5" ht="15" customHeight="1">
      <c r="C150" s="17"/>
      <c r="D150" s="6"/>
      <c r="E150" s="16"/>
      <c r="F150" s="16"/>
      <c r="G150" s="16"/>
      <c r="H150" s="16"/>
      <c r="I150" s="16"/>
    </row>
    <row r="151" spans="1:25" ht="14.1" customHeight="1">
      <c r="A151" s="607" t="s">
        <v>198</v>
      </c>
      <c r="B151" s="607"/>
      <c r="C151" s="607"/>
      <c r="D151" s="18"/>
      <c r="E151" s="603" t="s">
        <v>199</v>
      </c>
      <c r="F151" s="598"/>
      <c r="G151" s="604"/>
      <c r="H151" s="598" t="s">
        <v>10</v>
      </c>
      <c r="I151" s="598"/>
      <c r="J151" s="610" t="s">
        <v>200</v>
      </c>
      <c r="K151" s="611"/>
      <c r="L151" s="611"/>
    </row>
    <row r="152" spans="1:25" ht="14.1" customHeight="1">
      <c r="A152" s="608"/>
      <c r="B152" s="608"/>
      <c r="C152" s="608"/>
      <c r="D152" s="19" t="s">
        <v>201</v>
      </c>
      <c r="E152" s="599" t="s">
        <v>12</v>
      </c>
      <c r="F152" s="600"/>
      <c r="G152" s="601"/>
      <c r="H152" s="600" t="s">
        <v>13</v>
      </c>
      <c r="I152" s="600"/>
      <c r="J152" s="612"/>
      <c r="K152" s="613"/>
      <c r="L152" s="613"/>
    </row>
    <row r="153" spans="1:25" ht="15" customHeight="1">
      <c r="A153" s="608"/>
      <c r="B153" s="608"/>
      <c r="C153" s="608"/>
      <c r="D153" s="20" t="s">
        <v>202</v>
      </c>
      <c r="E153" s="67" t="str">
        <f>E84</f>
        <v>MAC</v>
      </c>
      <c r="F153" s="67" t="str">
        <f t="shared" ref="F153:G154" si="15">F84</f>
        <v>FEB</v>
      </c>
      <c r="G153" s="67" t="str">
        <f t="shared" si="15"/>
        <v>MAC</v>
      </c>
      <c r="H153" s="616" t="str">
        <f>H84</f>
        <v>MAC 2022 / FEB 2022</v>
      </c>
      <c r="I153" s="608" t="str">
        <f>I84</f>
        <v>MAC 2022 / MAC 2021</v>
      </c>
      <c r="J153" s="612"/>
      <c r="K153" s="613"/>
      <c r="L153" s="613"/>
    </row>
    <row r="154" spans="1:25" ht="15" customHeight="1">
      <c r="A154" s="609"/>
      <c r="B154" s="609"/>
      <c r="C154" s="609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17"/>
      <c r="I154" s="609"/>
      <c r="J154" s="614"/>
      <c r="K154" s="615"/>
      <c r="L154" s="615"/>
    </row>
    <row r="155" spans="1:25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5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100.9</v>
      </c>
      <c r="F156" s="45">
        <v>102.3</v>
      </c>
      <c r="G156" s="45">
        <v>102.3</v>
      </c>
      <c r="H156" s="46">
        <f>(G156-F156)/F156*100</f>
        <v>0</v>
      </c>
      <c r="I156" s="46">
        <f>(G156-E156)/E156*100</f>
        <v>1.3875123885034601</v>
      </c>
      <c r="J156" s="58"/>
      <c r="K156" s="58" t="s">
        <v>433</v>
      </c>
      <c r="L156" s="60" t="s">
        <v>435</v>
      </c>
      <c r="M156" s="539"/>
      <c r="N156" s="5"/>
    </row>
    <row r="157" spans="1:25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111.3</v>
      </c>
      <c r="F157" s="45">
        <v>112.2</v>
      </c>
      <c r="G157" s="45">
        <v>112</v>
      </c>
      <c r="H157" s="46">
        <f t="shared" ref="H157:H159" si="16">(G157-F157)/F157*100</f>
        <v>-0.17825311942959254</v>
      </c>
      <c r="I157" s="46">
        <f t="shared" ref="I157:I159" si="17">(G157-E157)/E157*100</f>
        <v>0.62893081761006542</v>
      </c>
      <c r="J157" s="58"/>
      <c r="K157" s="58" t="s">
        <v>436</v>
      </c>
      <c r="L157" s="60" t="s">
        <v>438</v>
      </c>
      <c r="M157" s="539"/>
      <c r="N157" s="5"/>
    </row>
    <row r="158" spans="1:25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117.8</v>
      </c>
      <c r="F158" s="45">
        <v>120</v>
      </c>
      <c r="G158" s="45">
        <v>120.9</v>
      </c>
      <c r="H158" s="46">
        <f t="shared" si="16"/>
        <v>0.75000000000000477</v>
      </c>
      <c r="I158" s="46">
        <f t="shared" si="17"/>
        <v>2.6315789473684283</v>
      </c>
      <c r="J158" s="58"/>
      <c r="K158" s="58" t="s">
        <v>439</v>
      </c>
      <c r="L158" s="60" t="s">
        <v>441</v>
      </c>
      <c r="M158" s="539"/>
      <c r="N158" s="5"/>
    </row>
    <row r="159" spans="1:25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110.5</v>
      </c>
      <c r="F159" s="45">
        <v>111.9</v>
      </c>
      <c r="G159" s="45">
        <v>112.2</v>
      </c>
      <c r="H159" s="46">
        <f t="shared" si="16"/>
        <v>0.26809651474530577</v>
      </c>
      <c r="I159" s="46">
        <f t="shared" si="17"/>
        <v>1.538461538461541</v>
      </c>
      <c r="J159" s="58"/>
      <c r="K159" s="58" t="s">
        <v>442</v>
      </c>
      <c r="L159" s="60" t="s">
        <v>444</v>
      </c>
      <c r="M159" s="539"/>
      <c r="N159" s="5"/>
    </row>
    <row r="160" spans="1:25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40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108.6</v>
      </c>
      <c r="G161" s="32">
        <v>108.6</v>
      </c>
      <c r="H161" s="33">
        <f>(G161-F161)/F161*100</f>
        <v>0</v>
      </c>
      <c r="I161" s="33">
        <f>(G161-E161)/E161*100</f>
        <v>0.55555555555555025</v>
      </c>
      <c r="J161" s="58"/>
      <c r="K161" s="58" t="s">
        <v>445</v>
      </c>
      <c r="L161" s="60" t="s">
        <v>447</v>
      </c>
      <c r="M161" s="538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108.6</v>
      </c>
      <c r="G162" s="45">
        <v>108.6</v>
      </c>
      <c r="H162" s="46">
        <f>(G162-F162)/F162*100</f>
        <v>0</v>
      </c>
      <c r="I162" s="46">
        <f>(G162-E162)/E162*100</f>
        <v>0.55555555555555025</v>
      </c>
      <c r="J162" s="58"/>
      <c r="K162" s="58" t="s">
        <v>448</v>
      </c>
      <c r="L162" s="60" t="s">
        <v>447</v>
      </c>
      <c r="M162" s="539"/>
      <c r="N162" s="5"/>
    </row>
    <row r="163" spans="1:14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40"/>
    </row>
    <row r="164" spans="1:14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109.6</v>
      </c>
      <c r="F164" s="78">
        <v>111.8</v>
      </c>
      <c r="G164" s="78">
        <v>111.9</v>
      </c>
      <c r="H164" s="33">
        <f>(G164-F164)/F164*100</f>
        <v>8.9445438282655221E-2</v>
      </c>
      <c r="I164" s="33">
        <f>(G164-E164)/E164*100</f>
        <v>2.0985401459854121</v>
      </c>
      <c r="J164" s="58"/>
      <c r="K164" s="57" t="s">
        <v>449</v>
      </c>
      <c r="L164" s="56" t="s">
        <v>451</v>
      </c>
      <c r="M164" s="538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114</v>
      </c>
      <c r="F165" s="45">
        <v>115</v>
      </c>
      <c r="G165" s="45">
        <v>115.1</v>
      </c>
      <c r="H165" s="46">
        <f>(G165-F165)/F165*100</f>
        <v>8.6956521739125492E-2</v>
      </c>
      <c r="I165" s="46">
        <f>(G165-E165)/E165*100</f>
        <v>0.96491228070174939</v>
      </c>
      <c r="J165" s="58"/>
      <c r="K165" s="58" t="s">
        <v>452</v>
      </c>
      <c r="L165" s="60" t="s">
        <v>454</v>
      </c>
      <c r="M165" s="539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106.1</v>
      </c>
      <c r="F166" s="45">
        <v>109</v>
      </c>
      <c r="G166" s="45">
        <v>109.2</v>
      </c>
      <c r="H166" s="46">
        <f>(G166-F166)/F166*100</f>
        <v>0.18348623853211271</v>
      </c>
      <c r="I166" s="46">
        <f>(G166-E166)/E166*100</f>
        <v>2.9217719132893576</v>
      </c>
      <c r="J166" s="58"/>
      <c r="K166" s="58" t="s">
        <v>455</v>
      </c>
      <c r="L166" s="60" t="s">
        <v>457</v>
      </c>
      <c r="M166" s="539"/>
      <c r="N166" s="5"/>
    </row>
    <row r="167" spans="1:14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40"/>
    </row>
    <row r="168" spans="1:14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125.3</v>
      </c>
      <c r="F168" s="78">
        <v>125.8</v>
      </c>
      <c r="G168" s="78">
        <v>126</v>
      </c>
      <c r="H168" s="33">
        <f>(G168-F168)/F168*100</f>
        <v>0.15898251192369067</v>
      </c>
      <c r="I168" s="33">
        <f>(G168-E168)/E168*100</f>
        <v>0.55865921787709727</v>
      </c>
      <c r="J168" s="58"/>
      <c r="K168" s="57" t="s">
        <v>458</v>
      </c>
      <c r="L168" s="56" t="s">
        <v>460</v>
      </c>
      <c r="M168" s="538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115.6</v>
      </c>
      <c r="F169" s="45">
        <v>116.4</v>
      </c>
      <c r="G169" s="45">
        <v>116.9</v>
      </c>
      <c r="H169" s="46">
        <f>(G169-F169)/F169*100</f>
        <v>0.42955326460481097</v>
      </c>
      <c r="I169" s="46">
        <f>(G169-E169)/E169*100</f>
        <v>1.1245674740484528</v>
      </c>
      <c r="J169" s="58"/>
      <c r="K169" s="58" t="s">
        <v>461</v>
      </c>
      <c r="L169" s="60" t="s">
        <v>463</v>
      </c>
      <c r="M169" s="539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135.19999999999999</v>
      </c>
      <c r="G170" s="45">
        <v>135.19999999999999</v>
      </c>
      <c r="H170" s="46">
        <f>(G170-F170)/F170*100</f>
        <v>0</v>
      </c>
      <c r="I170" s="46">
        <f>(G170-E170)/E170*100</f>
        <v>0</v>
      </c>
      <c r="J170" s="58"/>
      <c r="K170" s="58" t="s">
        <v>464</v>
      </c>
      <c r="L170" s="60" t="s">
        <v>466</v>
      </c>
      <c r="M170" s="539"/>
      <c r="N170" s="5"/>
    </row>
    <row r="171" spans="1:14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40"/>
    </row>
    <row r="172" spans="1:14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124.6</v>
      </c>
      <c r="F172" s="32">
        <v>125.1</v>
      </c>
      <c r="G172" s="32">
        <v>124.8</v>
      </c>
      <c r="H172" s="33">
        <f>(G172-F172)/F172*100</f>
        <v>-0.23980815347721596</v>
      </c>
      <c r="I172" s="33">
        <f>(G172-E172)/E172*100</f>
        <v>0.16051364365971338</v>
      </c>
      <c r="J172" s="526" t="s">
        <v>33</v>
      </c>
      <c r="K172" s="85" t="s">
        <v>35</v>
      </c>
      <c r="L172" s="85"/>
      <c r="M172" s="540"/>
      <c r="N172" s="5"/>
    </row>
    <row r="173" spans="1:14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40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119.7</v>
      </c>
      <c r="F174" s="32">
        <v>119.4</v>
      </c>
      <c r="G174" s="32">
        <v>118.9</v>
      </c>
      <c r="H174" s="33">
        <f>(G174-F174)/F174*100</f>
        <v>-0.41876046901172526</v>
      </c>
      <c r="I174" s="33">
        <f>(G174-E174)/E174*100</f>
        <v>-0.66833751044277123</v>
      </c>
      <c r="J174" s="58"/>
      <c r="K174" s="58" t="s">
        <v>467</v>
      </c>
      <c r="L174" s="60" t="s">
        <v>469</v>
      </c>
      <c r="M174" s="538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123.7</v>
      </c>
      <c r="F175" s="45">
        <v>123.3</v>
      </c>
      <c r="G175" s="45">
        <v>122.7</v>
      </c>
      <c r="H175" s="46">
        <f>(G175-F175)/F175*100</f>
        <v>-0.48661800486617546</v>
      </c>
      <c r="I175" s="46">
        <f>(G175-E175)/E175*100</f>
        <v>-0.80840743734842369</v>
      </c>
      <c r="J175" s="58"/>
      <c r="K175" s="58" t="s">
        <v>470</v>
      </c>
      <c r="L175" s="60" t="s">
        <v>472</v>
      </c>
      <c r="M175" s="539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120.2</v>
      </c>
      <c r="F176" s="45">
        <v>120.2</v>
      </c>
      <c r="G176" s="45">
        <v>119.9</v>
      </c>
      <c r="H176" s="46">
        <f>(G176-F176)/F176*100</f>
        <v>-0.24958402662229379</v>
      </c>
      <c r="I176" s="46">
        <f>(G176-E176)/E176*100</f>
        <v>-0.24958402662229379</v>
      </c>
      <c r="J176" s="58"/>
      <c r="K176" s="58" t="s">
        <v>473</v>
      </c>
      <c r="L176" s="60" t="s">
        <v>475</v>
      </c>
      <c r="M176" s="539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97.5</v>
      </c>
      <c r="F177" s="45">
        <v>96.9</v>
      </c>
      <c r="G177" s="45">
        <v>96.9</v>
      </c>
      <c r="H177" s="46">
        <f>(G177-F177)/F177*100</f>
        <v>0</v>
      </c>
      <c r="I177" s="46">
        <f>(G177-E177)/E177*100</f>
        <v>-0.61538461538460953</v>
      </c>
      <c r="J177" s="58"/>
      <c r="K177" s="58" t="s">
        <v>476</v>
      </c>
      <c r="L177" s="60" t="s">
        <v>478</v>
      </c>
      <c r="M177" s="539"/>
      <c r="N177" s="5"/>
    </row>
    <row r="178" spans="1:14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40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142.19999999999999</v>
      </c>
      <c r="F179" s="32">
        <v>145.69999999999999</v>
      </c>
      <c r="G179" s="32">
        <v>146.1</v>
      </c>
      <c r="H179" s="33">
        <f>(G179-F179)/F179*100</f>
        <v>0.27453671928620849</v>
      </c>
      <c r="I179" s="33">
        <f>(G179-E179)/E179*100</f>
        <v>2.7426160337552785</v>
      </c>
      <c r="J179" s="58"/>
      <c r="K179" s="58" t="s">
        <v>479</v>
      </c>
      <c r="L179" s="60" t="s">
        <v>481</v>
      </c>
      <c r="M179" s="538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147.5</v>
      </c>
      <c r="F180" s="45">
        <v>151.19999999999999</v>
      </c>
      <c r="G180" s="45">
        <v>151.69999999999999</v>
      </c>
      <c r="H180" s="46">
        <f>(G180-F180)/F180*100</f>
        <v>0.3306878306878307</v>
      </c>
      <c r="I180" s="46">
        <f>(G180-E180)/E180*100</f>
        <v>2.8474576271186365</v>
      </c>
      <c r="J180" s="58"/>
      <c r="K180" s="58" t="s">
        <v>482</v>
      </c>
      <c r="L180" s="60" t="s">
        <v>484</v>
      </c>
      <c r="M180" s="539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150.30000000000001</v>
      </c>
      <c r="F181" s="45">
        <v>154.5</v>
      </c>
      <c r="G181" s="45">
        <v>154.69999999999999</v>
      </c>
      <c r="H181" s="46">
        <f>(G181-F181)/F181*100</f>
        <v>0.12944983818769493</v>
      </c>
      <c r="I181" s="46">
        <f>(G181-E181)/E181*100</f>
        <v>2.9274783765801575</v>
      </c>
      <c r="J181" s="58"/>
      <c r="K181" s="58" t="s">
        <v>485</v>
      </c>
      <c r="L181" s="60" t="s">
        <v>487</v>
      </c>
      <c r="M181" s="539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121.4</v>
      </c>
      <c r="F182" s="45">
        <v>121.9</v>
      </c>
      <c r="G182" s="45">
        <v>122.7</v>
      </c>
      <c r="H182" s="46">
        <f>(G182-F182)/F182*100</f>
        <v>0.65627563576701975</v>
      </c>
      <c r="I182" s="46">
        <f>(G182-E182)/E182*100</f>
        <v>1.0708401976935726</v>
      </c>
      <c r="J182" s="58"/>
      <c r="K182" s="58" t="s">
        <v>488</v>
      </c>
      <c r="L182" s="60" t="s">
        <v>490</v>
      </c>
      <c r="M182" s="539"/>
      <c r="N182" s="5"/>
    </row>
    <row r="183" spans="1:14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40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38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39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129.19999999999999</v>
      </c>
      <c r="G186" s="45">
        <v>129.19999999999999</v>
      </c>
      <c r="H186" s="46">
        <f>(G186-F186)/F186*100</f>
        <v>0</v>
      </c>
      <c r="I186" s="46">
        <f>(G186-E186)/E186*100</f>
        <v>0.15503875968991368</v>
      </c>
      <c r="J186" s="58"/>
      <c r="K186" s="58" t="s">
        <v>497</v>
      </c>
      <c r="L186" s="60" t="s">
        <v>499</v>
      </c>
      <c r="M186" s="539"/>
      <c r="N186" s="5"/>
    </row>
    <row r="187" spans="1:14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40"/>
    </row>
    <row r="188" spans="1:14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114.2</v>
      </c>
      <c r="F188" s="32">
        <v>115.9</v>
      </c>
      <c r="G188" s="32">
        <v>117.2</v>
      </c>
      <c r="H188" s="33">
        <f>(G188-F188)/F188*100</f>
        <v>1.1216566005176851</v>
      </c>
      <c r="I188" s="33">
        <f>(G188-E188)/E188*100</f>
        <v>2.6269702276707529</v>
      </c>
      <c r="J188" s="526" t="s">
        <v>36</v>
      </c>
      <c r="K188" s="85" t="s">
        <v>38</v>
      </c>
      <c r="L188" s="60"/>
      <c r="M188" s="540"/>
      <c r="N188" s="5"/>
    </row>
    <row r="189" spans="1:14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40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94.9</v>
      </c>
      <c r="F190" s="32">
        <v>94.8</v>
      </c>
      <c r="G190" s="32">
        <v>94.7</v>
      </c>
      <c r="H190" s="33">
        <f>(G190-F190)/F190*100</f>
        <v>-0.10548523206750456</v>
      </c>
      <c r="I190" s="33">
        <f>(G190-E190)/E190*100</f>
        <v>-0.21074815595363838</v>
      </c>
      <c r="J190" s="58"/>
      <c r="K190" s="58" t="s">
        <v>500</v>
      </c>
      <c r="L190" s="60" t="s">
        <v>502</v>
      </c>
      <c r="M190" s="538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94</v>
      </c>
      <c r="F191" s="45">
        <v>93.8</v>
      </c>
      <c r="G191" s="45">
        <v>93.6</v>
      </c>
      <c r="H191" s="46">
        <f>(G191-F191)/F191*100</f>
        <v>-0.21321961620469387</v>
      </c>
      <c r="I191" s="46">
        <f>(G191-E191)/E191*100</f>
        <v>-0.42553191489362308</v>
      </c>
      <c r="J191" s="58"/>
      <c r="K191" s="58" t="s">
        <v>503</v>
      </c>
      <c r="L191" s="60" t="s">
        <v>505</v>
      </c>
      <c r="M191" s="539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98.4</v>
      </c>
      <c r="F192" s="45">
        <v>98.4</v>
      </c>
      <c r="G192" s="45">
        <v>98.5</v>
      </c>
      <c r="H192" s="46">
        <f>(G192-F192)/F192*100</f>
        <v>0.10162601626015683</v>
      </c>
      <c r="I192" s="46">
        <f>(G192-E192)/E192*100</f>
        <v>0.10162601626015683</v>
      </c>
      <c r="J192" s="58"/>
      <c r="K192" s="58" t="s">
        <v>506</v>
      </c>
      <c r="L192" s="60" t="s">
        <v>508</v>
      </c>
      <c r="M192" s="539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110.6</v>
      </c>
      <c r="F193" s="45">
        <v>115.4</v>
      </c>
      <c r="G193" s="45">
        <v>116.3</v>
      </c>
      <c r="H193" s="46">
        <f>(G193-F193)/F193*100</f>
        <v>0.77989601386481056</v>
      </c>
      <c r="I193" s="46">
        <f>(G193-E193)/E193*100</f>
        <v>5.1537070524412325</v>
      </c>
      <c r="J193" s="58"/>
      <c r="K193" s="58" t="s">
        <v>509</v>
      </c>
      <c r="L193" s="60" t="s">
        <v>511</v>
      </c>
      <c r="M193" s="539"/>
      <c r="N193" s="5"/>
    </row>
    <row r="194" spans="1:14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40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117.5</v>
      </c>
      <c r="F195" s="32">
        <v>121.1</v>
      </c>
      <c r="G195" s="32">
        <v>122.7</v>
      </c>
      <c r="H195" s="33">
        <f>(G195-F195)/F195*100</f>
        <v>1.3212221304706924</v>
      </c>
      <c r="I195" s="33">
        <f>(G195-E195)/E195*100</f>
        <v>4.425531914893619</v>
      </c>
      <c r="J195" s="58"/>
      <c r="K195" s="58" t="s">
        <v>512</v>
      </c>
      <c r="L195" s="60" t="s">
        <v>514</v>
      </c>
      <c r="M195" s="538"/>
      <c r="N195" s="5"/>
    </row>
    <row r="196" spans="1:14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111.4</v>
      </c>
      <c r="F196" s="94">
        <v>115.3</v>
      </c>
      <c r="G196" s="94">
        <v>115.9</v>
      </c>
      <c r="H196" s="46">
        <f>(G196-F196)/F196*100</f>
        <v>0.52038161318300824</v>
      </c>
      <c r="I196" s="46">
        <f>(G196-E196)/E196*100</f>
        <v>4.0394973070017954</v>
      </c>
      <c r="J196" s="58"/>
      <c r="K196" s="57" t="s">
        <v>515</v>
      </c>
      <c r="L196" s="61" t="s">
        <v>517</v>
      </c>
      <c r="M196" s="539"/>
      <c r="N196" s="5"/>
    </row>
    <row r="197" spans="1:14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112.6</v>
      </c>
      <c r="F197" s="94">
        <v>115.3</v>
      </c>
      <c r="G197" s="94">
        <v>117</v>
      </c>
      <c r="H197" s="46">
        <f>(G197-F197)/F197*100</f>
        <v>1.4744145706851717</v>
      </c>
      <c r="I197" s="46">
        <f>(G197-E197)/E197*100</f>
        <v>3.9076376554174121</v>
      </c>
      <c r="J197" s="58"/>
      <c r="K197" s="57" t="s">
        <v>518</v>
      </c>
      <c r="L197" s="56" t="s">
        <v>520</v>
      </c>
      <c r="M197" s="539"/>
      <c r="N197" s="5"/>
    </row>
    <row r="198" spans="1:14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151.4</v>
      </c>
      <c r="F198" s="45">
        <v>161.5</v>
      </c>
      <c r="G198" s="45">
        <v>162.4</v>
      </c>
      <c r="H198" s="46">
        <f>(G198-F198)/F198*100</f>
        <v>0.55727554179566918</v>
      </c>
      <c r="I198" s="46">
        <f>(G198-E198)/E198*100</f>
        <v>7.2655217965653902</v>
      </c>
      <c r="J198" s="57"/>
      <c r="K198" s="57" t="s">
        <v>521</v>
      </c>
      <c r="L198" s="55" t="s">
        <v>523</v>
      </c>
      <c r="M198" s="539"/>
      <c r="N198" s="5"/>
    </row>
    <row r="199" spans="1:14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112.4</v>
      </c>
      <c r="G199" s="94">
        <v>114.1</v>
      </c>
      <c r="H199" s="46">
        <f>(G199-F199)/F199*100</f>
        <v>1.5124555160142246</v>
      </c>
      <c r="I199" s="46">
        <f>(G199-E199)/E199*100</f>
        <v>2.2401433691756272</v>
      </c>
      <c r="J199" s="57"/>
      <c r="K199" s="57" t="s">
        <v>524</v>
      </c>
      <c r="L199" s="55" t="s">
        <v>526</v>
      </c>
      <c r="M199" s="539"/>
      <c r="N199" s="5"/>
    </row>
    <row r="200" spans="1:14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40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123.7</v>
      </c>
      <c r="F201" s="32">
        <v>103.7</v>
      </c>
      <c r="G201" s="32">
        <v>104.9</v>
      </c>
      <c r="H201" s="33">
        <f t="shared" ref="H201:H206" si="18">(G201-F201)/F201*100</f>
        <v>1.1571841851494724</v>
      </c>
      <c r="I201" s="33">
        <f t="shared" ref="I201:I206" si="19">(G201-E201)/E201*100</f>
        <v>-15.198059822150361</v>
      </c>
      <c r="J201" s="58"/>
      <c r="K201" s="58" t="s">
        <v>527</v>
      </c>
      <c r="L201" s="60" t="s">
        <v>529</v>
      </c>
      <c r="M201" s="538"/>
      <c r="N201" s="32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39"/>
      <c r="N202" s="4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122.4</v>
      </c>
      <c r="F203" s="45">
        <v>123</v>
      </c>
      <c r="G203" s="45">
        <v>122.9</v>
      </c>
      <c r="H203" s="46">
        <f t="shared" si="18"/>
        <v>-8.1300813008125458E-2</v>
      </c>
      <c r="I203" s="46">
        <f t="shared" si="19"/>
        <v>0.40849673202614384</v>
      </c>
      <c r="J203" s="58"/>
      <c r="K203" s="58" t="s">
        <v>533</v>
      </c>
      <c r="L203" s="60" t="s">
        <v>535</v>
      </c>
      <c r="M203" s="539"/>
      <c r="N203" s="4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116.2</v>
      </c>
      <c r="F204" s="45">
        <v>76.900000000000006</v>
      </c>
      <c r="G204" s="45">
        <v>79.099999999999994</v>
      </c>
      <c r="H204" s="46">
        <f t="shared" si="18"/>
        <v>2.8608582574772283</v>
      </c>
      <c r="I204" s="46">
        <f t="shared" si="19"/>
        <v>-31.927710843373504</v>
      </c>
      <c r="J204" s="58"/>
      <c r="K204" s="58" t="s">
        <v>536</v>
      </c>
      <c r="L204" s="60" t="s">
        <v>538</v>
      </c>
      <c r="M204" s="539"/>
      <c r="N204" s="4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</v>
      </c>
      <c r="G205" s="45">
        <v>102.6</v>
      </c>
      <c r="H205" s="46">
        <f t="shared" si="18"/>
        <v>0.58823529411764153</v>
      </c>
      <c r="I205" s="46">
        <f t="shared" si="19"/>
        <v>0.58823529411764153</v>
      </c>
      <c r="J205" s="58"/>
      <c r="K205" s="58" t="s">
        <v>539</v>
      </c>
      <c r="L205" s="60" t="s">
        <v>541</v>
      </c>
      <c r="M205" s="539"/>
      <c r="N205" s="4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127.6</v>
      </c>
      <c r="G206" s="45">
        <v>127.6</v>
      </c>
      <c r="H206" s="46">
        <f t="shared" si="18"/>
        <v>0</v>
      </c>
      <c r="I206" s="46">
        <f t="shared" si="19"/>
        <v>0</v>
      </c>
      <c r="J206" s="58"/>
      <c r="K206" s="58" t="s">
        <v>542</v>
      </c>
      <c r="L206" s="60" t="s">
        <v>544</v>
      </c>
      <c r="M206" s="539"/>
      <c r="N206" s="45"/>
    </row>
    <row r="207" spans="1:14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40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36"/>
    </row>
    <row r="209" spans="1:25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36"/>
    </row>
    <row r="210" spans="1:25" ht="15" customHeight="1"/>
    <row r="211" spans="1:25" ht="15" customHeight="1">
      <c r="C211" s="10" t="s">
        <v>194</v>
      </c>
      <c r="D211" s="11"/>
      <c r="G211" s="11" t="str">
        <f t="shared" ref="G211" si="20">G145</f>
        <v>MAC</v>
      </c>
      <c r="H211" s="12" t="str">
        <f t="shared" ref="H211:I212" si="21">H145</f>
        <v>FEB</v>
      </c>
      <c r="I211" s="10" t="str">
        <f t="shared" si="21"/>
        <v>MAC</v>
      </c>
      <c r="K211" s="5"/>
      <c r="L211" s="12"/>
    </row>
    <row r="212" spans="1:25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5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ht="15" customHeight="1">
      <c r="C214" s="10" t="s">
        <v>196</v>
      </c>
      <c r="G214" s="11" t="str">
        <f t="shared" ref="G214" si="23">G148</f>
        <v>MAC</v>
      </c>
      <c r="H214" s="523" t="str">
        <f t="shared" ref="H214:I215" si="24">H148</f>
        <v xml:space="preserve"> - FEB</v>
      </c>
      <c r="I214" s="10" t="str">
        <f t="shared" si="24"/>
        <v>MAC   -  MAC</v>
      </c>
      <c r="K214" s="5"/>
      <c r="L214" s="10"/>
    </row>
    <row r="215" spans="1:25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5" ht="15" customHeight="1">
      <c r="C216" s="17"/>
      <c r="D216" s="6"/>
      <c r="E216" s="16"/>
      <c r="F216" s="16"/>
      <c r="G216" s="16"/>
      <c r="H216" s="16"/>
      <c r="I216" s="16"/>
    </row>
    <row r="217" spans="1:25" ht="14.1" customHeight="1">
      <c r="A217" s="607" t="s">
        <v>198</v>
      </c>
      <c r="B217" s="607"/>
      <c r="C217" s="607"/>
      <c r="D217" s="18"/>
      <c r="E217" s="603" t="s">
        <v>199</v>
      </c>
      <c r="F217" s="598"/>
      <c r="G217" s="604"/>
      <c r="H217" s="598" t="s">
        <v>10</v>
      </c>
      <c r="I217" s="598"/>
      <c r="J217" s="610" t="s">
        <v>200</v>
      </c>
      <c r="K217" s="611"/>
      <c r="L217" s="611"/>
    </row>
    <row r="218" spans="1:25" ht="14.1" customHeight="1">
      <c r="A218" s="608"/>
      <c r="B218" s="608"/>
      <c r="C218" s="608"/>
      <c r="D218" s="19" t="s">
        <v>201</v>
      </c>
      <c r="E218" s="599" t="s">
        <v>12</v>
      </c>
      <c r="F218" s="600"/>
      <c r="G218" s="601"/>
      <c r="H218" s="600" t="s">
        <v>13</v>
      </c>
      <c r="I218" s="600"/>
      <c r="J218" s="612"/>
      <c r="K218" s="613"/>
      <c r="L218" s="613"/>
    </row>
    <row r="219" spans="1:25" ht="15" customHeight="1">
      <c r="A219" s="608"/>
      <c r="B219" s="608"/>
      <c r="C219" s="608"/>
      <c r="D219" s="20" t="s">
        <v>202</v>
      </c>
      <c r="E219" s="67" t="str">
        <f>E153</f>
        <v>MAC</v>
      </c>
      <c r="F219" s="67" t="str">
        <f t="shared" ref="F219:G220" si="26">F153</f>
        <v>FEB</v>
      </c>
      <c r="G219" s="67" t="str">
        <f t="shared" si="26"/>
        <v>MAC</v>
      </c>
      <c r="H219" s="616" t="str">
        <f>H153</f>
        <v>MAC 2022 / FEB 2022</v>
      </c>
      <c r="I219" s="608" t="str">
        <f>I153</f>
        <v>MAC 2022 / MAC 2021</v>
      </c>
      <c r="J219" s="612"/>
      <c r="K219" s="613"/>
      <c r="L219" s="613"/>
    </row>
    <row r="220" spans="1:25" ht="15" customHeight="1">
      <c r="A220" s="609"/>
      <c r="B220" s="609"/>
      <c r="C220" s="609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17"/>
      <c r="I220" s="609"/>
      <c r="J220" s="614"/>
      <c r="K220" s="615"/>
      <c r="L220" s="615"/>
    </row>
    <row r="221" spans="1:25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5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40"/>
      <c r="N222" s="5"/>
    </row>
    <row r="223" spans="1:25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40"/>
    </row>
    <row r="224" spans="1:25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38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39"/>
      <c r="N225" s="5"/>
    </row>
    <row r="226" spans="1:14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40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58.7</v>
      </c>
      <c r="G227" s="32">
        <v>58.6</v>
      </c>
      <c r="H227" s="33">
        <f>(G227-F227)/F227*100</f>
        <v>-0.17035775127768554</v>
      </c>
      <c r="I227" s="33">
        <f>(G227-E227)/E227*100</f>
        <v>-0.17035775127768554</v>
      </c>
      <c r="J227" s="58"/>
      <c r="K227" s="526" t="s">
        <v>549</v>
      </c>
      <c r="L227" s="60" t="s">
        <v>551</v>
      </c>
      <c r="M227" s="538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58.7</v>
      </c>
      <c r="G228" s="45">
        <v>58.6</v>
      </c>
      <c r="H228" s="46">
        <f>(G228-F228)/F228*100</f>
        <v>-0.17035775127768554</v>
      </c>
      <c r="I228" s="46">
        <f>(G228-E228)/E228*100</f>
        <v>-0.17035775127768554</v>
      </c>
      <c r="J228" s="58"/>
      <c r="K228" s="58" t="s">
        <v>552</v>
      </c>
      <c r="L228" s="60" t="s">
        <v>551</v>
      </c>
      <c r="M228" s="539"/>
      <c r="N228" s="5"/>
    </row>
    <row r="229" spans="1:14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40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38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39"/>
      <c r="N231" s="5"/>
    </row>
    <row r="232" spans="1:14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40"/>
    </row>
    <row r="233" spans="1:14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112.9</v>
      </c>
      <c r="F233" s="32">
        <v>114.3</v>
      </c>
      <c r="G233" s="32">
        <v>114.1</v>
      </c>
      <c r="H233" s="33">
        <f>(G233-F233)/F233*100</f>
        <v>-0.17497812773403573</v>
      </c>
      <c r="I233" s="33">
        <f>(G233-E233)/E233*100</f>
        <v>1.0628875110717348</v>
      </c>
      <c r="J233" s="526" t="s">
        <v>42</v>
      </c>
      <c r="K233" s="85" t="s">
        <v>44</v>
      </c>
      <c r="L233" s="60"/>
      <c r="M233" s="540"/>
      <c r="N233" s="5"/>
    </row>
    <row r="234" spans="1:14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40"/>
    </row>
    <row r="235" spans="1:14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82.5</v>
      </c>
      <c r="F235" s="78">
        <v>82.8</v>
      </c>
      <c r="G235" s="78">
        <v>83.1</v>
      </c>
      <c r="H235" s="33">
        <f t="shared" ref="H235:H238" si="29">(G235-F235)/F235*100</f>
        <v>0.3623188405797067</v>
      </c>
      <c r="I235" s="33">
        <f t="shared" ref="I235:I238" si="30">(G235-E235)/E235*100</f>
        <v>0.72727272727272041</v>
      </c>
      <c r="J235" s="58"/>
      <c r="K235" s="57" t="s">
        <v>557</v>
      </c>
      <c r="L235" s="55" t="s">
        <v>559</v>
      </c>
      <c r="M235" s="538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74.8</v>
      </c>
      <c r="F236" s="45">
        <v>74.5</v>
      </c>
      <c r="G236" s="45">
        <v>74.5</v>
      </c>
      <c r="H236" s="46">
        <f t="shared" si="29"/>
        <v>0</v>
      </c>
      <c r="I236" s="46">
        <f t="shared" si="30"/>
        <v>-0.40106951871657376</v>
      </c>
      <c r="J236" s="58"/>
      <c r="K236" s="58" t="s">
        <v>560</v>
      </c>
      <c r="L236" s="60" t="s">
        <v>562</v>
      </c>
      <c r="M236" s="539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80.2</v>
      </c>
      <c r="F237" s="45">
        <v>79.2</v>
      </c>
      <c r="G237" s="45">
        <v>79.400000000000006</v>
      </c>
      <c r="H237" s="46">
        <f t="shared" si="29"/>
        <v>0.25252525252525609</v>
      </c>
      <c r="I237" s="46">
        <f t="shared" si="30"/>
        <v>-0.99750623441396158</v>
      </c>
      <c r="J237" s="58"/>
      <c r="K237" s="58" t="s">
        <v>563</v>
      </c>
      <c r="L237" s="60" t="s">
        <v>565</v>
      </c>
      <c r="M237" s="539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91.7</v>
      </c>
      <c r="F238" s="45">
        <v>93.4</v>
      </c>
      <c r="G238" s="45">
        <v>94.2</v>
      </c>
      <c r="H238" s="46">
        <f t="shared" si="29"/>
        <v>0.85653104925053225</v>
      </c>
      <c r="I238" s="46">
        <f t="shared" si="30"/>
        <v>2.7262813522355507</v>
      </c>
      <c r="J238" s="58"/>
      <c r="K238" s="58" t="s">
        <v>566</v>
      </c>
      <c r="L238" s="60" t="s">
        <v>568</v>
      </c>
      <c r="M238" s="539"/>
      <c r="N238" s="5"/>
    </row>
    <row r="239" spans="1:14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40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101.4</v>
      </c>
      <c r="G240" s="78">
        <v>101.4</v>
      </c>
      <c r="H240" s="33">
        <f>(G240-F240)/F240*100</f>
        <v>0</v>
      </c>
      <c r="I240" s="33">
        <f>(G240-E240)/E240*100</f>
        <v>-1.2658227848101238</v>
      </c>
      <c r="J240" s="58"/>
      <c r="K240" s="57" t="s">
        <v>569</v>
      </c>
      <c r="L240" s="56" t="s">
        <v>571</v>
      </c>
      <c r="M240" s="538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106.2</v>
      </c>
      <c r="G241" s="45">
        <v>106.7</v>
      </c>
      <c r="H241" s="46">
        <f>(G241-F241)/F241*100</f>
        <v>0.47080979284369112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39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</v>
      </c>
      <c r="G242" s="45">
        <v>101</v>
      </c>
      <c r="H242" s="46">
        <f>(G242-F242)/F242*100</f>
        <v>0</v>
      </c>
      <c r="I242" s="46">
        <f>(G242-E242)/E242*100</f>
        <v>-1.2707722385141713</v>
      </c>
      <c r="J242" s="58"/>
      <c r="K242" s="58" t="s">
        <v>575</v>
      </c>
      <c r="L242" s="60" t="s">
        <v>577</v>
      </c>
      <c r="M242" s="539"/>
      <c r="N242" s="5"/>
    </row>
    <row r="243" spans="1:14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40"/>
    </row>
    <row r="244" spans="1:14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115.8</v>
      </c>
      <c r="F244" s="78">
        <v>119.2</v>
      </c>
      <c r="G244" s="78">
        <v>119.4</v>
      </c>
      <c r="H244" s="33">
        <f t="shared" ref="H244:H250" si="31">(G244-F244)/F244*100</f>
        <v>0.16778523489933125</v>
      </c>
      <c r="I244" s="33">
        <f t="shared" ref="I244:I250" si="32">(G244-E244)/E244*100</f>
        <v>3.1088082901554479</v>
      </c>
      <c r="J244" s="58"/>
      <c r="K244" s="57" t="s">
        <v>578</v>
      </c>
      <c r="L244" s="55" t="s">
        <v>580</v>
      </c>
      <c r="M244" s="538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</v>
      </c>
      <c r="F245" s="45">
        <v>98.4</v>
      </c>
      <c r="G245" s="45">
        <v>98</v>
      </c>
      <c r="H245" s="46">
        <f t="shared" si="31"/>
        <v>-0.40650406504065617</v>
      </c>
      <c r="I245" s="46">
        <f t="shared" si="32"/>
        <v>0</v>
      </c>
      <c r="J245" s="58"/>
      <c r="K245" s="58" t="s">
        <v>581</v>
      </c>
      <c r="L245" s="60" t="s">
        <v>583</v>
      </c>
      <c r="M245" s="539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100.7</v>
      </c>
      <c r="G246" s="45">
        <v>100.6</v>
      </c>
      <c r="H246" s="46">
        <f t="shared" si="31"/>
        <v>-9.9304865938439443E-2</v>
      </c>
      <c r="I246" s="46">
        <f t="shared" si="32"/>
        <v>-0.49455984174085071</v>
      </c>
      <c r="J246" s="58"/>
      <c r="K246" s="58" t="s">
        <v>584</v>
      </c>
      <c r="L246" s="60" t="s">
        <v>586</v>
      </c>
      <c r="M246" s="539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132.69999999999999</v>
      </c>
      <c r="F247" s="45">
        <v>136.9</v>
      </c>
      <c r="G247" s="45">
        <v>135.9</v>
      </c>
      <c r="H247" s="46">
        <f t="shared" si="31"/>
        <v>-0.73046018991964934</v>
      </c>
      <c r="I247" s="46">
        <f t="shared" si="32"/>
        <v>2.4114544084401035</v>
      </c>
      <c r="J247" s="58"/>
      <c r="K247" s="58" t="s">
        <v>587</v>
      </c>
      <c r="L247" s="60" t="s">
        <v>589</v>
      </c>
      <c r="M247" s="539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106.4</v>
      </c>
      <c r="F248" s="45">
        <v>109.7</v>
      </c>
      <c r="G248" s="45">
        <v>109.7</v>
      </c>
      <c r="H248" s="46">
        <f t="shared" si="31"/>
        <v>0</v>
      </c>
      <c r="I248" s="46">
        <f t="shared" si="32"/>
        <v>3.1015037593984931</v>
      </c>
      <c r="J248" s="58"/>
      <c r="K248" s="58" t="s">
        <v>590</v>
      </c>
      <c r="L248" s="60" t="s">
        <v>592</v>
      </c>
      <c r="M248" s="539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123.6</v>
      </c>
      <c r="F249" s="45">
        <v>124.2</v>
      </c>
      <c r="G249" s="45">
        <v>124.2</v>
      </c>
      <c r="H249" s="46">
        <f t="shared" si="31"/>
        <v>0</v>
      </c>
      <c r="I249" s="46">
        <f t="shared" si="32"/>
        <v>0.48543689320389038</v>
      </c>
      <c r="J249" s="58"/>
      <c r="K249" s="58" t="s">
        <v>593</v>
      </c>
      <c r="L249" s="60" t="s">
        <v>595</v>
      </c>
      <c r="M249" s="539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116.3</v>
      </c>
      <c r="F250" s="45">
        <v>120.9</v>
      </c>
      <c r="G250" s="45">
        <v>122.3</v>
      </c>
      <c r="H250" s="46">
        <f t="shared" si="31"/>
        <v>1.1579818031430864</v>
      </c>
      <c r="I250" s="46">
        <f t="shared" si="32"/>
        <v>5.1590713671539126</v>
      </c>
      <c r="J250" s="58"/>
      <c r="K250" s="58" t="s">
        <v>596</v>
      </c>
      <c r="L250" s="60" t="s">
        <v>598</v>
      </c>
      <c r="M250" s="539"/>
      <c r="N250" s="5"/>
    </row>
    <row r="251" spans="1:14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40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121.6</v>
      </c>
      <c r="F252" s="32">
        <v>123.2</v>
      </c>
      <c r="G252" s="32">
        <v>122.7</v>
      </c>
      <c r="H252" s="33">
        <f>(G252-F252)/F252*100</f>
        <v>-0.40584415584415579</v>
      </c>
      <c r="I252" s="33">
        <f>(G252-E252)/E252*100</f>
        <v>0.90460526315790168</v>
      </c>
      <c r="J252" s="58"/>
      <c r="K252" s="58" t="s">
        <v>599</v>
      </c>
      <c r="L252" s="60" t="s">
        <v>601</v>
      </c>
      <c r="M252" s="538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123.2</v>
      </c>
      <c r="G253" s="45">
        <v>123.3</v>
      </c>
      <c r="H253" s="46">
        <f>(G253-F253)/F253*100</f>
        <v>8.1168831168826561E-2</v>
      </c>
      <c r="I253" s="46">
        <f>(G253-E253)/E253*100</f>
        <v>-1.596169193934557</v>
      </c>
      <c r="J253" s="58"/>
      <c r="K253" s="58" t="s">
        <v>602</v>
      </c>
      <c r="L253" s="60" t="s">
        <v>604</v>
      </c>
      <c r="M253" s="539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124.8</v>
      </c>
      <c r="F254" s="45">
        <v>125.1</v>
      </c>
      <c r="G254" s="45">
        <v>125.3</v>
      </c>
      <c r="H254" s="46">
        <f>(G254-F254)/F254*100</f>
        <v>0.15987210231814775</v>
      </c>
      <c r="I254" s="46">
        <f>(G254-E254)/E254*100</f>
        <v>0.40064102564102572</v>
      </c>
      <c r="J254" s="58"/>
      <c r="K254" s="58" t="s">
        <v>605</v>
      </c>
      <c r="L254" s="60" t="s">
        <v>607</v>
      </c>
      <c r="M254" s="539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100.4</v>
      </c>
      <c r="F255" s="45">
        <v>113.2</v>
      </c>
      <c r="G255" s="45">
        <v>107.8</v>
      </c>
      <c r="H255" s="46">
        <f>(G255-F255)/F255*100</f>
        <v>-4.770318021201418</v>
      </c>
      <c r="I255" s="46">
        <f>(G255-E255)/E255*100</f>
        <v>7.3705179282868434</v>
      </c>
      <c r="J255" s="58"/>
      <c r="K255" s="58" t="s">
        <v>608</v>
      </c>
      <c r="L255" s="60" t="s">
        <v>610</v>
      </c>
      <c r="M255" s="539"/>
      <c r="N255" s="5"/>
    </row>
    <row r="256" spans="1:14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40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115.2</v>
      </c>
      <c r="F257" s="32">
        <v>116.2</v>
      </c>
      <c r="G257" s="32">
        <v>116.1</v>
      </c>
      <c r="H257" s="33">
        <f>(G257-F257)/F257*100</f>
        <v>-8.6058519793466889E-2</v>
      </c>
      <c r="I257" s="33">
        <f>(G257-E257)/E257*100</f>
        <v>0.78124999999999256</v>
      </c>
      <c r="J257" s="58"/>
      <c r="K257" s="58" t="s">
        <v>611</v>
      </c>
      <c r="L257" s="60" t="s">
        <v>613</v>
      </c>
      <c r="M257" s="538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114.5</v>
      </c>
      <c r="G258" s="45">
        <v>114.6</v>
      </c>
      <c r="H258" s="46">
        <f>(G258-F258)/F258*100</f>
        <v>8.7336244541479757E-2</v>
      </c>
      <c r="I258" s="46">
        <f>(G258-E258)/E258*100</f>
        <v>0</v>
      </c>
      <c r="J258" s="58"/>
      <c r="K258" s="58" t="s">
        <v>614</v>
      </c>
      <c r="L258" s="60" t="s">
        <v>616</v>
      </c>
      <c r="M258" s="539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124.7</v>
      </c>
      <c r="G259" s="45">
        <v>124.7</v>
      </c>
      <c r="H259" s="46">
        <f>(G259-F259)/F259*100</f>
        <v>0</v>
      </c>
      <c r="I259" s="46">
        <f>(G259-E259)/E259*100</f>
        <v>0</v>
      </c>
      <c r="J259" s="58"/>
      <c r="K259" s="58" t="s">
        <v>617</v>
      </c>
      <c r="L259" s="60" t="s">
        <v>619</v>
      </c>
      <c r="M259" s="539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39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110.4</v>
      </c>
      <c r="F261" s="45">
        <v>112.6</v>
      </c>
      <c r="G261" s="45">
        <v>112.5</v>
      </c>
      <c r="H261" s="46">
        <f>(G261-F261)/F261*100</f>
        <v>-8.8809946714026922E-2</v>
      </c>
      <c r="I261" s="46">
        <f>(G261-E261)/E261*100</f>
        <v>1.9021739130434732</v>
      </c>
      <c r="J261" s="58"/>
      <c r="K261" s="58" t="s">
        <v>623</v>
      </c>
      <c r="L261" s="60" t="s">
        <v>625</v>
      </c>
      <c r="M261" s="539"/>
      <c r="N261" s="5"/>
    </row>
    <row r="262" spans="1:14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40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130.5</v>
      </c>
      <c r="G263" s="32">
        <v>130.5</v>
      </c>
      <c r="H263" s="33">
        <f>(G263-F263)/F263*100</f>
        <v>0</v>
      </c>
      <c r="I263" s="33">
        <f>(G263-E263)/E263*100</f>
        <v>0</v>
      </c>
      <c r="J263" s="58"/>
      <c r="K263" s="58" t="s">
        <v>626</v>
      </c>
      <c r="L263" s="60" t="s">
        <v>628</v>
      </c>
      <c r="M263" s="538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130.5</v>
      </c>
      <c r="G264" s="45">
        <v>130.5</v>
      </c>
      <c r="H264" s="46">
        <f>(G264-F264)/F264*100</f>
        <v>0</v>
      </c>
      <c r="I264" s="46">
        <f>(G264-E264)/E264*100</f>
        <v>0</v>
      </c>
      <c r="J264" s="58"/>
      <c r="K264" s="58" t="s">
        <v>629</v>
      </c>
      <c r="L264" s="60" t="s">
        <v>630</v>
      </c>
      <c r="M264" s="539"/>
      <c r="N264" s="5"/>
    </row>
    <row r="265" spans="1:14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40"/>
    </row>
    <row r="266" spans="1:14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120.9</v>
      </c>
      <c r="F266" s="32">
        <v>121.9</v>
      </c>
      <c r="G266" s="32">
        <v>122</v>
      </c>
      <c r="H266" s="33">
        <f>(G266-F266)/F266*100</f>
        <v>8.2034454470873097E-2</v>
      </c>
      <c r="I266" s="33">
        <f>(G266-E266)/E266*100</f>
        <v>0.90984284532671156</v>
      </c>
      <c r="J266" s="526" t="s">
        <v>45</v>
      </c>
      <c r="K266" s="85" t="s">
        <v>47</v>
      </c>
      <c r="L266" s="60"/>
      <c r="M266" s="540"/>
      <c r="N266" s="5"/>
    </row>
    <row r="267" spans="1:14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40"/>
    </row>
    <row r="268" spans="1:14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125.2</v>
      </c>
      <c r="F268" s="78">
        <v>126.9</v>
      </c>
      <c r="G268" s="78">
        <v>126.9</v>
      </c>
      <c r="H268" s="33">
        <f>(G268-F268)/F268*100</f>
        <v>0</v>
      </c>
      <c r="I268" s="33">
        <f>(G268-E268)/E268*100</f>
        <v>1.3578274760383409</v>
      </c>
      <c r="J268" s="58"/>
      <c r="K268" s="57" t="s">
        <v>631</v>
      </c>
      <c r="L268" s="56" t="s">
        <v>633</v>
      </c>
      <c r="M268" s="538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125.2</v>
      </c>
      <c r="F269" s="45">
        <v>126.9</v>
      </c>
      <c r="G269" s="45">
        <v>126.9</v>
      </c>
      <c r="H269" s="46">
        <f>(G269-F269)/F269*100</f>
        <v>0</v>
      </c>
      <c r="I269" s="46">
        <f>(G269-E269)/E269*100</f>
        <v>1.3578274760383409</v>
      </c>
      <c r="J269" s="58"/>
      <c r="K269" s="58" t="s">
        <v>634</v>
      </c>
      <c r="L269" s="60" t="s">
        <v>633</v>
      </c>
      <c r="M269" s="539"/>
      <c r="N269" s="5"/>
    </row>
    <row r="270" spans="1:14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40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118.4</v>
      </c>
      <c r="F271" s="32">
        <v>119.1</v>
      </c>
      <c r="G271" s="32">
        <v>119.2</v>
      </c>
      <c r="H271" s="33">
        <f>(G271-F271)/F271*100</f>
        <v>8.3963056255254853E-2</v>
      </c>
      <c r="I271" s="33">
        <f>(G271-E271)/E271*100</f>
        <v>0.67567567567567333</v>
      </c>
      <c r="J271" s="58"/>
      <c r="K271" s="58" t="s">
        <v>635</v>
      </c>
      <c r="L271" s="60" t="s">
        <v>637</v>
      </c>
      <c r="M271" s="538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118.4</v>
      </c>
      <c r="F272" s="45">
        <v>119.1</v>
      </c>
      <c r="G272" s="45">
        <v>119.2</v>
      </c>
      <c r="H272" s="46">
        <f>(G272-F272)/F272*100</f>
        <v>8.3963056255254853E-2</v>
      </c>
      <c r="I272" s="46">
        <f>(G272-E272)/E272*100</f>
        <v>0.67567567567567333</v>
      </c>
      <c r="J272" s="58"/>
      <c r="K272" s="58" t="s">
        <v>638</v>
      </c>
      <c r="L272" s="60" t="s">
        <v>637</v>
      </c>
      <c r="M272" s="539"/>
      <c r="N272" s="5"/>
    </row>
    <row r="273" spans="1:25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40"/>
    </row>
    <row r="274" spans="1:25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39"/>
    </row>
    <row r="275" spans="1:25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36"/>
    </row>
    <row r="276" spans="1:25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36"/>
    </row>
    <row r="277" spans="1:25" ht="15" customHeight="1"/>
    <row r="278" spans="1:25" ht="15" customHeight="1">
      <c r="C278" s="10" t="s">
        <v>194</v>
      </c>
      <c r="D278" s="11"/>
      <c r="G278" s="11" t="str">
        <f t="shared" ref="G278" si="33">G211</f>
        <v>MAC</v>
      </c>
      <c r="H278" s="12" t="str">
        <f t="shared" ref="H278:I279" si="34">H211</f>
        <v>FEB</v>
      </c>
      <c r="I278" s="10" t="str">
        <f t="shared" si="34"/>
        <v>MAC</v>
      </c>
      <c r="K278" s="5"/>
      <c r="L278" s="12"/>
    </row>
    <row r="279" spans="1:25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5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ht="15" customHeight="1">
      <c r="C281" s="10" t="s">
        <v>196</v>
      </c>
      <c r="G281" s="11" t="str">
        <f t="shared" ref="G281" si="36">G214</f>
        <v>MAC</v>
      </c>
      <c r="H281" s="523" t="str">
        <f t="shared" ref="H281:I282" si="37">H214</f>
        <v xml:space="preserve"> - FEB</v>
      </c>
      <c r="I281" s="10" t="str">
        <f t="shared" si="37"/>
        <v>MAC   -  MAC</v>
      </c>
      <c r="K281" s="5"/>
      <c r="L281" s="10"/>
    </row>
    <row r="282" spans="1:25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5" ht="15" customHeight="1">
      <c r="C283" s="17"/>
      <c r="D283" s="6"/>
      <c r="E283" s="16"/>
      <c r="F283" s="16"/>
      <c r="G283" s="16"/>
      <c r="H283" s="16"/>
      <c r="I283" s="16"/>
    </row>
    <row r="284" spans="1:25" ht="14.1" customHeight="1">
      <c r="A284" s="607" t="s">
        <v>198</v>
      </c>
      <c r="B284" s="607"/>
      <c r="C284" s="607"/>
      <c r="D284" s="18"/>
      <c r="E284" s="603" t="s">
        <v>199</v>
      </c>
      <c r="F284" s="598"/>
      <c r="G284" s="604"/>
      <c r="H284" s="598" t="s">
        <v>10</v>
      </c>
      <c r="I284" s="598"/>
      <c r="J284" s="610" t="s">
        <v>200</v>
      </c>
      <c r="K284" s="611"/>
      <c r="L284" s="611"/>
    </row>
    <row r="285" spans="1:25" ht="14.1" customHeight="1">
      <c r="A285" s="608"/>
      <c r="B285" s="608"/>
      <c r="C285" s="608"/>
      <c r="D285" s="19" t="s">
        <v>201</v>
      </c>
      <c r="E285" s="599" t="s">
        <v>12</v>
      </c>
      <c r="F285" s="600"/>
      <c r="G285" s="601"/>
      <c r="H285" s="600" t="s">
        <v>13</v>
      </c>
      <c r="I285" s="600"/>
      <c r="J285" s="612"/>
      <c r="K285" s="613"/>
      <c r="L285" s="613"/>
    </row>
    <row r="286" spans="1:25" ht="15" customHeight="1">
      <c r="A286" s="608"/>
      <c r="B286" s="608"/>
      <c r="C286" s="608"/>
      <c r="D286" s="20" t="s">
        <v>202</v>
      </c>
      <c r="E286" s="106" t="str">
        <f>E219</f>
        <v>MAC</v>
      </c>
      <c r="F286" s="106" t="str">
        <f t="shared" ref="F286:G287" si="39">F219</f>
        <v>FEB</v>
      </c>
      <c r="G286" s="21" t="str">
        <f t="shared" si="39"/>
        <v>MAC</v>
      </c>
      <c r="H286" s="616" t="str">
        <f>H219</f>
        <v>MAC 2022 / FEB 2022</v>
      </c>
      <c r="I286" s="608" t="str">
        <f>I219</f>
        <v>MAC 2022 / MAC 2021</v>
      </c>
      <c r="J286" s="612"/>
      <c r="K286" s="613"/>
      <c r="L286" s="613"/>
    </row>
    <row r="287" spans="1:25" ht="15" customHeight="1">
      <c r="A287" s="609"/>
      <c r="B287" s="609"/>
      <c r="C287" s="609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17"/>
      <c r="I287" s="609"/>
      <c r="J287" s="614"/>
      <c r="K287" s="615"/>
      <c r="L287" s="615"/>
    </row>
    <row r="288" spans="1:25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114.7</v>
      </c>
      <c r="F289" s="32">
        <v>112.8</v>
      </c>
      <c r="G289" s="32">
        <v>112.8</v>
      </c>
      <c r="H289" s="33">
        <f>(G289-F289)/F289*100</f>
        <v>0</v>
      </c>
      <c r="I289" s="33">
        <f>(G289-E289)/E289*100</f>
        <v>-1.6564952048823065</v>
      </c>
      <c r="J289" s="58"/>
      <c r="K289" s="58" t="s">
        <v>639</v>
      </c>
      <c r="L289" s="60" t="s">
        <v>641</v>
      </c>
      <c r="M289" s="538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114.7</v>
      </c>
      <c r="F290" s="45">
        <v>112.8</v>
      </c>
      <c r="G290" s="45">
        <v>112.8</v>
      </c>
      <c r="H290" s="46">
        <f>(G290-F290)/F290*100</f>
        <v>0</v>
      </c>
      <c r="I290" s="46">
        <f>(G290-E290)/E290*100</f>
        <v>-1.6564952048823065</v>
      </c>
      <c r="J290" s="58"/>
      <c r="K290" s="58" t="s">
        <v>642</v>
      </c>
      <c r="L290" s="60" t="s">
        <v>641</v>
      </c>
      <c r="M290" s="539"/>
      <c r="N290" s="5"/>
    </row>
    <row r="291" spans="1:14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40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38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39"/>
      <c r="N293" s="5"/>
    </row>
    <row r="294" spans="1:14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39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120.2</v>
      </c>
      <c r="G295" s="32">
        <v>120.2</v>
      </c>
      <c r="H295" s="33">
        <f>(G295-F295)/F295*100</f>
        <v>0</v>
      </c>
      <c r="I295" s="33">
        <f>(G295-E295)/E295*100</f>
        <v>0.92359361880773183</v>
      </c>
      <c r="J295" s="58"/>
      <c r="K295" s="58" t="s">
        <v>647</v>
      </c>
      <c r="L295" s="60" t="s">
        <v>649</v>
      </c>
      <c r="M295" s="538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120.2</v>
      </c>
      <c r="G296" s="45">
        <v>120.2</v>
      </c>
      <c r="H296" s="46">
        <f>(G296-F296)/F296*100</f>
        <v>0</v>
      </c>
      <c r="I296" s="46">
        <f>(G296-E296)/E296*100</f>
        <v>0.92359361880773183</v>
      </c>
      <c r="J296" s="58"/>
      <c r="K296" s="58" t="s">
        <v>650</v>
      </c>
      <c r="L296" s="60" t="s">
        <v>649</v>
      </c>
      <c r="M296" s="539"/>
      <c r="N296" s="5"/>
    </row>
    <row r="297" spans="1:14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40"/>
    </row>
    <row r="298" spans="1:14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132.5</v>
      </c>
      <c r="F298" s="32">
        <v>135.80000000000001</v>
      </c>
      <c r="G298" s="32">
        <v>136.4</v>
      </c>
      <c r="H298" s="33">
        <f>(G298-F298)/F298*100</f>
        <v>0.44182621502208708</v>
      </c>
      <c r="I298" s="33">
        <f>(G298-E298)/E298*100</f>
        <v>2.9433962264150986</v>
      </c>
      <c r="J298" s="526" t="s">
        <v>48</v>
      </c>
      <c r="K298" s="85" t="s">
        <v>50</v>
      </c>
      <c r="L298" s="60"/>
      <c r="M298" s="540"/>
      <c r="N298" s="5"/>
    </row>
    <row r="299" spans="1:14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40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137.5</v>
      </c>
      <c r="F300" s="32">
        <v>141.4</v>
      </c>
      <c r="G300" s="32">
        <v>142</v>
      </c>
      <c r="H300" s="33">
        <f>(G300-F300)/F300*100</f>
        <v>0.42432814710042033</v>
      </c>
      <c r="I300" s="33">
        <f>(G300-E300)/E300*100</f>
        <v>3.2727272727272729</v>
      </c>
      <c r="J300" s="58"/>
      <c r="K300" s="58" t="s">
        <v>651</v>
      </c>
      <c r="L300" s="60" t="s">
        <v>653</v>
      </c>
      <c r="M300" s="538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137.5</v>
      </c>
      <c r="F301" s="45">
        <v>141.4</v>
      </c>
      <c r="G301" s="45">
        <v>142</v>
      </c>
      <c r="H301" s="46">
        <f>(G301-F301)/F301*100</f>
        <v>0.42432814710042033</v>
      </c>
      <c r="I301" s="46">
        <f>(G301-E301)/E301*100</f>
        <v>3.2727272727272729</v>
      </c>
      <c r="J301" s="58"/>
      <c r="K301" s="58" t="s">
        <v>654</v>
      </c>
      <c r="L301" s="60" t="s">
        <v>653</v>
      </c>
      <c r="M301" s="539"/>
      <c r="N301" s="5"/>
    </row>
    <row r="302" spans="1:14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39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99.8</v>
      </c>
      <c r="F303" s="32">
        <v>100.6</v>
      </c>
      <c r="G303" s="32">
        <v>101.1</v>
      </c>
      <c r="H303" s="33">
        <f>(G303-F303)/F303*100</f>
        <v>0.49701789264413521</v>
      </c>
      <c r="I303" s="33">
        <f>(G303-E303)/E303*100</f>
        <v>1.3026052104208388</v>
      </c>
      <c r="J303" s="58"/>
      <c r="K303" s="58" t="s">
        <v>655</v>
      </c>
      <c r="L303" s="60" t="s">
        <v>657</v>
      </c>
      <c r="M303" s="538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99.8</v>
      </c>
      <c r="F304" s="45">
        <v>100.6</v>
      </c>
      <c r="G304" s="45">
        <v>101.1</v>
      </c>
      <c r="H304" s="46">
        <f>(G304-F304)/F304*100</f>
        <v>0.49701789264413521</v>
      </c>
      <c r="I304" s="46">
        <f>(G304-E304)/E304*100</f>
        <v>1.3026052104208388</v>
      </c>
      <c r="J304" s="58"/>
      <c r="K304" s="58" t="s">
        <v>658</v>
      </c>
      <c r="L304" s="60" t="s">
        <v>657</v>
      </c>
      <c r="M304" s="539"/>
      <c r="N304" s="5"/>
    </row>
    <row r="305" spans="1:14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39"/>
    </row>
    <row r="306" spans="1:14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116.2</v>
      </c>
      <c r="F306" s="32">
        <v>117.7</v>
      </c>
      <c r="G306" s="32">
        <v>118.4</v>
      </c>
      <c r="H306" s="33">
        <f>(G306-F306)/F306*100</f>
        <v>0.5947323704333074</v>
      </c>
      <c r="I306" s="33">
        <f>(G306-E306)/E306*100</f>
        <v>1.8932874354561127</v>
      </c>
      <c r="J306" s="526" t="s">
        <v>51</v>
      </c>
      <c r="K306" s="85" t="s">
        <v>53</v>
      </c>
      <c r="L306" s="60"/>
      <c r="M306" s="540"/>
      <c r="N306" s="5"/>
    </row>
    <row r="307" spans="1:14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40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115.4</v>
      </c>
      <c r="F308" s="32">
        <v>116.9</v>
      </c>
      <c r="G308" s="32">
        <v>117</v>
      </c>
      <c r="H308" s="33">
        <f>(G308-F308)/F308*100</f>
        <v>8.5543199315649548E-2</v>
      </c>
      <c r="I308" s="33">
        <f>(G308-E308)/E308*100</f>
        <v>1.3864818024263381</v>
      </c>
      <c r="J308" s="58"/>
      <c r="K308" s="58" t="s">
        <v>659</v>
      </c>
      <c r="L308" s="60" t="s">
        <v>661</v>
      </c>
      <c r="M308" s="538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132.1</v>
      </c>
      <c r="F309" s="94">
        <v>135</v>
      </c>
      <c r="G309" s="94">
        <v>135.69999999999999</v>
      </c>
      <c r="H309" s="46">
        <f>(G309-F309)/F309*100</f>
        <v>0.51851851851851005</v>
      </c>
      <c r="I309" s="46">
        <f>(G309-E309)/E309*100</f>
        <v>2.7252081756245228</v>
      </c>
      <c r="J309" s="58"/>
      <c r="K309" s="57" t="s">
        <v>662</v>
      </c>
      <c r="L309" s="61" t="s">
        <v>664</v>
      </c>
      <c r="M309" s="539"/>
      <c r="N309" s="5"/>
    </row>
    <row r="310" spans="1:14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112.7</v>
      </c>
      <c r="F310" s="94">
        <v>114</v>
      </c>
      <c r="G310" s="94">
        <v>114</v>
      </c>
      <c r="H310" s="46">
        <f>(G310-F310)/F310*100</f>
        <v>0</v>
      </c>
      <c r="I310" s="46">
        <f>(G310-E310)/E310*100</f>
        <v>1.1535048802129522</v>
      </c>
      <c r="J310" s="58"/>
      <c r="K310" s="57" t="s">
        <v>665</v>
      </c>
      <c r="L310" s="55" t="s">
        <v>667</v>
      </c>
      <c r="M310" s="539"/>
      <c r="N310" s="5"/>
    </row>
    <row r="311" spans="1:14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40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</v>
      </c>
      <c r="F312" s="32">
        <v>135.30000000000001</v>
      </c>
      <c r="G312" s="32">
        <v>139.19999999999999</v>
      </c>
      <c r="H312" s="33">
        <f>(G312-F312)/F312*100</f>
        <v>2.8824833702882313</v>
      </c>
      <c r="I312" s="33">
        <f>(G312-E312)/E312*100</f>
        <v>4.6616541353383374</v>
      </c>
      <c r="J312" s="58"/>
      <c r="K312" s="58" t="s">
        <v>668</v>
      </c>
      <c r="L312" s="60" t="s">
        <v>670</v>
      </c>
      <c r="M312" s="538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171.4</v>
      </c>
      <c r="F313" s="45">
        <v>176.5</v>
      </c>
      <c r="G313" s="45">
        <v>185.3</v>
      </c>
      <c r="H313" s="46">
        <f>(G313-F313)/F313*100</f>
        <v>4.9858356940509978</v>
      </c>
      <c r="I313" s="46">
        <f>(G313-E313)/E313*100</f>
        <v>8.1096849474912514</v>
      </c>
      <c r="J313" s="58"/>
      <c r="K313" s="58" t="s">
        <v>671</v>
      </c>
      <c r="L313" s="60" t="s">
        <v>673</v>
      </c>
      <c r="M313" s="539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107.6</v>
      </c>
      <c r="F314" s="45">
        <v>108.2</v>
      </c>
      <c r="G314" s="45">
        <v>108.4</v>
      </c>
      <c r="H314" s="46">
        <f>(G314-F314)/F314*100</f>
        <v>0.18484288354898598</v>
      </c>
      <c r="I314" s="46">
        <f>(G314-E314)/E314*100</f>
        <v>0.74349442379183217</v>
      </c>
      <c r="J314" s="58"/>
      <c r="K314" s="58" t="s">
        <v>674</v>
      </c>
      <c r="L314" s="60" t="s">
        <v>676</v>
      </c>
      <c r="M314" s="539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86.6</v>
      </c>
      <c r="F315" s="45">
        <v>86.1</v>
      </c>
      <c r="G315" s="45">
        <v>86.2</v>
      </c>
      <c r="H315" s="46">
        <f>(G315-F315)/F315*100</f>
        <v>0.11614401858305289</v>
      </c>
      <c r="I315" s="46">
        <f>(G315-E315)/E315*100</f>
        <v>-0.46189376443417035</v>
      </c>
      <c r="J315" s="58"/>
      <c r="K315" s="58" t="s">
        <v>677</v>
      </c>
      <c r="L315" s="60" t="s">
        <v>679</v>
      </c>
      <c r="M315" s="539"/>
      <c r="N315" s="5"/>
    </row>
    <row r="316" spans="1:14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40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109.9</v>
      </c>
      <c r="H317" s="33">
        <f>(G317-F317)/F317*100</f>
        <v>0</v>
      </c>
      <c r="I317" s="33">
        <f>(G317-E317)/E317*100</f>
        <v>0</v>
      </c>
      <c r="J317" s="58"/>
      <c r="K317" s="58" t="s">
        <v>680</v>
      </c>
      <c r="L317" s="60" t="s">
        <v>682</v>
      </c>
      <c r="M317" s="538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103.6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9.6525096525104756E-2</v>
      </c>
      <c r="J318" s="58"/>
      <c r="K318" s="58" t="s">
        <v>683</v>
      </c>
      <c r="L318" s="60" t="s">
        <v>685</v>
      </c>
      <c r="M318" s="539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100.1</v>
      </c>
      <c r="H319" s="46">
        <f>(G319-F319)/F319*100</f>
        <v>0</v>
      </c>
      <c r="I319" s="46">
        <f>(G319-E319)/E319*100</f>
        <v>0.50200803212851408</v>
      </c>
      <c r="J319" s="58"/>
      <c r="K319" s="58" t="s">
        <v>686</v>
      </c>
      <c r="L319" s="60" t="s">
        <v>688</v>
      </c>
      <c r="M319" s="539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105.5</v>
      </c>
      <c r="H320" s="46">
        <f>(G320-F320)/F320*100</f>
        <v>0</v>
      </c>
      <c r="I320" s="46">
        <f>(G320-E320)/E320*100</f>
        <v>0</v>
      </c>
      <c r="J320" s="58"/>
      <c r="K320" s="58" t="s">
        <v>689</v>
      </c>
      <c r="L320" s="60" t="s">
        <v>691</v>
      </c>
      <c r="M320" s="539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39"/>
      <c r="N321" s="5"/>
    </row>
    <row r="322" spans="1:14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40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114.6</v>
      </c>
      <c r="G323" s="32">
        <v>114.6</v>
      </c>
      <c r="H323" s="33">
        <f>(G323-F323)/F323*100</f>
        <v>0</v>
      </c>
      <c r="I323" s="33">
        <f>(G323-E323)/E323*100</f>
        <v>10.404624277456644</v>
      </c>
      <c r="J323" s="58"/>
      <c r="K323" s="58" t="s">
        <v>695</v>
      </c>
      <c r="L323" s="60" t="s">
        <v>697</v>
      </c>
      <c r="M323" s="538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114.6</v>
      </c>
      <c r="G324" s="45">
        <v>114.6</v>
      </c>
      <c r="H324" s="46">
        <f>(G324-F324)/F324*100</f>
        <v>0</v>
      </c>
      <c r="I324" s="46">
        <f>(G324-E324)/E324*100</f>
        <v>10.404624277456644</v>
      </c>
      <c r="J324" s="58"/>
      <c r="K324" s="58" t="s">
        <v>698</v>
      </c>
      <c r="L324" s="60" t="s">
        <v>697</v>
      </c>
      <c r="M324" s="539"/>
      <c r="N324" s="5"/>
    </row>
    <row r="325" spans="1:14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40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120.1</v>
      </c>
      <c r="F326" s="32">
        <v>120.6</v>
      </c>
      <c r="G326" s="32">
        <v>120.6</v>
      </c>
      <c r="H326" s="33">
        <f>(G326-F326)/F326*100</f>
        <v>0</v>
      </c>
      <c r="I326" s="33">
        <f>(G326-E326)/E326*100</f>
        <v>0.4163197335553705</v>
      </c>
      <c r="J326" s="58"/>
      <c r="K326" s="58" t="s">
        <v>699</v>
      </c>
      <c r="L326" s="60" t="s">
        <v>701</v>
      </c>
      <c r="M326" s="538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120.1</v>
      </c>
      <c r="F327" s="45">
        <v>120.6</v>
      </c>
      <c r="G327" s="45">
        <v>120.6</v>
      </c>
      <c r="H327" s="46">
        <f>(G327-F327)/F327*100</f>
        <v>0</v>
      </c>
      <c r="I327" s="46">
        <f>(G327-E327)/E327*100</f>
        <v>0.4163197335553705</v>
      </c>
      <c r="J327" s="58"/>
      <c r="K327" s="58" t="s">
        <v>702</v>
      </c>
      <c r="L327" s="60" t="s">
        <v>704</v>
      </c>
      <c r="M327" s="539"/>
      <c r="N327" s="5"/>
    </row>
    <row r="328" spans="1:14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40"/>
    </row>
    <row r="329" spans="1:14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40"/>
    </row>
    <row r="330" spans="1:14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40"/>
    </row>
    <row r="331" spans="1:14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40"/>
    </row>
    <row r="332" spans="1:14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40"/>
    </row>
    <row r="333" spans="1:14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40"/>
    </row>
    <row r="334" spans="1:14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40"/>
    </row>
    <row r="335" spans="1:14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40"/>
    </row>
    <row r="336" spans="1:14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40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40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40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40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40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40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40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40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40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40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40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40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40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40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40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40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40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40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40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40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40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40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40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40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40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40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40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40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40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40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40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40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40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40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40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40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40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40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40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40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37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37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37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37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37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37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37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37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37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37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37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37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37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37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37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37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37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37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37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37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37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37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37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37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37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37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37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37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37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37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37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37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37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37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37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37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37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37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37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37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37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37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37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37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37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37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37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37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37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37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37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37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37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37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37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37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37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37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37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37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37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37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37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37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37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37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37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37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37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37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37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37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37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37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37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37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37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37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37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37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3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3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3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3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3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3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3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3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3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3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3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3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3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3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3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3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3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3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3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3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3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3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3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3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3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3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3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3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3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3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3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3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3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3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3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3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3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3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3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3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3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3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3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3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3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3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3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3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3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3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3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3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3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3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3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3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3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3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3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3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3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3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3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3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3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3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3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3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3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3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3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3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3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3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3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3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3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3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3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3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3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3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3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3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3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3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3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3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3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3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3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3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3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37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7" t="s">
        <v>92</v>
      </c>
      <c r="B5" s="567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</row>
    <row r="6" spans="1:21" ht="51">
      <c r="A6" s="569"/>
      <c r="B6" s="569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70" t="s">
        <v>107</v>
      </c>
      <c r="B9" s="570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66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47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60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</row>
    <row r="35" spans="1:18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</row>
    <row r="36" spans="1:18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</row>
    <row r="37" spans="1:18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4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71" t="s">
        <v>120</v>
      </c>
      <c r="B47" s="571"/>
      <c r="C47" s="571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71" t="s">
        <v>122</v>
      </c>
      <c r="B48" s="571"/>
      <c r="C48" s="571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71" t="s">
        <v>124</v>
      </c>
      <c r="B49" s="571"/>
      <c r="C49" s="571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71" t="s">
        <v>127</v>
      </c>
      <c r="B50" s="571"/>
      <c r="C50" s="571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71" t="s">
        <v>129</v>
      </c>
      <c r="B51" s="571"/>
      <c r="C51" s="571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71" t="s">
        <v>131</v>
      </c>
      <c r="B52" s="571"/>
      <c r="C52" s="571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71" t="s">
        <v>134</v>
      </c>
      <c r="B53" s="571"/>
      <c r="C53" s="571"/>
      <c r="D53" s="167" t="s">
        <v>135</v>
      </c>
      <c r="E53" s="257"/>
      <c r="F53" s="257"/>
      <c r="R53" s="182"/>
    </row>
    <row r="54" spans="1:18" ht="18" customHeight="1">
      <c r="A54" s="571" t="s">
        <v>136</v>
      </c>
      <c r="B54" s="571"/>
      <c r="C54" s="571"/>
      <c r="D54" s="167" t="s">
        <v>137</v>
      </c>
      <c r="E54" s="257"/>
      <c r="F54" s="257"/>
      <c r="R54" s="182"/>
    </row>
    <row r="55" spans="1:18" ht="18" customHeight="1">
      <c r="A55" s="571" t="s">
        <v>138</v>
      </c>
      <c r="B55" s="571"/>
      <c r="C55" s="571"/>
      <c r="D55" s="167" t="s">
        <v>139</v>
      </c>
      <c r="F55" s="257"/>
      <c r="R55" s="182"/>
    </row>
    <row r="56" spans="1:18" ht="18" customHeight="1">
      <c r="A56" s="571" t="s">
        <v>140</v>
      </c>
      <c r="B56" s="571"/>
      <c r="C56" s="571"/>
      <c r="D56" s="167" t="s">
        <v>141</v>
      </c>
      <c r="F56" s="257"/>
      <c r="R56" s="182"/>
    </row>
    <row r="57" spans="1:18" ht="18" customHeight="1">
      <c r="A57" s="571" t="s">
        <v>142</v>
      </c>
      <c r="B57" s="571"/>
      <c r="C57" s="571"/>
      <c r="D57" s="167" t="s">
        <v>143</v>
      </c>
      <c r="F57" s="257"/>
      <c r="R57" s="182"/>
    </row>
    <row r="58" spans="1:18" ht="18" customHeight="1">
      <c r="A58" s="571" t="s">
        <v>144</v>
      </c>
      <c r="B58" s="571"/>
      <c r="C58" s="571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7" t="s">
        <v>92</v>
      </c>
      <c r="B5" s="567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</row>
    <row r="6" spans="1:22" ht="51">
      <c r="A6" s="569"/>
      <c r="B6" s="569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70" t="s">
        <v>107</v>
      </c>
      <c r="B9" s="570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0.3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7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60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152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152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29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31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2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3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5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4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71" t="s">
        <v>120</v>
      </c>
      <c r="B47" s="571"/>
      <c r="C47" s="571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71" t="s">
        <v>122</v>
      </c>
      <c r="B48" s="571"/>
      <c r="C48" s="571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71" t="s">
        <v>124</v>
      </c>
      <c r="B49" s="571"/>
      <c r="C49" s="571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71" t="s">
        <v>127</v>
      </c>
      <c r="B50" s="571"/>
      <c r="C50" s="571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71" t="s">
        <v>129</v>
      </c>
      <c r="B51" s="571"/>
      <c r="C51" s="571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71" t="s">
        <v>131</v>
      </c>
      <c r="B52" s="571"/>
      <c r="C52" s="571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71" t="s">
        <v>134</v>
      </c>
      <c r="B53" s="571"/>
      <c r="C53" s="571"/>
      <c r="D53" s="167" t="s">
        <v>135</v>
      </c>
      <c r="E53" s="257"/>
      <c r="F53" s="257"/>
      <c r="R53" s="182"/>
    </row>
    <row r="54" spans="1:18" ht="18" customHeight="1">
      <c r="A54" s="571" t="s">
        <v>136</v>
      </c>
      <c r="B54" s="571"/>
      <c r="C54" s="571"/>
      <c r="D54" s="167" t="s">
        <v>137</v>
      </c>
      <c r="E54" s="257"/>
      <c r="F54" s="257"/>
      <c r="R54" s="182"/>
    </row>
    <row r="55" spans="1:18" ht="18" customHeight="1">
      <c r="A55" s="571" t="s">
        <v>138</v>
      </c>
      <c r="B55" s="571"/>
      <c r="C55" s="571"/>
      <c r="D55" s="167" t="s">
        <v>139</v>
      </c>
      <c r="F55" s="257"/>
      <c r="R55" s="182"/>
    </row>
    <row r="56" spans="1:18" ht="18" customHeight="1">
      <c r="A56" s="571" t="s">
        <v>140</v>
      </c>
      <c r="B56" s="571"/>
      <c r="C56" s="571"/>
      <c r="D56" s="167" t="s">
        <v>141</v>
      </c>
      <c r="F56" s="257"/>
      <c r="R56" s="182"/>
    </row>
    <row r="57" spans="1:18" ht="18" customHeight="1">
      <c r="A57" s="571" t="s">
        <v>142</v>
      </c>
      <c r="B57" s="571"/>
      <c r="C57" s="571"/>
      <c r="D57" s="167" t="s">
        <v>143</v>
      </c>
      <c r="F57" s="257"/>
      <c r="R57" s="182"/>
    </row>
    <row r="58" spans="1:18" ht="18" customHeight="1">
      <c r="A58" s="571" t="s">
        <v>144</v>
      </c>
      <c r="B58" s="571"/>
      <c r="C58" s="571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8:C58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5:B5"/>
    <mergeCell ref="C5:P5"/>
    <mergeCell ref="A6:B6"/>
    <mergeCell ref="A9:B9"/>
    <mergeCell ref="A47:C4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7" t="s">
        <v>92</v>
      </c>
      <c r="B5" s="567"/>
      <c r="C5" s="568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</row>
    <row r="6" spans="1:21" ht="51">
      <c r="A6" s="569"/>
      <c r="B6" s="569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70" t="s">
        <v>107</v>
      </c>
      <c r="B9" s="570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44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44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44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44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44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44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44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44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44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44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44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44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47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60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152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420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152"/>
      <c r="C29" s="146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420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29"/>
      <c r="C30" s="146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420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31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2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3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5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41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71" t="s">
        <v>120</v>
      </c>
      <c r="B41" s="571"/>
      <c r="C41" s="571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71" t="s">
        <v>122</v>
      </c>
      <c r="B42" s="571"/>
      <c r="C42" s="571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71" t="s">
        <v>124</v>
      </c>
      <c r="B43" s="571"/>
      <c r="C43" s="571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71" t="s">
        <v>127</v>
      </c>
      <c r="B44" s="571"/>
      <c r="C44" s="571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71" t="s">
        <v>129</v>
      </c>
      <c r="B45" s="571"/>
      <c r="C45" s="571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71" t="s">
        <v>131</v>
      </c>
      <c r="B46" s="571"/>
      <c r="C46" s="571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71" t="s">
        <v>134</v>
      </c>
      <c r="B47" s="571"/>
      <c r="C47" s="571"/>
      <c r="D47" s="167" t="s">
        <v>135</v>
      </c>
      <c r="E47" s="257"/>
      <c r="F47" s="257"/>
      <c r="R47" s="182"/>
    </row>
    <row r="48" spans="1:31" ht="18" customHeight="1">
      <c r="A48" s="571" t="s">
        <v>136</v>
      </c>
      <c r="B48" s="571"/>
      <c r="C48" s="571"/>
      <c r="D48" s="167" t="s">
        <v>137</v>
      </c>
      <c r="E48" s="257"/>
      <c r="F48" s="257"/>
      <c r="R48" s="182"/>
    </row>
    <row r="49" spans="1:18" ht="18" customHeight="1">
      <c r="A49" s="571" t="s">
        <v>138</v>
      </c>
      <c r="B49" s="571"/>
      <c r="C49" s="571"/>
      <c r="D49" s="167" t="s">
        <v>139</v>
      </c>
      <c r="F49" s="257"/>
      <c r="R49" s="182"/>
    </row>
    <row r="50" spans="1:18" ht="18" customHeight="1">
      <c r="A50" s="571" t="s">
        <v>140</v>
      </c>
      <c r="B50" s="571"/>
      <c r="C50" s="571"/>
      <c r="D50" s="167" t="s">
        <v>141</v>
      </c>
      <c r="F50" s="257"/>
      <c r="R50" s="182"/>
    </row>
    <row r="51" spans="1:18" ht="18" customHeight="1">
      <c r="A51" s="571" t="s">
        <v>142</v>
      </c>
      <c r="B51" s="571"/>
      <c r="C51" s="571"/>
      <c r="D51" s="167" t="s">
        <v>143</v>
      </c>
      <c r="F51" s="257"/>
      <c r="R51" s="182"/>
    </row>
    <row r="52" spans="1:18" ht="18" customHeight="1">
      <c r="A52" s="571" t="s">
        <v>144</v>
      </c>
      <c r="B52" s="571"/>
      <c r="C52" s="571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13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7" t="s">
        <v>92</v>
      </c>
      <c r="B5" s="567"/>
      <c r="C5" s="568" t="s">
        <v>146</v>
      </c>
      <c r="D5" s="568"/>
      <c r="E5" s="568"/>
      <c r="F5" s="568"/>
      <c r="G5" s="568"/>
      <c r="H5" s="568"/>
      <c r="I5" s="568"/>
      <c r="J5" s="568"/>
    </row>
    <row r="6" spans="1:31" ht="39.75" customHeight="1">
      <c r="A6" s="569"/>
      <c r="B6" s="569"/>
      <c r="C6" s="573" t="s">
        <v>147</v>
      </c>
      <c r="D6" s="573"/>
      <c r="E6" s="574" t="s">
        <v>148</v>
      </c>
      <c r="F6" s="575"/>
      <c r="G6" s="574" t="s">
        <v>149</v>
      </c>
      <c r="H6" s="575"/>
      <c r="I6" s="576" t="s">
        <v>150</v>
      </c>
      <c r="J6" s="576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70" t="s">
        <v>107</v>
      </c>
      <c r="B10" s="570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44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44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44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44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44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43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44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44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44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44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44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44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47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60" t="s">
        <v>111</v>
      </c>
      <c r="C29" s="396">
        <v>125.6</v>
      </c>
      <c r="D29" s="396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152"/>
      <c r="C30" s="146"/>
      <c r="D30" s="309"/>
      <c r="E30" s="407"/>
      <c r="F30" s="406"/>
      <c r="G30" s="407"/>
      <c r="H30" s="406"/>
      <c r="I30" s="309"/>
      <c r="J30" s="410"/>
    </row>
    <row r="31" spans="1:10" s="166" customFormat="1" ht="18" customHeight="1">
      <c r="A31" s="130"/>
      <c r="B31" s="152"/>
      <c r="C31" s="148"/>
      <c r="D31" s="309"/>
      <c r="E31" s="407"/>
      <c r="F31" s="406"/>
      <c r="G31" s="407"/>
      <c r="H31" s="406"/>
      <c r="I31" s="309"/>
      <c r="J31" s="410"/>
    </row>
    <row r="32" spans="1:10" s="166" customFormat="1" ht="18" customHeight="1">
      <c r="A32" s="130"/>
      <c r="B32" s="528"/>
      <c r="C32" s="146"/>
      <c r="D32" s="309"/>
      <c r="E32" s="407"/>
      <c r="F32" s="406"/>
      <c r="G32" s="407"/>
      <c r="H32" s="406"/>
      <c r="I32" s="309"/>
      <c r="J32" s="410"/>
    </row>
    <row r="33" spans="1:20" s="166" customFormat="1" ht="18" customHeight="1">
      <c r="A33" s="130"/>
      <c r="B33" s="531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2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3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5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41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72"/>
      <c r="R48" s="572"/>
      <c r="S48" s="572"/>
      <c r="T48" s="572"/>
    </row>
    <row r="49" spans="11:20" ht="29.25" customHeight="1">
      <c r="K49" s="182"/>
      <c r="L49" s="160"/>
      <c r="M49" s="160"/>
      <c r="N49" s="160"/>
      <c r="O49" s="160"/>
      <c r="P49" s="185"/>
      <c r="Q49" s="572"/>
      <c r="R49" s="572"/>
      <c r="S49" s="572"/>
      <c r="T49" s="572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168</v>
      </c>
      <c r="B9" s="580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43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44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43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43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44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43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44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44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44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44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44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44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7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9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153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</row>
    <row r="35" spans="1:28" s="262" customFormat="1" ht="18" customHeight="1">
      <c r="A35" s="276"/>
      <c r="B35" s="152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28" s="262" customFormat="1" ht="18" customHeight="1">
      <c r="A36" s="276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  <row r="37" spans="1:28" s="262" customFormat="1" ht="18" customHeight="1">
      <c r="A37" s="276"/>
      <c r="B37" s="531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19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82" t="s">
        <v>170</v>
      </c>
      <c r="B5" s="582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3" t="s">
        <v>176</v>
      </c>
      <c r="B7" s="583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43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44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44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44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44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43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44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44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44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44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44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44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47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60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152"/>
      <c r="C31" s="148"/>
      <c r="D31" s="149"/>
      <c r="E31" s="149"/>
      <c r="F31" s="149"/>
      <c r="G31" s="149"/>
    </row>
    <row r="32" spans="1:7" s="261" customFormat="1" ht="18" customHeight="1">
      <c r="A32" s="276"/>
      <c r="B32" s="152"/>
      <c r="C32" s="148"/>
      <c r="D32" s="149"/>
      <c r="E32" s="149"/>
      <c r="F32" s="149"/>
      <c r="G32" s="149"/>
    </row>
    <row r="33" spans="1:8" s="261" customFormat="1" ht="18" customHeight="1">
      <c r="A33" s="276"/>
      <c r="B33" s="528"/>
      <c r="C33" s="148"/>
      <c r="D33" s="149"/>
      <c r="E33" s="149"/>
      <c r="F33" s="149"/>
      <c r="G33" s="149"/>
    </row>
    <row r="34" spans="1:8" s="261" customFormat="1" ht="18" customHeight="1">
      <c r="A34" s="276"/>
      <c r="B34" s="531"/>
      <c r="C34" s="148"/>
      <c r="D34" s="149"/>
      <c r="E34" s="149"/>
      <c r="F34" s="149"/>
      <c r="G34" s="149"/>
    </row>
    <row r="35" spans="1:8" s="261" customFormat="1" ht="18" customHeight="1">
      <c r="A35" s="276"/>
      <c r="B35" s="532"/>
      <c r="C35" s="148"/>
      <c r="D35" s="149"/>
      <c r="E35" s="149"/>
      <c r="F35" s="149"/>
      <c r="G35" s="149"/>
    </row>
    <row r="36" spans="1:8" s="261" customFormat="1" ht="18" customHeight="1">
      <c r="A36" s="276"/>
      <c r="B36" s="533"/>
      <c r="C36" s="148"/>
      <c r="D36" s="149"/>
      <c r="E36" s="149"/>
      <c r="F36" s="149"/>
      <c r="G36" s="149"/>
    </row>
    <row r="37" spans="1:8" s="261" customFormat="1" ht="18" customHeight="1">
      <c r="A37" s="276"/>
      <c r="B37" s="535"/>
      <c r="C37" s="148"/>
      <c r="D37" s="149"/>
      <c r="E37" s="149"/>
      <c r="F37" s="149"/>
      <c r="G37" s="149"/>
    </row>
    <row r="38" spans="1:8" s="261" customFormat="1" ht="18" customHeight="1">
      <c r="A38" s="276"/>
      <c r="B38" s="541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topLeftCell="A3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111</v>
      </c>
      <c r="D4" s="192" t="s">
        <v>110</v>
      </c>
      <c r="E4" s="192" t="s">
        <v>111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111</v>
      </c>
      <c r="D7" s="192" t="s">
        <v>110</v>
      </c>
      <c r="E7" s="192" t="s">
        <v>755</v>
      </c>
      <c r="F7" s="193" t="s">
        <v>111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1" t="s">
        <v>9</v>
      </c>
      <c r="D11" s="561"/>
      <c r="E11" s="561"/>
      <c r="F11" s="566" t="s">
        <v>10</v>
      </c>
      <c r="G11" s="566"/>
      <c r="H11" s="328"/>
      <c r="I11" s="350"/>
    </row>
    <row r="12" spans="1:9" ht="13.5">
      <c r="B12" s="584" t="s">
        <v>11</v>
      </c>
      <c r="C12" s="563" t="s">
        <v>12</v>
      </c>
      <c r="D12" s="563"/>
      <c r="E12" s="563"/>
      <c r="F12" s="563" t="s">
        <v>13</v>
      </c>
      <c r="G12" s="563"/>
      <c r="H12" s="328"/>
      <c r="I12" s="589" t="s">
        <v>14</v>
      </c>
    </row>
    <row r="13" spans="1:9" ht="5.0999999999999996" customHeight="1">
      <c r="B13" s="584"/>
      <c r="C13" s="447"/>
      <c r="D13" s="447"/>
      <c r="E13" s="447"/>
      <c r="F13" s="447"/>
      <c r="G13" s="447"/>
      <c r="H13" s="328"/>
      <c r="I13" s="589"/>
    </row>
    <row r="14" spans="1:9" ht="5.0999999999999996" customHeight="1">
      <c r="B14" s="584"/>
      <c r="C14" s="448"/>
      <c r="D14" s="448"/>
      <c r="E14" s="448"/>
      <c r="F14" s="448"/>
      <c r="G14" s="448"/>
      <c r="H14" s="328"/>
      <c r="I14" s="589"/>
    </row>
    <row r="15" spans="1:9" ht="13.5" customHeight="1">
      <c r="B15" s="584"/>
      <c r="C15" s="192" t="s">
        <v>111</v>
      </c>
      <c r="D15" s="192" t="s">
        <v>110</v>
      </c>
      <c r="E15" s="192" t="s">
        <v>111</v>
      </c>
      <c r="F15" s="558" t="s">
        <v>757</v>
      </c>
      <c r="G15" s="558" t="s">
        <v>757</v>
      </c>
      <c r="H15" s="331"/>
      <c r="I15" s="589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123.5</v>
      </c>
      <c r="D19" s="334">
        <v>125.9</v>
      </c>
      <c r="E19" s="334">
        <v>126.3</v>
      </c>
      <c r="F19" s="335">
        <f>(E19-D19)/D19*100</f>
        <v>0.31771247021444915</v>
      </c>
      <c r="G19" s="335">
        <f t="shared" ref="G19:G31" si="0">(E19-C19)/C19*100</f>
        <v>2.2672064777327914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138.4</v>
      </c>
      <c r="D20" s="336">
        <v>143.80000000000001</v>
      </c>
      <c r="E20" s="336">
        <v>144.19999999999999</v>
      </c>
      <c r="F20" s="337">
        <f t="shared" ref="F20:F31" si="1">(E20-D20)/D20*100</f>
        <v>0.27816411682891323</v>
      </c>
      <c r="G20" s="337">
        <f t="shared" si="0"/>
        <v>4.1907514450866925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167</v>
      </c>
      <c r="D21" s="336">
        <v>167.6</v>
      </c>
      <c r="E21" s="336">
        <v>167.9</v>
      </c>
      <c r="F21" s="337">
        <f t="shared" si="1"/>
        <v>0.17899761336516193</v>
      </c>
      <c r="G21" s="337">
        <f t="shared" si="0"/>
        <v>0.53892215568862611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91.6</v>
      </c>
      <c r="D22" s="338">
        <v>91.3</v>
      </c>
      <c r="E22" s="338">
        <v>91.3</v>
      </c>
      <c r="F22" s="337">
        <f t="shared" si="1"/>
        <v>0</v>
      </c>
      <c r="G22" s="337">
        <f t="shared" si="0"/>
        <v>-0.32751091703056456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122.6</v>
      </c>
      <c r="D23" s="336">
        <v>123.6</v>
      </c>
      <c r="E23" s="336">
        <v>123.6</v>
      </c>
      <c r="F23" s="337">
        <f t="shared" si="1"/>
        <v>0</v>
      </c>
      <c r="G23" s="337">
        <f t="shared" si="0"/>
        <v>0.81566068515497558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119.4</v>
      </c>
      <c r="D24" s="336">
        <v>122.7</v>
      </c>
      <c r="E24" s="336">
        <v>123.2</v>
      </c>
      <c r="F24" s="337">
        <f t="shared" si="1"/>
        <v>0.40749796251018744</v>
      </c>
      <c r="G24" s="337">
        <f t="shared" si="0"/>
        <v>3.1825795644891097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125.6</v>
      </c>
      <c r="D25" s="336">
        <v>126.1</v>
      </c>
      <c r="E25" s="336">
        <v>125.7</v>
      </c>
      <c r="F25" s="337">
        <f t="shared" si="1"/>
        <v>-0.31720856463123825</v>
      </c>
      <c r="G25" s="337">
        <f t="shared" si="0"/>
        <v>7.9617834394911255E-2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114.7</v>
      </c>
      <c r="D26" s="336">
        <v>116.4</v>
      </c>
      <c r="E26" s="336">
        <v>117.9</v>
      </c>
      <c r="F26" s="337">
        <f t="shared" si="1"/>
        <v>1.2886597938144329</v>
      </c>
      <c r="G26" s="337">
        <f t="shared" si="0"/>
        <v>2.7898866608544055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112.8</v>
      </c>
      <c r="D28" s="336">
        <v>114.2</v>
      </c>
      <c r="E28" s="336">
        <v>114.1</v>
      </c>
      <c r="F28" s="337">
        <f t="shared" si="1"/>
        <v>-8.7565674255699222E-2</v>
      </c>
      <c r="G28" s="337">
        <f t="shared" si="0"/>
        <v>1.1524822695035435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121.7</v>
      </c>
      <c r="D29" s="336">
        <v>122.8</v>
      </c>
      <c r="E29" s="336">
        <v>122.9</v>
      </c>
      <c r="F29" s="337">
        <f t="shared" si="1"/>
        <v>8.1433224755707273E-2</v>
      </c>
      <c r="G29" s="337">
        <f t="shared" si="0"/>
        <v>0.98603122432210588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134.1</v>
      </c>
      <c r="D30" s="336">
        <v>137.6</v>
      </c>
      <c r="E30" s="336">
        <v>138.19999999999999</v>
      </c>
      <c r="F30" s="337">
        <f t="shared" si="1"/>
        <v>0.43604651162790287</v>
      </c>
      <c r="G30" s="337">
        <f t="shared" si="0"/>
        <v>3.0574198359433216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116.2</v>
      </c>
      <c r="D31" s="336">
        <v>117.7</v>
      </c>
      <c r="E31" s="336">
        <v>118.3</v>
      </c>
      <c r="F31" s="337">
        <f t="shared" si="1"/>
        <v>0.50977060322854229</v>
      </c>
      <c r="G31" s="337">
        <f t="shared" si="0"/>
        <v>1.8072289156626458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MAC</v>
      </c>
      <c r="D39" s="226" t="str">
        <f t="shared" ref="D39:E40" si="2">D4</f>
        <v>FEB</v>
      </c>
      <c r="E39" s="226" t="str">
        <f t="shared" si="2"/>
        <v>MAC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MAC</v>
      </c>
      <c r="D42" s="226" t="str">
        <f t="shared" ref="D42:F43" si="3">D7</f>
        <v>FEB</v>
      </c>
      <c r="E42" s="226" t="str">
        <f t="shared" si="3"/>
        <v xml:space="preserve">MAC - </v>
      </c>
      <c r="F42" s="317" t="str">
        <f t="shared" si="3"/>
        <v>MAC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4" t="s">
        <v>9</v>
      </c>
      <c r="D46" s="584"/>
      <c r="E46" s="584"/>
      <c r="F46" s="585" t="s">
        <v>10</v>
      </c>
      <c r="G46" s="585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4" t="s">
        <v>11</v>
      </c>
      <c r="C47" s="586" t="s">
        <v>12</v>
      </c>
      <c r="D47" s="586"/>
      <c r="E47" s="586"/>
      <c r="F47" s="586" t="s">
        <v>13</v>
      </c>
      <c r="G47" s="586"/>
      <c r="H47" s="328"/>
      <c r="I47" s="589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4"/>
      <c r="C48" s="329"/>
      <c r="D48" s="329"/>
      <c r="E48" s="329"/>
      <c r="F48" s="329"/>
      <c r="G48" s="329"/>
      <c r="H48" s="328"/>
      <c r="I48" s="589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4"/>
      <c r="C49" s="330"/>
      <c r="D49" s="330"/>
      <c r="E49" s="330"/>
      <c r="F49" s="330"/>
      <c r="G49" s="330"/>
      <c r="H49" s="328"/>
      <c r="I49" s="589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4"/>
      <c r="C50" s="226" t="str">
        <f>C15</f>
        <v>MAC</v>
      </c>
      <c r="D50" s="226" t="str">
        <f t="shared" ref="D50" si="4">D15</f>
        <v>FEB</v>
      </c>
      <c r="E50" s="226" t="str">
        <f t="shared" ref="E50:G51" si="5">E15</f>
        <v>MAC</v>
      </c>
      <c r="F50" s="226" t="str">
        <f t="shared" si="5"/>
        <v>MAC 2022 /</v>
      </c>
      <c r="G50" s="226" t="str">
        <f t="shared" si="5"/>
        <v>MAC 2022 /</v>
      </c>
      <c r="H50" s="331"/>
      <c r="I50" s="589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FEB 2022</v>
      </c>
      <c r="G51" s="506" t="str">
        <f t="shared" si="5"/>
        <v>MAC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138.4</v>
      </c>
      <c r="D54" s="334">
        <v>143.80000000000001</v>
      </c>
      <c r="E54" s="334">
        <v>144.19999999999999</v>
      </c>
      <c r="F54" s="348">
        <f>(E54-D54)/D54*100</f>
        <v>0.27816411682891323</v>
      </c>
      <c r="G54" s="348">
        <f t="shared" ref="G54:G67" si="7">(E54-C54)/C54*100</f>
        <v>4.1907514450866925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139.6</v>
      </c>
      <c r="D55" s="336">
        <v>145.19999999999999</v>
      </c>
      <c r="E55" s="336">
        <v>145.6</v>
      </c>
      <c r="F55" s="349">
        <f t="shared" ref="F55:F67" si="8">(E55-D55)/D55*100</f>
        <v>0.27548209366391579</v>
      </c>
      <c r="G55" s="349">
        <f t="shared" si="7"/>
        <v>4.2979942693409745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134.9</v>
      </c>
      <c r="D56" s="336">
        <v>140.69999999999999</v>
      </c>
      <c r="E56" s="336">
        <v>140.9</v>
      </c>
      <c r="F56" s="349">
        <f t="shared" si="8"/>
        <v>0.14214641080313936</v>
      </c>
      <c r="G56" s="349">
        <f t="shared" si="7"/>
        <v>4.4477390659747957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113.5</v>
      </c>
      <c r="D57" s="336">
        <v>115.9</v>
      </c>
      <c r="E57" s="336">
        <v>116.2</v>
      </c>
      <c r="F57" s="349">
        <f t="shared" si="8"/>
        <v>0.25884383088869473</v>
      </c>
      <c r="G57" s="349">
        <f t="shared" si="7"/>
        <v>2.3788546255506633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128.5</v>
      </c>
      <c r="D58" s="336">
        <v>138.80000000000001</v>
      </c>
      <c r="E58" s="336">
        <v>139.30000000000001</v>
      </c>
      <c r="F58" s="349">
        <f t="shared" si="8"/>
        <v>0.36023054755043227</v>
      </c>
      <c r="G58" s="349">
        <f t="shared" si="7"/>
        <v>8.4046692607003983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160.9</v>
      </c>
      <c r="D59" s="336">
        <v>167.3</v>
      </c>
      <c r="E59" s="336">
        <v>167.5</v>
      </c>
      <c r="F59" s="349">
        <f t="shared" si="8"/>
        <v>0.11954572624028011</v>
      </c>
      <c r="G59" s="349">
        <f t="shared" si="7"/>
        <v>4.1019266625233026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124.7</v>
      </c>
      <c r="D60" s="338">
        <v>133.30000000000001</v>
      </c>
      <c r="E60" s="338">
        <v>133.9</v>
      </c>
      <c r="F60" s="349">
        <f t="shared" si="8"/>
        <v>0.45011252813202873</v>
      </c>
      <c r="G60" s="349">
        <f t="shared" si="7"/>
        <v>7.3777064955894174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122.8</v>
      </c>
      <c r="D61" s="336">
        <v>126.9</v>
      </c>
      <c r="E61" s="336">
        <v>127.3</v>
      </c>
      <c r="F61" s="349">
        <f t="shared" si="8"/>
        <v>0.31520882584711696</v>
      </c>
      <c r="G61" s="349">
        <f t="shared" si="7"/>
        <v>3.664495114006515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140</v>
      </c>
      <c r="D62" s="336">
        <v>142.69999999999999</v>
      </c>
      <c r="E62" s="336">
        <v>142.30000000000001</v>
      </c>
      <c r="F62" s="349">
        <f t="shared" si="8"/>
        <v>-0.28030833917307446</v>
      </c>
      <c r="G62" s="349">
        <f t="shared" si="7"/>
        <v>1.642857142857151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141.5</v>
      </c>
      <c r="D63" s="336">
        <v>149.80000000000001</v>
      </c>
      <c r="E63" s="336">
        <v>149</v>
      </c>
      <c r="F63" s="349">
        <f t="shared" si="8"/>
        <v>-0.53404539385848548</v>
      </c>
      <c r="G63" s="349">
        <f t="shared" si="7"/>
        <v>5.3003533568904597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132.4</v>
      </c>
      <c r="D64" s="336">
        <v>135.4</v>
      </c>
      <c r="E64" s="336">
        <v>135.30000000000001</v>
      </c>
      <c r="F64" s="349">
        <f t="shared" si="8"/>
        <v>-7.3855243722300082E-2</v>
      </c>
      <c r="G64" s="349">
        <f t="shared" si="7"/>
        <v>2.1903323262839924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139.30000000000001</v>
      </c>
      <c r="D65" s="336">
        <v>143</v>
      </c>
      <c r="E65" s="336">
        <v>143.80000000000001</v>
      </c>
      <c r="F65" s="349">
        <f t="shared" si="8"/>
        <v>0.55944055944056736</v>
      </c>
      <c r="G65" s="349">
        <f t="shared" si="7"/>
        <v>3.2304379038047379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146.4</v>
      </c>
      <c r="D66" s="336">
        <v>151.6</v>
      </c>
      <c r="E66" s="336">
        <v>152.4</v>
      </c>
      <c r="F66" s="349">
        <f t="shared" si="8"/>
        <v>0.5277044854881342</v>
      </c>
      <c r="G66" s="349">
        <f t="shared" si="7"/>
        <v>4.0983606557377046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113.8</v>
      </c>
      <c r="D67" s="336">
        <v>114.6</v>
      </c>
      <c r="E67" s="336">
        <v>115.1</v>
      </c>
      <c r="F67" s="349">
        <f t="shared" si="8"/>
        <v>0.43630017452006981</v>
      </c>
      <c r="G67" s="349">
        <f t="shared" si="7"/>
        <v>1.1423550087873438</v>
      </c>
      <c r="H67" s="288"/>
      <c r="I67" s="353" t="s">
        <v>91</v>
      </c>
      <c r="J67" s="334"/>
      <c r="K67" s="348"/>
      <c r="L67" s="348"/>
      <c r="M67" s="360"/>
      <c r="O67" s="587"/>
      <c r="P67" s="587"/>
      <c r="Q67" s="587"/>
      <c r="R67" s="348"/>
      <c r="S67" s="348"/>
      <c r="T67" s="374"/>
      <c r="U67" s="226"/>
      <c r="V67" s="588"/>
      <c r="W67" s="588"/>
      <c r="X67" s="588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8" t="s">
        <v>92</v>
      </c>
      <c r="B5" s="578"/>
      <c r="C5" s="579" t="s">
        <v>146</v>
      </c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29" ht="144.75">
      <c r="A6" s="577"/>
      <c r="B6" s="577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2" t="s">
        <v>107</v>
      </c>
      <c r="B9" s="582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43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44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43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44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43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43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43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44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44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44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44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44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47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59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152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</row>
    <row r="35" spans="1:17" s="292" customFormat="1" ht="18" customHeight="1">
      <c r="A35" s="261"/>
      <c r="B35" s="153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7" s="292" customFormat="1" ht="18" customHeight="1">
      <c r="A36" s="261"/>
      <c r="B36" s="528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7" s="292" customFormat="1" ht="18" customHeight="1">
      <c r="A37" s="261"/>
      <c r="B37" s="53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2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3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5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4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0"/>
      <c r="X52" s="590"/>
      <c r="Y52" s="590"/>
      <c r="Z52" s="590"/>
    </row>
    <row r="53" spans="17:26" ht="29.25" customHeight="1">
      <c r="Q53" s="311"/>
      <c r="R53" s="283"/>
      <c r="S53" s="283"/>
      <c r="T53" s="283"/>
      <c r="U53" s="283"/>
      <c r="V53" s="312"/>
      <c r="W53" s="590"/>
      <c r="X53" s="590"/>
      <c r="Y53" s="590"/>
      <c r="Z53" s="590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2022-04-07T01:56:35Z</cp:lastPrinted>
  <dcterms:created xsi:type="dcterms:W3CDTF">2011-02-23T02:00:00Z</dcterms:created>
  <dcterms:modified xsi:type="dcterms:W3CDTF">2022-04-11T07:03:10Z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