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F:\NANA PMS 22\DOSM\KELANTAN_ JADUAL NEGERI\"/>
    </mc:Choice>
  </mc:AlternateContent>
  <xr:revisionPtr revIDLastSave="0" documentId="13_ncr:1_{F83201C2-4E23-4108-88DC-119F0F3082BF}" xr6:coauthVersionLast="36" xr6:coauthVersionMax="36" xr10:uidLastSave="{00000000-0000-0000-0000-000000000000}"/>
  <bookViews>
    <workbookView xWindow="0" yWindow="0" windowWidth="19200" windowHeight="7050" tabRatio="839" xr2:uid="{00000000-000D-0000-FFFF-FFFF00000000}"/>
  </bookViews>
  <sheets>
    <sheet name="9.1 (kelantan)" sheetId="1" r:id="rId1"/>
    <sheet name="9.2" sheetId="26" r:id="rId2"/>
    <sheet name="9.3" sheetId="49" r:id="rId3"/>
    <sheet name="9.4 Kelantan " sheetId="6" r:id="rId4"/>
    <sheet name="9.5Kelantan" sheetId="7" r:id="rId5"/>
    <sheet name="9.6 " sheetId="28" r:id="rId6"/>
    <sheet name="9.7" sheetId="29" r:id="rId7"/>
    <sheet name="9.7 (2)" sheetId="30" r:id="rId8"/>
    <sheet name="9.7 (3)" sheetId="31" r:id="rId9"/>
    <sheet name="9.8 " sheetId="32" r:id="rId10"/>
    <sheet name="9.8 (2)" sheetId="33" r:id="rId11"/>
    <sheet name="9.9 " sheetId="34" r:id="rId12"/>
    <sheet name="9.9 (1)" sheetId="35" r:id="rId13"/>
    <sheet name="9.9 (2)" sheetId="36" r:id="rId14"/>
    <sheet name="9.9 (3)" sheetId="37" r:id="rId15"/>
    <sheet name="9.9 (4)" sheetId="38" r:id="rId16"/>
    <sheet name="9.9 (5)" sheetId="39" r:id="rId17"/>
    <sheet name="9.10 " sheetId="40" r:id="rId18"/>
    <sheet name="9.10 (2)" sheetId="41" r:id="rId19"/>
    <sheet name="9.11 (2)" sheetId="42" r:id="rId20"/>
    <sheet name="9.12 " sheetId="47" r:id="rId21"/>
    <sheet name="9.12 (2)" sheetId="48" r:id="rId22"/>
    <sheet name="9.13-9.14" sheetId="45" r:id="rId23"/>
    <sheet name="9.15" sheetId="46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A" localSheetId="18" hidden="1">'[1]9.2'!#REF!</definedName>
    <definedName name="__123Graph_A" localSheetId="21" hidden="1">'[2]7.2'!#REF!</definedName>
    <definedName name="__123Graph_A" localSheetId="22" hidden="1">'[2]7.2'!#REF!</definedName>
    <definedName name="__123Graph_A" localSheetId="1" hidden="1">'[2]7.2'!#REF!</definedName>
    <definedName name="__123Graph_A" localSheetId="2" hidden="1">'[2]7.2'!#REF!</definedName>
    <definedName name="__123Graph_A" localSheetId="5" hidden="1">#REF!</definedName>
    <definedName name="__123Graph_A" localSheetId="6" hidden="1">'[3]7.2'!#REF!</definedName>
    <definedName name="__123Graph_A" localSheetId="7" hidden="1">'[3]7.2'!#REF!</definedName>
    <definedName name="__123Graph_A" localSheetId="8" hidden="1">'[3]7.2'!#REF!</definedName>
    <definedName name="__123Graph_A" localSheetId="10" hidden="1">'[1]9.2'!#REF!</definedName>
    <definedName name="__123Graph_A" localSheetId="12" hidden="1">'[4]6.2'!#REF!</definedName>
    <definedName name="__123Graph_A" localSheetId="13" hidden="1">'[4]6.2'!#REF!</definedName>
    <definedName name="__123Graph_A" localSheetId="14" hidden="1">'[4]6.2'!#REF!</definedName>
    <definedName name="__123Graph_A" localSheetId="15" hidden="1">'[4]6.2'!#REF!</definedName>
    <definedName name="__123Graph_A" localSheetId="16" hidden="1">'[4]6.2'!#REF!</definedName>
    <definedName name="__123Graph_A" hidden="1">'[2]7.2'!#REF!</definedName>
    <definedName name="__123Graph_A_4" localSheetId="0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1">#REF!</definedName>
    <definedName name="__123Graph_A_4" localSheetId="6">#REF!</definedName>
    <definedName name="__123Graph_A_4" localSheetId="8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>#REF!</definedName>
    <definedName name="__123Graph_B" localSheetId="18" hidden="1">'[1]9.2'!#REF!</definedName>
    <definedName name="__123Graph_B" localSheetId="2" hidden="1">'[5]5.11'!$E$15:$J$15</definedName>
    <definedName name="__123Graph_B" localSheetId="5" hidden="1">#REF!</definedName>
    <definedName name="__123Graph_B" localSheetId="6" hidden="1">'[3]7.2'!#REF!</definedName>
    <definedName name="__123Graph_B" localSheetId="7" hidden="1">'[3]7.2'!#REF!</definedName>
    <definedName name="__123Graph_B" localSheetId="8" hidden="1">'[3]7.2'!#REF!</definedName>
    <definedName name="__123Graph_B" localSheetId="10" hidden="1">'[1]9.2'!#REF!</definedName>
    <definedName name="__123Graph_B" localSheetId="12" hidden="1">'[4]6.2'!#REF!</definedName>
    <definedName name="__123Graph_B" localSheetId="13" hidden="1">'[4]6.2'!#REF!</definedName>
    <definedName name="__123Graph_B" localSheetId="14" hidden="1">'[4]6.2'!#REF!</definedName>
    <definedName name="__123Graph_B" localSheetId="15" hidden="1">'[4]6.2'!#REF!</definedName>
    <definedName name="__123Graph_B" localSheetId="16" hidden="1">'[4]6.2'!#REF!</definedName>
    <definedName name="__123Graph_B" hidden="1">'[5]5.11'!$E$15:$J$15</definedName>
    <definedName name="__123Graph_C" localSheetId="0" hidden="1">#REF!</definedName>
    <definedName name="__123Graph_C" localSheetId="18" hidden="1">'[1]9.2'!#REF!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6" hidden="1">'[3]7.2'!#REF!</definedName>
    <definedName name="__123Graph_C" localSheetId="7" hidden="1">'[3]7.2'!#REF!</definedName>
    <definedName name="__123Graph_C" localSheetId="8" hidden="1">'[3]7.2'!#REF!</definedName>
    <definedName name="__123Graph_C" localSheetId="10" hidden="1">'[1]9.2'!#REF!</definedName>
    <definedName name="__123Graph_C" localSheetId="12" hidden="1">'[4]6.2'!#REF!</definedName>
    <definedName name="__123Graph_C" localSheetId="13" hidden="1">'[4]6.2'!#REF!</definedName>
    <definedName name="__123Graph_C" localSheetId="14" hidden="1">'[4]6.2'!#REF!</definedName>
    <definedName name="__123Graph_C" localSheetId="15" hidden="1">'[4]6.2'!#REF!</definedName>
    <definedName name="__123Graph_C" localSheetId="16" hidden="1">'[4]6.2'!#REF!</definedName>
    <definedName name="__123Graph_C" hidden="1">#REF!</definedName>
    <definedName name="__123Graph_D" localSheetId="18" hidden="1">#REF!</definedName>
    <definedName name="__123Graph_D" localSheetId="20" hidden="1">#REF!</definedName>
    <definedName name="__123Graph_D" localSheetId="21" hidden="1">#REF!</definedName>
    <definedName name="__123Graph_D" localSheetId="22" hidden="1">#REF!</definedName>
    <definedName name="__123Graph_D" localSheetId="23" hidden="1">#REF!</definedName>
    <definedName name="__123Graph_D" localSheetId="1" hidden="1">#REF!</definedName>
    <definedName name="__123Graph_D" localSheetId="2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10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hidden="1">#REF!</definedName>
    <definedName name="__123Graph_E" localSheetId="0" hidden="1">#REF!</definedName>
    <definedName name="__123Graph_E" localSheetId="18" hidden="1">#REF!</definedName>
    <definedName name="__123Graph_E" localSheetId="20" hidden="1">#REF!</definedName>
    <definedName name="__123Graph_E" localSheetId="21" hidden="1">#REF!</definedName>
    <definedName name="__123Graph_E" localSheetId="22" hidden="1">#REF!</definedName>
    <definedName name="__123Graph_E" localSheetId="23" hidden="1">#REF!</definedName>
    <definedName name="__123Graph_E" localSheetId="1" hidden="1">#REF!</definedName>
    <definedName name="__123Graph_E" localSheetId="2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10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hidden="1">#REF!</definedName>
    <definedName name="__123Graph_F" localSheetId="0" hidden="1">#REF!</definedName>
    <definedName name="__123Graph_F" localSheetId="18" hidden="1">#REF!</definedName>
    <definedName name="__123Graph_F" localSheetId="21" hidden="1">#REF!</definedName>
    <definedName name="__123Graph_F" localSheetId="22" hidden="1">#REF!</definedName>
    <definedName name="__123Graph_F" localSheetId="1" hidden="1">#REF!</definedName>
    <definedName name="__123Graph_F" localSheetId="2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10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hidden="1">#REF!</definedName>
    <definedName name="__123Graph_X" localSheetId="20" hidden="1">'[6]4.8'!#REF!</definedName>
    <definedName name="__123Graph_X" localSheetId="21" hidden="1">'[6]4.8'!#REF!</definedName>
    <definedName name="__123Graph_X" localSheetId="22" hidden="1">'[6]4.8'!#REF!</definedName>
    <definedName name="__123Graph_X" localSheetId="23" hidden="1">'[6]4.8'!#REF!</definedName>
    <definedName name="__123Graph_X" localSheetId="1" hidden="1">'[6]4.8'!#REF!</definedName>
    <definedName name="__123Graph_X" localSheetId="2" hidden="1">'[6]4.8'!#REF!</definedName>
    <definedName name="__123Graph_X" localSheetId="6" hidden="1">'[6]4.8'!#REF!</definedName>
    <definedName name="__123Graph_X" localSheetId="8" hidden="1">'[6]4.8'!#REF!</definedName>
    <definedName name="__123Graph_X" localSheetId="14" hidden="1">'[6]4.8'!#REF!</definedName>
    <definedName name="__123Graph_X" localSheetId="15" hidden="1">'[6]4.8'!#REF!</definedName>
    <definedName name="__123Graph_X" localSheetId="16" hidden="1">'[6]4.8'!#REF!</definedName>
    <definedName name="__123Graph_X" hidden="1">'[6]4.8'!#REF!</definedName>
    <definedName name="__123Graph_X_1" localSheetId="0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1">#REF!</definedName>
    <definedName name="__123Graph_X_1" localSheetId="2">#REF!</definedName>
    <definedName name="__123Graph_X_1" localSheetId="6">#REF!</definedName>
    <definedName name="__123Graph_X_1" localSheetId="8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>#REF!</definedName>
    <definedName name="_7.4a" localSheetId="20" hidden="1">'[7]4.9'!#REF!</definedName>
    <definedName name="_7.4a" localSheetId="21" hidden="1">'[7]4.9'!#REF!</definedName>
    <definedName name="_7.4a" localSheetId="22" hidden="1">'[7]4.9'!#REF!</definedName>
    <definedName name="_7.4a" localSheetId="23" hidden="1">'[7]4.9'!#REF!</definedName>
    <definedName name="_7.4a" localSheetId="1" hidden="1">'[7]4.9'!#REF!</definedName>
    <definedName name="_7.4a" localSheetId="2" hidden="1">'[7]4.9'!#REF!</definedName>
    <definedName name="_7.4a" localSheetId="6" hidden="1">'[7]4.9'!#REF!</definedName>
    <definedName name="_7.4a" localSheetId="8" hidden="1">'[7]4.9'!#REF!</definedName>
    <definedName name="_7.4a" localSheetId="14" hidden="1">'[7]4.9'!#REF!</definedName>
    <definedName name="_7.4a" localSheetId="15" hidden="1">'[7]4.9'!#REF!</definedName>
    <definedName name="_7.4a" localSheetId="16" hidden="1">'[7]4.9'!#REF!</definedName>
    <definedName name="_7.4a" hidden="1">'[7]4.9'!#REF!</definedName>
    <definedName name="_Parse_Out" localSheetId="0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1" hidden="1">#REF!</definedName>
    <definedName name="_Parse_Out" localSheetId="2" hidden="1">#REF!</definedName>
    <definedName name="_Parse_Out" localSheetId="6" hidden="1">#REF!</definedName>
    <definedName name="_Parse_Out" localSheetId="8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hidden="1">#REF!</definedName>
    <definedName name="a" localSheetId="0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1" hidden="1">#REF!</definedName>
    <definedName name="a" localSheetId="2" hidden="1">#REF!</definedName>
    <definedName name="a" localSheetId="6" hidden="1">#REF!</definedName>
    <definedName name="a" localSheetId="8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hidden="1">#REF!</definedName>
    <definedName name="aa" localSheetId="20" hidden="1">#REF!</definedName>
    <definedName name="aa" localSheetId="21" hidden="1">#REF!</definedName>
    <definedName name="aa" localSheetId="22" hidden="1">#REF!</definedName>
    <definedName name="aa" localSheetId="23" hidden="1">#REF!</definedName>
    <definedName name="aa" localSheetId="1" hidden="1">#REF!</definedName>
    <definedName name="aa" localSheetId="2" hidden="1">#REF!</definedName>
    <definedName name="aa" localSheetId="6" hidden="1">#REF!</definedName>
    <definedName name="aa" localSheetId="8" hidden="1">#REF!</definedName>
    <definedName name="aa" localSheetId="14" hidden="1">#REF!</definedName>
    <definedName name="aa" localSheetId="15" hidden="1">#REF!</definedName>
    <definedName name="aa" localSheetId="16" hidden="1">#REF!</definedName>
    <definedName name="aa" hidden="1">#REF!</definedName>
    <definedName name="aaa" localSheetId="0">#REF!</definedName>
    <definedName name="aaa" localSheetId="21">#REF!</definedName>
    <definedName name="aaa" localSheetId="22">#REF!</definedName>
    <definedName name="aaa" localSheetId="1">#REF!</definedName>
    <definedName name="aaa" localSheetId="2">#REF!</definedName>
    <definedName name="aaa" localSheetId="6">#REF!</definedName>
    <definedName name="aaa" localSheetId="8">#REF!</definedName>
    <definedName name="aaa" localSheetId="14">#REF!</definedName>
    <definedName name="aaa" localSheetId="15">#REF!</definedName>
    <definedName name="aaa" localSheetId="16">#REF!</definedName>
    <definedName name="aaa">#REF!</definedName>
    <definedName name="aaab" localSheetId="0">#REF!</definedName>
    <definedName name="aaab" localSheetId="21">#REF!</definedName>
    <definedName name="aaab" localSheetId="22">#REF!</definedName>
    <definedName name="aaab" localSheetId="1">#REF!</definedName>
    <definedName name="aaab" localSheetId="2">#REF!</definedName>
    <definedName name="aaab" localSheetId="6">#REF!</definedName>
    <definedName name="aaab" localSheetId="8">#REF!</definedName>
    <definedName name="aaab" localSheetId="14">#REF!</definedName>
    <definedName name="aaab" localSheetId="15">#REF!</definedName>
    <definedName name="aaab" localSheetId="16">#REF!</definedName>
    <definedName name="aaab">#REF!</definedName>
    <definedName name="aaad" localSheetId="21">#REF!</definedName>
    <definedName name="aaad" localSheetId="22">#REF!</definedName>
    <definedName name="aaad" localSheetId="1">#REF!</definedName>
    <definedName name="aaad" localSheetId="2">#REF!</definedName>
    <definedName name="aaad" localSheetId="6">#REF!</definedName>
    <definedName name="aaad" localSheetId="8">#REF!</definedName>
    <definedName name="aaad" localSheetId="14">#REF!</definedName>
    <definedName name="aaad" localSheetId="15">#REF!</definedName>
    <definedName name="aaad" localSheetId="16">#REF!</definedName>
    <definedName name="aaad">#REF!</definedName>
    <definedName name="aaart" localSheetId="21">#REF!</definedName>
    <definedName name="aaart" localSheetId="22">#REF!</definedName>
    <definedName name="aaart" localSheetId="1">#REF!</definedName>
    <definedName name="aaart" localSheetId="2">#REF!</definedName>
    <definedName name="aaart" localSheetId="6">#REF!</definedName>
    <definedName name="aaart" localSheetId="8">#REF!</definedName>
    <definedName name="aaart" localSheetId="14">#REF!</definedName>
    <definedName name="aaart" localSheetId="15">#REF!</definedName>
    <definedName name="aaart" localSheetId="16">#REF!</definedName>
    <definedName name="aaart">#REF!</definedName>
    <definedName name="aaatr" localSheetId="21">#REF!</definedName>
    <definedName name="aaatr" localSheetId="22">#REF!</definedName>
    <definedName name="aaatr" localSheetId="1">#REF!</definedName>
    <definedName name="aaatr" localSheetId="2">#REF!</definedName>
    <definedName name="aaatr" localSheetId="6">#REF!</definedName>
    <definedName name="aaatr" localSheetId="8">#REF!</definedName>
    <definedName name="aaatr" localSheetId="14">#REF!</definedName>
    <definedName name="aaatr" localSheetId="15">#REF!</definedName>
    <definedName name="aaatr" localSheetId="16">#REF!</definedName>
    <definedName name="aaatr">#REF!</definedName>
    <definedName name="abggg" localSheetId="20" hidden="1">'[7]4.9'!#REF!</definedName>
    <definedName name="abggg" localSheetId="21" hidden="1">'[7]4.9'!#REF!</definedName>
    <definedName name="abggg" localSheetId="22" hidden="1">'[7]4.9'!#REF!</definedName>
    <definedName name="abggg" localSheetId="23" hidden="1">'[7]4.9'!#REF!</definedName>
    <definedName name="abggg" localSheetId="1" hidden="1">'[7]4.9'!#REF!</definedName>
    <definedName name="abggg" localSheetId="2" hidden="1">'[7]4.9'!#REF!</definedName>
    <definedName name="abggg" localSheetId="6" hidden="1">'[7]4.9'!#REF!</definedName>
    <definedName name="abggg" localSheetId="8" hidden="1">'[7]4.9'!#REF!</definedName>
    <definedName name="abggg" localSheetId="14" hidden="1">'[7]4.9'!#REF!</definedName>
    <definedName name="abggg" localSheetId="15" hidden="1">'[7]4.9'!#REF!</definedName>
    <definedName name="abggg" localSheetId="16" hidden="1">'[7]4.9'!#REF!</definedName>
    <definedName name="abggg" hidden="1">'[7]4.9'!#REF!</definedName>
    <definedName name="afaf" localSheetId="20" hidden="1">'[7]4.9'!#REF!</definedName>
    <definedName name="afaf" localSheetId="21" hidden="1">'[7]4.9'!#REF!</definedName>
    <definedName name="afaf" localSheetId="22" hidden="1">'[7]4.9'!#REF!</definedName>
    <definedName name="afaf" localSheetId="23" hidden="1">'[7]4.9'!#REF!</definedName>
    <definedName name="afaf" localSheetId="1" hidden="1">'[7]4.9'!#REF!</definedName>
    <definedName name="afaf" localSheetId="2" hidden="1">'[7]4.9'!#REF!</definedName>
    <definedName name="afaf" localSheetId="6" hidden="1">'[7]4.9'!#REF!</definedName>
    <definedName name="afaf" localSheetId="8" hidden="1">'[7]4.9'!#REF!</definedName>
    <definedName name="afaf" localSheetId="14" hidden="1">'[7]4.9'!#REF!</definedName>
    <definedName name="afaf" localSheetId="15" hidden="1">'[7]4.9'!#REF!</definedName>
    <definedName name="afaf" localSheetId="16" hidden="1">'[7]4.9'!#REF!</definedName>
    <definedName name="afaf" hidden="1">'[7]4.9'!#REF!</definedName>
    <definedName name="as" localSheetId="0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1" hidden="1">#REF!</definedName>
    <definedName name="as" localSheetId="2" hidden="1">#REF!</definedName>
    <definedName name="as" localSheetId="6" hidden="1">#REF!</definedName>
    <definedName name="as" localSheetId="8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hidden="1">#REF!</definedName>
    <definedName name="ass" localSheetId="0" hidden="1">'[8]4.8'!#REF!</definedName>
    <definedName name="ass" localSheetId="20" hidden="1">'[8]4.8'!#REF!</definedName>
    <definedName name="ass" localSheetId="21" hidden="1">'[8]4.8'!#REF!</definedName>
    <definedName name="ass" localSheetId="22" hidden="1">'[9]4.8'!#REF!</definedName>
    <definedName name="ass" localSheetId="23" hidden="1">'[8]4.8'!#REF!</definedName>
    <definedName name="ass" localSheetId="1" hidden="1">'[8]4.8'!#REF!</definedName>
    <definedName name="ass" localSheetId="2" hidden="1">'[8]4.8'!#REF!</definedName>
    <definedName name="ass" localSheetId="6" hidden="1">'[8]4.8'!#REF!</definedName>
    <definedName name="ass" localSheetId="8" hidden="1">'[8]4.8'!#REF!</definedName>
    <definedName name="ass" localSheetId="14" hidden="1">'[8]4.8'!#REF!</definedName>
    <definedName name="ass" localSheetId="15" hidden="1">'[8]4.8'!#REF!</definedName>
    <definedName name="ass" localSheetId="16" hidden="1">'[8]4.8'!#REF!</definedName>
    <definedName name="ass" hidden="1">'[8]4.8'!#REF!</definedName>
    <definedName name="Asset91" localSheetId="0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1">#REF!</definedName>
    <definedName name="Asset91" localSheetId="2">#REF!</definedName>
    <definedName name="Asset91" localSheetId="6">#REF!</definedName>
    <definedName name="Asset91" localSheetId="8">#REF!</definedName>
    <definedName name="Asset91" localSheetId="14">#REF!</definedName>
    <definedName name="Asset91" localSheetId="15">#REF!</definedName>
    <definedName name="Asset91" localSheetId="16">#REF!</definedName>
    <definedName name="Asset91">#REF!</definedName>
    <definedName name="Asset92" localSheetId="0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1">#REF!</definedName>
    <definedName name="Asset92" localSheetId="2">#REF!</definedName>
    <definedName name="Asset92" localSheetId="6">#REF!</definedName>
    <definedName name="Asset92" localSheetId="8">#REF!</definedName>
    <definedName name="Asset92" localSheetId="14">#REF!</definedName>
    <definedName name="Asset92" localSheetId="15">#REF!</definedName>
    <definedName name="Asset92" localSheetId="16">#REF!</definedName>
    <definedName name="Asset92">#REF!</definedName>
    <definedName name="ax" localSheetId="20">#REF!</definedName>
    <definedName name="ax" localSheetId="21">#REF!</definedName>
    <definedName name="ax" localSheetId="22">#REF!</definedName>
    <definedName name="ax" localSheetId="23">#REF!</definedName>
    <definedName name="ax" localSheetId="1">#REF!</definedName>
    <definedName name="ax" localSheetId="2">#REF!</definedName>
    <definedName name="ax" localSheetId="6">#REF!</definedName>
    <definedName name="ax" localSheetId="8">#REF!</definedName>
    <definedName name="ax" localSheetId="14">#REF!</definedName>
    <definedName name="ax" localSheetId="15">#REF!</definedName>
    <definedName name="ax" localSheetId="16">#REF!</definedName>
    <definedName name="ax">#REF!</definedName>
    <definedName name="b" localSheetId="21" hidden="1">#REF!</definedName>
    <definedName name="b" localSheetId="22" hidden="1">#REF!</definedName>
    <definedName name="b" localSheetId="1" hidden="1">#REF!</definedName>
    <definedName name="b" localSheetId="2" hidden="1">#REF!</definedName>
    <definedName name="b" localSheetId="6" hidden="1">#REF!</definedName>
    <definedName name="b" localSheetId="8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hidden="1">#REF!</definedName>
    <definedName name="bbbg" localSheetId="21">#REF!</definedName>
    <definedName name="bbbg" localSheetId="22">#REF!</definedName>
    <definedName name="bbbg" localSheetId="1">#REF!</definedName>
    <definedName name="bbbg" localSheetId="2">#REF!</definedName>
    <definedName name="bbbg" localSheetId="6">#REF!</definedName>
    <definedName name="bbbg" localSheetId="8">#REF!</definedName>
    <definedName name="bbbg" localSheetId="14">#REF!</definedName>
    <definedName name="bbbg" localSheetId="15">#REF!</definedName>
    <definedName name="bbbg" localSheetId="16">#REF!</definedName>
    <definedName name="bbbg">#REF!</definedName>
    <definedName name="bbbgt" localSheetId="21">#REF!</definedName>
    <definedName name="bbbgt" localSheetId="22">#REF!</definedName>
    <definedName name="bbbgt" localSheetId="1">#REF!</definedName>
    <definedName name="bbbgt" localSheetId="2">#REF!</definedName>
    <definedName name="bbbgt" localSheetId="6">#REF!</definedName>
    <definedName name="bbbgt" localSheetId="8">#REF!</definedName>
    <definedName name="bbbgt" localSheetId="14">#REF!</definedName>
    <definedName name="bbbgt" localSheetId="15">#REF!</definedName>
    <definedName name="bbbgt" localSheetId="16">#REF!</definedName>
    <definedName name="bbbgt">#REF!</definedName>
    <definedName name="bbbh" localSheetId="21">#REF!</definedName>
    <definedName name="bbbh" localSheetId="22">#REF!</definedName>
    <definedName name="bbbh" localSheetId="1">#REF!</definedName>
    <definedName name="bbbh" localSheetId="2">#REF!</definedName>
    <definedName name="bbbh" localSheetId="6">#REF!</definedName>
    <definedName name="bbbh" localSheetId="8">#REF!</definedName>
    <definedName name="bbbh" localSheetId="14">#REF!</definedName>
    <definedName name="bbbh" localSheetId="15">#REF!</definedName>
    <definedName name="bbbh" localSheetId="16">#REF!</definedName>
    <definedName name="bbbh">#REF!</definedName>
    <definedName name="bcvb" localSheetId="21">#REF!</definedName>
    <definedName name="bcvb" localSheetId="22">#REF!</definedName>
    <definedName name="bcvb" localSheetId="1">#REF!</definedName>
    <definedName name="bcvb" localSheetId="2">#REF!</definedName>
    <definedName name="bcvb" localSheetId="6">#REF!</definedName>
    <definedName name="bcvb" localSheetId="8">#REF!</definedName>
    <definedName name="bcvb" localSheetId="14">#REF!</definedName>
    <definedName name="bcvb" localSheetId="15">#REF!</definedName>
    <definedName name="bcvb" localSheetId="16">#REF!</definedName>
    <definedName name="bcvb">#REF!</definedName>
    <definedName name="bf" localSheetId="20" hidden="1">'[10]7.6'!#REF!</definedName>
    <definedName name="bf" localSheetId="21" hidden="1">'[10]7.6'!#REF!</definedName>
    <definedName name="bf" localSheetId="22" hidden="1">'[10]7.6'!#REF!</definedName>
    <definedName name="bf" localSheetId="23" hidden="1">'[10]7.6'!#REF!</definedName>
    <definedName name="bf" localSheetId="1" hidden="1">'[10]7.6'!#REF!</definedName>
    <definedName name="bf" localSheetId="2" hidden="1">'[10]7.6'!#REF!</definedName>
    <definedName name="bf" localSheetId="6" hidden="1">'[10]7.6'!#REF!</definedName>
    <definedName name="bf" localSheetId="8" hidden="1">'[10]7.6'!#REF!</definedName>
    <definedName name="bf" localSheetId="14" hidden="1">'[10]7.6'!#REF!</definedName>
    <definedName name="bf" localSheetId="15" hidden="1">'[10]7.6'!#REF!</definedName>
    <definedName name="bf" localSheetId="16" hidden="1">'[10]7.6'!#REF!</definedName>
    <definedName name="bf" hidden="1">'[10]7.6'!#REF!</definedName>
    <definedName name="BH" localSheetId="20">#REF!</definedName>
    <definedName name="BH" localSheetId="21">#REF!</definedName>
    <definedName name="BH" localSheetId="22">#REF!</definedName>
    <definedName name="BH" localSheetId="23">#REF!</definedName>
    <definedName name="BH" localSheetId="1">#REF!</definedName>
    <definedName name="BH" localSheetId="2">#REF!</definedName>
    <definedName name="BH" localSheetId="6">#REF!</definedName>
    <definedName name="BH" localSheetId="8">#REF!</definedName>
    <definedName name="BH" localSheetId="14">#REF!</definedName>
    <definedName name="BH" localSheetId="15">#REF!</definedName>
    <definedName name="BH" localSheetId="16">#REF!</definedName>
    <definedName name="BH">#REF!</definedName>
    <definedName name="bnb" localSheetId="20" hidden="1">'[10]7.6'!#REF!</definedName>
    <definedName name="bnb" localSheetId="21" hidden="1">'[10]7.6'!#REF!</definedName>
    <definedName name="bnb" localSheetId="22" hidden="1">'[10]7.6'!#REF!</definedName>
    <definedName name="bnb" localSheetId="23" hidden="1">'[10]7.6'!#REF!</definedName>
    <definedName name="bnb" localSheetId="1" hidden="1">'[10]7.6'!#REF!</definedName>
    <definedName name="bnb" localSheetId="2" hidden="1">'[10]7.6'!#REF!</definedName>
    <definedName name="bnb" localSheetId="6" hidden="1">'[10]7.6'!#REF!</definedName>
    <definedName name="bnb" localSheetId="8" hidden="1">'[10]7.6'!#REF!</definedName>
    <definedName name="bnb" localSheetId="14" hidden="1">'[10]7.6'!#REF!</definedName>
    <definedName name="bnb" localSheetId="15" hidden="1">'[10]7.6'!#REF!</definedName>
    <definedName name="bnb" localSheetId="16" hidden="1">'[10]7.6'!#REF!</definedName>
    <definedName name="bnb" hidden="1">'[10]7.6'!#REF!</definedName>
    <definedName name="bv" localSheetId="20">#REF!</definedName>
    <definedName name="bv" localSheetId="21">#REF!</definedName>
    <definedName name="bv" localSheetId="22">#REF!</definedName>
    <definedName name="bv" localSheetId="23">#REF!</definedName>
    <definedName name="bv" localSheetId="1">#REF!</definedName>
    <definedName name="bv" localSheetId="2">#REF!</definedName>
    <definedName name="bv" localSheetId="6">#REF!</definedName>
    <definedName name="bv" localSheetId="8">#REF!</definedName>
    <definedName name="bv" localSheetId="14">#REF!</definedName>
    <definedName name="bv" localSheetId="15">#REF!</definedName>
    <definedName name="bv" localSheetId="16">#REF!</definedName>
    <definedName name="bv">#REF!</definedName>
    <definedName name="cc" localSheetId="0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1">#REF!</definedName>
    <definedName name="cc" localSheetId="2">#REF!</definedName>
    <definedName name="cc" localSheetId="6">#REF!</definedName>
    <definedName name="cc" localSheetId="8">#REF!</definedName>
    <definedName name="cc" localSheetId="14">#REF!</definedName>
    <definedName name="cc" localSheetId="15">#REF!</definedName>
    <definedName name="cc" localSheetId="16">#REF!</definedName>
    <definedName name="cc">#REF!</definedName>
    <definedName name="con_05" localSheetId="0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1">#REF!</definedName>
    <definedName name="con_05" localSheetId="2">#REF!</definedName>
    <definedName name="con_05" localSheetId="6">#REF!</definedName>
    <definedName name="con_05" localSheetId="8">#REF!</definedName>
    <definedName name="con_05" localSheetId="14">#REF!</definedName>
    <definedName name="con_05" localSheetId="15">#REF!</definedName>
    <definedName name="con_05" localSheetId="16">#REF!</definedName>
    <definedName name="con_05">#REF!</definedName>
    <definedName name="con_06" localSheetId="0">#REF!</definedName>
    <definedName name="con_06" localSheetId="21">#REF!</definedName>
    <definedName name="con_06" localSheetId="22">#REF!</definedName>
    <definedName name="con_06" localSheetId="1">#REF!</definedName>
    <definedName name="con_06" localSheetId="2">#REF!</definedName>
    <definedName name="con_06" localSheetId="6">#REF!</definedName>
    <definedName name="con_06" localSheetId="8">#REF!</definedName>
    <definedName name="con_06" localSheetId="14">#REF!</definedName>
    <definedName name="con_06" localSheetId="15">#REF!</definedName>
    <definedName name="con_06" localSheetId="16">#REF!</definedName>
    <definedName name="con_06">#REF!</definedName>
    <definedName name="con_07" localSheetId="0">#REF!</definedName>
    <definedName name="con_07" localSheetId="21">#REF!</definedName>
    <definedName name="con_07" localSheetId="22">#REF!</definedName>
    <definedName name="con_07" localSheetId="1">#REF!</definedName>
    <definedName name="con_07" localSheetId="2">#REF!</definedName>
    <definedName name="con_07" localSheetId="6">#REF!</definedName>
    <definedName name="con_07" localSheetId="8">#REF!</definedName>
    <definedName name="con_07" localSheetId="14">#REF!</definedName>
    <definedName name="con_07" localSheetId="15">#REF!</definedName>
    <definedName name="con_07" localSheetId="16">#REF!</definedName>
    <definedName name="con_07">#REF!</definedName>
    <definedName name="con_08" localSheetId="0">#REF!</definedName>
    <definedName name="con_08" localSheetId="21">#REF!</definedName>
    <definedName name="con_08" localSheetId="22">#REF!</definedName>
    <definedName name="con_08" localSheetId="1">#REF!</definedName>
    <definedName name="con_08" localSheetId="2">#REF!</definedName>
    <definedName name="con_08" localSheetId="6">#REF!</definedName>
    <definedName name="con_08" localSheetId="8">#REF!</definedName>
    <definedName name="con_08" localSheetId="14">#REF!</definedName>
    <definedName name="con_08" localSheetId="15">#REF!</definedName>
    <definedName name="con_08" localSheetId="16">#REF!</definedName>
    <definedName name="con_08">#REF!</definedName>
    <definedName name="con_09" localSheetId="0">#REF!</definedName>
    <definedName name="con_09" localSheetId="21">#REF!</definedName>
    <definedName name="con_09" localSheetId="22">#REF!</definedName>
    <definedName name="con_09" localSheetId="1">#REF!</definedName>
    <definedName name="con_09" localSheetId="2">#REF!</definedName>
    <definedName name="con_09" localSheetId="6">#REF!</definedName>
    <definedName name="con_09" localSheetId="8">#REF!</definedName>
    <definedName name="con_09" localSheetId="14">#REF!</definedName>
    <definedName name="con_09" localSheetId="15">#REF!</definedName>
    <definedName name="con_09" localSheetId="16">#REF!</definedName>
    <definedName name="con_09">#REF!</definedName>
    <definedName name="con_10" localSheetId="0">#REF!</definedName>
    <definedName name="con_10" localSheetId="21">#REF!</definedName>
    <definedName name="con_10" localSheetId="22">#REF!</definedName>
    <definedName name="con_10" localSheetId="1">#REF!</definedName>
    <definedName name="con_10" localSheetId="2">#REF!</definedName>
    <definedName name="con_10" localSheetId="6">#REF!</definedName>
    <definedName name="con_10" localSheetId="8">#REF!</definedName>
    <definedName name="con_10" localSheetId="14">#REF!</definedName>
    <definedName name="con_10" localSheetId="15">#REF!</definedName>
    <definedName name="con_10" localSheetId="16">#REF!</definedName>
    <definedName name="con_10">#REF!</definedName>
    <definedName name="con_11" localSheetId="0">#REF!</definedName>
    <definedName name="con_11" localSheetId="21">#REF!</definedName>
    <definedName name="con_11" localSheetId="22">#REF!</definedName>
    <definedName name="con_11" localSheetId="1">#REF!</definedName>
    <definedName name="con_11" localSheetId="2">#REF!</definedName>
    <definedName name="con_11" localSheetId="6">#REF!</definedName>
    <definedName name="con_11" localSheetId="8">#REF!</definedName>
    <definedName name="con_11" localSheetId="14">#REF!</definedName>
    <definedName name="con_11" localSheetId="15">#REF!</definedName>
    <definedName name="con_11" localSheetId="16">#REF!</definedName>
    <definedName name="con_11">#REF!</definedName>
    <definedName name="cons_12p" localSheetId="0">#REF!</definedName>
    <definedName name="cons_12p" localSheetId="21">#REF!</definedName>
    <definedName name="cons_12p" localSheetId="22">#REF!</definedName>
    <definedName name="cons_12p" localSheetId="1">#REF!</definedName>
    <definedName name="cons_12p" localSheetId="2">#REF!</definedName>
    <definedName name="cons_12p" localSheetId="6">#REF!</definedName>
    <definedName name="cons_12p" localSheetId="8">#REF!</definedName>
    <definedName name="cons_12p" localSheetId="14">#REF!</definedName>
    <definedName name="cons_12p" localSheetId="15">#REF!</definedName>
    <definedName name="cons_12p" localSheetId="16">#REF!</definedName>
    <definedName name="cons_12p">#REF!</definedName>
    <definedName name="cons_2005" localSheetId="2">[11]VA_CONSTANT!$A$3:$Z$21</definedName>
    <definedName name="cons_2005">[11]VA_CONSTANT!$A$3:$Z$21</definedName>
    <definedName name="cons_2006" localSheetId="2">[11]VA_CONSTANT!$A$25:$Z$43</definedName>
    <definedName name="cons_2006">[11]VA_CONSTANT!$A$25:$Z$43</definedName>
    <definedName name="cons_2007" localSheetId="2">[11]VA_CONSTANT!$A$47:$Z$65</definedName>
    <definedName name="cons_2007">[11]VA_CONSTANT!$A$47:$Z$65</definedName>
    <definedName name="cons_2008" localSheetId="2">[11]VA_CONSTANT!$A$69:$Z$87</definedName>
    <definedName name="cons_2008">[11]VA_CONSTANT!$A$69:$Z$87</definedName>
    <definedName name="cons_2009" localSheetId="2">[11]VA_CONSTANT!$A$91:$Z$109</definedName>
    <definedName name="cons_2009">[11]VA_CONSTANT!$A$91:$Z$109</definedName>
    <definedName name="cons_2010" localSheetId="2">[11]VA_CONSTANT!$A$113:$Z$131</definedName>
    <definedName name="cons_2010">[11]VA_CONSTANT!$A$113:$Z$131</definedName>
    <definedName name="cons_2011" localSheetId="2">[11]VA_CONSTANT!$A$135:$Z$153</definedName>
    <definedName name="cons_2011">[11]VA_CONSTANT!$A$135:$Z$153</definedName>
    <definedName name="cons_2012" localSheetId="2">[11]VA_CONSTANT!$A$157:$Z$175</definedName>
    <definedName name="cons_2012">[11]VA_CONSTANT!$A$157:$Z$175</definedName>
    <definedName name="cons_2013" localSheetId="2">[11]VA_CONSTANT!$A$179:$Z$197</definedName>
    <definedName name="cons_2013">[11]VA_CONSTANT!$A$179:$Z$197</definedName>
    <definedName name="cons_2013p" localSheetId="0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1">#REF!</definedName>
    <definedName name="cons_2013p" localSheetId="2">#REF!</definedName>
    <definedName name="cons_2013p" localSheetId="6">#REF!</definedName>
    <definedName name="cons_2013p" localSheetId="8">#REF!</definedName>
    <definedName name="cons_2013p" localSheetId="14">#REF!</definedName>
    <definedName name="cons_2013p" localSheetId="15">#REF!</definedName>
    <definedName name="cons_2013p" localSheetId="16">#REF!</definedName>
    <definedName name="cons_2013p">#REF!</definedName>
    <definedName name="cons_2013po" localSheetId="0">#REF!</definedName>
    <definedName name="cons_2013po" localSheetId="20">#REF!</definedName>
    <definedName name="cons_2013po" localSheetId="21">#REF!</definedName>
    <definedName name="cons_2013po" localSheetId="22">#REF!</definedName>
    <definedName name="cons_2013po" localSheetId="23">#REF!</definedName>
    <definedName name="cons_2013po" localSheetId="1">#REF!</definedName>
    <definedName name="cons_2013po" localSheetId="2">#REF!</definedName>
    <definedName name="cons_2013po" localSheetId="6">#REF!</definedName>
    <definedName name="cons_2013po" localSheetId="8">#REF!</definedName>
    <definedName name="cons_2013po" localSheetId="14">#REF!</definedName>
    <definedName name="cons_2013po" localSheetId="15">#REF!</definedName>
    <definedName name="cons_2013po" localSheetId="16">#REF!</definedName>
    <definedName name="cons_2013po">#REF!</definedName>
    <definedName name="cons_data" localSheetId="2">[11]VA_CONSTANT!$A$1:$Z$197</definedName>
    <definedName name="cons_data">[11]VA_CONSTANT!$A$1:$Z$197</definedName>
    <definedName name="cur_0" localSheetId="0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1">#REF!</definedName>
    <definedName name="cur_0" localSheetId="2">#REF!</definedName>
    <definedName name="cur_0" localSheetId="6">#REF!</definedName>
    <definedName name="cur_0" localSheetId="8">#REF!</definedName>
    <definedName name="cur_0" localSheetId="14">#REF!</definedName>
    <definedName name="cur_0" localSheetId="15">#REF!</definedName>
    <definedName name="cur_0" localSheetId="16">#REF!</definedName>
    <definedName name="cur_0">#REF!</definedName>
    <definedName name="cur_05" localSheetId="0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1">#REF!</definedName>
    <definedName name="cur_05" localSheetId="2">#REF!</definedName>
    <definedName name="cur_05" localSheetId="6">#REF!</definedName>
    <definedName name="cur_05" localSheetId="8">#REF!</definedName>
    <definedName name="cur_05" localSheetId="14">#REF!</definedName>
    <definedName name="cur_05" localSheetId="15">#REF!</definedName>
    <definedName name="cur_05" localSheetId="16">#REF!</definedName>
    <definedName name="cur_05">#REF!</definedName>
    <definedName name="cur_06" localSheetId="0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1">#REF!</definedName>
    <definedName name="cur_06" localSheetId="2">#REF!</definedName>
    <definedName name="cur_06" localSheetId="6">#REF!</definedName>
    <definedName name="cur_06" localSheetId="8">#REF!</definedName>
    <definedName name="cur_06" localSheetId="14">#REF!</definedName>
    <definedName name="cur_06" localSheetId="15">#REF!</definedName>
    <definedName name="cur_06" localSheetId="16">#REF!</definedName>
    <definedName name="cur_06">#REF!</definedName>
    <definedName name="cur_07" localSheetId="0">#REF!</definedName>
    <definedName name="cur_07" localSheetId="21">#REF!</definedName>
    <definedName name="cur_07" localSheetId="22">#REF!</definedName>
    <definedName name="cur_07" localSheetId="1">#REF!</definedName>
    <definedName name="cur_07" localSheetId="2">#REF!</definedName>
    <definedName name="cur_07" localSheetId="6">#REF!</definedName>
    <definedName name="cur_07" localSheetId="8">#REF!</definedName>
    <definedName name="cur_07" localSheetId="14">#REF!</definedName>
    <definedName name="cur_07" localSheetId="15">#REF!</definedName>
    <definedName name="cur_07" localSheetId="16">#REF!</definedName>
    <definedName name="cur_07">#REF!</definedName>
    <definedName name="cur_08" localSheetId="0">#REF!</definedName>
    <definedName name="cur_08" localSheetId="21">#REF!</definedName>
    <definedName name="cur_08" localSheetId="22">#REF!</definedName>
    <definedName name="cur_08" localSheetId="1">#REF!</definedName>
    <definedName name="cur_08" localSheetId="2">#REF!</definedName>
    <definedName name="cur_08" localSheetId="6">#REF!</definedName>
    <definedName name="cur_08" localSheetId="8">#REF!</definedName>
    <definedName name="cur_08" localSheetId="14">#REF!</definedName>
    <definedName name="cur_08" localSheetId="15">#REF!</definedName>
    <definedName name="cur_08" localSheetId="16">#REF!</definedName>
    <definedName name="cur_08">#REF!</definedName>
    <definedName name="cur_09" localSheetId="0">#REF!</definedName>
    <definedName name="cur_09" localSheetId="21">#REF!</definedName>
    <definedName name="cur_09" localSheetId="22">#REF!</definedName>
    <definedName name="cur_09" localSheetId="1">#REF!</definedName>
    <definedName name="cur_09" localSheetId="2">#REF!</definedName>
    <definedName name="cur_09" localSheetId="6">#REF!</definedName>
    <definedName name="cur_09" localSheetId="8">#REF!</definedName>
    <definedName name="cur_09" localSheetId="14">#REF!</definedName>
    <definedName name="cur_09" localSheetId="15">#REF!</definedName>
    <definedName name="cur_09" localSheetId="16">#REF!</definedName>
    <definedName name="cur_09">#REF!</definedName>
    <definedName name="cur_10" localSheetId="0">#REF!</definedName>
    <definedName name="cur_10" localSheetId="21">#REF!</definedName>
    <definedName name="cur_10" localSheetId="22">#REF!</definedName>
    <definedName name="cur_10" localSheetId="1">#REF!</definedName>
    <definedName name="cur_10" localSheetId="2">#REF!</definedName>
    <definedName name="cur_10" localSheetId="6">#REF!</definedName>
    <definedName name="cur_10" localSheetId="8">#REF!</definedName>
    <definedName name="cur_10" localSheetId="14">#REF!</definedName>
    <definedName name="cur_10" localSheetId="15">#REF!</definedName>
    <definedName name="cur_10" localSheetId="16">#REF!</definedName>
    <definedName name="cur_10">#REF!</definedName>
    <definedName name="cur_11" localSheetId="0">#REF!</definedName>
    <definedName name="cur_11" localSheetId="21">#REF!</definedName>
    <definedName name="cur_11" localSheetId="22">#REF!</definedName>
    <definedName name="cur_11" localSheetId="1">#REF!</definedName>
    <definedName name="cur_11" localSheetId="2">#REF!</definedName>
    <definedName name="cur_11" localSheetId="6">#REF!</definedName>
    <definedName name="cur_11" localSheetId="8">#REF!</definedName>
    <definedName name="cur_11" localSheetId="14">#REF!</definedName>
    <definedName name="cur_11" localSheetId="15">#REF!</definedName>
    <definedName name="cur_11" localSheetId="16">#REF!</definedName>
    <definedName name="cur_11">#REF!</definedName>
    <definedName name="cur_12p" localSheetId="0">#REF!</definedName>
    <definedName name="cur_12p" localSheetId="21">#REF!</definedName>
    <definedName name="cur_12p" localSheetId="22">#REF!</definedName>
    <definedName name="cur_12p" localSheetId="1">#REF!</definedName>
    <definedName name="cur_12p" localSheetId="2">#REF!</definedName>
    <definedName name="cur_12p" localSheetId="6">#REF!</definedName>
    <definedName name="cur_12p" localSheetId="8">#REF!</definedName>
    <definedName name="cur_12p" localSheetId="14">#REF!</definedName>
    <definedName name="cur_12p" localSheetId="15">#REF!</definedName>
    <definedName name="cur_12p" localSheetId="16">#REF!</definedName>
    <definedName name="cur_12p">#REF!</definedName>
    <definedName name="cur_2013p" localSheetId="0">#REF!</definedName>
    <definedName name="cur_2013p" localSheetId="21">#REF!</definedName>
    <definedName name="cur_2013p" localSheetId="22">#REF!</definedName>
    <definedName name="cur_2013p" localSheetId="1">#REF!</definedName>
    <definedName name="cur_2013p" localSheetId="2">#REF!</definedName>
    <definedName name="cur_2013p" localSheetId="6">#REF!</definedName>
    <definedName name="cur_2013p" localSheetId="8">#REF!</definedName>
    <definedName name="cur_2013p" localSheetId="14">#REF!</definedName>
    <definedName name="cur_2013p" localSheetId="15">#REF!</definedName>
    <definedName name="cur_2013p" localSheetId="16">#REF!</definedName>
    <definedName name="cur_2013p">#REF!</definedName>
    <definedName name="cur_45" localSheetId="0">#REF!</definedName>
    <definedName name="cur_45" localSheetId="21">#REF!</definedName>
    <definedName name="cur_45" localSheetId="22">#REF!</definedName>
    <definedName name="cur_45" localSheetId="1">#REF!</definedName>
    <definedName name="cur_45" localSheetId="2">#REF!</definedName>
    <definedName name="cur_45" localSheetId="6">#REF!</definedName>
    <definedName name="cur_45" localSheetId="8">#REF!</definedName>
    <definedName name="cur_45" localSheetId="14">#REF!</definedName>
    <definedName name="cur_45" localSheetId="15">#REF!</definedName>
    <definedName name="cur_45" localSheetId="16">#REF!</definedName>
    <definedName name="cur_45">#REF!</definedName>
    <definedName name="cur_52369" localSheetId="0">#REF!</definedName>
    <definedName name="cur_52369" localSheetId="21">#REF!</definedName>
    <definedName name="cur_52369" localSheetId="22">#REF!</definedName>
    <definedName name="cur_52369" localSheetId="1">#REF!</definedName>
    <definedName name="cur_52369" localSheetId="2">#REF!</definedName>
    <definedName name="cur_52369" localSheetId="6">#REF!</definedName>
    <definedName name="cur_52369" localSheetId="8">#REF!</definedName>
    <definedName name="cur_52369" localSheetId="14">#REF!</definedName>
    <definedName name="cur_52369" localSheetId="15">#REF!</definedName>
    <definedName name="cur_52369" localSheetId="16">#REF!</definedName>
    <definedName name="cur_52369">#REF!</definedName>
    <definedName name="cvxc" localSheetId="21" hidden="1">#REF!</definedName>
    <definedName name="cvxc" localSheetId="22" hidden="1">#REF!</definedName>
    <definedName name="cvxc" localSheetId="1" hidden="1">#REF!</definedName>
    <definedName name="cvxc" localSheetId="2" hidden="1">#REF!</definedName>
    <definedName name="cvxc" localSheetId="6" hidden="1">#REF!</definedName>
    <definedName name="cvxc" localSheetId="8" hidden="1">#REF!</definedName>
    <definedName name="cvxc" localSheetId="14" hidden="1">#REF!</definedName>
    <definedName name="cvxc" localSheetId="15" hidden="1">#REF!</definedName>
    <definedName name="cvxc" localSheetId="16" hidden="1">#REF!</definedName>
    <definedName name="cvxc" hidden="1">#REF!</definedName>
    <definedName name="cx" localSheetId="21">#REF!</definedName>
    <definedName name="cx" localSheetId="22">#REF!</definedName>
    <definedName name="cx" localSheetId="1">#REF!</definedName>
    <definedName name="cx" localSheetId="2">#REF!</definedName>
    <definedName name="cx" localSheetId="6">#REF!</definedName>
    <definedName name="cx" localSheetId="8">#REF!</definedName>
    <definedName name="cx" localSheetId="14">#REF!</definedName>
    <definedName name="cx" localSheetId="15">#REF!</definedName>
    <definedName name="cx" localSheetId="16">#REF!</definedName>
    <definedName name="cx">#REF!</definedName>
    <definedName name="d" localSheetId="0">#REF!</definedName>
    <definedName name="d" localSheetId="21">#REF!</definedName>
    <definedName name="d" localSheetId="22">#REF!</definedName>
    <definedName name="d" localSheetId="1">#REF!</definedName>
    <definedName name="d" localSheetId="2">#REF!</definedName>
    <definedName name="d" localSheetId="6">#REF!</definedName>
    <definedName name="d" localSheetId="8">#REF!</definedName>
    <definedName name="d" localSheetId="14">#REF!</definedName>
    <definedName name="d" localSheetId="15">#REF!</definedName>
    <definedName name="d" localSheetId="16">#REF!</definedName>
    <definedName name="d">#REF!</definedName>
    <definedName name="dasdasd" localSheetId="0">#REF!</definedName>
    <definedName name="dasdasd" localSheetId="21">#REF!</definedName>
    <definedName name="dasdasd" localSheetId="22">#REF!</definedName>
    <definedName name="dasdasd" localSheetId="1">#REF!</definedName>
    <definedName name="dasdasd" localSheetId="2">#REF!</definedName>
    <definedName name="dasdasd" localSheetId="6">#REF!</definedName>
    <definedName name="dasdasd" localSheetId="8">#REF!</definedName>
    <definedName name="dasdasd" localSheetId="14">#REF!</definedName>
    <definedName name="dasdasd" localSheetId="15">#REF!</definedName>
    <definedName name="dasdasd" localSheetId="16">#REF!</definedName>
    <definedName name="dasdasd">#REF!</definedName>
    <definedName name="dd" localSheetId="21" hidden="1">#REF!</definedName>
    <definedName name="dd" localSheetId="22" hidden="1">#REF!</definedName>
    <definedName name="dd" localSheetId="1" hidden="1">#REF!</definedName>
    <definedName name="dd" localSheetId="2" hidden="1">#REF!</definedName>
    <definedName name="dd" localSheetId="6" hidden="1">#REF!</definedName>
    <definedName name="dd" localSheetId="8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hidden="1">#REF!</definedName>
    <definedName name="ddd" localSheetId="0">#REF!</definedName>
    <definedName name="ddd" localSheetId="21">#REF!</definedName>
    <definedName name="ddd" localSheetId="22">#REF!</definedName>
    <definedName name="ddd" localSheetId="1">#REF!</definedName>
    <definedName name="ddd" localSheetId="2">#REF!</definedName>
    <definedName name="ddd" localSheetId="6">#REF!</definedName>
    <definedName name="ddd" localSheetId="8">#REF!</definedName>
    <definedName name="ddd" localSheetId="14">#REF!</definedName>
    <definedName name="ddd" localSheetId="15">#REF!</definedName>
    <definedName name="ddd" localSheetId="16">#REF!</definedName>
    <definedName name="ddd">#REF!</definedName>
    <definedName name="dddfrt" localSheetId="21">#REF!</definedName>
    <definedName name="dddfrt" localSheetId="22">#REF!</definedName>
    <definedName name="dddfrt" localSheetId="1">#REF!</definedName>
    <definedName name="dddfrt" localSheetId="2">#REF!</definedName>
    <definedName name="dddfrt" localSheetId="6">#REF!</definedName>
    <definedName name="dddfrt" localSheetId="8">#REF!</definedName>
    <definedName name="dddfrt" localSheetId="14">#REF!</definedName>
    <definedName name="dddfrt" localSheetId="15">#REF!</definedName>
    <definedName name="dddfrt" localSheetId="16">#REF!</definedName>
    <definedName name="dddfrt">#REF!</definedName>
    <definedName name="ddds" localSheetId="21">#REF!</definedName>
    <definedName name="ddds" localSheetId="22">#REF!</definedName>
    <definedName name="ddds" localSheetId="1">#REF!</definedName>
    <definedName name="ddds" localSheetId="2">#REF!</definedName>
    <definedName name="ddds" localSheetId="6">#REF!</definedName>
    <definedName name="ddds" localSheetId="8">#REF!</definedName>
    <definedName name="ddds" localSheetId="14">#REF!</definedName>
    <definedName name="ddds" localSheetId="15">#REF!</definedName>
    <definedName name="ddds" localSheetId="16">#REF!</definedName>
    <definedName name="ddds">#REF!</definedName>
    <definedName name="dfcsz" localSheetId="20" hidden="1">'[7]4.9'!#REF!</definedName>
    <definedName name="dfcsz" localSheetId="21" hidden="1">'[7]4.9'!#REF!</definedName>
    <definedName name="dfcsz" localSheetId="22" hidden="1">'[7]4.9'!#REF!</definedName>
    <definedName name="dfcsz" localSheetId="23" hidden="1">'[7]4.9'!#REF!</definedName>
    <definedName name="dfcsz" localSheetId="1" hidden="1">'[7]4.9'!#REF!</definedName>
    <definedName name="dfcsz" localSheetId="2" hidden="1">'[7]4.9'!#REF!</definedName>
    <definedName name="dfcsz" localSheetId="6" hidden="1">'[7]4.9'!#REF!</definedName>
    <definedName name="dfcsz" localSheetId="8" hidden="1">'[7]4.9'!#REF!</definedName>
    <definedName name="dfcsz" localSheetId="14" hidden="1">'[7]4.9'!#REF!</definedName>
    <definedName name="dfcsz" localSheetId="15" hidden="1">'[7]4.9'!#REF!</definedName>
    <definedName name="dfcsz" localSheetId="16" hidden="1">'[7]4.9'!#REF!</definedName>
    <definedName name="dfcsz" hidden="1">'[7]4.9'!#REF!</definedName>
    <definedName name="dfd" localSheetId="20" hidden="1">'[7]4.9'!#REF!</definedName>
    <definedName name="dfd" localSheetId="21" hidden="1">'[7]4.9'!#REF!</definedName>
    <definedName name="dfd" localSheetId="22" hidden="1">'[7]4.9'!#REF!</definedName>
    <definedName name="dfd" localSheetId="23" hidden="1">'[7]4.9'!#REF!</definedName>
    <definedName name="dfd" localSheetId="1" hidden="1">'[7]4.9'!#REF!</definedName>
    <definedName name="dfd" localSheetId="2" hidden="1">'[7]4.9'!#REF!</definedName>
    <definedName name="dfd" localSheetId="6" hidden="1">'[7]4.9'!#REF!</definedName>
    <definedName name="dfd" localSheetId="8" hidden="1">'[7]4.9'!#REF!</definedName>
    <definedName name="dfd" localSheetId="14" hidden="1">'[7]4.9'!#REF!</definedName>
    <definedName name="dfd" localSheetId="15" hidden="1">'[7]4.9'!#REF!</definedName>
    <definedName name="dfd" localSheetId="16" hidden="1">'[7]4.9'!#REF!</definedName>
    <definedName name="dfd" hidden="1">'[7]4.9'!#REF!</definedName>
    <definedName name="dfdfvz" localSheetId="20">#REF!</definedName>
    <definedName name="dfdfvz" localSheetId="21">#REF!</definedName>
    <definedName name="dfdfvz" localSheetId="22">#REF!</definedName>
    <definedName name="dfdfvz" localSheetId="23">#REF!</definedName>
    <definedName name="dfdfvz" localSheetId="1">#REF!</definedName>
    <definedName name="dfdfvz" localSheetId="2">#REF!</definedName>
    <definedName name="dfdfvz" localSheetId="6">#REF!</definedName>
    <definedName name="dfdfvz" localSheetId="8">#REF!</definedName>
    <definedName name="dfdfvz" localSheetId="14">#REF!</definedName>
    <definedName name="dfdfvz" localSheetId="15">#REF!</definedName>
    <definedName name="dfdfvz" localSheetId="16">#REF!</definedName>
    <definedName name="dfdfvz">#REF!</definedName>
    <definedName name="dfdxv" localSheetId="20">#REF!</definedName>
    <definedName name="dfdxv" localSheetId="21">#REF!</definedName>
    <definedName name="dfdxv" localSheetId="22">#REF!</definedName>
    <definedName name="dfdxv" localSheetId="23">#REF!</definedName>
    <definedName name="dfdxv" localSheetId="1">#REF!</definedName>
    <definedName name="dfdxv" localSheetId="2">#REF!</definedName>
    <definedName name="dfdxv" localSheetId="6">#REF!</definedName>
    <definedName name="dfdxv" localSheetId="8">#REF!</definedName>
    <definedName name="dfdxv" localSheetId="14">#REF!</definedName>
    <definedName name="dfdxv" localSheetId="15">#REF!</definedName>
    <definedName name="dfdxv" localSheetId="16">#REF!</definedName>
    <definedName name="dfdxv">#REF!</definedName>
    <definedName name="dfg" localSheetId="20">#REF!</definedName>
    <definedName name="dfg" localSheetId="21">#REF!</definedName>
    <definedName name="dfg" localSheetId="22">#REF!</definedName>
    <definedName name="dfg" localSheetId="23">#REF!</definedName>
    <definedName name="dfg" localSheetId="1">#REF!</definedName>
    <definedName name="dfg" localSheetId="2">#REF!</definedName>
    <definedName name="dfg" localSheetId="6">#REF!</definedName>
    <definedName name="dfg" localSheetId="8">#REF!</definedName>
    <definedName name="dfg" localSheetId="14">#REF!</definedName>
    <definedName name="dfg" localSheetId="15">#REF!</definedName>
    <definedName name="dfg" localSheetId="16">#REF!</definedName>
    <definedName name="dfg">#REF!</definedName>
    <definedName name="dfhf" localSheetId="21">#REF!</definedName>
    <definedName name="dfhf" localSheetId="22">#REF!</definedName>
    <definedName name="dfhf" localSheetId="1">#REF!</definedName>
    <definedName name="dfhf" localSheetId="2">#REF!</definedName>
    <definedName name="dfhf" localSheetId="6">#REF!</definedName>
    <definedName name="dfhf" localSheetId="8">#REF!</definedName>
    <definedName name="dfhf" localSheetId="14">#REF!</definedName>
    <definedName name="dfhf" localSheetId="15">#REF!</definedName>
    <definedName name="dfhf" localSheetId="16">#REF!</definedName>
    <definedName name="dfhf">#REF!</definedName>
    <definedName name="dfs" localSheetId="21">#REF!</definedName>
    <definedName name="dfs" localSheetId="22">#REF!</definedName>
    <definedName name="dfs" localSheetId="1">#REF!</definedName>
    <definedName name="dfs" localSheetId="2">#REF!</definedName>
    <definedName name="dfs" localSheetId="6">#REF!</definedName>
    <definedName name="dfs" localSheetId="8">#REF!</definedName>
    <definedName name="dfs" localSheetId="14">#REF!</definedName>
    <definedName name="dfs" localSheetId="15">#REF!</definedName>
    <definedName name="dfs" localSheetId="16">#REF!</definedName>
    <definedName name="dfs">#REF!</definedName>
    <definedName name="dfsd" localSheetId="21" hidden="1">#REF!</definedName>
    <definedName name="dfsd" localSheetId="22" hidden="1">#REF!</definedName>
    <definedName name="dfsd" localSheetId="1" hidden="1">#REF!</definedName>
    <definedName name="dfsd" localSheetId="2" hidden="1">#REF!</definedName>
    <definedName name="dfsd" localSheetId="6" hidden="1">#REF!</definedName>
    <definedName name="dfsd" localSheetId="8" hidden="1">#REF!</definedName>
    <definedName name="dfsd" localSheetId="14" hidden="1">#REF!</definedName>
    <definedName name="dfsd" localSheetId="15" hidden="1">#REF!</definedName>
    <definedName name="dfsd" localSheetId="16" hidden="1">#REF!</definedName>
    <definedName name="dfsd" hidden="1">#REF!</definedName>
    <definedName name="dfvd" localSheetId="20" hidden="1">'[7]4.9'!#REF!</definedName>
    <definedName name="dfvd" localSheetId="21" hidden="1">'[7]4.9'!#REF!</definedName>
    <definedName name="dfvd" localSheetId="22" hidden="1">'[7]4.9'!#REF!</definedName>
    <definedName name="dfvd" localSheetId="23" hidden="1">'[7]4.9'!#REF!</definedName>
    <definedName name="dfvd" localSheetId="1" hidden="1">'[7]4.9'!#REF!</definedName>
    <definedName name="dfvd" localSheetId="2" hidden="1">'[7]4.9'!#REF!</definedName>
    <definedName name="dfvd" localSheetId="6" hidden="1">'[7]4.9'!#REF!</definedName>
    <definedName name="dfvd" localSheetId="8" hidden="1">'[7]4.9'!#REF!</definedName>
    <definedName name="dfvd" localSheetId="14" hidden="1">'[7]4.9'!#REF!</definedName>
    <definedName name="dfvd" localSheetId="15" hidden="1">'[7]4.9'!#REF!</definedName>
    <definedName name="dfvd" localSheetId="16" hidden="1">'[7]4.9'!#REF!</definedName>
    <definedName name="dfvd" hidden="1">'[7]4.9'!#REF!</definedName>
    <definedName name="ds" localSheetId="0" hidden="1">'[8]4.8'!#REF!</definedName>
    <definedName name="ds" localSheetId="20" hidden="1">'[8]4.8'!#REF!</definedName>
    <definedName name="ds" localSheetId="21" hidden="1">'[8]4.8'!#REF!</definedName>
    <definedName name="ds" localSheetId="22" hidden="1">'[9]4.8'!#REF!</definedName>
    <definedName name="ds" localSheetId="23" hidden="1">'[8]4.8'!#REF!</definedName>
    <definedName name="ds" localSheetId="1" hidden="1">'[8]4.8'!#REF!</definedName>
    <definedName name="ds" localSheetId="2" hidden="1">'[8]4.8'!#REF!</definedName>
    <definedName name="ds" localSheetId="6" hidden="1">'[8]4.8'!#REF!</definedName>
    <definedName name="ds" localSheetId="8" hidden="1">'[8]4.8'!#REF!</definedName>
    <definedName name="ds" localSheetId="14" hidden="1">'[8]4.8'!#REF!</definedName>
    <definedName name="ds" localSheetId="15" hidden="1">'[8]4.8'!#REF!</definedName>
    <definedName name="ds" localSheetId="16" hidden="1">'[8]4.8'!#REF!</definedName>
    <definedName name="ds" hidden="1">'[8]4.8'!#REF!</definedName>
    <definedName name="dvcx" localSheetId="20">#REF!</definedName>
    <definedName name="dvcx" localSheetId="21">#REF!</definedName>
    <definedName name="dvcx" localSheetId="22">#REF!</definedName>
    <definedName name="dvcx" localSheetId="23">#REF!</definedName>
    <definedName name="dvcx" localSheetId="1">#REF!</definedName>
    <definedName name="dvcx" localSheetId="2">#REF!</definedName>
    <definedName name="dvcx" localSheetId="6">#REF!</definedName>
    <definedName name="dvcx" localSheetId="8">#REF!</definedName>
    <definedName name="dvcx" localSheetId="14">#REF!</definedName>
    <definedName name="dvcx" localSheetId="15">#REF!</definedName>
    <definedName name="dvcx" localSheetId="16">#REF!</definedName>
    <definedName name="dvcx">#REF!</definedName>
    <definedName name="dvvc" localSheetId="20">#REF!</definedName>
    <definedName name="dvvc" localSheetId="21">#REF!</definedName>
    <definedName name="dvvc" localSheetId="22">#REF!</definedName>
    <definedName name="dvvc" localSheetId="23">#REF!</definedName>
    <definedName name="dvvc" localSheetId="1">#REF!</definedName>
    <definedName name="dvvc" localSheetId="2">#REF!</definedName>
    <definedName name="dvvc" localSheetId="6">#REF!</definedName>
    <definedName name="dvvc" localSheetId="8">#REF!</definedName>
    <definedName name="dvvc" localSheetId="14">#REF!</definedName>
    <definedName name="dvvc" localSheetId="15">#REF!</definedName>
    <definedName name="dvvc" localSheetId="16">#REF!</definedName>
    <definedName name="dvvc">#REF!</definedName>
    <definedName name="dxcx" localSheetId="20">#REF!</definedName>
    <definedName name="dxcx" localSheetId="21">#REF!</definedName>
    <definedName name="dxcx" localSheetId="22">#REF!</definedName>
    <definedName name="dxcx" localSheetId="23">#REF!</definedName>
    <definedName name="dxcx" localSheetId="1">#REF!</definedName>
    <definedName name="dxcx" localSheetId="2">#REF!</definedName>
    <definedName name="dxcx" localSheetId="6">#REF!</definedName>
    <definedName name="dxcx" localSheetId="8">#REF!</definedName>
    <definedName name="dxcx" localSheetId="14">#REF!</definedName>
    <definedName name="dxcx" localSheetId="15">#REF!</definedName>
    <definedName name="dxcx" localSheetId="16">#REF!</definedName>
    <definedName name="dxcx">#REF!</definedName>
    <definedName name="e" localSheetId="0">#REF!</definedName>
    <definedName name="e" localSheetId="21">#REF!</definedName>
    <definedName name="e" localSheetId="22">#REF!</definedName>
    <definedName name="e" localSheetId="1">#REF!</definedName>
    <definedName name="e" localSheetId="2">#REF!</definedName>
    <definedName name="e" localSheetId="6">#REF!</definedName>
    <definedName name="e" localSheetId="8">#REF!</definedName>
    <definedName name="e" localSheetId="14">#REF!</definedName>
    <definedName name="e" localSheetId="15">#REF!</definedName>
    <definedName name="e" localSheetId="16">#REF!</definedName>
    <definedName name="e">#REF!</definedName>
    <definedName name="EST" localSheetId="20" hidden="1">'[7]4.9'!#REF!</definedName>
    <definedName name="EST" localSheetId="21" hidden="1">'[7]4.9'!#REF!</definedName>
    <definedName name="EST" localSheetId="22" hidden="1">'[7]4.9'!#REF!</definedName>
    <definedName name="EST" localSheetId="23" hidden="1">'[7]4.9'!#REF!</definedName>
    <definedName name="EST" localSheetId="1" hidden="1">'[7]4.9'!#REF!</definedName>
    <definedName name="EST" localSheetId="2" hidden="1">'[7]4.9'!#REF!</definedName>
    <definedName name="EST" localSheetId="6" hidden="1">'[7]4.9'!#REF!</definedName>
    <definedName name="EST" localSheetId="8" hidden="1">'[7]4.9'!#REF!</definedName>
    <definedName name="EST" localSheetId="14" hidden="1">'[7]4.9'!#REF!</definedName>
    <definedName name="EST" localSheetId="15" hidden="1">'[7]4.9'!#REF!</definedName>
    <definedName name="EST" localSheetId="16" hidden="1">'[7]4.9'!#REF!</definedName>
    <definedName name="EST" hidden="1">'[7]4.9'!#REF!</definedName>
    <definedName name="f" localSheetId="0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1">#REF!</definedName>
    <definedName name="f" localSheetId="2">#REF!</definedName>
    <definedName name="f" localSheetId="6">#REF!</definedName>
    <definedName name="f" localSheetId="8">#REF!</definedName>
    <definedName name="f" localSheetId="14">#REF!</definedName>
    <definedName name="f" localSheetId="15">#REF!</definedName>
    <definedName name="f" localSheetId="16">#REF!</definedName>
    <definedName name="f">#REF!</definedName>
    <definedName name="fbxd" localSheetId="20">#REF!</definedName>
    <definedName name="fbxd" localSheetId="21">#REF!</definedName>
    <definedName name="fbxd" localSheetId="22">#REF!</definedName>
    <definedName name="fbxd" localSheetId="23">#REF!</definedName>
    <definedName name="fbxd" localSheetId="1">#REF!</definedName>
    <definedName name="fbxd" localSheetId="2">#REF!</definedName>
    <definedName name="fbxd" localSheetId="6">#REF!</definedName>
    <definedName name="fbxd" localSheetId="8">#REF!</definedName>
    <definedName name="fbxd" localSheetId="14">#REF!</definedName>
    <definedName name="fbxd" localSheetId="15">#REF!</definedName>
    <definedName name="fbxd" localSheetId="16">#REF!</definedName>
    <definedName name="fbxd">#REF!</definedName>
    <definedName name="fdf" localSheetId="20">#REF!</definedName>
    <definedName name="fdf" localSheetId="21">#REF!</definedName>
    <definedName name="fdf" localSheetId="22">#REF!</definedName>
    <definedName name="fdf" localSheetId="23">#REF!</definedName>
    <definedName name="fdf" localSheetId="1">#REF!</definedName>
    <definedName name="fdf" localSheetId="2">#REF!</definedName>
    <definedName name="fdf" localSheetId="6">#REF!</definedName>
    <definedName name="fdf" localSheetId="8">#REF!</definedName>
    <definedName name="fdf" localSheetId="14">#REF!</definedName>
    <definedName name="fdf" localSheetId="15">#REF!</definedName>
    <definedName name="fdf" localSheetId="16">#REF!</definedName>
    <definedName name="fdf">#REF!</definedName>
    <definedName name="fdfa" localSheetId="21">#REF!</definedName>
    <definedName name="fdfa" localSheetId="22">#REF!</definedName>
    <definedName name="fdfa" localSheetId="1">#REF!</definedName>
    <definedName name="fdfa" localSheetId="2">#REF!</definedName>
    <definedName name="fdfa" localSheetId="6">#REF!</definedName>
    <definedName name="fdfa" localSheetId="8">#REF!</definedName>
    <definedName name="fdfa" localSheetId="14">#REF!</definedName>
    <definedName name="fdfa" localSheetId="15">#REF!</definedName>
    <definedName name="fdfa" localSheetId="16">#REF!</definedName>
    <definedName name="fdfa">#REF!</definedName>
    <definedName name="fdgdf" localSheetId="21">#REF!</definedName>
    <definedName name="fdgdf" localSheetId="22">#REF!</definedName>
    <definedName name="fdgdf" localSheetId="1">#REF!</definedName>
    <definedName name="fdgdf" localSheetId="2">#REF!</definedName>
    <definedName name="fdgdf" localSheetId="6">#REF!</definedName>
    <definedName name="fdgdf" localSheetId="8">#REF!</definedName>
    <definedName name="fdgdf" localSheetId="14">#REF!</definedName>
    <definedName name="fdgdf" localSheetId="15">#REF!</definedName>
    <definedName name="fdgdf" localSheetId="16">#REF!</definedName>
    <definedName name="fdgdf">#REF!</definedName>
    <definedName name="fdgf" localSheetId="21">#REF!</definedName>
    <definedName name="fdgf" localSheetId="22">#REF!</definedName>
    <definedName name="fdgf" localSheetId="1">#REF!</definedName>
    <definedName name="fdgf" localSheetId="2">#REF!</definedName>
    <definedName name="fdgf" localSheetId="6">#REF!</definedName>
    <definedName name="fdgf" localSheetId="8">#REF!</definedName>
    <definedName name="fdgf" localSheetId="14">#REF!</definedName>
    <definedName name="fdgf" localSheetId="15">#REF!</definedName>
    <definedName name="fdgf" localSheetId="16">#REF!</definedName>
    <definedName name="fdgf">#REF!</definedName>
    <definedName name="ff" localSheetId="0">#REF!</definedName>
    <definedName name="ff" localSheetId="21">#REF!</definedName>
    <definedName name="ff" localSheetId="22">#REF!</definedName>
    <definedName name="ff" localSheetId="1">#REF!</definedName>
    <definedName name="ff" localSheetId="2">#REF!</definedName>
    <definedName name="ff" localSheetId="6">#REF!</definedName>
    <definedName name="ff" localSheetId="8">#REF!</definedName>
    <definedName name="ff" localSheetId="14">#REF!</definedName>
    <definedName name="ff" localSheetId="15">#REF!</definedName>
    <definedName name="ff" localSheetId="16">#REF!</definedName>
    <definedName name="ff">#REF!</definedName>
    <definedName name="fffh" localSheetId="21">#REF!</definedName>
    <definedName name="fffh" localSheetId="22">#REF!</definedName>
    <definedName name="fffh" localSheetId="1">#REF!</definedName>
    <definedName name="fffh" localSheetId="2">#REF!</definedName>
    <definedName name="fffh" localSheetId="6">#REF!</definedName>
    <definedName name="fffh" localSheetId="8">#REF!</definedName>
    <definedName name="fffh" localSheetId="14">#REF!</definedName>
    <definedName name="fffh" localSheetId="15">#REF!</definedName>
    <definedName name="fffh" localSheetId="16">#REF!</definedName>
    <definedName name="fffh">#REF!</definedName>
    <definedName name="fffrt" localSheetId="21">#REF!</definedName>
    <definedName name="fffrt" localSheetId="22">#REF!</definedName>
    <definedName name="fffrt" localSheetId="1">#REF!</definedName>
    <definedName name="fffrt" localSheetId="2">#REF!</definedName>
    <definedName name="fffrt" localSheetId="6">#REF!</definedName>
    <definedName name="fffrt" localSheetId="8">#REF!</definedName>
    <definedName name="fffrt" localSheetId="14">#REF!</definedName>
    <definedName name="fffrt" localSheetId="15">#REF!</definedName>
    <definedName name="fffrt" localSheetId="16">#REF!</definedName>
    <definedName name="fffrt">#REF!</definedName>
    <definedName name="ffft" localSheetId="21">#REF!</definedName>
    <definedName name="ffft" localSheetId="22">#REF!</definedName>
    <definedName name="ffft" localSheetId="1">#REF!</definedName>
    <definedName name="ffft" localSheetId="2">#REF!</definedName>
    <definedName name="ffft" localSheetId="6">#REF!</definedName>
    <definedName name="ffft" localSheetId="8">#REF!</definedName>
    <definedName name="ffft" localSheetId="14">#REF!</definedName>
    <definedName name="ffft" localSheetId="15">#REF!</definedName>
    <definedName name="ffft" localSheetId="16">#REF!</definedName>
    <definedName name="ffft">#REF!</definedName>
    <definedName name="fgd" localSheetId="21">#REF!</definedName>
    <definedName name="fgd" localSheetId="22">#REF!</definedName>
    <definedName name="fgd" localSheetId="1">#REF!</definedName>
    <definedName name="fgd" localSheetId="2">#REF!</definedName>
    <definedName name="fgd" localSheetId="6">#REF!</definedName>
    <definedName name="fgd" localSheetId="8">#REF!</definedName>
    <definedName name="fgd" localSheetId="14">#REF!</definedName>
    <definedName name="fgd" localSheetId="15">#REF!</definedName>
    <definedName name="fgd" localSheetId="16">#REF!</definedName>
    <definedName name="fgd">#REF!</definedName>
    <definedName name="fgdf" localSheetId="21">#REF!</definedName>
    <definedName name="fgdf" localSheetId="22">#REF!</definedName>
    <definedName name="fgdf" localSheetId="1">#REF!</definedName>
    <definedName name="fgdf" localSheetId="2">#REF!</definedName>
    <definedName name="fgdf" localSheetId="6">#REF!</definedName>
    <definedName name="fgdf" localSheetId="8">#REF!</definedName>
    <definedName name="fgdf" localSheetId="14">#REF!</definedName>
    <definedName name="fgdf" localSheetId="15">#REF!</definedName>
    <definedName name="fgdf" localSheetId="16">#REF!</definedName>
    <definedName name="fgdf">#REF!</definedName>
    <definedName name="fgfg" localSheetId="21">#REF!</definedName>
    <definedName name="fgfg" localSheetId="22">#REF!</definedName>
    <definedName name="fgfg" localSheetId="1">#REF!</definedName>
    <definedName name="fgfg" localSheetId="2">#REF!</definedName>
    <definedName name="fgfg" localSheetId="6">#REF!</definedName>
    <definedName name="fgfg" localSheetId="8">#REF!</definedName>
    <definedName name="fgfg" localSheetId="14">#REF!</definedName>
    <definedName name="fgfg" localSheetId="15">#REF!</definedName>
    <definedName name="fgfg" localSheetId="16">#REF!</definedName>
    <definedName name="fgfg">#REF!</definedName>
    <definedName name="fghf" localSheetId="21">#REF!</definedName>
    <definedName name="fghf" localSheetId="22">#REF!</definedName>
    <definedName name="fghf" localSheetId="1">#REF!</definedName>
    <definedName name="fghf" localSheetId="2">#REF!</definedName>
    <definedName name="fghf" localSheetId="6">#REF!</definedName>
    <definedName name="fghf" localSheetId="8">#REF!</definedName>
    <definedName name="fghf" localSheetId="14">#REF!</definedName>
    <definedName name="fghf" localSheetId="15">#REF!</definedName>
    <definedName name="fghf" localSheetId="16">#REF!</definedName>
    <definedName name="fghf">#REF!</definedName>
    <definedName name="fghfg" localSheetId="21">#REF!</definedName>
    <definedName name="fghfg" localSheetId="22">#REF!</definedName>
    <definedName name="fghfg" localSheetId="1">#REF!</definedName>
    <definedName name="fghfg" localSheetId="2">#REF!</definedName>
    <definedName name="fghfg" localSheetId="6">#REF!</definedName>
    <definedName name="fghfg" localSheetId="8">#REF!</definedName>
    <definedName name="fghfg" localSheetId="14">#REF!</definedName>
    <definedName name="fghfg" localSheetId="15">#REF!</definedName>
    <definedName name="fghfg" localSheetId="16">#REF!</definedName>
    <definedName name="fghfg">#REF!</definedName>
    <definedName name="fret" localSheetId="21">#REF!</definedName>
    <definedName name="fret" localSheetId="22">#REF!</definedName>
    <definedName name="fret" localSheetId="1">#REF!</definedName>
    <definedName name="fret" localSheetId="2">#REF!</definedName>
    <definedName name="fret" localSheetId="6">#REF!</definedName>
    <definedName name="fret" localSheetId="8">#REF!</definedName>
    <definedName name="fret" localSheetId="14">#REF!</definedName>
    <definedName name="fret" localSheetId="15">#REF!</definedName>
    <definedName name="fret" localSheetId="16">#REF!</definedName>
    <definedName name="fret">#REF!</definedName>
    <definedName name="fsd" localSheetId="21">#REF!</definedName>
    <definedName name="fsd" localSheetId="22">#REF!</definedName>
    <definedName name="fsd" localSheetId="1">#REF!</definedName>
    <definedName name="fsd" localSheetId="2">#REF!</definedName>
    <definedName name="fsd" localSheetId="6">#REF!</definedName>
    <definedName name="fsd" localSheetId="8">#REF!</definedName>
    <definedName name="fsd" localSheetId="14">#REF!</definedName>
    <definedName name="fsd" localSheetId="15">#REF!</definedName>
    <definedName name="fsd" localSheetId="16">#REF!</definedName>
    <definedName name="fsd">#REF!</definedName>
    <definedName name="g" localSheetId="0">#REF!</definedName>
    <definedName name="g" localSheetId="21">#REF!</definedName>
    <definedName name="g" localSheetId="22">#REF!</definedName>
    <definedName name="g" localSheetId="1">#REF!</definedName>
    <definedName name="g" localSheetId="2">#REF!</definedName>
    <definedName name="g" localSheetId="6">#REF!</definedName>
    <definedName name="g" localSheetId="8">#REF!</definedName>
    <definedName name="g" localSheetId="14">#REF!</definedName>
    <definedName name="g" localSheetId="15">#REF!</definedName>
    <definedName name="g" localSheetId="16">#REF!</definedName>
    <definedName name="g">#REF!</definedName>
    <definedName name="gdfg" localSheetId="21">#REF!</definedName>
    <definedName name="gdfg" localSheetId="22">#REF!</definedName>
    <definedName name="gdfg" localSheetId="1">#REF!</definedName>
    <definedName name="gdfg" localSheetId="2">#REF!</definedName>
    <definedName name="gdfg" localSheetId="6">#REF!</definedName>
    <definedName name="gdfg" localSheetId="8">#REF!</definedName>
    <definedName name="gdfg" localSheetId="14">#REF!</definedName>
    <definedName name="gdfg" localSheetId="15">#REF!</definedName>
    <definedName name="gdfg" localSheetId="16">#REF!</definedName>
    <definedName name="gdfg">#REF!</definedName>
    <definedName name="gdgdh" localSheetId="21">#REF!</definedName>
    <definedName name="gdgdh" localSheetId="22">#REF!</definedName>
    <definedName name="gdgdh" localSheetId="1">#REF!</definedName>
    <definedName name="gdgdh" localSheetId="2">#REF!</definedName>
    <definedName name="gdgdh" localSheetId="6">#REF!</definedName>
    <definedName name="gdgdh" localSheetId="8">#REF!</definedName>
    <definedName name="gdgdh" localSheetId="14">#REF!</definedName>
    <definedName name="gdgdh" localSheetId="15">#REF!</definedName>
    <definedName name="gdgdh" localSheetId="16">#REF!</definedName>
    <definedName name="gdgdh">#REF!</definedName>
    <definedName name="gfdgf" localSheetId="21">#REF!</definedName>
    <definedName name="gfdgf" localSheetId="22">#REF!</definedName>
    <definedName name="gfdgf" localSheetId="1">#REF!</definedName>
    <definedName name="gfdgf" localSheetId="2">#REF!</definedName>
    <definedName name="gfdgf" localSheetId="6">#REF!</definedName>
    <definedName name="gfdgf" localSheetId="8">#REF!</definedName>
    <definedName name="gfdgf" localSheetId="14">#REF!</definedName>
    <definedName name="gfdgf" localSheetId="15">#REF!</definedName>
    <definedName name="gfdgf" localSheetId="16">#REF!</definedName>
    <definedName name="gfdgf">#REF!</definedName>
    <definedName name="gfgdt" localSheetId="21">#REF!</definedName>
    <definedName name="gfgdt" localSheetId="22">#REF!</definedName>
    <definedName name="gfgdt" localSheetId="1">#REF!</definedName>
    <definedName name="gfgdt" localSheetId="2">#REF!</definedName>
    <definedName name="gfgdt" localSheetId="6">#REF!</definedName>
    <definedName name="gfgdt" localSheetId="8">#REF!</definedName>
    <definedName name="gfgdt" localSheetId="14">#REF!</definedName>
    <definedName name="gfgdt" localSheetId="15">#REF!</definedName>
    <definedName name="gfgdt" localSheetId="16">#REF!</definedName>
    <definedName name="gfgdt">#REF!</definedName>
    <definedName name="gfhf" localSheetId="21">#REF!</definedName>
    <definedName name="gfhf" localSheetId="22">#REF!</definedName>
    <definedName name="gfhf" localSheetId="1">#REF!</definedName>
    <definedName name="gfhf" localSheetId="2">#REF!</definedName>
    <definedName name="gfhf" localSheetId="6">#REF!</definedName>
    <definedName name="gfhf" localSheetId="8">#REF!</definedName>
    <definedName name="gfhf" localSheetId="14">#REF!</definedName>
    <definedName name="gfhf" localSheetId="15">#REF!</definedName>
    <definedName name="gfhf" localSheetId="16">#REF!</definedName>
    <definedName name="gfhf">#REF!</definedName>
    <definedName name="gfhfg" localSheetId="21">#REF!</definedName>
    <definedName name="gfhfg" localSheetId="22">#REF!</definedName>
    <definedName name="gfhfg" localSheetId="1">#REF!</definedName>
    <definedName name="gfhfg" localSheetId="2">#REF!</definedName>
    <definedName name="gfhfg" localSheetId="6">#REF!</definedName>
    <definedName name="gfhfg" localSheetId="8">#REF!</definedName>
    <definedName name="gfhfg" localSheetId="14">#REF!</definedName>
    <definedName name="gfhfg" localSheetId="15">#REF!</definedName>
    <definedName name="gfhfg" localSheetId="16">#REF!</definedName>
    <definedName name="gfhfg">#REF!</definedName>
    <definedName name="ggdf" localSheetId="20" hidden="1">'[12]4.8'!#REF!</definedName>
    <definedName name="ggdf" localSheetId="21" hidden="1">'[12]4.8'!#REF!</definedName>
    <definedName name="ggdf" localSheetId="22" hidden="1">'[12]4.8'!#REF!</definedName>
    <definedName name="ggdf" localSheetId="23" hidden="1">'[12]4.8'!#REF!</definedName>
    <definedName name="ggdf" localSheetId="1" hidden="1">'[12]4.8'!#REF!</definedName>
    <definedName name="ggdf" localSheetId="2" hidden="1">'[12]4.8'!#REF!</definedName>
    <definedName name="ggdf" localSheetId="6" hidden="1">'[12]4.8'!#REF!</definedName>
    <definedName name="ggdf" localSheetId="8" hidden="1">'[12]4.8'!#REF!</definedName>
    <definedName name="ggdf" localSheetId="14" hidden="1">'[12]4.8'!#REF!</definedName>
    <definedName name="ggdf" localSheetId="15" hidden="1">'[12]4.8'!#REF!</definedName>
    <definedName name="ggdf" localSheetId="16" hidden="1">'[12]4.8'!#REF!</definedName>
    <definedName name="ggdf" hidden="1">'[12]4.8'!#REF!</definedName>
    <definedName name="gggdt" localSheetId="20">#REF!</definedName>
    <definedName name="gggdt" localSheetId="21">#REF!</definedName>
    <definedName name="gggdt" localSheetId="22">#REF!</definedName>
    <definedName name="gggdt" localSheetId="23">#REF!</definedName>
    <definedName name="gggdt" localSheetId="1">#REF!</definedName>
    <definedName name="gggdt" localSheetId="2">#REF!</definedName>
    <definedName name="gggdt" localSheetId="6">#REF!</definedName>
    <definedName name="gggdt" localSheetId="8">#REF!</definedName>
    <definedName name="gggdt" localSheetId="14">#REF!</definedName>
    <definedName name="gggdt" localSheetId="15">#REF!</definedName>
    <definedName name="gggdt" localSheetId="16">#REF!</definedName>
    <definedName name="gggdt">#REF!</definedName>
    <definedName name="gggghn" localSheetId="20">#REF!</definedName>
    <definedName name="gggghn" localSheetId="21">#REF!</definedName>
    <definedName name="gggghn" localSheetId="22">#REF!</definedName>
    <definedName name="gggghn" localSheetId="23">#REF!</definedName>
    <definedName name="gggghn" localSheetId="1">#REF!</definedName>
    <definedName name="gggghn" localSheetId="2">#REF!</definedName>
    <definedName name="gggghn" localSheetId="6">#REF!</definedName>
    <definedName name="gggghn" localSheetId="8">#REF!</definedName>
    <definedName name="gggghn" localSheetId="14">#REF!</definedName>
    <definedName name="gggghn" localSheetId="15">#REF!</definedName>
    <definedName name="gggghn" localSheetId="16">#REF!</definedName>
    <definedName name="gggghn">#REF!</definedName>
    <definedName name="ggggt" localSheetId="20">#REF!</definedName>
    <definedName name="ggggt" localSheetId="21">#REF!</definedName>
    <definedName name="ggggt" localSheetId="22">#REF!</definedName>
    <definedName name="ggggt" localSheetId="23">#REF!</definedName>
    <definedName name="ggggt" localSheetId="1">#REF!</definedName>
    <definedName name="ggggt" localSheetId="2">#REF!</definedName>
    <definedName name="ggggt" localSheetId="6">#REF!</definedName>
    <definedName name="ggggt" localSheetId="8">#REF!</definedName>
    <definedName name="ggggt" localSheetId="14">#REF!</definedName>
    <definedName name="ggggt" localSheetId="15">#REF!</definedName>
    <definedName name="ggggt" localSheetId="16">#REF!</definedName>
    <definedName name="ggggt">#REF!</definedName>
    <definedName name="gggt" localSheetId="21">#REF!</definedName>
    <definedName name="gggt" localSheetId="22">#REF!</definedName>
    <definedName name="gggt" localSheetId="1">#REF!</definedName>
    <definedName name="gggt" localSheetId="2">#REF!</definedName>
    <definedName name="gggt" localSheetId="6">#REF!</definedName>
    <definedName name="gggt" localSheetId="8">#REF!</definedName>
    <definedName name="gggt" localSheetId="14">#REF!</definedName>
    <definedName name="gggt" localSheetId="15">#REF!</definedName>
    <definedName name="gggt" localSheetId="16">#REF!</definedName>
    <definedName name="gggt">#REF!</definedName>
    <definedName name="ghfjk" localSheetId="0">#REF!</definedName>
    <definedName name="ghfjk" localSheetId="21">#REF!</definedName>
    <definedName name="ghfjk" localSheetId="22">#REF!</definedName>
    <definedName name="ghfjk" localSheetId="1">#REF!</definedName>
    <definedName name="ghfjk" localSheetId="2">#REF!</definedName>
    <definedName name="ghfjk" localSheetId="6">#REF!</definedName>
    <definedName name="ghfjk" localSheetId="8">#REF!</definedName>
    <definedName name="ghfjk" localSheetId="14">#REF!</definedName>
    <definedName name="ghfjk" localSheetId="15">#REF!</definedName>
    <definedName name="ghfjk" localSheetId="16">#REF!</definedName>
    <definedName name="ghfjk">#REF!</definedName>
    <definedName name="gyht" localSheetId="21">#REF!</definedName>
    <definedName name="gyht" localSheetId="22">#REF!</definedName>
    <definedName name="gyht" localSheetId="1">#REF!</definedName>
    <definedName name="gyht" localSheetId="2">#REF!</definedName>
    <definedName name="gyht" localSheetId="6">#REF!</definedName>
    <definedName name="gyht" localSheetId="8">#REF!</definedName>
    <definedName name="gyht" localSheetId="14">#REF!</definedName>
    <definedName name="gyht" localSheetId="15">#REF!</definedName>
    <definedName name="gyht" localSheetId="16">#REF!</definedName>
    <definedName name="gyht">#REF!</definedName>
    <definedName name="h" localSheetId="0">#REF!</definedName>
    <definedName name="h" localSheetId="21">#REF!</definedName>
    <definedName name="h" localSheetId="22">#REF!</definedName>
    <definedName name="h" localSheetId="1">#REF!</definedName>
    <definedName name="h" localSheetId="2">#REF!</definedName>
    <definedName name="h" localSheetId="6">#REF!</definedName>
    <definedName name="h" localSheetId="8">#REF!</definedName>
    <definedName name="h" localSheetId="14">#REF!</definedName>
    <definedName name="h" localSheetId="15">#REF!</definedName>
    <definedName name="h" localSheetId="16">#REF!</definedName>
    <definedName name="h">#REF!</definedName>
    <definedName name="head" localSheetId="0">#REF!</definedName>
    <definedName name="head" localSheetId="21">#REF!</definedName>
    <definedName name="head" localSheetId="22">#REF!</definedName>
    <definedName name="head" localSheetId="1">#REF!</definedName>
    <definedName name="head" localSheetId="2">#REF!</definedName>
    <definedName name="head" localSheetId="6">#REF!</definedName>
    <definedName name="head" localSheetId="8">#REF!</definedName>
    <definedName name="head" localSheetId="14">#REF!</definedName>
    <definedName name="head" localSheetId="15">#REF!</definedName>
    <definedName name="head" localSheetId="16">#REF!</definedName>
    <definedName name="head">#REF!</definedName>
    <definedName name="hft" localSheetId="21">#REF!</definedName>
    <definedName name="hft" localSheetId="22">#REF!</definedName>
    <definedName name="hft" localSheetId="1">#REF!</definedName>
    <definedName name="hft" localSheetId="2">#REF!</definedName>
    <definedName name="hft" localSheetId="6">#REF!</definedName>
    <definedName name="hft" localSheetId="8">#REF!</definedName>
    <definedName name="hft" localSheetId="14">#REF!</definedName>
    <definedName name="hft" localSheetId="15">#REF!</definedName>
    <definedName name="hft" localSheetId="16">#REF!</definedName>
    <definedName name="hft">#REF!</definedName>
    <definedName name="hgt" localSheetId="20" hidden="1">'[7]4.9'!#REF!</definedName>
    <definedName name="hgt" localSheetId="21" hidden="1">'[7]4.9'!#REF!</definedName>
    <definedName name="hgt" localSheetId="22" hidden="1">'[7]4.9'!#REF!</definedName>
    <definedName name="hgt" localSheetId="23" hidden="1">'[7]4.9'!#REF!</definedName>
    <definedName name="hgt" localSheetId="1" hidden="1">'[7]4.9'!#REF!</definedName>
    <definedName name="hgt" localSheetId="2" hidden="1">'[7]4.9'!#REF!</definedName>
    <definedName name="hgt" localSheetId="6" hidden="1">'[7]4.9'!#REF!</definedName>
    <definedName name="hgt" localSheetId="8" hidden="1">'[7]4.9'!#REF!</definedName>
    <definedName name="hgt" localSheetId="14" hidden="1">'[7]4.9'!#REF!</definedName>
    <definedName name="hgt" localSheetId="15" hidden="1">'[7]4.9'!#REF!</definedName>
    <definedName name="hgt" localSheetId="16" hidden="1">'[7]4.9'!#REF!</definedName>
    <definedName name="hgt" hidden="1">'[7]4.9'!#REF!</definedName>
    <definedName name="hh" localSheetId="20">#REF!</definedName>
    <definedName name="hh" localSheetId="21">#REF!</definedName>
    <definedName name="hh" localSheetId="22">#REF!</definedName>
    <definedName name="hh" localSheetId="23">#REF!</definedName>
    <definedName name="hh" localSheetId="1">#REF!</definedName>
    <definedName name="hh" localSheetId="2">#REF!</definedName>
    <definedName name="hh" localSheetId="6">#REF!</definedName>
    <definedName name="hh" localSheetId="8">#REF!</definedName>
    <definedName name="hh" localSheetId="14">#REF!</definedName>
    <definedName name="hh" localSheetId="15">#REF!</definedName>
    <definedName name="hh" localSheetId="16">#REF!</definedName>
    <definedName name="hh">#REF!</definedName>
    <definedName name="hhft" localSheetId="20">#REF!</definedName>
    <definedName name="hhft" localSheetId="21">#REF!</definedName>
    <definedName name="hhft" localSheetId="22">#REF!</definedName>
    <definedName name="hhft" localSheetId="23">#REF!</definedName>
    <definedName name="hhft" localSheetId="1">#REF!</definedName>
    <definedName name="hhft" localSheetId="2">#REF!</definedName>
    <definedName name="hhft" localSheetId="6">#REF!</definedName>
    <definedName name="hhft" localSheetId="8">#REF!</definedName>
    <definedName name="hhft" localSheetId="14">#REF!</definedName>
    <definedName name="hhft" localSheetId="15">#REF!</definedName>
    <definedName name="hhft" localSheetId="16">#REF!</definedName>
    <definedName name="hhft">#REF!</definedName>
    <definedName name="hhhgt" localSheetId="20">#REF!</definedName>
    <definedName name="hhhgt" localSheetId="21">#REF!</definedName>
    <definedName name="hhhgt" localSheetId="22">#REF!</definedName>
    <definedName name="hhhgt" localSheetId="23">#REF!</definedName>
    <definedName name="hhhgt" localSheetId="1">#REF!</definedName>
    <definedName name="hhhgt" localSheetId="2">#REF!</definedName>
    <definedName name="hhhgt" localSheetId="6">#REF!</definedName>
    <definedName name="hhhgt" localSheetId="8">#REF!</definedName>
    <definedName name="hhhgt" localSheetId="14">#REF!</definedName>
    <definedName name="hhhgt" localSheetId="15">#REF!</definedName>
    <definedName name="hhhgt" localSheetId="16">#REF!</definedName>
    <definedName name="hhhgt">#REF!</definedName>
    <definedName name="hhhhjy" localSheetId="21">#REF!</definedName>
    <definedName name="hhhhjy" localSheetId="22">#REF!</definedName>
    <definedName name="hhhhjy" localSheetId="1">#REF!</definedName>
    <definedName name="hhhhjy" localSheetId="2">#REF!</definedName>
    <definedName name="hhhhjy" localSheetId="6">#REF!</definedName>
    <definedName name="hhhhjy" localSheetId="8">#REF!</definedName>
    <definedName name="hhhhjy" localSheetId="14">#REF!</definedName>
    <definedName name="hhhhjy" localSheetId="15">#REF!</definedName>
    <definedName name="hhhhjy" localSheetId="16">#REF!</definedName>
    <definedName name="hhhhjy">#REF!</definedName>
    <definedName name="hhhht" localSheetId="21">#REF!</definedName>
    <definedName name="hhhht" localSheetId="22">#REF!</definedName>
    <definedName name="hhhht" localSheetId="1">#REF!</definedName>
    <definedName name="hhhht" localSheetId="2">#REF!</definedName>
    <definedName name="hhhht" localSheetId="6">#REF!</definedName>
    <definedName name="hhhht" localSheetId="8">#REF!</definedName>
    <definedName name="hhhht" localSheetId="14">#REF!</definedName>
    <definedName name="hhhht" localSheetId="15">#REF!</definedName>
    <definedName name="hhhht" localSheetId="16">#REF!</definedName>
    <definedName name="hhhht">#REF!</definedName>
    <definedName name="hhjy" localSheetId="21">#REF!</definedName>
    <definedName name="hhjy" localSheetId="22">#REF!</definedName>
    <definedName name="hhjy" localSheetId="1">#REF!</definedName>
    <definedName name="hhjy" localSheetId="2">#REF!</definedName>
    <definedName name="hhjy" localSheetId="6">#REF!</definedName>
    <definedName name="hhjy" localSheetId="8">#REF!</definedName>
    <definedName name="hhjy" localSheetId="14">#REF!</definedName>
    <definedName name="hhjy" localSheetId="15">#REF!</definedName>
    <definedName name="hhjy" localSheetId="16">#REF!</definedName>
    <definedName name="hhjy">#REF!</definedName>
    <definedName name="hjg" localSheetId="21">#REF!</definedName>
    <definedName name="hjg" localSheetId="22">#REF!</definedName>
    <definedName name="hjg" localSheetId="1">#REF!</definedName>
    <definedName name="hjg" localSheetId="2">#REF!</definedName>
    <definedName name="hjg" localSheetId="6">#REF!</definedName>
    <definedName name="hjg" localSheetId="8">#REF!</definedName>
    <definedName name="hjg" localSheetId="14">#REF!</definedName>
    <definedName name="hjg" localSheetId="15">#REF!</definedName>
    <definedName name="hjg" localSheetId="16">#REF!</definedName>
    <definedName name="hjg">#REF!</definedName>
    <definedName name="hjgy" localSheetId="21">#REF!</definedName>
    <definedName name="hjgy" localSheetId="22">#REF!</definedName>
    <definedName name="hjgy" localSheetId="1">#REF!</definedName>
    <definedName name="hjgy" localSheetId="2">#REF!</definedName>
    <definedName name="hjgy" localSheetId="6">#REF!</definedName>
    <definedName name="hjgy" localSheetId="8">#REF!</definedName>
    <definedName name="hjgy" localSheetId="14">#REF!</definedName>
    <definedName name="hjgy" localSheetId="15">#REF!</definedName>
    <definedName name="hjgy" localSheetId="16">#REF!</definedName>
    <definedName name="hjgy">#REF!</definedName>
    <definedName name="iii" localSheetId="0">#REF!</definedName>
    <definedName name="iii" localSheetId="21">#REF!</definedName>
    <definedName name="iii" localSheetId="22">#REF!</definedName>
    <definedName name="iii" localSheetId="1">#REF!</definedName>
    <definedName name="iii" localSheetId="2">#REF!</definedName>
    <definedName name="iii" localSheetId="6">#REF!</definedName>
    <definedName name="iii" localSheetId="8">#REF!</definedName>
    <definedName name="iii" localSheetId="14">#REF!</definedName>
    <definedName name="iii" localSheetId="15">#REF!</definedName>
    <definedName name="iii" localSheetId="16">#REF!</definedName>
    <definedName name="iii">#REF!</definedName>
    <definedName name="iiiii" localSheetId="21" hidden="1">#REF!</definedName>
    <definedName name="iiiii" localSheetId="22" hidden="1">#REF!</definedName>
    <definedName name="iiiii" localSheetId="1" hidden="1">#REF!</definedName>
    <definedName name="iiiii" localSheetId="2" hidden="1">#REF!</definedName>
    <definedName name="iiiii" localSheetId="6" hidden="1">#REF!</definedName>
    <definedName name="iiiii" localSheetId="8" hidden="1">#REF!</definedName>
    <definedName name="iiiii" localSheetId="14" hidden="1">#REF!</definedName>
    <definedName name="iiiii" localSheetId="15" hidden="1">#REF!</definedName>
    <definedName name="iiiii" localSheetId="16" hidden="1">#REF!</definedName>
    <definedName name="iiiii" hidden="1">#REF!</definedName>
    <definedName name="j" localSheetId="0">#REF!</definedName>
    <definedName name="j" localSheetId="21">#REF!</definedName>
    <definedName name="j" localSheetId="22">#REF!</definedName>
    <definedName name="j" localSheetId="1">#REF!</definedName>
    <definedName name="j" localSheetId="2">#REF!</definedName>
    <definedName name="j" localSheetId="6">#REF!</definedName>
    <definedName name="j" localSheetId="8">#REF!</definedName>
    <definedName name="j" localSheetId="14">#REF!</definedName>
    <definedName name="j" localSheetId="15">#REF!</definedName>
    <definedName name="j" localSheetId="16">#REF!</definedName>
    <definedName name="j">#REF!</definedName>
    <definedName name="jb" localSheetId="0">#REF!</definedName>
    <definedName name="jb" localSheetId="21">#REF!</definedName>
    <definedName name="jb" localSheetId="22">#REF!</definedName>
    <definedName name="jb" localSheetId="1">#REF!</definedName>
    <definedName name="jb" localSheetId="2">#REF!</definedName>
    <definedName name="jb" localSheetId="6">#REF!</definedName>
    <definedName name="jb" localSheetId="8">#REF!</definedName>
    <definedName name="jb" localSheetId="14">#REF!</definedName>
    <definedName name="jb" localSheetId="15">#REF!</definedName>
    <definedName name="jb" localSheetId="16">#REF!</definedName>
    <definedName name="jb">#REF!</definedName>
    <definedName name="jjj" localSheetId="21">#REF!</definedName>
    <definedName name="jjj" localSheetId="22">#REF!</definedName>
    <definedName name="jjj" localSheetId="1">#REF!</definedName>
    <definedName name="jjj" localSheetId="2">#REF!</definedName>
    <definedName name="jjj" localSheetId="6">#REF!</definedName>
    <definedName name="jjj" localSheetId="8">#REF!</definedName>
    <definedName name="jjj" localSheetId="14">#REF!</definedName>
    <definedName name="jjj" localSheetId="15">#REF!</definedName>
    <definedName name="jjj" localSheetId="16">#REF!</definedName>
    <definedName name="jjj">#REF!</definedName>
    <definedName name="jjjt" localSheetId="21">#REF!</definedName>
    <definedName name="jjjt" localSheetId="22">#REF!</definedName>
    <definedName name="jjjt" localSheetId="1">#REF!</definedName>
    <definedName name="jjjt" localSheetId="2">#REF!</definedName>
    <definedName name="jjjt" localSheetId="6">#REF!</definedName>
    <definedName name="jjjt" localSheetId="8">#REF!</definedName>
    <definedName name="jjjt" localSheetId="14">#REF!</definedName>
    <definedName name="jjjt" localSheetId="15">#REF!</definedName>
    <definedName name="jjjt" localSheetId="16">#REF!</definedName>
    <definedName name="jjjt">#REF!</definedName>
    <definedName name="jjjtg" localSheetId="21">#REF!</definedName>
    <definedName name="jjjtg" localSheetId="22">#REF!</definedName>
    <definedName name="jjjtg" localSheetId="1">#REF!</definedName>
    <definedName name="jjjtg" localSheetId="2">#REF!</definedName>
    <definedName name="jjjtg" localSheetId="6">#REF!</definedName>
    <definedName name="jjjtg" localSheetId="8">#REF!</definedName>
    <definedName name="jjjtg" localSheetId="14">#REF!</definedName>
    <definedName name="jjjtg" localSheetId="15">#REF!</definedName>
    <definedName name="jjjtg" localSheetId="16">#REF!</definedName>
    <definedName name="jjjtg">#REF!</definedName>
    <definedName name="jjju" localSheetId="21">#REF!</definedName>
    <definedName name="jjju" localSheetId="22">#REF!</definedName>
    <definedName name="jjju" localSheetId="1">#REF!</definedName>
    <definedName name="jjju" localSheetId="2">#REF!</definedName>
    <definedName name="jjju" localSheetId="6">#REF!</definedName>
    <definedName name="jjju" localSheetId="8">#REF!</definedName>
    <definedName name="jjju" localSheetId="14">#REF!</definedName>
    <definedName name="jjju" localSheetId="15">#REF!</definedName>
    <definedName name="jjju" localSheetId="16">#REF!</definedName>
    <definedName name="jjju">#REF!</definedName>
    <definedName name="jjjy" localSheetId="21">#REF!</definedName>
    <definedName name="jjjy" localSheetId="22">#REF!</definedName>
    <definedName name="jjjy" localSheetId="1">#REF!</definedName>
    <definedName name="jjjy" localSheetId="2">#REF!</definedName>
    <definedName name="jjjy" localSheetId="6">#REF!</definedName>
    <definedName name="jjjy" localSheetId="8">#REF!</definedName>
    <definedName name="jjjy" localSheetId="14">#REF!</definedName>
    <definedName name="jjjy" localSheetId="15">#REF!</definedName>
    <definedName name="jjjy" localSheetId="16">#REF!</definedName>
    <definedName name="jjjy">#REF!</definedName>
    <definedName name="johor" localSheetId="0" hidden="1">'[10]7.6'!#REF!</definedName>
    <definedName name="johor" localSheetId="20" hidden="1">'[10]7.6'!#REF!</definedName>
    <definedName name="johor" localSheetId="21" hidden="1">'[10]7.6'!#REF!</definedName>
    <definedName name="johor" localSheetId="22" hidden="1">'[10]7.6'!#REF!</definedName>
    <definedName name="johor" localSheetId="23" hidden="1">'[10]7.6'!#REF!</definedName>
    <definedName name="johor" localSheetId="1" hidden="1">'[10]7.6'!#REF!</definedName>
    <definedName name="johor" localSheetId="2" hidden="1">'[10]7.6'!#REF!</definedName>
    <definedName name="johor" localSheetId="6" hidden="1">'[10]7.6'!#REF!</definedName>
    <definedName name="johor" localSheetId="8" hidden="1">'[10]7.6'!#REF!</definedName>
    <definedName name="johor" localSheetId="14" hidden="1">'[10]7.6'!#REF!</definedName>
    <definedName name="johor" localSheetId="15" hidden="1">'[10]7.6'!#REF!</definedName>
    <definedName name="johor" localSheetId="16" hidden="1">'[10]7.6'!#REF!</definedName>
    <definedName name="johor" hidden="1">'[10]7.6'!#REF!</definedName>
    <definedName name="JOHOR1" localSheetId="20" hidden="1">'[13]4.9'!#REF!</definedName>
    <definedName name="JOHOR1" localSheetId="21" hidden="1">'[13]4.9'!#REF!</definedName>
    <definedName name="JOHOR1" localSheetId="22" hidden="1">'[13]4.9'!#REF!</definedName>
    <definedName name="JOHOR1" localSheetId="23" hidden="1">'[13]4.9'!#REF!</definedName>
    <definedName name="JOHOR1" localSheetId="1" hidden="1">'[13]4.9'!#REF!</definedName>
    <definedName name="JOHOR1" localSheetId="2" hidden="1">'[13]4.9'!#REF!</definedName>
    <definedName name="JOHOR1" localSheetId="6" hidden="1">'[13]4.9'!#REF!</definedName>
    <definedName name="JOHOR1" localSheetId="8" hidden="1">'[13]4.9'!#REF!</definedName>
    <definedName name="JOHOR1" localSheetId="14" hidden="1">'[13]4.9'!#REF!</definedName>
    <definedName name="JOHOR1" localSheetId="15" hidden="1">'[13]4.9'!#REF!</definedName>
    <definedName name="JOHOR1" localSheetId="16" hidden="1">'[13]4.9'!#REF!</definedName>
    <definedName name="JOHOR1" hidden="1">'[13]4.9'!#REF!</definedName>
    <definedName name="k" localSheetId="0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1">#REF!</definedName>
    <definedName name="k" localSheetId="2">#REF!</definedName>
    <definedName name="k" localSheetId="6">#REF!</definedName>
    <definedName name="k" localSheetId="8">#REF!</definedName>
    <definedName name="k" localSheetId="14">#REF!</definedName>
    <definedName name="k" localSheetId="15">#REF!</definedName>
    <definedName name="k" localSheetId="16">#REF!</definedName>
    <definedName name="k">#REF!</definedName>
    <definedName name="kelantan" localSheetId="0" hidden="1">#REF!</definedName>
    <definedName name="kelantan" localSheetId="20" hidden="1">#REF!</definedName>
    <definedName name="kelantan" localSheetId="21" hidden="1">#REF!</definedName>
    <definedName name="kelantan" localSheetId="22" hidden="1">#REF!</definedName>
    <definedName name="kelantan" localSheetId="23" hidden="1">#REF!</definedName>
    <definedName name="kelantan" localSheetId="1" hidden="1">#REF!</definedName>
    <definedName name="kelantan" localSheetId="2" hidden="1">#REF!</definedName>
    <definedName name="kelantan" localSheetId="6" hidden="1">#REF!</definedName>
    <definedName name="kelantan" localSheetId="8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hidden="1">#REF!</definedName>
    <definedName name="kk" localSheetId="0">#REF!</definedName>
    <definedName name="kk" localSheetId="20">#REF!</definedName>
    <definedName name="kk" localSheetId="21">#REF!</definedName>
    <definedName name="kk" localSheetId="22">#REF!</definedName>
    <definedName name="kk" localSheetId="23">#REF!</definedName>
    <definedName name="kk" localSheetId="1">#REF!</definedName>
    <definedName name="kk" localSheetId="2">#REF!</definedName>
    <definedName name="kk" localSheetId="6">#REF!</definedName>
    <definedName name="kk" localSheetId="8">#REF!</definedName>
    <definedName name="kk" localSheetId="14">#REF!</definedName>
    <definedName name="kk" localSheetId="15">#REF!</definedName>
    <definedName name="kk" localSheetId="16">#REF!</definedName>
    <definedName name="kk">#REF!</definedName>
    <definedName name="Kod_01" localSheetId="0">#REF!</definedName>
    <definedName name="Kod_01" localSheetId="21">#REF!</definedName>
    <definedName name="Kod_01" localSheetId="22">#REF!</definedName>
    <definedName name="Kod_01" localSheetId="1">#REF!</definedName>
    <definedName name="Kod_01" localSheetId="2">#REF!</definedName>
    <definedName name="Kod_01" localSheetId="6">#REF!</definedName>
    <definedName name="Kod_01" localSheetId="8">#REF!</definedName>
    <definedName name="Kod_01" localSheetId="14">#REF!</definedName>
    <definedName name="Kod_01" localSheetId="15">#REF!</definedName>
    <definedName name="Kod_01" localSheetId="16">#REF!</definedName>
    <definedName name="Kod_01">#REF!</definedName>
    <definedName name="LINK_BORONG" localSheetId="0">#REF!</definedName>
    <definedName name="LINK_BORONG" localSheetId="21">#REF!</definedName>
    <definedName name="LINK_BORONG" localSheetId="22">#REF!</definedName>
    <definedName name="LINK_BORONG" localSheetId="1">#REF!</definedName>
    <definedName name="LINK_BORONG" localSheetId="2">#REF!</definedName>
    <definedName name="LINK_BORONG" localSheetId="6">#REF!</definedName>
    <definedName name="LINK_BORONG" localSheetId="8">#REF!</definedName>
    <definedName name="LINK_BORONG" localSheetId="14">#REF!</definedName>
    <definedName name="LINK_BORONG" localSheetId="15">#REF!</definedName>
    <definedName name="LINK_BORONG" localSheetId="16">#REF!</definedName>
    <definedName name="LINK_BORONG">#REF!</definedName>
    <definedName name="LINK_MOTOR" localSheetId="0">#REF!</definedName>
    <definedName name="LINK_MOTOR" localSheetId="21">#REF!</definedName>
    <definedName name="LINK_MOTOR" localSheetId="22">#REF!</definedName>
    <definedName name="LINK_MOTOR" localSheetId="1">#REF!</definedName>
    <definedName name="LINK_MOTOR" localSheetId="2">#REF!</definedName>
    <definedName name="LINK_MOTOR" localSheetId="6">#REF!</definedName>
    <definedName name="LINK_MOTOR" localSheetId="8">#REF!</definedName>
    <definedName name="LINK_MOTOR" localSheetId="14">#REF!</definedName>
    <definedName name="LINK_MOTOR" localSheetId="15">#REF!</definedName>
    <definedName name="LINK_MOTOR" localSheetId="16">#REF!</definedName>
    <definedName name="LINK_MOTOR">#REF!</definedName>
    <definedName name="LINK_RUNCIT" localSheetId="0">#REF!</definedName>
    <definedName name="LINK_RUNCIT" localSheetId="21">#REF!</definedName>
    <definedName name="LINK_RUNCIT" localSheetId="22">#REF!</definedName>
    <definedName name="LINK_RUNCIT" localSheetId="1">#REF!</definedName>
    <definedName name="LINK_RUNCIT" localSheetId="2">#REF!</definedName>
    <definedName name="LINK_RUNCIT" localSheetId="6">#REF!</definedName>
    <definedName name="LINK_RUNCIT" localSheetId="8">#REF!</definedName>
    <definedName name="LINK_RUNCIT" localSheetId="14">#REF!</definedName>
    <definedName name="LINK_RUNCIT" localSheetId="15">#REF!</definedName>
    <definedName name="LINK_RUNCIT" localSheetId="16">#REF!</definedName>
    <definedName name="LINK_RUNCIT">#REF!</definedName>
    <definedName name="list_sehingga_18012011" localSheetId="0">#REF!</definedName>
    <definedName name="list_sehingga_18012011" localSheetId="21">#REF!</definedName>
    <definedName name="list_sehingga_18012011" localSheetId="22">#REF!</definedName>
    <definedName name="list_sehingga_18012011" localSheetId="1">#REF!</definedName>
    <definedName name="list_sehingga_18012011" localSheetId="2">#REF!</definedName>
    <definedName name="list_sehingga_18012011" localSheetId="6">#REF!</definedName>
    <definedName name="list_sehingga_18012011" localSheetId="8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>#REF!</definedName>
    <definedName name="ll" localSheetId="0">#REF!</definedName>
    <definedName name="ll" localSheetId="21">#REF!</definedName>
    <definedName name="ll" localSheetId="22">#REF!</definedName>
    <definedName name="ll" localSheetId="1">#REF!</definedName>
    <definedName name="ll" localSheetId="2">#REF!</definedName>
    <definedName name="ll" localSheetId="6">#REF!</definedName>
    <definedName name="ll" localSheetId="8">#REF!</definedName>
    <definedName name="ll" localSheetId="14">#REF!</definedName>
    <definedName name="ll" localSheetId="15">#REF!</definedName>
    <definedName name="ll" localSheetId="16">#REF!</definedName>
    <definedName name="ll">#REF!</definedName>
    <definedName name="LLL" localSheetId="21">#REF!</definedName>
    <definedName name="LLL" localSheetId="22">#REF!</definedName>
    <definedName name="LLL" localSheetId="1">#REF!</definedName>
    <definedName name="LLL" localSheetId="2">#REF!</definedName>
    <definedName name="LLL" localSheetId="6">#REF!</definedName>
    <definedName name="LLL" localSheetId="8">#REF!</definedName>
    <definedName name="LLL" localSheetId="14">#REF!</definedName>
    <definedName name="LLL" localSheetId="15">#REF!</definedName>
    <definedName name="LLL" localSheetId="16">#REF!</definedName>
    <definedName name="LLL">#REF!</definedName>
    <definedName name="m" localSheetId="20" hidden="1">'[7]4.9'!#REF!</definedName>
    <definedName name="m" localSheetId="21" hidden="1">'[7]4.9'!#REF!</definedName>
    <definedName name="m" localSheetId="22" hidden="1">'[7]4.9'!#REF!</definedName>
    <definedName name="m" localSheetId="23" hidden="1">'[7]4.9'!#REF!</definedName>
    <definedName name="m" localSheetId="1" hidden="1">'[7]4.9'!#REF!</definedName>
    <definedName name="m" localSheetId="2" hidden="1">'[7]4.9'!#REF!</definedName>
    <definedName name="m" localSheetId="6" hidden="1">'[7]4.9'!#REF!</definedName>
    <definedName name="m" localSheetId="8" hidden="1">'[7]4.9'!#REF!</definedName>
    <definedName name="m" localSheetId="14" hidden="1">'[7]4.9'!#REF!</definedName>
    <definedName name="m" localSheetId="15" hidden="1">'[7]4.9'!#REF!</definedName>
    <definedName name="m" localSheetId="16" hidden="1">'[7]4.9'!#REF!</definedName>
    <definedName name="m" hidden="1">'[7]4.9'!#REF!</definedName>
    <definedName name="malaysia3" localSheetId="0" hidden="1">'[10]7.6'!#REF!</definedName>
    <definedName name="malaysia3" localSheetId="20" hidden="1">'[10]7.6'!#REF!</definedName>
    <definedName name="malaysia3" localSheetId="21" hidden="1">'[10]7.6'!#REF!</definedName>
    <definedName name="malaysia3" localSheetId="22" hidden="1">'[10]7.6'!#REF!</definedName>
    <definedName name="malaysia3" localSheetId="23" hidden="1">'[10]7.6'!#REF!</definedName>
    <definedName name="malaysia3" localSheetId="1" hidden="1">'[10]7.6'!#REF!</definedName>
    <definedName name="malaysia3" localSheetId="2" hidden="1">'[10]7.6'!#REF!</definedName>
    <definedName name="malaysia3" localSheetId="6" hidden="1">'[10]7.6'!#REF!</definedName>
    <definedName name="malaysia3" localSheetId="8" hidden="1">'[10]7.6'!#REF!</definedName>
    <definedName name="malaysia3" localSheetId="14" hidden="1">'[10]7.6'!#REF!</definedName>
    <definedName name="malaysia3" localSheetId="15" hidden="1">'[10]7.6'!#REF!</definedName>
    <definedName name="malaysia3" localSheetId="16" hidden="1">'[10]7.6'!#REF!</definedName>
    <definedName name="malaysia3" hidden="1">'[10]7.6'!#REF!</definedName>
    <definedName name="match_sampel_icdt" localSheetId="0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1">#REF!</definedName>
    <definedName name="match_sampel_icdt" localSheetId="2">#REF!</definedName>
    <definedName name="match_sampel_icdt" localSheetId="6">#REF!</definedName>
    <definedName name="match_sampel_icdt" localSheetId="8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>#REF!</definedName>
    <definedName name="mg" localSheetId="20" hidden="1">'[13]4.9'!#REF!</definedName>
    <definedName name="mg" localSheetId="21" hidden="1">'[13]4.9'!#REF!</definedName>
    <definedName name="mg" localSheetId="22" hidden="1">'[13]4.9'!#REF!</definedName>
    <definedName name="mg" localSheetId="23" hidden="1">'[13]4.9'!#REF!</definedName>
    <definedName name="mg" localSheetId="1" hidden="1">'[13]4.9'!#REF!</definedName>
    <definedName name="mg" localSheetId="2" hidden="1">'[13]4.9'!#REF!</definedName>
    <definedName name="mg" localSheetId="6" hidden="1">'[13]4.9'!#REF!</definedName>
    <definedName name="mg" localSheetId="8" hidden="1">'[13]4.9'!#REF!</definedName>
    <definedName name="mg" localSheetId="14" hidden="1">'[13]4.9'!#REF!</definedName>
    <definedName name="mg" localSheetId="15" hidden="1">'[13]4.9'!#REF!</definedName>
    <definedName name="mg" localSheetId="16" hidden="1">'[13]4.9'!#REF!</definedName>
    <definedName name="mg" hidden="1">'[13]4.9'!#REF!</definedName>
    <definedName name="mmm" localSheetId="20">#REF!</definedName>
    <definedName name="mmm" localSheetId="21">#REF!</definedName>
    <definedName name="mmm" localSheetId="22">#REF!</definedName>
    <definedName name="mmm" localSheetId="23">#REF!</definedName>
    <definedName name="mmm" localSheetId="1">#REF!</definedName>
    <definedName name="mmm" localSheetId="2">#REF!</definedName>
    <definedName name="mmm" localSheetId="6">#REF!</definedName>
    <definedName name="mmm" localSheetId="8">#REF!</definedName>
    <definedName name="mmm" localSheetId="14">#REF!</definedName>
    <definedName name="mmm" localSheetId="15">#REF!</definedName>
    <definedName name="mmm" localSheetId="16">#REF!</definedName>
    <definedName name="mmm">#REF!</definedName>
    <definedName name="mmmt" localSheetId="20">#REF!</definedName>
    <definedName name="mmmt" localSheetId="21">#REF!</definedName>
    <definedName name="mmmt" localSheetId="22">#REF!</definedName>
    <definedName name="mmmt" localSheetId="23">#REF!</definedName>
    <definedName name="mmmt" localSheetId="1">#REF!</definedName>
    <definedName name="mmmt" localSheetId="2">#REF!</definedName>
    <definedName name="mmmt" localSheetId="6">#REF!</definedName>
    <definedName name="mmmt" localSheetId="8">#REF!</definedName>
    <definedName name="mmmt" localSheetId="14">#REF!</definedName>
    <definedName name="mmmt" localSheetId="15">#REF!</definedName>
    <definedName name="mmmt" localSheetId="16">#REF!</definedName>
    <definedName name="mmmt">#REF!</definedName>
    <definedName name="msic_complete" localSheetId="0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1">#REF!</definedName>
    <definedName name="msic_complete" localSheetId="2">#REF!</definedName>
    <definedName name="msic_complete" localSheetId="6">#REF!</definedName>
    <definedName name="msic_complete" localSheetId="8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>#REF!</definedName>
    <definedName name="msic_complete_new" localSheetId="0">#REF!</definedName>
    <definedName name="msic_complete_new" localSheetId="21">#REF!</definedName>
    <definedName name="msic_complete_new" localSheetId="22">#REF!</definedName>
    <definedName name="msic_complete_new" localSheetId="1">#REF!</definedName>
    <definedName name="msic_complete_new" localSheetId="2">#REF!</definedName>
    <definedName name="msic_complete_new" localSheetId="6">#REF!</definedName>
    <definedName name="msic_complete_new" localSheetId="8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>#REF!</definedName>
    <definedName name="n" localSheetId="21">#REF!</definedName>
    <definedName name="n" localSheetId="22">#REF!</definedName>
    <definedName name="n" localSheetId="1">#REF!</definedName>
    <definedName name="n" localSheetId="2">#REF!</definedName>
    <definedName name="n" localSheetId="6">#REF!</definedName>
    <definedName name="n" localSheetId="8">#REF!</definedName>
    <definedName name="n" localSheetId="14">#REF!</definedName>
    <definedName name="n" localSheetId="15">#REF!</definedName>
    <definedName name="n" localSheetId="16">#REF!</definedName>
    <definedName name="n">#REF!</definedName>
    <definedName name="nama" localSheetId="0">#REF!</definedName>
    <definedName name="nama" localSheetId="21">#REF!</definedName>
    <definedName name="nama" localSheetId="22">#REF!</definedName>
    <definedName name="nama" localSheetId="1">#REF!</definedName>
    <definedName name="nama" localSheetId="2">#REF!</definedName>
    <definedName name="nama" localSheetId="6">#REF!</definedName>
    <definedName name="nama" localSheetId="8">#REF!</definedName>
    <definedName name="nama" localSheetId="14">#REF!</definedName>
    <definedName name="nama" localSheetId="15">#REF!</definedName>
    <definedName name="nama" localSheetId="16">#REF!</definedName>
    <definedName name="nama">#REF!</definedName>
    <definedName name="nbbb" localSheetId="21">#REF!</definedName>
    <definedName name="nbbb" localSheetId="22">#REF!</definedName>
    <definedName name="nbbb" localSheetId="1">#REF!</definedName>
    <definedName name="nbbb" localSheetId="2">#REF!</definedName>
    <definedName name="nbbb" localSheetId="6">#REF!</definedName>
    <definedName name="nbbb" localSheetId="8">#REF!</definedName>
    <definedName name="nbbb" localSheetId="14">#REF!</definedName>
    <definedName name="nbbb" localSheetId="15">#REF!</definedName>
    <definedName name="nbbb" localSheetId="16">#REF!</definedName>
    <definedName name="nbbb">#REF!</definedName>
    <definedName name="nbngh" localSheetId="21" hidden="1">#REF!</definedName>
    <definedName name="nbngh" localSheetId="22" hidden="1">#REF!</definedName>
    <definedName name="nbngh" localSheetId="1" hidden="1">#REF!</definedName>
    <definedName name="nbngh" localSheetId="2" hidden="1">#REF!</definedName>
    <definedName name="nbngh" localSheetId="6" hidden="1">#REF!</definedName>
    <definedName name="nbngh" localSheetId="8" hidden="1">#REF!</definedName>
    <definedName name="nbngh" localSheetId="14" hidden="1">#REF!</definedName>
    <definedName name="nbngh" localSheetId="15" hidden="1">#REF!</definedName>
    <definedName name="nbngh" localSheetId="16" hidden="1">#REF!</definedName>
    <definedName name="nbngh" hidden="1">#REF!</definedName>
    <definedName name="nbvn" localSheetId="21">#REF!</definedName>
    <definedName name="nbvn" localSheetId="22">#REF!</definedName>
    <definedName name="nbvn" localSheetId="1">#REF!</definedName>
    <definedName name="nbvn" localSheetId="2">#REF!</definedName>
    <definedName name="nbvn" localSheetId="6">#REF!</definedName>
    <definedName name="nbvn" localSheetId="8">#REF!</definedName>
    <definedName name="nbvn" localSheetId="14">#REF!</definedName>
    <definedName name="nbvn" localSheetId="15">#REF!</definedName>
    <definedName name="nbvn" localSheetId="16">#REF!</definedName>
    <definedName name="nbvn">#REF!</definedName>
    <definedName name="NGDBBP" localSheetId="0">#REF!</definedName>
    <definedName name="NGDBBP" localSheetId="21">#REF!</definedName>
    <definedName name="NGDBBP" localSheetId="22">#REF!</definedName>
    <definedName name="NGDBBP" localSheetId="1">#REF!</definedName>
    <definedName name="NGDBBP" localSheetId="2">#REF!</definedName>
    <definedName name="NGDBBP" localSheetId="6">#REF!</definedName>
    <definedName name="NGDBBP" localSheetId="8">#REF!</definedName>
    <definedName name="NGDBBP" localSheetId="14">#REF!</definedName>
    <definedName name="NGDBBP" localSheetId="15">#REF!</definedName>
    <definedName name="NGDBBP" localSheetId="16">#REF!</definedName>
    <definedName name="NGDBBP">#REF!</definedName>
    <definedName name="njy" localSheetId="21">#REF!</definedName>
    <definedName name="njy" localSheetId="22">#REF!</definedName>
    <definedName name="njy" localSheetId="1">#REF!</definedName>
    <definedName name="njy" localSheetId="2">#REF!</definedName>
    <definedName name="njy" localSheetId="6">#REF!</definedName>
    <definedName name="njy" localSheetId="8">#REF!</definedName>
    <definedName name="njy" localSheetId="14">#REF!</definedName>
    <definedName name="njy" localSheetId="15">#REF!</definedName>
    <definedName name="njy" localSheetId="16">#REF!</definedName>
    <definedName name="njy">#REF!</definedName>
    <definedName name="nnngf" localSheetId="21">#REF!</definedName>
    <definedName name="nnngf" localSheetId="22">#REF!</definedName>
    <definedName name="nnngf" localSheetId="1">#REF!</definedName>
    <definedName name="nnngf" localSheetId="2">#REF!</definedName>
    <definedName name="nnngf" localSheetId="6">#REF!</definedName>
    <definedName name="nnngf" localSheetId="8">#REF!</definedName>
    <definedName name="nnngf" localSheetId="14">#REF!</definedName>
    <definedName name="nnngf" localSheetId="15">#REF!</definedName>
    <definedName name="nnngf" localSheetId="16">#REF!</definedName>
    <definedName name="nnngf">#REF!</definedName>
    <definedName name="noorasiah91" localSheetId="0">#REF!</definedName>
    <definedName name="noorasiah91" localSheetId="21">#REF!</definedName>
    <definedName name="noorasiah91" localSheetId="22">#REF!</definedName>
    <definedName name="noorasiah91" localSheetId="1">#REF!</definedName>
    <definedName name="noorasiah91" localSheetId="2">#REF!</definedName>
    <definedName name="noorasiah91" localSheetId="6">#REF!</definedName>
    <definedName name="noorasiah91" localSheetId="8">#REF!</definedName>
    <definedName name="noorasiah91" localSheetId="14">#REF!</definedName>
    <definedName name="noorasiah91" localSheetId="15">#REF!</definedName>
    <definedName name="noorasiah91" localSheetId="16">#REF!</definedName>
    <definedName name="noorasiah91">#REF!</definedName>
    <definedName name="nv" localSheetId="21">#REF!</definedName>
    <definedName name="nv" localSheetId="22">#REF!</definedName>
    <definedName name="nv" localSheetId="1">#REF!</definedName>
    <definedName name="nv" localSheetId="2">#REF!</definedName>
    <definedName name="nv" localSheetId="6">#REF!</definedName>
    <definedName name="nv" localSheetId="8">#REF!</definedName>
    <definedName name="nv" localSheetId="14">#REF!</definedName>
    <definedName name="nv" localSheetId="15">#REF!</definedName>
    <definedName name="nv" localSheetId="16">#REF!</definedName>
    <definedName name="nv">#REF!</definedName>
    <definedName name="nvbnjg" localSheetId="21">#REF!</definedName>
    <definedName name="nvbnjg" localSheetId="22">#REF!</definedName>
    <definedName name="nvbnjg" localSheetId="1">#REF!</definedName>
    <definedName name="nvbnjg" localSheetId="2">#REF!</definedName>
    <definedName name="nvbnjg" localSheetId="6">#REF!</definedName>
    <definedName name="nvbnjg" localSheetId="8">#REF!</definedName>
    <definedName name="nvbnjg" localSheetId="14">#REF!</definedName>
    <definedName name="nvbnjg" localSheetId="15">#REF!</definedName>
    <definedName name="nvbnjg" localSheetId="16">#REF!</definedName>
    <definedName name="nvbnjg">#REF!</definedName>
    <definedName name="ok" localSheetId="0">#REF!</definedName>
    <definedName name="ok" localSheetId="21">#REF!</definedName>
    <definedName name="ok" localSheetId="22">#REF!</definedName>
    <definedName name="ok" localSheetId="1">#REF!</definedName>
    <definedName name="ok" localSheetId="2">#REF!</definedName>
    <definedName name="ok" localSheetId="6">#REF!</definedName>
    <definedName name="ok" localSheetId="8">#REF!</definedName>
    <definedName name="ok" localSheetId="14">#REF!</definedName>
    <definedName name="ok" localSheetId="15">#REF!</definedName>
    <definedName name="ok" localSheetId="16">#REF!</definedName>
    <definedName name="ok">#REF!</definedName>
    <definedName name="ooo" localSheetId="21">#REF!</definedName>
    <definedName name="ooo" localSheetId="22">#REF!</definedName>
    <definedName name="ooo" localSheetId="1">#REF!</definedName>
    <definedName name="ooo" localSheetId="2">#REF!</definedName>
    <definedName name="ooo" localSheetId="6">#REF!</definedName>
    <definedName name="ooo" localSheetId="8">#REF!</definedName>
    <definedName name="ooo" localSheetId="14">#REF!</definedName>
    <definedName name="ooo" localSheetId="15">#REF!</definedName>
    <definedName name="ooo" localSheetId="16">#REF!</definedName>
    <definedName name="ooo">#REF!</definedName>
    <definedName name="oooo" localSheetId="0">#REF!</definedName>
    <definedName name="oooo" localSheetId="21">#REF!</definedName>
    <definedName name="oooo" localSheetId="22">#REF!</definedName>
    <definedName name="oooo" localSheetId="1">#REF!</definedName>
    <definedName name="oooo" localSheetId="2">#REF!</definedName>
    <definedName name="oooo" localSheetId="6">#REF!</definedName>
    <definedName name="oooo" localSheetId="8">#REF!</definedName>
    <definedName name="oooo" localSheetId="14">#REF!</definedName>
    <definedName name="oooo" localSheetId="15">#REF!</definedName>
    <definedName name="oooo" localSheetId="16">#REF!</definedName>
    <definedName name="oooo">#REF!</definedName>
    <definedName name="ooooo" localSheetId="21">#REF!</definedName>
    <definedName name="ooooo" localSheetId="22">#REF!</definedName>
    <definedName name="ooooo" localSheetId="1">#REF!</definedName>
    <definedName name="ooooo" localSheetId="2">#REF!</definedName>
    <definedName name="ooooo" localSheetId="6">#REF!</definedName>
    <definedName name="ooooo" localSheetId="8">#REF!</definedName>
    <definedName name="ooooo" localSheetId="14">#REF!</definedName>
    <definedName name="ooooo" localSheetId="15">#REF!</definedName>
    <definedName name="ooooo" localSheetId="16">#REF!</definedName>
    <definedName name="ooooo">#REF!</definedName>
    <definedName name="oop" localSheetId="21">#REF!</definedName>
    <definedName name="oop" localSheetId="22">#REF!</definedName>
    <definedName name="oop" localSheetId="1">#REF!</definedName>
    <definedName name="oop" localSheetId="2">#REF!</definedName>
    <definedName name="oop" localSheetId="6">#REF!</definedName>
    <definedName name="oop" localSheetId="8">#REF!</definedName>
    <definedName name="oop" localSheetId="14">#REF!</definedName>
    <definedName name="oop" localSheetId="15">#REF!</definedName>
    <definedName name="oop" localSheetId="16">#REF!</definedName>
    <definedName name="oop">#REF!</definedName>
    <definedName name="pendidikan" localSheetId="0">#REF!</definedName>
    <definedName name="pendidikan" localSheetId="21">#REF!</definedName>
    <definedName name="pendidikan" localSheetId="22">#REF!</definedName>
    <definedName name="pendidikan" localSheetId="1">#REF!</definedName>
    <definedName name="pendidikan" localSheetId="2">#REF!</definedName>
    <definedName name="pendidikan" localSheetId="6">#REF!</definedName>
    <definedName name="pendidikan" localSheetId="8">#REF!</definedName>
    <definedName name="pendidikan" localSheetId="14">#REF!</definedName>
    <definedName name="pendidikan" localSheetId="15">#REF!</definedName>
    <definedName name="pendidikan" localSheetId="16">#REF!</definedName>
    <definedName name="pendidikan">#REF!</definedName>
    <definedName name="Perak" localSheetId="0">#REF!</definedName>
    <definedName name="Perak" localSheetId="21">#REF!</definedName>
    <definedName name="Perak" localSheetId="22">#REF!</definedName>
    <definedName name="Perak" localSheetId="1">#REF!</definedName>
    <definedName name="Perak" localSheetId="2">#REF!</definedName>
    <definedName name="Perak" localSheetId="6">#REF!</definedName>
    <definedName name="Perak" localSheetId="8">#REF!</definedName>
    <definedName name="Perak" localSheetId="14">#REF!</definedName>
    <definedName name="Perak" localSheetId="15">#REF!</definedName>
    <definedName name="Perak" localSheetId="16">#REF!</definedName>
    <definedName name="Perak">#REF!</definedName>
    <definedName name="PERLIS" localSheetId="0">#REF!</definedName>
    <definedName name="PERLIS" localSheetId="21">#REF!</definedName>
    <definedName name="PERLIS" localSheetId="22">#REF!</definedName>
    <definedName name="PERLIS" localSheetId="1">#REF!</definedName>
    <definedName name="PERLIS" localSheetId="2">#REF!</definedName>
    <definedName name="PERLIS" localSheetId="6">#REF!</definedName>
    <definedName name="PERLIS" localSheetId="8">#REF!</definedName>
    <definedName name="PERLIS" localSheetId="14">#REF!</definedName>
    <definedName name="PERLIS" localSheetId="15">#REF!</definedName>
    <definedName name="PERLIS" localSheetId="16">#REF!</definedName>
    <definedName name="PERLIS">#REF!</definedName>
    <definedName name="PERMINTAAN_DATA" localSheetId="0">#REF!</definedName>
    <definedName name="PERMINTAAN_DATA" localSheetId="21">#REF!</definedName>
    <definedName name="PERMINTAAN_DATA" localSheetId="22">#REF!</definedName>
    <definedName name="PERMINTAAN_DATA" localSheetId="1">#REF!</definedName>
    <definedName name="PERMINTAAN_DATA" localSheetId="2">#REF!</definedName>
    <definedName name="PERMINTAAN_DATA" localSheetId="6">#REF!</definedName>
    <definedName name="PERMINTAAN_DATA" localSheetId="8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>#REF!</definedName>
    <definedName name="PERMINTAAN_DATA_KP335" localSheetId="0">#REF!</definedName>
    <definedName name="PERMINTAAN_DATA_KP335" localSheetId="21">#REF!</definedName>
    <definedName name="PERMINTAAN_DATA_KP335" localSheetId="22">#REF!</definedName>
    <definedName name="PERMINTAAN_DATA_KP335" localSheetId="1">#REF!</definedName>
    <definedName name="PERMINTAAN_DATA_KP335" localSheetId="2">#REF!</definedName>
    <definedName name="PERMINTAAN_DATA_KP335" localSheetId="6">#REF!</definedName>
    <definedName name="PERMINTAAN_DATA_KP335" localSheetId="8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>#REF!</definedName>
    <definedName name="pilkjk" localSheetId="0">#REF!</definedName>
    <definedName name="pilkjk" localSheetId="21">#REF!</definedName>
    <definedName name="pilkjk" localSheetId="22">#REF!</definedName>
    <definedName name="pilkjk" localSheetId="1">#REF!</definedName>
    <definedName name="pilkjk" localSheetId="2">#REF!</definedName>
    <definedName name="pilkjk" localSheetId="6">#REF!</definedName>
    <definedName name="pilkjk" localSheetId="8">#REF!</definedName>
    <definedName name="pilkjk" localSheetId="14">#REF!</definedName>
    <definedName name="pilkjk" localSheetId="15">#REF!</definedName>
    <definedName name="pilkjk" localSheetId="16">#REF!</definedName>
    <definedName name="pilkjk">#REF!</definedName>
    <definedName name="pppp" localSheetId="20" hidden="1">'[10]7.6'!#REF!</definedName>
    <definedName name="pppp" localSheetId="21" hidden="1">'[10]7.6'!#REF!</definedName>
    <definedName name="pppp" localSheetId="22" hidden="1">'[10]7.6'!#REF!</definedName>
    <definedName name="pppp" localSheetId="23" hidden="1">'[10]7.6'!#REF!</definedName>
    <definedName name="pppp" localSheetId="1" hidden="1">'[10]7.6'!#REF!</definedName>
    <definedName name="pppp" localSheetId="2" hidden="1">'[10]7.6'!#REF!</definedName>
    <definedName name="pppp" localSheetId="6" hidden="1">'[10]7.6'!#REF!</definedName>
    <definedName name="pppp" localSheetId="8" hidden="1">'[10]7.6'!#REF!</definedName>
    <definedName name="pppp" localSheetId="14" hidden="1">'[10]7.6'!#REF!</definedName>
    <definedName name="pppp" localSheetId="15" hidden="1">'[10]7.6'!#REF!</definedName>
    <definedName name="pppp" localSheetId="16" hidden="1">'[10]7.6'!#REF!</definedName>
    <definedName name="pppp" hidden="1">'[10]7.6'!#REF!</definedName>
    <definedName name="_xlnm.Print_Area" localSheetId="0">'9.1 (kelantan)'!$A$1:$I$57</definedName>
    <definedName name="_xlnm.Print_Area" localSheetId="17">'9.10 '!$A$1:$K$69</definedName>
    <definedName name="_xlnm.Print_Area" localSheetId="18">'9.10 (2)'!$A$1:$K$69</definedName>
    <definedName name="_xlnm.Print_Area" localSheetId="19">'9.11 (2)'!$A$1:$E$62</definedName>
    <definedName name="_xlnm.Print_Area" localSheetId="20">'9.12 '!$A$1:$K$69</definedName>
    <definedName name="_xlnm.Print_Area" localSheetId="21">'9.12 (2)'!$A$1:$O$68</definedName>
    <definedName name="_xlnm.Print_Area" localSheetId="22">'9.13-9.14'!$A$1:$K$58</definedName>
    <definedName name="_xlnm.Print_Area" localSheetId="23">'9.15'!$A$1:$G$65</definedName>
    <definedName name="_xlnm.Print_Area" localSheetId="1">'9.2'!$A$1:$I$58</definedName>
    <definedName name="_xlnm.Print_Area" localSheetId="2">'9.3'!$A$1:$G$57</definedName>
    <definedName name="_xlnm.Print_Area" localSheetId="3">'9.4 Kelantan '!$A$1:$I$72</definedName>
    <definedName name="_xlnm.Print_Area" localSheetId="5">'9.6 '!$A$1:$P$74</definedName>
    <definedName name="_xlnm.Print_Area" localSheetId="6">'9.7'!$A$1:$K$66</definedName>
    <definedName name="_xlnm.Print_Area" localSheetId="7">'9.7 (2)'!$A$1:$K$66</definedName>
    <definedName name="_xlnm.Print_Area" localSheetId="8">'9.7 (3)'!$A$1:$K$66</definedName>
    <definedName name="_xlnm.Print_Area" localSheetId="9">'9.8 '!$A$1:$Q$69</definedName>
    <definedName name="_xlnm.Print_Area" localSheetId="10">'9.8 (2)'!$A$1:$Q$69</definedName>
    <definedName name="_xlnm.Print_Area" localSheetId="11">'9.9 '!$A$1:$L$68</definedName>
    <definedName name="_xlnm.Print_Area" localSheetId="12">'9.9 (1)'!$A$1:$K$66</definedName>
    <definedName name="_xlnm.Print_Area" localSheetId="13">'9.9 (2)'!$A$1:$K$68</definedName>
    <definedName name="_xlnm.Print_Area" localSheetId="14">'9.9 (3)'!$A$1:$K$68</definedName>
    <definedName name="_xlnm.Print_Area" localSheetId="15">'9.9 (4)'!$A$1:$K$68</definedName>
    <definedName name="_xlnm.Print_Area" localSheetId="16">'9.9 (5)'!$A$1:$L$68</definedName>
    <definedName name="q" localSheetId="0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1">#REF!</definedName>
    <definedName name="q" localSheetId="2">#REF!</definedName>
    <definedName name="q" localSheetId="6">#REF!</definedName>
    <definedName name="q" localSheetId="8">#REF!</definedName>
    <definedName name="q" localSheetId="14">#REF!</definedName>
    <definedName name="q" localSheetId="15">#REF!</definedName>
    <definedName name="q" localSheetId="16">#REF!</definedName>
    <definedName name="q">#REF!</definedName>
    <definedName name="qq" localSheetId="20">#REF!</definedName>
    <definedName name="qq" localSheetId="21">#REF!</definedName>
    <definedName name="qq" localSheetId="22">#REF!</definedName>
    <definedName name="qq" localSheetId="23">#REF!</definedName>
    <definedName name="qq" localSheetId="1">#REF!</definedName>
    <definedName name="qq" localSheetId="2">#REF!</definedName>
    <definedName name="qq" localSheetId="6">#REF!</definedName>
    <definedName name="qq" localSheetId="8">#REF!</definedName>
    <definedName name="qq" localSheetId="14">#REF!</definedName>
    <definedName name="qq" localSheetId="15">#REF!</definedName>
    <definedName name="qq" localSheetId="16">#REF!</definedName>
    <definedName name="qq">#REF!</definedName>
    <definedName name="qqqttt" localSheetId="20">#REF!</definedName>
    <definedName name="qqqttt" localSheetId="21">#REF!</definedName>
    <definedName name="qqqttt" localSheetId="22">#REF!</definedName>
    <definedName name="qqqttt" localSheetId="23">#REF!</definedName>
    <definedName name="qqqttt" localSheetId="1">#REF!</definedName>
    <definedName name="qqqttt" localSheetId="2">#REF!</definedName>
    <definedName name="qqqttt" localSheetId="6">#REF!</definedName>
    <definedName name="qqqttt" localSheetId="8">#REF!</definedName>
    <definedName name="qqqttt" localSheetId="14">#REF!</definedName>
    <definedName name="qqqttt" localSheetId="15">#REF!</definedName>
    <definedName name="qqqttt" localSheetId="16">#REF!</definedName>
    <definedName name="qqqttt">#REF!</definedName>
    <definedName name="qqw" localSheetId="20" hidden="1">'[12]4.8'!#REF!</definedName>
    <definedName name="qqw" localSheetId="21" hidden="1">'[12]4.8'!#REF!</definedName>
    <definedName name="qqw" localSheetId="22" hidden="1">'[12]4.8'!#REF!</definedName>
    <definedName name="qqw" localSheetId="23" hidden="1">'[12]4.8'!#REF!</definedName>
    <definedName name="qqw" localSheetId="1" hidden="1">'[12]4.8'!#REF!</definedName>
    <definedName name="qqw" localSheetId="2" hidden="1">'[12]4.8'!#REF!</definedName>
    <definedName name="qqw" localSheetId="6" hidden="1">'[12]4.8'!#REF!</definedName>
    <definedName name="qqw" localSheetId="8" hidden="1">'[12]4.8'!#REF!</definedName>
    <definedName name="qqw" localSheetId="14" hidden="1">'[12]4.8'!#REF!</definedName>
    <definedName name="qqw" localSheetId="15" hidden="1">'[12]4.8'!#REF!</definedName>
    <definedName name="qqw" localSheetId="16" hidden="1">'[12]4.8'!#REF!</definedName>
    <definedName name="qqw" hidden="1">'[12]4.8'!#REF!</definedName>
    <definedName name="Region" localSheetId="2">[14]Sheet2!$B$2:$B$7</definedName>
    <definedName name="Region">[14]Sheet2!$B$2:$B$7</definedName>
    <definedName name="Region1" localSheetId="2">[15]Sheet1!$B$2:$B$19</definedName>
    <definedName name="Region1">[15]Sheet1!$B$2:$B$19</definedName>
    <definedName name="row_no" localSheetId="2">[16]ref!$B$3:$K$20</definedName>
    <definedName name="row_no">[16]ref!$B$3:$K$20</definedName>
    <definedName name="row_no_head" localSheetId="2">[16]ref!$B$3:$K$3</definedName>
    <definedName name="row_no_head">[16]ref!$B$3:$K$3</definedName>
    <definedName name="rrr" localSheetId="0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1">#REF!</definedName>
    <definedName name="rrr" localSheetId="2">#REF!</definedName>
    <definedName name="rrr" localSheetId="6">#REF!</definedName>
    <definedName name="rrr" localSheetId="8">#REF!</definedName>
    <definedName name="rrr" localSheetId="14">#REF!</definedName>
    <definedName name="rrr" localSheetId="15">#REF!</definedName>
    <definedName name="rrr" localSheetId="16">#REF!</definedName>
    <definedName name="rrr">#REF!</definedName>
    <definedName name="s" localSheetId="0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1">#REF!</definedName>
    <definedName name="s" localSheetId="2">#REF!</definedName>
    <definedName name="s" localSheetId="6">#REF!</definedName>
    <definedName name="s" localSheetId="8">#REF!</definedName>
    <definedName name="s" localSheetId="14">#REF!</definedName>
    <definedName name="s" localSheetId="15">#REF!</definedName>
    <definedName name="s" localSheetId="16">#REF!</definedName>
    <definedName name="s">#REF!</definedName>
    <definedName name="sa" localSheetId="0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1">#REF!</definedName>
    <definedName name="sa" localSheetId="2">#REF!</definedName>
    <definedName name="sa" localSheetId="6">#REF!</definedName>
    <definedName name="sa" localSheetId="8">#REF!</definedName>
    <definedName name="sa" localSheetId="14">#REF!</definedName>
    <definedName name="sa" localSheetId="15">#REF!</definedName>
    <definedName name="sa" localSheetId="16">#REF!</definedName>
    <definedName name="sa">#REF!</definedName>
    <definedName name="saadqff" localSheetId="0">#REF!</definedName>
    <definedName name="saadqff" localSheetId="21">#REF!</definedName>
    <definedName name="saadqff" localSheetId="22">#REF!</definedName>
    <definedName name="saadqff" localSheetId="1">#REF!</definedName>
    <definedName name="saadqff" localSheetId="2">#REF!</definedName>
    <definedName name="saadqff" localSheetId="6">#REF!</definedName>
    <definedName name="saadqff" localSheetId="8">#REF!</definedName>
    <definedName name="saadqff" localSheetId="14">#REF!</definedName>
    <definedName name="saadqff" localSheetId="15">#REF!</definedName>
    <definedName name="saadqff" localSheetId="16">#REF!</definedName>
    <definedName name="saadqff">#REF!</definedName>
    <definedName name="sabah" localSheetId="2" hidden="1">'[17]5.11'!$E$15:$J$15</definedName>
    <definedName name="sabah" hidden="1">'[17]5.11'!$E$15:$J$15</definedName>
    <definedName name="sama" localSheetId="20" hidden="1">'[7]4.3'!#REF!</definedName>
    <definedName name="sama" localSheetId="21" hidden="1">'[7]4.3'!#REF!</definedName>
    <definedName name="sama" localSheetId="22" hidden="1">'[7]4.3'!#REF!</definedName>
    <definedName name="sama" localSheetId="23" hidden="1">'[7]4.3'!#REF!</definedName>
    <definedName name="sama" localSheetId="1" hidden="1">'[7]4.3'!#REF!</definedName>
    <definedName name="sama" localSheetId="2" hidden="1">'[7]4.3'!#REF!</definedName>
    <definedName name="sama" localSheetId="6" hidden="1">'[7]4.3'!#REF!</definedName>
    <definedName name="sama" localSheetId="8" hidden="1">'[7]4.3'!#REF!</definedName>
    <definedName name="sama" localSheetId="14" hidden="1">'[7]4.3'!#REF!</definedName>
    <definedName name="sama" localSheetId="15" hidden="1">'[7]4.3'!#REF!</definedName>
    <definedName name="sama" localSheetId="16" hidden="1">'[7]4.3'!#REF!</definedName>
    <definedName name="sama" hidden="1">'[7]4.3'!#REF!</definedName>
    <definedName name="sasas" localSheetId="0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1">#REF!</definedName>
    <definedName name="sasas" localSheetId="2">#REF!</definedName>
    <definedName name="sasas" localSheetId="6">#REF!</definedName>
    <definedName name="sasas" localSheetId="8">#REF!</definedName>
    <definedName name="sasas" localSheetId="14">#REF!</definedName>
    <definedName name="sasas" localSheetId="15">#REF!</definedName>
    <definedName name="sasas" localSheetId="16">#REF!</definedName>
    <definedName name="sasas">#REF!</definedName>
    <definedName name="sds" localSheetId="0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1" hidden="1">#REF!</definedName>
    <definedName name="sds" localSheetId="2" hidden="1">#REF!</definedName>
    <definedName name="sds" localSheetId="6" hidden="1">#REF!</definedName>
    <definedName name="sds" localSheetId="8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hidden="1">#REF!</definedName>
    <definedName name="sefdhdrtsg" localSheetId="0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1">#REF!</definedName>
    <definedName name="sefdhdrtsg" localSheetId="2">#REF!</definedName>
    <definedName name="sefdhdrtsg" localSheetId="6">#REF!</definedName>
    <definedName name="sefdhdrtsg" localSheetId="8">#REF!</definedName>
    <definedName name="sefdhdrtsg" localSheetId="14">#REF!</definedName>
    <definedName name="sefdhdrtsg" localSheetId="15">#REF!</definedName>
    <definedName name="sefdhdrtsg" localSheetId="16">#REF!</definedName>
    <definedName name="sefdhdrtsg">#REF!</definedName>
    <definedName name="sehingga18" localSheetId="21">#REF!</definedName>
    <definedName name="sehingga18" localSheetId="22">#REF!</definedName>
    <definedName name="sehingga18" localSheetId="1">#REF!</definedName>
    <definedName name="sehingga18" localSheetId="2">#REF!</definedName>
    <definedName name="sehingga18" localSheetId="6">#REF!</definedName>
    <definedName name="sehingga18" localSheetId="8">#REF!</definedName>
    <definedName name="sehingga18" localSheetId="14">#REF!</definedName>
    <definedName name="sehingga18" localSheetId="15">#REF!</definedName>
    <definedName name="sehingga18" localSheetId="16">#REF!</definedName>
    <definedName name="sehingga18">#REF!</definedName>
    <definedName name="sep" localSheetId="0">#REF!</definedName>
    <definedName name="sep" localSheetId="21">#REF!</definedName>
    <definedName name="sep" localSheetId="22">#REF!</definedName>
    <definedName name="sep" localSheetId="1">#REF!</definedName>
    <definedName name="sep" localSheetId="2">#REF!</definedName>
    <definedName name="sep" localSheetId="6">#REF!</definedName>
    <definedName name="sep" localSheetId="8">#REF!</definedName>
    <definedName name="sep" localSheetId="14">#REF!</definedName>
    <definedName name="sep" localSheetId="15">#REF!</definedName>
    <definedName name="sep" localSheetId="16">#REF!</definedName>
    <definedName name="sep">#REF!</definedName>
    <definedName name="sfst" localSheetId="21">#REF!</definedName>
    <definedName name="sfst" localSheetId="22">#REF!</definedName>
    <definedName name="sfst" localSheetId="1">#REF!</definedName>
    <definedName name="sfst" localSheetId="2">#REF!</definedName>
    <definedName name="sfst" localSheetId="6">#REF!</definedName>
    <definedName name="sfst" localSheetId="8">#REF!</definedName>
    <definedName name="sfst" localSheetId="14">#REF!</definedName>
    <definedName name="sfst" localSheetId="15">#REF!</definedName>
    <definedName name="sfst" localSheetId="16">#REF!</definedName>
    <definedName name="sfst">#REF!</definedName>
    <definedName name="sgd" localSheetId="21">#REF!</definedName>
    <definedName name="sgd" localSheetId="22">#REF!</definedName>
    <definedName name="sgd" localSheetId="1">#REF!</definedName>
    <definedName name="sgd" localSheetId="2">#REF!</definedName>
    <definedName name="sgd" localSheetId="6">#REF!</definedName>
    <definedName name="sgd" localSheetId="8">#REF!</definedName>
    <definedName name="sgd" localSheetId="14">#REF!</definedName>
    <definedName name="sgd" localSheetId="15">#REF!</definedName>
    <definedName name="sgd" localSheetId="16">#REF!</definedName>
    <definedName name="sgd">#REF!</definedName>
    <definedName name="slgr" localSheetId="0" hidden="1">#REF!</definedName>
    <definedName name="slgr" localSheetId="21" hidden="1">#REF!</definedName>
    <definedName name="slgr" localSheetId="22" hidden="1">#REF!</definedName>
    <definedName name="slgr" localSheetId="1" hidden="1">#REF!</definedName>
    <definedName name="slgr" localSheetId="2" hidden="1">#REF!</definedName>
    <definedName name="slgr" localSheetId="6" hidden="1">#REF!</definedName>
    <definedName name="slgr" localSheetId="8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hidden="1">#REF!</definedName>
    <definedName name="srrr" localSheetId="0">#REF!</definedName>
    <definedName name="srrr" localSheetId="21">#REF!</definedName>
    <definedName name="srrr" localSheetId="22">#REF!</definedName>
    <definedName name="srrr" localSheetId="1">#REF!</definedName>
    <definedName name="srrr" localSheetId="2">#REF!</definedName>
    <definedName name="srrr" localSheetId="6">#REF!</definedName>
    <definedName name="srrr" localSheetId="8">#REF!</definedName>
    <definedName name="srrr" localSheetId="14">#REF!</definedName>
    <definedName name="srrr" localSheetId="15">#REF!</definedName>
    <definedName name="srrr" localSheetId="16">#REF!</definedName>
    <definedName name="srrr">#REF!</definedName>
    <definedName name="sss" localSheetId="0">#REF!</definedName>
    <definedName name="sss" localSheetId="21">#REF!</definedName>
    <definedName name="sss" localSheetId="22">#REF!</definedName>
    <definedName name="sss" localSheetId="1">#REF!</definedName>
    <definedName name="sss" localSheetId="2">#REF!</definedName>
    <definedName name="sss" localSheetId="6">#REF!</definedName>
    <definedName name="sss" localSheetId="8">#REF!</definedName>
    <definedName name="sss" localSheetId="14">#REF!</definedName>
    <definedName name="sss" localSheetId="15">#REF!</definedName>
    <definedName name="sss" localSheetId="16">#REF!</definedName>
    <definedName name="sss">#REF!</definedName>
    <definedName name="ssssw" localSheetId="20" hidden="1">'[7]4.9'!#REF!</definedName>
    <definedName name="ssssw" localSheetId="21" hidden="1">'[7]4.9'!#REF!</definedName>
    <definedName name="ssssw" localSheetId="22" hidden="1">'[7]4.9'!#REF!</definedName>
    <definedName name="ssssw" localSheetId="23" hidden="1">'[7]4.9'!#REF!</definedName>
    <definedName name="ssssw" localSheetId="1" hidden="1">'[7]4.9'!#REF!</definedName>
    <definedName name="ssssw" localSheetId="2" hidden="1">'[7]4.9'!#REF!</definedName>
    <definedName name="ssssw" localSheetId="6" hidden="1">'[7]4.9'!#REF!</definedName>
    <definedName name="ssssw" localSheetId="8" hidden="1">'[7]4.9'!#REF!</definedName>
    <definedName name="ssssw" localSheetId="14" hidden="1">'[7]4.9'!#REF!</definedName>
    <definedName name="ssssw" localSheetId="15" hidden="1">'[7]4.9'!#REF!</definedName>
    <definedName name="ssssw" localSheetId="16" hidden="1">'[7]4.9'!#REF!</definedName>
    <definedName name="ssssw" hidden="1">'[7]4.9'!#REF!</definedName>
    <definedName name="state" localSheetId="2">[16]ref!$B$23:$C$38</definedName>
    <definedName name="state">[16]ref!$B$23:$C$38</definedName>
    <definedName name="t" localSheetId="0" hidden="1">#REF!</definedName>
    <definedName name="t" localSheetId="20" hidden="1">#REF!</definedName>
    <definedName name="t" localSheetId="21" hidden="1">#REF!</definedName>
    <definedName name="t" localSheetId="22" hidden="1">#REF!</definedName>
    <definedName name="t" localSheetId="23" hidden="1">#REF!</definedName>
    <definedName name="t" localSheetId="1" hidden="1">#REF!</definedName>
    <definedName name="t" localSheetId="2" hidden="1">#REF!</definedName>
    <definedName name="t" localSheetId="6" hidden="1">#REF!</definedName>
    <definedName name="t" localSheetId="8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hidden="1">#REF!</definedName>
    <definedName name="table_no" localSheetId="2">[16]ref!$B$23:$E$38</definedName>
    <definedName name="table_no">[16]ref!$B$23:$E$38</definedName>
    <definedName name="te" localSheetId="20" hidden="1">'[7]4.9'!#REF!</definedName>
    <definedName name="te" localSheetId="21" hidden="1">'[7]4.9'!#REF!</definedName>
    <definedName name="te" localSheetId="22" hidden="1">'[7]4.9'!#REF!</definedName>
    <definedName name="te" localSheetId="23" hidden="1">'[7]4.9'!#REF!</definedName>
    <definedName name="te" localSheetId="1" hidden="1">'[7]4.9'!#REF!</definedName>
    <definedName name="te" localSheetId="2" hidden="1">'[7]4.9'!#REF!</definedName>
    <definedName name="te" localSheetId="6" hidden="1">'[7]4.9'!#REF!</definedName>
    <definedName name="te" localSheetId="8" hidden="1">'[7]4.9'!#REF!</definedName>
    <definedName name="te" localSheetId="14" hidden="1">'[7]4.9'!#REF!</definedName>
    <definedName name="te" localSheetId="15" hidden="1">'[7]4.9'!#REF!</definedName>
    <definedName name="te" localSheetId="16" hidden="1">'[7]4.9'!#REF!</definedName>
    <definedName name="te" hidden="1">'[7]4.9'!#REF!</definedName>
    <definedName name="Ter_a" localSheetId="20" hidden="1">'[7]4.9'!#REF!</definedName>
    <definedName name="Ter_a" localSheetId="21" hidden="1">'[7]4.9'!#REF!</definedName>
    <definedName name="Ter_a" localSheetId="22" hidden="1">'[7]4.9'!#REF!</definedName>
    <definedName name="Ter_a" localSheetId="23" hidden="1">'[7]4.9'!#REF!</definedName>
    <definedName name="Ter_a" localSheetId="1" hidden="1">'[7]4.9'!#REF!</definedName>
    <definedName name="Ter_a" localSheetId="2" hidden="1">'[7]4.9'!#REF!</definedName>
    <definedName name="Ter_a" localSheetId="6" hidden="1">'[7]4.9'!#REF!</definedName>
    <definedName name="Ter_a" localSheetId="8" hidden="1">'[7]4.9'!#REF!</definedName>
    <definedName name="Ter_a" localSheetId="14" hidden="1">'[7]4.9'!#REF!</definedName>
    <definedName name="Ter_a" localSheetId="15" hidden="1">'[7]4.9'!#REF!</definedName>
    <definedName name="Ter_a" localSheetId="16" hidden="1">'[7]4.9'!#REF!</definedName>
    <definedName name="Ter_a" hidden="1">'[7]4.9'!#REF!</definedName>
    <definedName name="tes" localSheetId="20" hidden="1">'[7]4.9'!#REF!</definedName>
    <definedName name="tes" localSheetId="21" hidden="1">'[7]4.9'!#REF!</definedName>
    <definedName name="tes" localSheetId="22" hidden="1">'[7]4.9'!#REF!</definedName>
    <definedName name="tes" localSheetId="23" hidden="1">'[7]4.9'!#REF!</definedName>
    <definedName name="tes" localSheetId="1" hidden="1">'[7]4.9'!#REF!</definedName>
    <definedName name="tes" localSheetId="2" hidden="1">'[7]4.9'!#REF!</definedName>
    <definedName name="tes" localSheetId="6" hidden="1">'[7]4.9'!#REF!</definedName>
    <definedName name="tes" localSheetId="8" hidden="1">'[7]4.9'!#REF!</definedName>
    <definedName name="tes" localSheetId="14" hidden="1">'[7]4.9'!#REF!</definedName>
    <definedName name="tes" localSheetId="15" hidden="1">'[7]4.9'!#REF!</definedName>
    <definedName name="tes" localSheetId="16" hidden="1">'[7]4.9'!#REF!</definedName>
    <definedName name="tes" hidden="1">'[7]4.9'!#REF!</definedName>
    <definedName name="test" localSheetId="0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1" hidden="1">#REF!</definedName>
    <definedName name="test" localSheetId="2" hidden="1">#REF!</definedName>
    <definedName name="test" localSheetId="6" hidden="1">#REF!</definedName>
    <definedName name="test" localSheetId="8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hidden="1">#REF!</definedName>
    <definedName name="test3333333" localSheetId="0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1" hidden="1">#REF!</definedName>
    <definedName name="test3333333" localSheetId="2" hidden="1">#REF!</definedName>
    <definedName name="test3333333" localSheetId="6" hidden="1">#REF!</definedName>
    <definedName name="test3333333" localSheetId="8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hidden="1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1">#REF!</definedName>
    <definedName name="tt" localSheetId="2">#REF!</definedName>
    <definedName name="tt" localSheetId="6">#REF!</definedName>
    <definedName name="tt" localSheetId="8">#REF!</definedName>
    <definedName name="tt" localSheetId="14">#REF!</definedName>
    <definedName name="tt" localSheetId="15">#REF!</definedName>
    <definedName name="tt" localSheetId="16">#REF!</definedName>
    <definedName name="tt">#REF!</definedName>
    <definedName name="tttt" localSheetId="20" hidden="1">'[7]4.9'!#REF!</definedName>
    <definedName name="tttt" localSheetId="21" hidden="1">'[7]4.9'!#REF!</definedName>
    <definedName name="tttt" localSheetId="22" hidden="1">'[7]4.9'!#REF!</definedName>
    <definedName name="tttt" localSheetId="23" hidden="1">'[7]4.9'!#REF!</definedName>
    <definedName name="tttt" localSheetId="1" hidden="1">'[7]4.9'!#REF!</definedName>
    <definedName name="tttt" localSheetId="2" hidden="1">'[7]4.9'!#REF!</definedName>
    <definedName name="tttt" localSheetId="6" hidden="1">'[7]4.9'!#REF!</definedName>
    <definedName name="tttt" localSheetId="8" hidden="1">'[7]4.9'!#REF!</definedName>
    <definedName name="tttt" localSheetId="14" hidden="1">'[7]4.9'!#REF!</definedName>
    <definedName name="tttt" localSheetId="15" hidden="1">'[7]4.9'!#REF!</definedName>
    <definedName name="tttt" localSheetId="16" hidden="1">'[7]4.9'!#REF!</definedName>
    <definedName name="tttt" hidden="1">'[7]4.9'!#REF!</definedName>
    <definedName name="tttww" localSheetId="20">#REF!</definedName>
    <definedName name="tttww" localSheetId="21">#REF!</definedName>
    <definedName name="tttww" localSheetId="22">#REF!</definedName>
    <definedName name="tttww" localSheetId="23">#REF!</definedName>
    <definedName name="tttww" localSheetId="1">#REF!</definedName>
    <definedName name="tttww" localSheetId="2">#REF!</definedName>
    <definedName name="tttww" localSheetId="6">#REF!</definedName>
    <definedName name="tttww" localSheetId="8">#REF!</definedName>
    <definedName name="tttww" localSheetId="14">#REF!</definedName>
    <definedName name="tttww" localSheetId="15">#REF!</definedName>
    <definedName name="tttww" localSheetId="16">#REF!</definedName>
    <definedName name="tttww">#REF!</definedName>
    <definedName name="u" localSheetId="0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1">#REF!</definedName>
    <definedName name="u" localSheetId="2">#REF!</definedName>
    <definedName name="u" localSheetId="6">#REF!</definedName>
    <definedName name="u" localSheetId="8">#REF!</definedName>
    <definedName name="u" localSheetId="14">#REF!</definedName>
    <definedName name="u" localSheetId="15">#REF!</definedName>
    <definedName name="u" localSheetId="16">#REF!</definedName>
    <definedName name="u">#REF!</definedName>
    <definedName name="umum" localSheetId="0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1">#REF!</definedName>
    <definedName name="umum" localSheetId="2">#REF!</definedName>
    <definedName name="umum" localSheetId="6">#REF!</definedName>
    <definedName name="umum" localSheetId="8">#REF!</definedName>
    <definedName name="umum" localSheetId="14">#REF!</definedName>
    <definedName name="umum" localSheetId="15">#REF!</definedName>
    <definedName name="umum" localSheetId="16">#REF!</definedName>
    <definedName name="umum">#REF!</definedName>
    <definedName name="uuu" localSheetId="21" hidden="1">#REF!</definedName>
    <definedName name="uuu" localSheetId="22" hidden="1">#REF!</definedName>
    <definedName name="uuu" localSheetId="1" hidden="1">#REF!</definedName>
    <definedName name="uuu" localSheetId="2" hidden="1">#REF!</definedName>
    <definedName name="uuu" localSheetId="6" hidden="1">#REF!</definedName>
    <definedName name="uuu" localSheetId="8" hidden="1">#REF!</definedName>
    <definedName name="uuu" localSheetId="14" hidden="1">#REF!</definedName>
    <definedName name="uuu" localSheetId="15" hidden="1">#REF!</definedName>
    <definedName name="uuu" localSheetId="16" hidden="1">#REF!</definedName>
    <definedName name="uuu" hidden="1">#REF!</definedName>
    <definedName name="uuuuu" localSheetId="0">#REF!</definedName>
    <definedName name="uuuuu" localSheetId="21">#REF!</definedName>
    <definedName name="uuuuu" localSheetId="22">#REF!</definedName>
    <definedName name="uuuuu" localSheetId="1">#REF!</definedName>
    <definedName name="uuuuu" localSheetId="2">#REF!</definedName>
    <definedName name="uuuuu" localSheetId="6">#REF!</definedName>
    <definedName name="uuuuu" localSheetId="8">#REF!</definedName>
    <definedName name="uuuuu" localSheetId="14">#REF!</definedName>
    <definedName name="uuuuu" localSheetId="15">#REF!</definedName>
    <definedName name="uuuuu" localSheetId="16">#REF!</definedName>
    <definedName name="uuuuu">#REF!</definedName>
    <definedName name="v" localSheetId="20" hidden="1">'[7]4.3'!#REF!</definedName>
    <definedName name="v" localSheetId="21" hidden="1">'[7]4.3'!#REF!</definedName>
    <definedName name="v" localSheetId="22" hidden="1">'[7]4.3'!#REF!</definedName>
    <definedName name="v" localSheetId="23" hidden="1">'[7]4.3'!#REF!</definedName>
    <definedName name="v" localSheetId="1" hidden="1">'[7]4.3'!#REF!</definedName>
    <definedName name="v" localSheetId="2" hidden="1">'[7]4.3'!#REF!</definedName>
    <definedName name="v" localSheetId="6" hidden="1">'[7]4.3'!#REF!</definedName>
    <definedName name="v" localSheetId="8" hidden="1">'[7]4.3'!#REF!</definedName>
    <definedName name="v" localSheetId="14" hidden="1">'[7]4.3'!#REF!</definedName>
    <definedName name="v" localSheetId="15" hidden="1">'[7]4.3'!#REF!</definedName>
    <definedName name="v" localSheetId="16" hidden="1">'[7]4.3'!#REF!</definedName>
    <definedName name="v" hidden="1">'[7]4.3'!#REF!</definedName>
    <definedName name="vbcbvc" localSheetId="20">#REF!</definedName>
    <definedName name="vbcbvc" localSheetId="21">#REF!</definedName>
    <definedName name="vbcbvc" localSheetId="22">#REF!</definedName>
    <definedName name="vbcbvc" localSheetId="23">#REF!</definedName>
    <definedName name="vbcbvc" localSheetId="1">#REF!</definedName>
    <definedName name="vbcbvc" localSheetId="2">#REF!</definedName>
    <definedName name="vbcbvc" localSheetId="6">#REF!</definedName>
    <definedName name="vbcbvc" localSheetId="8">#REF!</definedName>
    <definedName name="vbcbvc" localSheetId="14">#REF!</definedName>
    <definedName name="vbcbvc" localSheetId="15">#REF!</definedName>
    <definedName name="vbcbvc" localSheetId="16">#REF!</definedName>
    <definedName name="vbcbvc">#REF!</definedName>
    <definedName name="vbv" localSheetId="20">#REF!</definedName>
    <definedName name="vbv" localSheetId="21">#REF!</definedName>
    <definedName name="vbv" localSheetId="22">#REF!</definedName>
    <definedName name="vbv" localSheetId="23">#REF!</definedName>
    <definedName name="vbv" localSheetId="1">#REF!</definedName>
    <definedName name="vbv" localSheetId="2">#REF!</definedName>
    <definedName name="vbv" localSheetId="6">#REF!</definedName>
    <definedName name="vbv" localSheetId="8">#REF!</definedName>
    <definedName name="vbv" localSheetId="14">#REF!</definedName>
    <definedName name="vbv" localSheetId="15">#REF!</definedName>
    <definedName name="vbv" localSheetId="16">#REF!</definedName>
    <definedName name="vbv">#REF!</definedName>
    <definedName name="vcb" localSheetId="20">#REF!</definedName>
    <definedName name="vcb" localSheetId="21">#REF!</definedName>
    <definedName name="vcb" localSheetId="22">#REF!</definedName>
    <definedName name="vcb" localSheetId="23">#REF!</definedName>
    <definedName name="vcb" localSheetId="1">#REF!</definedName>
    <definedName name="vcb" localSheetId="2">#REF!</definedName>
    <definedName name="vcb" localSheetId="6">#REF!</definedName>
    <definedName name="vcb" localSheetId="8">#REF!</definedName>
    <definedName name="vcb" localSheetId="14">#REF!</definedName>
    <definedName name="vcb" localSheetId="15">#REF!</definedName>
    <definedName name="vcb" localSheetId="16">#REF!</definedName>
    <definedName name="vcb">#REF!</definedName>
    <definedName name="vcc" localSheetId="21">#REF!</definedName>
    <definedName name="vcc" localSheetId="22">#REF!</definedName>
    <definedName name="vcc" localSheetId="1">#REF!</definedName>
    <definedName name="vcc" localSheetId="2">#REF!</definedName>
    <definedName name="vcc" localSheetId="6">#REF!</definedName>
    <definedName name="vcc" localSheetId="8">#REF!</definedName>
    <definedName name="vcc" localSheetId="14">#REF!</definedName>
    <definedName name="vcc" localSheetId="15">#REF!</definedName>
    <definedName name="vcc" localSheetId="16">#REF!</definedName>
    <definedName name="vcc">#REF!</definedName>
    <definedName name="vcvc" localSheetId="21">#REF!</definedName>
    <definedName name="vcvc" localSheetId="22">#REF!</definedName>
    <definedName name="vcvc" localSheetId="1">#REF!</definedName>
    <definedName name="vcvc" localSheetId="2">#REF!</definedName>
    <definedName name="vcvc" localSheetId="6">#REF!</definedName>
    <definedName name="vcvc" localSheetId="8">#REF!</definedName>
    <definedName name="vcvc" localSheetId="14">#REF!</definedName>
    <definedName name="vcvc" localSheetId="15">#REF!</definedName>
    <definedName name="vcvc" localSheetId="16">#REF!</definedName>
    <definedName name="vcvc">#REF!</definedName>
    <definedName name="vcx" localSheetId="21">#REF!</definedName>
    <definedName name="vcx" localSheetId="22">#REF!</definedName>
    <definedName name="vcx" localSheetId="1">#REF!</definedName>
    <definedName name="vcx" localSheetId="2">#REF!</definedName>
    <definedName name="vcx" localSheetId="6">#REF!</definedName>
    <definedName name="vcx" localSheetId="8">#REF!</definedName>
    <definedName name="vcx" localSheetId="14">#REF!</definedName>
    <definedName name="vcx" localSheetId="15">#REF!</definedName>
    <definedName name="vcx" localSheetId="16">#REF!</definedName>
    <definedName name="vcx">#REF!</definedName>
    <definedName name="vdfvd" localSheetId="21" hidden="1">#REF!</definedName>
    <definedName name="vdfvd" localSheetId="22" hidden="1">#REF!</definedName>
    <definedName name="vdfvd" localSheetId="1" hidden="1">#REF!</definedName>
    <definedName name="vdfvd" localSheetId="2" hidden="1">#REF!</definedName>
    <definedName name="vdfvd" localSheetId="6" hidden="1">#REF!</definedName>
    <definedName name="vdfvd" localSheetId="8" hidden="1">#REF!</definedName>
    <definedName name="vdfvd" localSheetId="14" hidden="1">#REF!</definedName>
    <definedName name="vdfvd" localSheetId="15" hidden="1">#REF!</definedName>
    <definedName name="vdfvd" localSheetId="16" hidden="1">#REF!</definedName>
    <definedName name="vdfvd" hidden="1">#REF!</definedName>
    <definedName name="w" localSheetId="0">#REF!</definedName>
    <definedName name="w" localSheetId="21">#REF!</definedName>
    <definedName name="w" localSheetId="22">#REF!</definedName>
    <definedName name="w" localSheetId="1">#REF!</definedName>
    <definedName name="w" localSheetId="2">#REF!</definedName>
    <definedName name="w" localSheetId="6">#REF!</definedName>
    <definedName name="w" localSheetId="8">#REF!</definedName>
    <definedName name="w" localSheetId="14">#REF!</definedName>
    <definedName name="w" localSheetId="15">#REF!</definedName>
    <definedName name="w" localSheetId="16">#REF!</definedName>
    <definedName name="w">#REF!</definedName>
    <definedName name="wwvvv" localSheetId="21">#REF!</definedName>
    <definedName name="wwvvv" localSheetId="22">#REF!</definedName>
    <definedName name="wwvvv" localSheetId="1">#REF!</definedName>
    <definedName name="wwvvv" localSheetId="2">#REF!</definedName>
    <definedName name="wwvvv" localSheetId="6">#REF!</definedName>
    <definedName name="wwvvv" localSheetId="8">#REF!</definedName>
    <definedName name="wwvvv" localSheetId="14">#REF!</definedName>
    <definedName name="wwvvv" localSheetId="15">#REF!</definedName>
    <definedName name="wwvvv" localSheetId="16">#REF!</definedName>
    <definedName name="wwvvv">#REF!</definedName>
    <definedName name="wwwq" localSheetId="21">#REF!</definedName>
    <definedName name="wwwq" localSheetId="22">#REF!</definedName>
    <definedName name="wwwq" localSheetId="1">#REF!</definedName>
    <definedName name="wwwq" localSheetId="2">#REF!</definedName>
    <definedName name="wwwq" localSheetId="6">#REF!</definedName>
    <definedName name="wwwq" localSheetId="8">#REF!</definedName>
    <definedName name="wwwq" localSheetId="14">#REF!</definedName>
    <definedName name="wwwq" localSheetId="15">#REF!</definedName>
    <definedName name="wwwq" localSheetId="16">#REF!</definedName>
    <definedName name="wwwq">#REF!</definedName>
    <definedName name="x" localSheetId="0">#REF!</definedName>
    <definedName name="x" localSheetId="21">#REF!</definedName>
    <definedName name="x" localSheetId="22">#REF!</definedName>
    <definedName name="x" localSheetId="1">#REF!</definedName>
    <definedName name="x" localSheetId="2">#REF!</definedName>
    <definedName name="x" localSheetId="6">#REF!</definedName>
    <definedName name="x" localSheetId="8">#REF!</definedName>
    <definedName name="x" localSheetId="14">#REF!</definedName>
    <definedName name="x" localSheetId="15">#REF!</definedName>
    <definedName name="x" localSheetId="16">#REF!</definedName>
    <definedName name="x">#REF!</definedName>
    <definedName name="xcz" localSheetId="21">#REF!</definedName>
    <definedName name="xcz" localSheetId="22">#REF!</definedName>
    <definedName name="xcz" localSheetId="1">#REF!</definedName>
    <definedName name="xcz" localSheetId="2">#REF!</definedName>
    <definedName name="xcz" localSheetId="6">#REF!</definedName>
    <definedName name="xcz" localSheetId="8">#REF!</definedName>
    <definedName name="xcz" localSheetId="14">#REF!</definedName>
    <definedName name="xcz" localSheetId="15">#REF!</definedName>
    <definedName name="xcz" localSheetId="16">#REF!</definedName>
    <definedName name="xcz">#REF!</definedName>
    <definedName name="xxx" localSheetId="21">#REF!</definedName>
    <definedName name="xxx" localSheetId="22">#REF!</definedName>
    <definedName name="xxx" localSheetId="1">#REF!</definedName>
    <definedName name="xxx" localSheetId="2">#REF!</definedName>
    <definedName name="xxx" localSheetId="6">#REF!</definedName>
    <definedName name="xxx" localSheetId="8">#REF!</definedName>
    <definedName name="xxx" localSheetId="14">#REF!</definedName>
    <definedName name="xxx" localSheetId="15">#REF!</definedName>
    <definedName name="xxx" localSheetId="16">#REF!</definedName>
    <definedName name="xxx">#REF!</definedName>
    <definedName name="xxxa" localSheetId="21" hidden="1">#REF!</definedName>
    <definedName name="xxxa" localSheetId="22" hidden="1">#REF!</definedName>
    <definedName name="xxxa" localSheetId="1" hidden="1">#REF!</definedName>
    <definedName name="xxxa" localSheetId="2" hidden="1">#REF!</definedName>
    <definedName name="xxxa" localSheetId="6" hidden="1">#REF!</definedName>
    <definedName name="xxxa" localSheetId="8" hidden="1">#REF!</definedName>
    <definedName name="xxxa" localSheetId="14" hidden="1">#REF!</definedName>
    <definedName name="xxxa" localSheetId="15" hidden="1">#REF!</definedName>
    <definedName name="xxxa" localSheetId="16" hidden="1">#REF!</definedName>
    <definedName name="xxxa" hidden="1">#REF!</definedName>
    <definedName name="xzcx" localSheetId="21" hidden="1">#REF!</definedName>
    <definedName name="xzcx" localSheetId="22" hidden="1">#REF!</definedName>
    <definedName name="xzcx" localSheetId="1" hidden="1">#REF!</definedName>
    <definedName name="xzcx" localSheetId="2" hidden="1">#REF!</definedName>
    <definedName name="xzcx" localSheetId="6" hidden="1">#REF!</definedName>
    <definedName name="xzcx" localSheetId="8" hidden="1">#REF!</definedName>
    <definedName name="xzcx" localSheetId="14" hidden="1">#REF!</definedName>
    <definedName name="xzcx" localSheetId="15" hidden="1">#REF!</definedName>
    <definedName name="xzcx" localSheetId="16" hidden="1">#REF!</definedName>
    <definedName name="xzcx" hidden="1">#REF!</definedName>
    <definedName name="y" localSheetId="0">#REF!</definedName>
    <definedName name="y" localSheetId="21">#REF!</definedName>
    <definedName name="y" localSheetId="22">#REF!</definedName>
    <definedName name="y" localSheetId="1">#REF!</definedName>
    <definedName name="y" localSheetId="2">#REF!</definedName>
    <definedName name="y" localSheetId="6">#REF!</definedName>
    <definedName name="y" localSheetId="8">#REF!</definedName>
    <definedName name="y" localSheetId="14">#REF!</definedName>
    <definedName name="y" localSheetId="15">#REF!</definedName>
    <definedName name="y" localSheetId="16">#REF!</definedName>
    <definedName name="y">#REF!</definedName>
    <definedName name="ya" localSheetId="0">#REF!</definedName>
    <definedName name="ya" localSheetId="21">#REF!</definedName>
    <definedName name="ya" localSheetId="22">#REF!</definedName>
    <definedName name="ya" localSheetId="1">#REF!</definedName>
    <definedName name="ya" localSheetId="2">#REF!</definedName>
    <definedName name="ya" localSheetId="6">#REF!</definedName>
    <definedName name="ya" localSheetId="8">#REF!</definedName>
    <definedName name="ya" localSheetId="14">#REF!</definedName>
    <definedName name="ya" localSheetId="15">#REF!</definedName>
    <definedName name="ya" localSheetId="16">#REF!</definedName>
    <definedName name="ya">#REF!</definedName>
    <definedName name="yaa" localSheetId="0">#REF!</definedName>
    <definedName name="yaa" localSheetId="21">#REF!</definedName>
    <definedName name="yaa" localSheetId="22">#REF!</definedName>
    <definedName name="yaa" localSheetId="1">#REF!</definedName>
    <definedName name="yaa" localSheetId="2">#REF!</definedName>
    <definedName name="yaa" localSheetId="6">#REF!</definedName>
    <definedName name="yaa" localSheetId="8">#REF!</definedName>
    <definedName name="yaa" localSheetId="14">#REF!</definedName>
    <definedName name="yaa" localSheetId="15">#REF!</definedName>
    <definedName name="yaa" localSheetId="16">#REF!</definedName>
    <definedName name="yaa">#REF!</definedName>
    <definedName name="yaaa" localSheetId="0">#REF!</definedName>
    <definedName name="yaaa" localSheetId="21">#REF!</definedName>
    <definedName name="yaaa" localSheetId="22">#REF!</definedName>
    <definedName name="yaaa" localSheetId="1">#REF!</definedName>
    <definedName name="yaaa" localSheetId="2">#REF!</definedName>
    <definedName name="yaaa" localSheetId="6">#REF!</definedName>
    <definedName name="yaaa" localSheetId="8">#REF!</definedName>
    <definedName name="yaaa" localSheetId="14">#REF!</definedName>
    <definedName name="yaaa" localSheetId="15">#REF!</definedName>
    <definedName name="yaaa" localSheetId="16">#REF!</definedName>
    <definedName name="yaaa">#REF!</definedName>
    <definedName name="yi" localSheetId="0">#REF!</definedName>
    <definedName name="yi" localSheetId="21">#REF!</definedName>
    <definedName name="yi" localSheetId="22">#REF!</definedName>
    <definedName name="yi" localSheetId="1">#REF!</definedName>
    <definedName name="yi" localSheetId="2">#REF!</definedName>
    <definedName name="yi" localSheetId="6">#REF!</definedName>
    <definedName name="yi" localSheetId="8">#REF!</definedName>
    <definedName name="yi" localSheetId="14">#REF!</definedName>
    <definedName name="yi" localSheetId="15">#REF!</definedName>
    <definedName name="yi" localSheetId="16">#REF!</definedName>
    <definedName name="yi">#REF!</definedName>
    <definedName name="yyy" localSheetId="21">#REF!</definedName>
    <definedName name="yyy" localSheetId="22">#REF!</definedName>
    <definedName name="yyy" localSheetId="1">#REF!</definedName>
    <definedName name="yyy" localSheetId="2">#REF!</definedName>
    <definedName name="yyy" localSheetId="6">#REF!</definedName>
    <definedName name="yyy" localSheetId="8">#REF!</definedName>
    <definedName name="yyy" localSheetId="14">#REF!</definedName>
    <definedName name="yyy" localSheetId="15">#REF!</definedName>
    <definedName name="yyy" localSheetId="16">#REF!</definedName>
    <definedName name="yyy">#REF!</definedName>
    <definedName name="Z" localSheetId="0">#REF!</definedName>
    <definedName name="Z" localSheetId="21">#REF!</definedName>
    <definedName name="Z" localSheetId="22">#REF!</definedName>
    <definedName name="Z" localSheetId="1">#REF!</definedName>
    <definedName name="Z" localSheetId="2">#REF!</definedName>
    <definedName name="Z" localSheetId="6">#REF!</definedName>
    <definedName name="Z" localSheetId="8">#REF!</definedName>
    <definedName name="Z" localSheetId="14">#REF!</definedName>
    <definedName name="Z" localSheetId="15">#REF!</definedName>
    <definedName name="Z" localSheetId="16">#REF!</definedName>
    <definedName name="Z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F13" i="7"/>
  <c r="G13" i="7"/>
  <c r="H13" i="7"/>
  <c r="J13" i="7"/>
  <c r="D23" i="7"/>
  <c r="D53" i="7"/>
  <c r="D13" i="7" l="1"/>
  <c r="D63" i="7" l="1"/>
  <c r="D58" i="7"/>
  <c r="D48" i="7"/>
  <c r="D43" i="7"/>
  <c r="D38" i="7"/>
  <c r="D33" i="7"/>
  <c r="D28" i="7"/>
  <c r="D18" i="7"/>
  <c r="E13" i="6"/>
  <c r="F13" i="6"/>
  <c r="G13" i="6"/>
  <c r="H13" i="6"/>
  <c r="D63" i="6"/>
  <c r="D58" i="6"/>
  <c r="D53" i="6"/>
  <c r="D48" i="6"/>
  <c r="D43" i="6"/>
  <c r="D38" i="6"/>
  <c r="D33" i="6"/>
  <c r="D28" i="6"/>
  <c r="D23" i="6"/>
  <c r="D18" i="6"/>
  <c r="D13" i="6" l="1"/>
  <c r="E51" i="45"/>
  <c r="D51" i="45" s="1"/>
  <c r="E55" i="45"/>
  <c r="D55" i="45" s="1"/>
  <c r="J13" i="45" l="1"/>
  <c r="H13" i="45"/>
  <c r="E21" i="45"/>
  <c r="E17" i="45"/>
  <c r="D17" i="47"/>
  <c r="H17" i="36"/>
  <c r="J15" i="35"/>
  <c r="I15" i="35"/>
  <c r="F15" i="35"/>
  <c r="E15" i="35"/>
  <c r="K16" i="34"/>
  <c r="J16" i="34"/>
  <c r="I16" i="34"/>
  <c r="H16" i="34"/>
  <c r="G16" i="34"/>
  <c r="F16" i="34"/>
  <c r="I17" i="36"/>
  <c r="D15" i="30"/>
  <c r="D27" i="29"/>
  <c r="G15" i="26" l="1"/>
  <c r="G14" i="26"/>
  <c r="G13" i="26"/>
  <c r="F19" i="26"/>
  <c r="F18" i="26"/>
  <c r="E20" i="45" l="1"/>
  <c r="E19" i="45"/>
  <c r="E16" i="45"/>
  <c r="E15" i="45"/>
  <c r="J12" i="45"/>
  <c r="H12" i="45"/>
  <c r="J11" i="45"/>
  <c r="H11" i="45"/>
  <c r="E11" i="45" l="1"/>
  <c r="E12" i="45"/>
  <c r="D13" i="1"/>
  <c r="F13" i="1"/>
  <c r="H13" i="1"/>
  <c r="D57" i="40" l="1"/>
  <c r="D53" i="40"/>
  <c r="D49" i="40"/>
  <c r="D45" i="40"/>
  <c r="D41" i="40"/>
  <c r="D37" i="40"/>
  <c r="D33" i="40"/>
  <c r="D29" i="40"/>
  <c r="D25" i="40"/>
  <c r="D21" i="40"/>
  <c r="E18" i="41"/>
  <c r="H18" i="41"/>
  <c r="I18" i="41"/>
  <c r="J18" i="41"/>
  <c r="E17" i="40"/>
  <c r="F17" i="40"/>
  <c r="I17" i="40"/>
  <c r="J17" i="40"/>
  <c r="D56" i="34"/>
  <c r="D52" i="34"/>
  <c r="D48" i="34"/>
  <c r="D44" i="34"/>
  <c r="D40" i="34"/>
  <c r="D36" i="34"/>
  <c r="D32" i="34"/>
  <c r="D28" i="34"/>
  <c r="D24" i="34"/>
  <c r="D20" i="34"/>
  <c r="G16" i="39"/>
  <c r="J17" i="39"/>
  <c r="K17" i="39"/>
  <c r="E17" i="39"/>
  <c r="E17" i="37"/>
  <c r="P18" i="32"/>
  <c r="N18" i="32"/>
  <c r="J18" i="32"/>
  <c r="H18" i="32"/>
  <c r="F18" i="32"/>
  <c r="D62" i="32"/>
  <c r="D58" i="32"/>
  <c r="D54" i="32"/>
  <c r="D50" i="32"/>
  <c r="D46" i="32"/>
  <c r="D42" i="32"/>
  <c r="D38" i="32"/>
  <c r="D34" i="32"/>
  <c r="D30" i="32"/>
  <c r="D26" i="32"/>
  <c r="D22" i="32"/>
  <c r="P18" i="33"/>
  <c r="N18" i="33"/>
  <c r="L18" i="33"/>
  <c r="H18" i="33"/>
  <c r="F18" i="33"/>
  <c r="D18" i="33"/>
  <c r="D23" i="29"/>
  <c r="E15" i="29"/>
  <c r="D35" i="29"/>
  <c r="F15" i="29"/>
  <c r="G15" i="29"/>
  <c r="H15" i="29"/>
  <c r="G15" i="30"/>
  <c r="I15" i="31"/>
  <c r="D15" i="31"/>
  <c r="E15" i="31"/>
  <c r="F15" i="31"/>
  <c r="G15" i="31"/>
  <c r="H15" i="31"/>
  <c r="D59" i="29"/>
  <c r="D55" i="29"/>
  <c r="D51" i="29"/>
  <c r="D47" i="29"/>
  <c r="D43" i="29"/>
  <c r="D39" i="29"/>
  <c r="D31" i="29"/>
  <c r="D19" i="29"/>
  <c r="J19" i="28"/>
  <c r="K19" i="28"/>
  <c r="F19" i="28"/>
  <c r="O19" i="28"/>
  <c r="H19" i="28"/>
  <c r="D19" i="28"/>
  <c r="M63" i="28"/>
  <c r="M19" i="28" s="1"/>
  <c r="D16" i="34" l="1"/>
  <c r="D15" i="29"/>
  <c r="D17" i="40"/>
  <c r="D18" i="32"/>
  <c r="E54" i="45" l="1"/>
  <c r="D54" i="45" s="1"/>
  <c r="E53" i="45"/>
  <c r="D53" i="45" s="1"/>
  <c r="E50" i="45"/>
  <c r="D50" i="45" s="1"/>
  <c r="E49" i="45"/>
  <c r="D49" i="45" s="1"/>
  <c r="J46" i="45"/>
  <c r="I46" i="45"/>
  <c r="H46" i="45"/>
  <c r="G46" i="45"/>
  <c r="F46" i="45"/>
  <c r="J45" i="45"/>
  <c r="I45" i="45"/>
  <c r="H45" i="45"/>
  <c r="G45" i="45"/>
  <c r="F45" i="45"/>
  <c r="H11" i="6"/>
  <c r="H12" i="6"/>
  <c r="E10" i="6"/>
  <c r="E11" i="6"/>
  <c r="F11" i="6"/>
  <c r="G11" i="6"/>
  <c r="E12" i="6"/>
  <c r="F12" i="6"/>
  <c r="G12" i="6"/>
  <c r="F11" i="49"/>
  <c r="F12" i="49"/>
  <c r="F13" i="49"/>
  <c r="E11" i="49"/>
  <c r="E12" i="49"/>
  <c r="E13" i="49"/>
  <c r="H15" i="26"/>
  <c r="H14" i="26"/>
  <c r="H13" i="26"/>
  <c r="D14" i="26"/>
  <c r="D15" i="26"/>
  <c r="D13" i="26"/>
  <c r="H12" i="1"/>
  <c r="H11" i="1"/>
  <c r="F12" i="1"/>
  <c r="F11" i="1"/>
  <c r="D12" i="1"/>
  <c r="D11" i="1"/>
  <c r="D46" i="45" l="1"/>
  <c r="E46" i="45"/>
  <c r="D45" i="45"/>
  <c r="E45" i="45"/>
  <c r="F55" i="26"/>
  <c r="F51" i="26"/>
  <c r="F47" i="26"/>
  <c r="F43" i="26"/>
  <c r="F39" i="26"/>
  <c r="F35" i="26"/>
  <c r="F31" i="26"/>
  <c r="F26" i="26"/>
  <c r="F27" i="26"/>
  <c r="F23" i="26" l="1"/>
  <c r="F15" i="26" s="1"/>
  <c r="D53" i="49" l="1"/>
  <c r="D52" i="49"/>
  <c r="D51" i="49"/>
  <c r="D49" i="49"/>
  <c r="D48" i="49"/>
  <c r="D47" i="49"/>
  <c r="D45" i="49"/>
  <c r="D44" i="49"/>
  <c r="D43" i="49"/>
  <c r="D41" i="49"/>
  <c r="D40" i="49"/>
  <c r="D39" i="49"/>
  <c r="D37" i="49"/>
  <c r="D36" i="49"/>
  <c r="D35" i="49"/>
  <c r="D33" i="49"/>
  <c r="D32" i="49"/>
  <c r="D31" i="49"/>
  <c r="D29" i="49"/>
  <c r="D28" i="49"/>
  <c r="D27" i="49"/>
  <c r="D25" i="49"/>
  <c r="D24" i="49"/>
  <c r="D23" i="49"/>
  <c r="D21" i="49"/>
  <c r="D20" i="49"/>
  <c r="D19" i="49"/>
  <c r="D17" i="49"/>
  <c r="D16" i="49"/>
  <c r="D15" i="49"/>
  <c r="D13" i="49" l="1"/>
  <c r="D11" i="49"/>
  <c r="D12" i="49"/>
  <c r="J57" i="47"/>
  <c r="I57" i="47"/>
  <c r="H57" i="47"/>
  <c r="G57" i="47"/>
  <c r="J56" i="47"/>
  <c r="I56" i="47"/>
  <c r="H56" i="47"/>
  <c r="G56" i="47"/>
  <c r="J55" i="47"/>
  <c r="I55" i="47"/>
  <c r="H55" i="47"/>
  <c r="G55" i="47"/>
  <c r="J53" i="47"/>
  <c r="I53" i="47"/>
  <c r="H53" i="47"/>
  <c r="G53" i="47"/>
  <c r="J52" i="47"/>
  <c r="I52" i="47"/>
  <c r="H52" i="47"/>
  <c r="G52" i="47"/>
  <c r="J51" i="47"/>
  <c r="I51" i="47"/>
  <c r="H51" i="47"/>
  <c r="G51" i="47"/>
  <c r="J49" i="47"/>
  <c r="I49" i="47"/>
  <c r="H49" i="47"/>
  <c r="G49" i="47"/>
  <c r="J48" i="47"/>
  <c r="I48" i="47"/>
  <c r="H48" i="47"/>
  <c r="G48" i="47"/>
  <c r="J47" i="47"/>
  <c r="I47" i="47"/>
  <c r="H47" i="47"/>
  <c r="G47" i="47"/>
  <c r="J45" i="47"/>
  <c r="I45" i="47"/>
  <c r="H45" i="47"/>
  <c r="G45" i="47"/>
  <c r="J44" i="47"/>
  <c r="I44" i="47"/>
  <c r="H44" i="47"/>
  <c r="G44" i="47"/>
  <c r="J43" i="47"/>
  <c r="I43" i="47"/>
  <c r="H43" i="47"/>
  <c r="G43" i="47"/>
  <c r="J41" i="47"/>
  <c r="I41" i="47"/>
  <c r="H41" i="47"/>
  <c r="G41" i="47"/>
  <c r="J40" i="47"/>
  <c r="I40" i="47"/>
  <c r="H40" i="47"/>
  <c r="G40" i="47"/>
  <c r="J39" i="47"/>
  <c r="I39" i="47"/>
  <c r="H39" i="47"/>
  <c r="G39" i="47"/>
  <c r="J37" i="47"/>
  <c r="I37" i="47"/>
  <c r="H37" i="47"/>
  <c r="G37" i="47"/>
  <c r="J36" i="47"/>
  <c r="I36" i="47"/>
  <c r="H36" i="47"/>
  <c r="G36" i="47"/>
  <c r="J35" i="47"/>
  <c r="I35" i="47"/>
  <c r="H35" i="47"/>
  <c r="G35" i="47"/>
  <c r="J33" i="47"/>
  <c r="I33" i="47"/>
  <c r="H33" i="47"/>
  <c r="G33" i="47"/>
  <c r="J32" i="47"/>
  <c r="I32" i="47"/>
  <c r="H32" i="47"/>
  <c r="G32" i="47"/>
  <c r="J31" i="47"/>
  <c r="I31" i="47"/>
  <c r="H31" i="47"/>
  <c r="G31" i="47"/>
  <c r="J29" i="47"/>
  <c r="I29" i="47"/>
  <c r="H29" i="47"/>
  <c r="G29" i="47"/>
  <c r="J28" i="47"/>
  <c r="I28" i="47"/>
  <c r="H28" i="47"/>
  <c r="G28" i="47"/>
  <c r="J27" i="47"/>
  <c r="I27" i="47"/>
  <c r="H27" i="47"/>
  <c r="G27" i="47"/>
  <c r="G24" i="47"/>
  <c r="H24" i="47"/>
  <c r="I24" i="47"/>
  <c r="J24" i="47"/>
  <c r="J23" i="47"/>
  <c r="I23" i="47"/>
  <c r="H23" i="47"/>
  <c r="G23" i="47"/>
  <c r="J25" i="47"/>
  <c r="I25" i="47"/>
  <c r="H25" i="47"/>
  <c r="G25" i="47"/>
  <c r="G15" i="48"/>
  <c r="J19" i="47"/>
  <c r="J20" i="47"/>
  <c r="J21" i="47"/>
  <c r="I19" i="47"/>
  <c r="I20" i="47"/>
  <c r="I21" i="47"/>
  <c r="H19" i="47"/>
  <c r="H20" i="47"/>
  <c r="H21" i="47"/>
  <c r="G20" i="47"/>
  <c r="G21" i="47"/>
  <c r="G19" i="47"/>
  <c r="N17" i="48"/>
  <c r="M17" i="48"/>
  <c r="L17" i="48"/>
  <c r="K17" i="48"/>
  <c r="N16" i="48"/>
  <c r="M16" i="48"/>
  <c r="L16" i="48"/>
  <c r="K16" i="48"/>
  <c r="N15" i="48"/>
  <c r="M15" i="48"/>
  <c r="L15" i="48"/>
  <c r="K15" i="48"/>
  <c r="E16" i="48"/>
  <c r="F16" i="48"/>
  <c r="G16" i="48"/>
  <c r="H16" i="48"/>
  <c r="E17" i="48"/>
  <c r="F17" i="48"/>
  <c r="G17" i="48"/>
  <c r="H17" i="48"/>
  <c r="H15" i="48"/>
  <c r="E15" i="48"/>
  <c r="F15" i="48"/>
  <c r="J57" i="48"/>
  <c r="D57" i="48"/>
  <c r="J56" i="48"/>
  <c r="D56" i="48"/>
  <c r="J55" i="48"/>
  <c r="D55" i="48"/>
  <c r="J53" i="48"/>
  <c r="D53" i="48"/>
  <c r="J52" i="48"/>
  <c r="D52" i="48"/>
  <c r="J51" i="48"/>
  <c r="D51" i="48"/>
  <c r="J49" i="48"/>
  <c r="D49" i="48"/>
  <c r="J48" i="48"/>
  <c r="D48" i="48"/>
  <c r="J47" i="48"/>
  <c r="D47" i="48"/>
  <c r="J45" i="48"/>
  <c r="D45" i="48"/>
  <c r="J44" i="48"/>
  <c r="D44" i="48"/>
  <c r="J43" i="48"/>
  <c r="D43" i="48"/>
  <c r="J41" i="48"/>
  <c r="D41" i="48"/>
  <c r="J40" i="48"/>
  <c r="D40" i="48"/>
  <c r="J39" i="48"/>
  <c r="D39" i="48"/>
  <c r="J37" i="48"/>
  <c r="D37" i="48"/>
  <c r="J36" i="48"/>
  <c r="D36" i="48"/>
  <c r="J35" i="48"/>
  <c r="D35" i="48"/>
  <c r="J33" i="48"/>
  <c r="D33" i="48"/>
  <c r="J32" i="48"/>
  <c r="D32" i="48"/>
  <c r="J31" i="48"/>
  <c r="D31" i="48"/>
  <c r="J29" i="48"/>
  <c r="D29" i="48"/>
  <c r="J28" i="48"/>
  <c r="D28" i="48"/>
  <c r="J27" i="48"/>
  <c r="D27" i="48"/>
  <c r="J25" i="48"/>
  <c r="D25" i="48"/>
  <c r="J24" i="48"/>
  <c r="D24" i="48"/>
  <c r="J23" i="48"/>
  <c r="D23" i="48"/>
  <c r="J21" i="48"/>
  <c r="D21" i="48"/>
  <c r="J20" i="48"/>
  <c r="D20" i="48"/>
  <c r="J19" i="48"/>
  <c r="D19" i="48"/>
  <c r="D16" i="47"/>
  <c r="D15" i="47"/>
  <c r="E12" i="46"/>
  <c r="E13" i="46"/>
  <c r="F11" i="46"/>
  <c r="F12" i="46"/>
  <c r="F13" i="46"/>
  <c r="D16" i="46"/>
  <c r="D53" i="46"/>
  <c r="D52" i="46"/>
  <c r="D51" i="46"/>
  <c r="D49" i="46"/>
  <c r="D48" i="46"/>
  <c r="D47" i="46"/>
  <c r="D45" i="46"/>
  <c r="D44" i="46"/>
  <c r="D43" i="46"/>
  <c r="D41" i="46"/>
  <c r="D40" i="46"/>
  <c r="D39" i="46"/>
  <c r="D37" i="46"/>
  <c r="D36" i="46"/>
  <c r="D35" i="46"/>
  <c r="D33" i="46"/>
  <c r="D32" i="46"/>
  <c r="D31" i="46"/>
  <c r="D29" i="46"/>
  <c r="D28" i="46"/>
  <c r="D27" i="46"/>
  <c r="D25" i="46"/>
  <c r="D24" i="46"/>
  <c r="D23" i="46"/>
  <c r="D21" i="46"/>
  <c r="D20" i="46"/>
  <c r="D19" i="46"/>
  <c r="D17" i="46"/>
  <c r="D15" i="46"/>
  <c r="D11" i="42"/>
  <c r="D26" i="6"/>
  <c r="D22" i="6"/>
  <c r="D17" i="6"/>
  <c r="D27" i="6"/>
  <c r="D32" i="6"/>
  <c r="D37" i="6"/>
  <c r="D42" i="6"/>
  <c r="D47" i="6"/>
  <c r="D52" i="6"/>
  <c r="D57" i="6"/>
  <c r="D56" i="6"/>
  <c r="D62" i="6"/>
  <c r="D47" i="7"/>
  <c r="F12" i="7"/>
  <c r="G12" i="7"/>
  <c r="H12" i="7"/>
  <c r="J12" i="7"/>
  <c r="E12" i="7"/>
  <c r="D27" i="7"/>
  <c r="D57" i="7"/>
  <c r="D42" i="7"/>
  <c r="D37" i="7"/>
  <c r="D32" i="7"/>
  <c r="D22" i="7"/>
  <c r="D62" i="7"/>
  <c r="D52" i="7"/>
  <c r="D17" i="7"/>
  <c r="D10" i="42"/>
  <c r="D9" i="42"/>
  <c r="D56" i="40"/>
  <c r="D55" i="40"/>
  <c r="D52" i="40"/>
  <c r="D51" i="40"/>
  <c r="D48" i="40"/>
  <c r="D47" i="40"/>
  <c r="D44" i="40"/>
  <c r="D43" i="40"/>
  <c r="D40" i="40"/>
  <c r="D39" i="40"/>
  <c r="D36" i="40"/>
  <c r="D35" i="40"/>
  <c r="D32" i="40"/>
  <c r="D31" i="40"/>
  <c r="D28" i="40"/>
  <c r="D27" i="40"/>
  <c r="D24" i="40"/>
  <c r="D23" i="40"/>
  <c r="D20" i="40"/>
  <c r="D19" i="40"/>
  <c r="J16" i="40"/>
  <c r="I16" i="40"/>
  <c r="H16" i="40"/>
  <c r="G16" i="40"/>
  <c r="F16" i="40"/>
  <c r="E16" i="40"/>
  <c r="J15" i="40"/>
  <c r="G15" i="40"/>
  <c r="F15" i="40"/>
  <c r="E15" i="40"/>
  <c r="D16" i="41"/>
  <c r="E16" i="41"/>
  <c r="I16" i="41"/>
  <c r="D17" i="41"/>
  <c r="E17" i="41"/>
  <c r="H17" i="41"/>
  <c r="I17" i="41"/>
  <c r="J17" i="41"/>
  <c r="J16" i="41"/>
  <c r="D35" i="34"/>
  <c r="D55" i="34"/>
  <c r="D54" i="34"/>
  <c r="D51" i="34"/>
  <c r="D50" i="34"/>
  <c r="D47" i="34"/>
  <c r="D46" i="34"/>
  <c r="D43" i="34"/>
  <c r="D42" i="34"/>
  <c r="D39" i="34"/>
  <c r="D38" i="34"/>
  <c r="D34" i="34"/>
  <c r="D31" i="34"/>
  <c r="D30" i="34"/>
  <c r="D27" i="34"/>
  <c r="D26" i="34"/>
  <c r="D23" i="34"/>
  <c r="D22" i="34"/>
  <c r="D19" i="34"/>
  <c r="D18" i="34"/>
  <c r="I15" i="34"/>
  <c r="H15" i="34"/>
  <c r="G15" i="34"/>
  <c r="F15" i="34"/>
  <c r="K14" i="34"/>
  <c r="J14" i="34"/>
  <c r="I14" i="34"/>
  <c r="H14" i="34"/>
  <c r="G14" i="34"/>
  <c r="F14" i="34"/>
  <c r="I14" i="35"/>
  <c r="F14" i="35"/>
  <c r="E14" i="35"/>
  <c r="D14" i="35"/>
  <c r="I13" i="35"/>
  <c r="G13" i="35"/>
  <c r="F13" i="35"/>
  <c r="E13" i="35"/>
  <c r="H16" i="36"/>
  <c r="H15" i="36"/>
  <c r="D16" i="37"/>
  <c r="D15" i="37"/>
  <c r="J16" i="38"/>
  <c r="F16" i="38"/>
  <c r="J15" i="38"/>
  <c r="F15" i="38"/>
  <c r="I15" i="39"/>
  <c r="J15" i="39"/>
  <c r="E16" i="39"/>
  <c r="I16" i="39"/>
  <c r="J16" i="39"/>
  <c r="K16" i="39"/>
  <c r="K15" i="39"/>
  <c r="D57" i="32"/>
  <c r="D56" i="32"/>
  <c r="D53" i="32"/>
  <c r="D52" i="32"/>
  <c r="D49" i="32"/>
  <c r="D48" i="32"/>
  <c r="D45" i="32"/>
  <c r="D44" i="32"/>
  <c r="D41" i="32"/>
  <c r="D40" i="32"/>
  <c r="D37" i="32"/>
  <c r="D36" i="32"/>
  <c r="D33" i="32"/>
  <c r="D32" i="32"/>
  <c r="D29" i="32"/>
  <c r="D28" i="32"/>
  <c r="D25" i="32"/>
  <c r="D24" i="32"/>
  <c r="D21" i="32"/>
  <c r="D20" i="32"/>
  <c r="F17" i="32"/>
  <c r="F16" i="32"/>
  <c r="H17" i="32"/>
  <c r="H16" i="32"/>
  <c r="J17" i="32"/>
  <c r="J16" i="32"/>
  <c r="L17" i="32"/>
  <c r="L16" i="32"/>
  <c r="N17" i="32"/>
  <c r="N16" i="32"/>
  <c r="P17" i="32"/>
  <c r="P16" i="32"/>
  <c r="D17" i="33"/>
  <c r="D16" i="33"/>
  <c r="F17" i="33"/>
  <c r="F16" i="33"/>
  <c r="H17" i="33"/>
  <c r="H16" i="33"/>
  <c r="L17" i="33"/>
  <c r="L16" i="33"/>
  <c r="N17" i="33"/>
  <c r="N16" i="33"/>
  <c r="P17" i="33"/>
  <c r="P16" i="33"/>
  <c r="D54" i="29"/>
  <c r="D53" i="29"/>
  <c r="D50" i="29"/>
  <c r="D49" i="29"/>
  <c r="D46" i="29"/>
  <c r="D45" i="29"/>
  <c r="D42" i="29"/>
  <c r="D41" i="29"/>
  <c r="D38" i="29"/>
  <c r="D37" i="29"/>
  <c r="D34" i="29"/>
  <c r="D33" i="29"/>
  <c r="D30" i="29"/>
  <c r="D29" i="29"/>
  <c r="D26" i="29"/>
  <c r="D25" i="29"/>
  <c r="D22" i="29"/>
  <c r="D21" i="29"/>
  <c r="D18" i="29"/>
  <c r="D17" i="29"/>
  <c r="I14" i="31"/>
  <c r="H14" i="31"/>
  <c r="G14" i="31"/>
  <c r="F14" i="31"/>
  <c r="E14" i="31"/>
  <c r="D14" i="31"/>
  <c r="I13" i="31"/>
  <c r="H13" i="31"/>
  <c r="G13" i="31"/>
  <c r="F13" i="31"/>
  <c r="E13" i="31"/>
  <c r="D13" i="31"/>
  <c r="I13" i="30"/>
  <c r="I14" i="30"/>
  <c r="D14" i="30"/>
  <c r="D13" i="30"/>
  <c r="E14" i="29"/>
  <c r="F14" i="29"/>
  <c r="G14" i="29"/>
  <c r="H14" i="29"/>
  <c r="I14" i="29"/>
  <c r="F13" i="29"/>
  <c r="G13" i="29"/>
  <c r="H13" i="29"/>
  <c r="E13" i="29"/>
  <c r="F17" i="28"/>
  <c r="F18" i="28"/>
  <c r="M18" i="28"/>
  <c r="O18" i="28"/>
  <c r="O17" i="28"/>
  <c r="M17" i="28"/>
  <c r="K18" i="28"/>
  <c r="K17" i="28"/>
  <c r="J18" i="28"/>
  <c r="J17" i="28"/>
  <c r="H18" i="28"/>
  <c r="H17" i="28"/>
  <c r="D17" i="28"/>
  <c r="D18" i="28"/>
  <c r="I11" i="7"/>
  <c r="D61" i="7"/>
  <c r="D56" i="7"/>
  <c r="D51" i="7"/>
  <c r="D46" i="7"/>
  <c r="D41" i="7"/>
  <c r="D36" i="7"/>
  <c r="D31" i="7"/>
  <c r="D26" i="7"/>
  <c r="D21" i="7"/>
  <c r="D16" i="7"/>
  <c r="J11" i="7"/>
  <c r="H11" i="7"/>
  <c r="G11" i="7"/>
  <c r="F11" i="7"/>
  <c r="E11" i="7"/>
  <c r="D60" i="7"/>
  <c r="D55" i="7"/>
  <c r="D50" i="7"/>
  <c r="D45" i="7"/>
  <c r="D40" i="7"/>
  <c r="D35" i="7"/>
  <c r="D30" i="7"/>
  <c r="D25" i="7"/>
  <c r="D20" i="7"/>
  <c r="D15" i="7"/>
  <c r="H10" i="7"/>
  <c r="G10" i="7"/>
  <c r="F10" i="7"/>
  <c r="E10" i="7"/>
  <c r="J10" i="7"/>
  <c r="D61" i="6"/>
  <c r="D55" i="6"/>
  <c r="D51" i="6"/>
  <c r="D50" i="6"/>
  <c r="D46" i="6"/>
  <c r="D45" i="6"/>
  <c r="D41" i="6"/>
  <c r="D40" i="6"/>
  <c r="D36" i="6"/>
  <c r="D35" i="6"/>
  <c r="D31" i="6"/>
  <c r="D30" i="6"/>
  <c r="D25" i="6"/>
  <c r="D21" i="6"/>
  <c r="D20" i="6"/>
  <c r="D16" i="6"/>
  <c r="H60" i="6"/>
  <c r="G60" i="6"/>
  <c r="F60" i="6"/>
  <c r="F41" i="26"/>
  <c r="F37" i="26"/>
  <c r="F33" i="26"/>
  <c r="F29" i="26"/>
  <c r="F25" i="26"/>
  <c r="F49" i="26"/>
  <c r="F21" i="26"/>
  <c r="F53" i="26"/>
  <c r="F45" i="26"/>
  <c r="F17" i="26"/>
  <c r="F42" i="26"/>
  <c r="F38" i="26"/>
  <c r="F34" i="26"/>
  <c r="F30" i="26"/>
  <c r="F50" i="26"/>
  <c r="F22" i="26"/>
  <c r="F54" i="26"/>
  <c r="F46" i="26"/>
  <c r="H15" i="6"/>
  <c r="G15" i="6"/>
  <c r="F15" i="6"/>
  <c r="J15" i="47" l="1"/>
  <c r="F53" i="47"/>
  <c r="F19" i="47"/>
  <c r="G15" i="47"/>
  <c r="G16" i="47"/>
  <c r="F40" i="47"/>
  <c r="F48" i="47"/>
  <c r="J16" i="48"/>
  <c r="I16" i="47"/>
  <c r="F20" i="47"/>
  <c r="J17" i="47"/>
  <c r="J16" i="47"/>
  <c r="F29" i="47"/>
  <c r="F33" i="47"/>
  <c r="F57" i="47"/>
  <c r="F13" i="26"/>
  <c r="D17" i="32"/>
  <c r="D16" i="32"/>
  <c r="D13" i="46"/>
  <c r="H17" i="47"/>
  <c r="I17" i="47"/>
  <c r="F27" i="47"/>
  <c r="F35" i="47"/>
  <c r="F39" i="47"/>
  <c r="F47" i="47"/>
  <c r="G10" i="6"/>
  <c r="F25" i="47"/>
  <c r="H10" i="6"/>
  <c r="I15" i="47"/>
  <c r="F14" i="26"/>
  <c r="J15" i="48"/>
  <c r="G17" i="47"/>
  <c r="F43" i="47"/>
  <c r="F51" i="47"/>
  <c r="D15" i="48"/>
  <c r="F10" i="6"/>
  <c r="D14" i="29"/>
  <c r="D11" i="6"/>
  <c r="D10" i="7"/>
  <c r="F28" i="47"/>
  <c r="F31" i="47"/>
  <c r="F32" i="47"/>
  <c r="F36" i="47"/>
  <c r="F37" i="47"/>
  <c r="F41" i="47"/>
  <c r="F44" i="47"/>
  <c r="F45" i="47"/>
  <c r="F49" i="47"/>
  <c r="F52" i="47"/>
  <c r="F55" i="47"/>
  <c r="F56" i="47"/>
  <c r="D60" i="6"/>
  <c r="D12" i="7"/>
  <c r="H15" i="47"/>
  <c r="D15" i="34"/>
  <c r="D13" i="29"/>
  <c r="D17" i="48"/>
  <c r="D11" i="7"/>
  <c r="D12" i="6"/>
  <c r="H16" i="47"/>
  <c r="F16" i="47" s="1"/>
  <c r="J17" i="48"/>
  <c r="D16" i="48"/>
  <c r="D16" i="40"/>
  <c r="D15" i="40"/>
  <c r="D14" i="34"/>
  <c r="D15" i="6"/>
  <c r="E11" i="46"/>
  <c r="D11" i="46"/>
  <c r="D12" i="46"/>
  <c r="F23" i="47"/>
  <c r="F24" i="47"/>
  <c r="F21" i="47"/>
  <c r="F15" i="47" l="1"/>
  <c r="F17" i="47"/>
  <c r="D10" i="6"/>
</calcChain>
</file>

<file path=xl/sharedStrings.xml><?xml version="1.0" encoding="utf-8"?>
<sst xmlns="http://schemas.openxmlformats.org/spreadsheetml/2006/main" count="3727" uniqueCount="405">
  <si>
    <t>Tahun</t>
  </si>
  <si>
    <t xml:space="preserve"> Ibu Pejabat Polis Daerah</t>
  </si>
  <si>
    <t xml:space="preserve">
Balai Polis</t>
  </si>
  <si>
    <t>Pondok Polis</t>
  </si>
  <si>
    <t>Administrative district</t>
  </si>
  <si>
    <t>Year</t>
  </si>
  <si>
    <t>Police Station</t>
  </si>
  <si>
    <t>Police Hut</t>
  </si>
  <si>
    <t>KELANTAN</t>
  </si>
  <si>
    <t>Bachok</t>
  </si>
  <si>
    <t>-</t>
  </si>
  <si>
    <t>Gua Musang</t>
  </si>
  <si>
    <t>Jeli</t>
  </si>
  <si>
    <t>Kota Bharu</t>
  </si>
  <si>
    <t>Kuala Krai</t>
  </si>
  <si>
    <t>Machang</t>
  </si>
  <si>
    <t>Pasir Mas</t>
  </si>
  <si>
    <t>Pasir Puteh</t>
  </si>
  <si>
    <t>Tanah Merah</t>
  </si>
  <si>
    <t>Tumpat</t>
  </si>
  <si>
    <t>Sumber: Polis Diraja Malaysia</t>
  </si>
  <si>
    <t>Source: Royal Malaysia Police</t>
  </si>
  <si>
    <t>samun tidak bersenjata api</t>
  </si>
  <si>
    <t>Includes gang robbery with firearms, gang robbery without firearms, robbery with firearms and robbery without firearms</t>
  </si>
  <si>
    <t>Daerah pentadbiran</t>
  </si>
  <si>
    <t>Sumber: Jabatan Bomba dan Penyelamat Malaysia</t>
  </si>
  <si>
    <t>Source: Fire and Rescue Department of Malaysia</t>
  </si>
  <si>
    <t>Sumber: Jabatan Penjara Malaysia</t>
  </si>
  <si>
    <t>Source: Department of Prison, Malaysia</t>
  </si>
  <si>
    <t>Kemalangan</t>
  </si>
  <si>
    <t>jalan raya</t>
  </si>
  <si>
    <t>Road accident</t>
  </si>
  <si>
    <t>Jumlah</t>
  </si>
  <si>
    <t xml:space="preserve">Kecederaan </t>
  </si>
  <si>
    <t>Kematian</t>
  </si>
  <si>
    <t>Total</t>
  </si>
  <si>
    <t>Injury</t>
  </si>
  <si>
    <t xml:space="preserve"> </t>
  </si>
  <si>
    <t>Sumber: Agensi Antidadah Kebangsaan</t>
  </si>
  <si>
    <t xml:space="preserve"> Source: National Anti-Drugs Agency</t>
  </si>
  <si>
    <t>Lelaki</t>
  </si>
  <si>
    <t>Perempuan</t>
  </si>
  <si>
    <t>Male</t>
  </si>
  <si>
    <t>Female</t>
  </si>
  <si>
    <t>Others</t>
  </si>
  <si>
    <t>Kecil Lojing</t>
  </si>
  <si>
    <t>Bilangan</t>
  </si>
  <si>
    <t>Taksiran</t>
  </si>
  <si>
    <t>balai</t>
  </si>
  <si>
    <t>kebakaran</t>
  </si>
  <si>
    <t>panggilan</t>
  </si>
  <si>
    <t>kecederaan</t>
  </si>
  <si>
    <t>kerugian</t>
  </si>
  <si>
    <t>yang dapat</t>
  </si>
  <si>
    <t>bomba</t>
  </si>
  <si>
    <t>Number</t>
  </si>
  <si>
    <t>palsu</t>
  </si>
  <si>
    <t>Number of</t>
  </si>
  <si>
    <t>(RM juta)</t>
  </si>
  <si>
    <t>diselamatkan</t>
  </si>
  <si>
    <t>of fire</t>
  </si>
  <si>
    <t>deaths</t>
  </si>
  <si>
    <t>injuries</t>
  </si>
  <si>
    <t>Estimated</t>
  </si>
  <si>
    <t>breakouts</t>
  </si>
  <si>
    <t xml:space="preserve">false </t>
  </si>
  <si>
    <t>loss</t>
  </si>
  <si>
    <t>stations</t>
  </si>
  <si>
    <t>alarms</t>
  </si>
  <si>
    <t>(RM million)</t>
  </si>
  <si>
    <t>amount</t>
  </si>
  <si>
    <t>saved</t>
  </si>
  <si>
    <t>Bangunan</t>
  </si>
  <si>
    <t>Kenderaan</t>
  </si>
  <si>
    <t>Mesin</t>
  </si>
  <si>
    <t>Alat</t>
  </si>
  <si>
    <t>Petrol</t>
  </si>
  <si>
    <t>Bahan</t>
  </si>
  <si>
    <t>Vehicle</t>
  </si>
  <si>
    <t>Machinery</t>
  </si>
  <si>
    <t>kimia</t>
  </si>
  <si>
    <t>Building</t>
  </si>
  <si>
    <t>Other</t>
  </si>
  <si>
    <t>Chemical</t>
  </si>
  <si>
    <t>equipment</t>
  </si>
  <si>
    <t>substance</t>
  </si>
  <si>
    <t>Gas</t>
  </si>
  <si>
    <t>Kapal</t>
  </si>
  <si>
    <t>Helikopter</t>
  </si>
  <si>
    <t>Feri</t>
  </si>
  <si>
    <t>Bot</t>
  </si>
  <si>
    <t>Helicopter</t>
  </si>
  <si>
    <t>Ferry</t>
  </si>
  <si>
    <t>Boat</t>
  </si>
  <si>
    <t>Aeroplane</t>
  </si>
  <si>
    <t>Ship</t>
  </si>
  <si>
    <t>Kebun/</t>
  </si>
  <si>
    <t>Hutan</t>
  </si>
  <si>
    <t>Belukar/</t>
  </si>
  <si>
    <t>Sampah</t>
  </si>
  <si>
    <t>Gerai</t>
  </si>
  <si>
    <t>Lain-</t>
  </si>
  <si>
    <t>Ladang</t>
  </si>
  <si>
    <t>Jungle</t>
  </si>
  <si>
    <t>Lalang</t>
  </si>
  <si>
    <t>Stall</t>
  </si>
  <si>
    <t>lain</t>
  </si>
  <si>
    <t>Farm/</t>
  </si>
  <si>
    <t>weed/</t>
  </si>
  <si>
    <t>Estate</t>
  </si>
  <si>
    <t>bush</t>
  </si>
  <si>
    <t xml:space="preserve">   Elektrik</t>
  </si>
  <si>
    <t>Puntung</t>
  </si>
  <si>
    <t>Percikan</t>
  </si>
  <si>
    <t>Mercun/</t>
  </si>
  <si>
    <t>Ubat</t>
  </si>
  <si>
    <t>Dapur</t>
  </si>
  <si>
    <t xml:space="preserve">   Electricity</t>
  </si>
  <si>
    <t>rokok</t>
  </si>
  <si>
    <t>api</t>
  </si>
  <si>
    <t>bunga api</t>
  </si>
  <si>
    <t>nyamuk/</t>
  </si>
  <si>
    <t>gas/</t>
  </si>
  <si>
    <t>Cigarette</t>
  </si>
  <si>
    <t>Sparks</t>
  </si>
  <si>
    <t>Fire</t>
  </si>
  <si>
    <t>lilin/colok</t>
  </si>
  <si>
    <t>minyak</t>
  </si>
  <si>
    <t>butts</t>
  </si>
  <si>
    <t>crackers/</t>
  </si>
  <si>
    <t>Mosquito</t>
  </si>
  <si>
    <t>tanah</t>
  </si>
  <si>
    <t>firework</t>
  </si>
  <si>
    <t>coil/candle/</t>
  </si>
  <si>
    <t xml:space="preserve">Gas </t>
  </si>
  <si>
    <t>joss-stick</t>
  </si>
  <si>
    <t>stove/</t>
  </si>
  <si>
    <t>kerosene</t>
  </si>
  <si>
    <t>Reaksi</t>
  </si>
  <si>
    <t>Sengaja</t>
  </si>
  <si>
    <t>Tindak</t>
  </si>
  <si>
    <t>Mancis api</t>
  </si>
  <si>
    <t>Punca</t>
  </si>
  <si>
    <t>spontan</t>
  </si>
  <si>
    <t>dibakar</t>
  </si>
  <si>
    <t>balas</t>
  </si>
  <si>
    <t>Matches</t>
  </si>
  <si>
    <t>tidak</t>
  </si>
  <si>
    <t>Spontaneous</t>
  </si>
  <si>
    <t>dengan</t>
  </si>
  <si>
    <t>diketahui</t>
  </si>
  <si>
    <t>reaction</t>
  </si>
  <si>
    <t>niat baik</t>
  </si>
  <si>
    <t>niat jahat</t>
  </si>
  <si>
    <t>Unknown</t>
  </si>
  <si>
    <t>Arson</t>
  </si>
  <si>
    <t>Incendiary</t>
  </si>
  <si>
    <t>source</t>
  </si>
  <si>
    <t>with good</t>
  </si>
  <si>
    <t>arson</t>
  </si>
  <si>
    <t xml:space="preserve"> intention</t>
  </si>
  <si>
    <t xml:space="preserve"> Kedai</t>
  </si>
  <si>
    <t>Kilang</t>
  </si>
  <si>
    <t>Bengkel</t>
  </si>
  <si>
    <t>Hotel</t>
  </si>
  <si>
    <t>Pusat</t>
  </si>
  <si>
    <t>Shop</t>
  </si>
  <si>
    <t>Factory</t>
  </si>
  <si>
    <t xml:space="preserve"> Store</t>
  </si>
  <si>
    <t>Workshop</t>
  </si>
  <si>
    <t>membeli</t>
  </si>
  <si>
    <t>belah</t>
  </si>
  <si>
    <t>Shopping</t>
  </si>
  <si>
    <t>centre</t>
  </si>
  <si>
    <t>Pejabat</t>
  </si>
  <si>
    <t>Restoran</t>
  </si>
  <si>
    <t>Rumah</t>
  </si>
  <si>
    <t>Setinggan</t>
  </si>
  <si>
    <t>Dewan</t>
  </si>
  <si>
    <t>Gudang</t>
  </si>
  <si>
    <t>Office</t>
  </si>
  <si>
    <t>Restaurant</t>
  </si>
  <si>
    <t>kediaman</t>
  </si>
  <si>
    <t>Squatter</t>
  </si>
  <si>
    <t>Kitchen</t>
  </si>
  <si>
    <t>Warehouse</t>
  </si>
  <si>
    <t>Housing</t>
  </si>
  <si>
    <t>unit</t>
  </si>
  <si>
    <t>Town Hall</t>
  </si>
  <si>
    <t>Makmal</t>
  </si>
  <si>
    <t xml:space="preserve">Premis </t>
  </si>
  <si>
    <t>Panggung</t>
  </si>
  <si>
    <t>Kelab/PUB</t>
  </si>
  <si>
    <t xml:space="preserve">Rumah </t>
  </si>
  <si>
    <t>Laboratory</t>
  </si>
  <si>
    <t xml:space="preserve">ladang </t>
  </si>
  <si>
    <t>bar hiburan</t>
  </si>
  <si>
    <t>teres</t>
  </si>
  <si>
    <t>flat</t>
  </si>
  <si>
    <t>apartment/</t>
  </si>
  <si>
    <t>ternakan</t>
  </si>
  <si>
    <t>Cinema</t>
  </si>
  <si>
    <t>Club/PUB</t>
  </si>
  <si>
    <t>Flat</t>
  </si>
  <si>
    <t>kondominium</t>
  </si>
  <si>
    <t>Livestock</t>
  </si>
  <si>
    <t>entertainment</t>
  </si>
  <si>
    <t>house</t>
  </si>
  <si>
    <t>Apartment/</t>
  </si>
  <si>
    <t>farms premise</t>
  </si>
  <si>
    <t>bar</t>
  </si>
  <si>
    <t>Masjid/</t>
  </si>
  <si>
    <t>Tokong</t>
  </si>
  <si>
    <t>Kuil</t>
  </si>
  <si>
    <t>Gereja</t>
  </si>
  <si>
    <t xml:space="preserve">Institusi </t>
  </si>
  <si>
    <t>Institusi</t>
  </si>
  <si>
    <t>panjang/</t>
  </si>
  <si>
    <t>surau</t>
  </si>
  <si>
    <t>Chinese</t>
  </si>
  <si>
    <t>Hindu</t>
  </si>
  <si>
    <t>Church</t>
  </si>
  <si>
    <t xml:space="preserve">pengajian </t>
  </si>
  <si>
    <t>pengajian</t>
  </si>
  <si>
    <t>tradisional</t>
  </si>
  <si>
    <t>Mosque/</t>
  </si>
  <si>
    <t>temple</t>
  </si>
  <si>
    <t>tinggi awam</t>
  </si>
  <si>
    <t>tinggi swasta</t>
  </si>
  <si>
    <t>Long house/</t>
  </si>
  <si>
    <t>Public higher</t>
  </si>
  <si>
    <t>Private higher</t>
  </si>
  <si>
    <t>Traditional</t>
  </si>
  <si>
    <t>education</t>
  </si>
  <si>
    <t>institution</t>
  </si>
  <si>
    <t>Pra sekolah/</t>
  </si>
  <si>
    <t>Asrama</t>
  </si>
  <si>
    <t>rendah</t>
  </si>
  <si>
    <t>menengah</t>
  </si>
  <si>
    <t>tadika</t>
  </si>
  <si>
    <t>sekolah</t>
  </si>
  <si>
    <t>kerajaan</t>
  </si>
  <si>
    <t>swasta</t>
  </si>
  <si>
    <t>School</t>
  </si>
  <si>
    <t>Government</t>
  </si>
  <si>
    <t>Private</t>
  </si>
  <si>
    <t>hostel</t>
  </si>
  <si>
    <t>primary</t>
  </si>
  <si>
    <t>secondary</t>
  </si>
  <si>
    <t>Pre-school/</t>
  </si>
  <si>
    <t>school</t>
  </si>
  <si>
    <t>kindergarten</t>
  </si>
  <si>
    <t>Hospital/</t>
  </si>
  <si>
    <t>Premis/</t>
  </si>
  <si>
    <t>Asrama/</t>
  </si>
  <si>
    <t>pekerja</t>
  </si>
  <si>
    <t>klinik</t>
  </si>
  <si>
    <t>hotel</t>
  </si>
  <si>
    <t>rumah</t>
  </si>
  <si>
    <t>kedai</t>
  </si>
  <si>
    <t>Worker</t>
  </si>
  <si>
    <t>awam</t>
  </si>
  <si>
    <t>budget</t>
  </si>
  <si>
    <t>tumpangan</t>
  </si>
  <si>
    <t>Budget</t>
  </si>
  <si>
    <t>Hostel/</t>
  </si>
  <si>
    <t>hospital/</t>
  </si>
  <si>
    <t>premise/</t>
  </si>
  <si>
    <t>guest house</t>
  </si>
  <si>
    <t>clinic</t>
  </si>
  <si>
    <t xml:space="preserve">  Jumlah</t>
  </si>
  <si>
    <t>Elektrik</t>
  </si>
  <si>
    <t xml:space="preserve">  Total</t>
  </si>
  <si>
    <t>Electricity</t>
  </si>
  <si>
    <t>Gas stove/</t>
  </si>
  <si>
    <t>Lain-lain</t>
  </si>
  <si>
    <t xml:space="preserve">Tahun 
</t>
  </si>
  <si>
    <t>Bilangan penagih dadah</t>
  </si>
  <si>
    <t>Number of drug addicts</t>
  </si>
  <si>
    <t>Bilangan Orang DiParol</t>
  </si>
  <si>
    <t>Bukan</t>
  </si>
  <si>
    <t>Bumiputera</t>
  </si>
  <si>
    <t>Cina</t>
  </si>
  <si>
    <t>India</t>
  </si>
  <si>
    <t>Warganegara</t>
  </si>
  <si>
    <t>Indians</t>
  </si>
  <si>
    <t>Non-</t>
  </si>
  <si>
    <t>Total citizens</t>
  </si>
  <si>
    <t>citizens</t>
  </si>
  <si>
    <t>Penjara Pengkalan Chepa</t>
  </si>
  <si>
    <t>Pusat Koreksional Machang</t>
  </si>
  <si>
    <t>Sumber: Jabatan Kebajikan Masyarakat</t>
  </si>
  <si>
    <t>Source: Department of Social Welfare</t>
  </si>
  <si>
    <t>Bilangan pejabat</t>
  </si>
  <si>
    <t>parol daerah</t>
  </si>
  <si>
    <t>Number of parole</t>
  </si>
  <si>
    <t>Melayu</t>
  </si>
  <si>
    <t>Malay</t>
  </si>
  <si>
    <t>Source: Department of Prison Malaysia</t>
  </si>
  <si>
    <t>Daerah PDRM</t>
  </si>
  <si>
    <t>POL_170A</t>
  </si>
  <si>
    <t>POL_257</t>
  </si>
  <si>
    <t>PDRM District</t>
  </si>
  <si>
    <t>District Police Headquarter</t>
  </si>
  <si>
    <t xml:space="preserve">Daerah PDRM
</t>
  </si>
  <si>
    <t>Deaths</t>
  </si>
  <si>
    <t>Kecederaan dan kematian</t>
  </si>
  <si>
    <t>Injury and deaths</t>
  </si>
  <si>
    <t>PDRM district</t>
  </si>
  <si>
    <t>n.a - Data tidak tersedia/ berkenaan</t>
  </si>
  <si>
    <t xml:space="preserve">        Data is not available/ applicable</t>
  </si>
  <si>
    <t>0.0 showns the estimated value is less than RM100,000</t>
  </si>
  <si>
    <t>0.0 menunjukkan nilai taksiran yang kurang daripada RM100,000</t>
  </si>
  <si>
    <t>n.a</t>
  </si>
  <si>
    <t xml:space="preserve">  Refers to instant deaths at the place of occurrence</t>
  </si>
  <si>
    <t>and Volume</t>
  </si>
  <si>
    <t>perkakas</t>
  </si>
  <si>
    <t>dan isinya</t>
  </si>
  <si>
    <t>laut</t>
  </si>
  <si>
    <t>terbang</t>
  </si>
  <si>
    <t>garbage</t>
  </si>
  <si>
    <t>sources</t>
  </si>
  <si>
    <t>punca</t>
  </si>
  <si>
    <t>Setor</t>
  </si>
  <si>
    <t>orang</t>
  </si>
  <si>
    <t>ramai</t>
  </si>
  <si>
    <t>wayang</t>
  </si>
  <si>
    <t>condominium</t>
  </si>
  <si>
    <t>Terrace</t>
  </si>
  <si>
    <t>Sekolah</t>
  </si>
  <si>
    <t>Public</t>
  </si>
  <si>
    <t>fireworks</t>
  </si>
  <si>
    <t>coil/ candle/</t>
  </si>
  <si>
    <t>minyak tanah</t>
  </si>
  <si>
    <t>Dapur gas/</t>
  </si>
  <si>
    <t>district offices</t>
  </si>
  <si>
    <t>Number of parolees</t>
  </si>
  <si>
    <t>Institusi penjara</t>
  </si>
  <si>
    <t>Institute of prison</t>
  </si>
  <si>
    <r>
      <t xml:space="preserve">Nota/ </t>
    </r>
    <r>
      <rPr>
        <i/>
        <sz val="12"/>
        <color indexed="8"/>
        <rFont val="Arial"/>
        <family val="2"/>
      </rPr>
      <t>Note</t>
    </r>
    <r>
      <rPr>
        <b/>
        <sz val="12"/>
        <rFont val="Arial"/>
        <family val="2"/>
      </rPr>
      <t>:</t>
    </r>
  </si>
  <si>
    <r>
      <t xml:space="preserve">Nota/ </t>
    </r>
    <r>
      <rPr>
        <i/>
        <sz val="12"/>
        <color indexed="8"/>
        <rFont val="Arial"/>
        <family val="2"/>
      </rPr>
      <t>Notes</t>
    </r>
    <r>
      <rPr>
        <b/>
        <sz val="12"/>
        <rFont val="Arial"/>
        <family val="2"/>
      </rPr>
      <t>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</si>
  <si>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Merujuk kepada kematian serta-merta di tempat kejadian</t>
    </r>
  </si>
  <si>
    <r>
      <rPr>
        <b/>
        <sz val="12"/>
        <rFont val="Arial"/>
        <family val="2"/>
      </rPr>
      <t>Nota</t>
    </r>
    <r>
      <rPr>
        <i/>
        <sz val="12"/>
        <rFont val="Arial"/>
        <family val="2"/>
      </rPr>
      <t>/Note:</t>
    </r>
  </si>
  <si>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 Termasuk samun berkawan bersenjata api, samun berkawan tidak bersenjata api, samun bersenjata api dan</t>
    </r>
  </si>
  <si>
    <r>
      <t xml:space="preserve">Daerah PDRM
</t>
    </r>
    <r>
      <rPr>
        <i/>
        <sz val="12"/>
        <color theme="0"/>
        <rFont val="Arial"/>
        <family val="2"/>
      </rPr>
      <t>PDRM district</t>
    </r>
  </si>
  <si>
    <r>
      <t xml:space="preserve">Tahun
</t>
    </r>
    <r>
      <rPr>
        <i/>
        <sz val="12"/>
        <color theme="0"/>
        <rFont val="Arial"/>
        <family val="2"/>
      </rPr>
      <t>Year</t>
    </r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</si>
  <si>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</si>
  <si>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rPr>
        <b/>
        <sz val="12"/>
        <color theme="0"/>
        <rFont val="Arial"/>
        <family val="2"/>
      </rPr>
      <t xml:space="preserve">Bunuh
</t>
    </r>
    <r>
      <rPr>
        <i/>
        <sz val="12"/>
        <color theme="0"/>
        <rFont val="Arial"/>
        <family val="2"/>
      </rPr>
      <t>Murder</t>
    </r>
  </si>
  <si>
    <r>
      <rPr>
        <b/>
        <sz val="12"/>
        <color theme="0"/>
        <rFont val="Arial"/>
        <family val="2"/>
      </rPr>
      <t xml:space="preserve">Rogol           
</t>
    </r>
    <r>
      <rPr>
        <i/>
        <sz val="12"/>
        <color theme="0"/>
        <rFont val="Arial"/>
        <family val="2"/>
      </rPr>
      <t>Rape</t>
    </r>
  </si>
  <si>
    <r>
      <rPr>
        <b/>
        <sz val="12"/>
        <color theme="0"/>
        <rFont val="Arial"/>
        <family val="2"/>
      </rPr>
      <t>Samun</t>
    </r>
    <r>
      <rPr>
        <b/>
        <vertAlign val="superscript"/>
        <sz val="12"/>
        <color theme="0"/>
        <rFont val="Arial"/>
        <family val="2"/>
      </rPr>
      <t>a</t>
    </r>
    <r>
      <rPr>
        <b/>
        <sz val="12"/>
        <color theme="0"/>
        <rFont val="Arial"/>
        <family val="2"/>
      </rPr>
      <t xml:space="preserve"> </t>
    </r>
    <r>
      <rPr>
        <i/>
        <sz val="12"/>
        <color theme="0"/>
        <rFont val="Arial"/>
        <family val="2"/>
      </rPr>
      <t>Robbery</t>
    </r>
  </si>
  <si>
    <r>
      <rPr>
        <b/>
        <sz val="12"/>
        <color theme="0"/>
        <rFont val="Arial"/>
        <family val="2"/>
      </rPr>
      <t>Mencederakan</t>
    </r>
    <r>
      <rPr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Causing injury</t>
    </r>
  </si>
  <si>
    <r>
      <t xml:space="preserve">Daerah PDRM
</t>
    </r>
    <r>
      <rPr>
        <i/>
        <sz val="12"/>
        <color theme="0"/>
        <rFont val="Arial"/>
        <family val="2"/>
      </rPr>
      <t>PDRM district</t>
    </r>
    <r>
      <rPr>
        <b/>
        <sz val="12"/>
        <color theme="0"/>
        <rFont val="Arial"/>
        <family val="2"/>
      </rPr>
      <t xml:space="preserve">
</t>
    </r>
  </si>
  <si>
    <r>
      <t xml:space="preserve">Pecah rumah dan curi           </t>
    </r>
    <r>
      <rPr>
        <i/>
        <sz val="12"/>
        <color theme="0"/>
        <rFont val="Arial"/>
        <family val="2"/>
      </rPr>
      <t>House  break-in and theft</t>
    </r>
  </si>
  <si>
    <r>
      <t xml:space="preserve">Kecurian kenderaan
</t>
    </r>
    <r>
      <rPr>
        <i/>
        <sz val="12"/>
        <color theme="0"/>
        <rFont val="Arial"/>
        <family val="2"/>
      </rPr>
      <t>Vehicles theft</t>
    </r>
  </si>
  <si>
    <r>
      <t xml:space="preserve">Curi/
Ragut
</t>
    </r>
    <r>
      <rPr>
        <i/>
        <sz val="12"/>
        <color theme="0"/>
        <rFont val="Arial"/>
        <family val="2"/>
      </rPr>
      <t>Theft</t>
    </r>
    <r>
      <rPr>
        <b/>
        <sz val="12"/>
        <color theme="0"/>
        <rFont val="Arial"/>
        <family val="2"/>
      </rPr>
      <t xml:space="preserve">/
</t>
    </r>
    <r>
      <rPr>
        <i/>
        <sz val="12"/>
        <color theme="0"/>
        <rFont val="Arial"/>
        <family val="2"/>
      </rPr>
      <t>Snatch</t>
    </r>
  </si>
  <si>
    <r>
      <t xml:space="preserve">Kecurian lain
</t>
    </r>
    <r>
      <rPr>
        <i/>
        <sz val="12"/>
        <color theme="0"/>
        <rFont val="Arial"/>
        <family val="2"/>
      </rPr>
      <t>Other theft</t>
    </r>
  </si>
  <si>
    <r>
      <t xml:space="preserve">Lori/van
</t>
    </r>
    <r>
      <rPr>
        <i/>
        <sz val="12"/>
        <color theme="0"/>
        <rFont val="Arial"/>
        <family val="2"/>
      </rPr>
      <t>Lorry/van</t>
    </r>
  </si>
  <si>
    <r>
      <t xml:space="preserve">Motokar
</t>
    </r>
    <r>
      <rPr>
        <i/>
        <sz val="12"/>
        <color theme="0"/>
        <rFont val="Arial"/>
        <family val="2"/>
      </rPr>
      <t>Motorcar</t>
    </r>
  </si>
  <si>
    <r>
      <t>Motosikal/
Skuter</t>
    </r>
    <r>
      <rPr>
        <i/>
        <sz val="12"/>
        <color theme="0"/>
        <rFont val="Arial"/>
        <family val="2"/>
      </rPr>
      <t xml:space="preserve">
Motorcycle/
scooter </t>
    </r>
    <r>
      <rPr>
        <sz val="12"/>
        <color theme="0"/>
        <rFont val="Arial"/>
        <family val="2"/>
      </rPr>
      <t xml:space="preserve">
</t>
    </r>
  </si>
  <si>
    <r>
      <t>kematian</t>
    </r>
    <r>
      <rPr>
        <b/>
        <vertAlign val="superscript"/>
        <sz val="12"/>
        <color theme="0"/>
        <rFont val="Arial"/>
        <family val="2"/>
      </rPr>
      <t>a</t>
    </r>
  </si>
  <si>
    <r>
      <rPr>
        <b/>
        <sz val="12"/>
        <color theme="0"/>
        <rFont val="Arial"/>
        <family val="2"/>
      </rPr>
      <t>Warganegara</t>
    </r>
    <r>
      <rPr>
        <sz val="12"/>
        <color theme="0"/>
        <rFont val="Arial"/>
        <family val="2"/>
      </rPr>
      <t>/</t>
    </r>
    <r>
      <rPr>
        <i/>
        <sz val="12"/>
        <color theme="0"/>
        <rFont val="Arial"/>
        <family val="2"/>
      </rPr>
      <t>Citizens</t>
    </r>
  </si>
  <si>
    <t>Jadual 55: Bilangan kebakaran mengikut daerah pentadbiran dan jenis, Kelantan, 2018-2020 (samb.)</t>
  </si>
  <si>
    <t>Table 55: Number of fire breakouts by administrative district and type, Kelantan, 2018-2020 (cont'd)</t>
  </si>
  <si>
    <t>Jadual 49:</t>
  </si>
  <si>
    <t>Table 49:</t>
  </si>
  <si>
    <t>Number of District Police Headquarters, police stations, police huts by PDRM district, Kelantan, 2018-2020</t>
  </si>
  <si>
    <t>Jadual 51: Statistik saman yang dikeluarkan mengikut daerah PDRM, Kelantan, 2018-2020</t>
  </si>
  <si>
    <t>Table 51: Statistics of summons issued by PDRM district, Kelantan, 2018-2020</t>
  </si>
  <si>
    <t>Jadual 52: Jenayah kekerasan mengikut daerah PDRM dan jenis jenayah, Kelantan 2018-2021</t>
  </si>
  <si>
    <t>Table 52: Violent crime by PDRM district and type of crime, Kelantan, 2018-2021</t>
  </si>
  <si>
    <t>Jadual 53: Jenayah harta benda mengikut daerah PDRM dan jenis jenayah, Kelantan, 2018-2020</t>
  </si>
  <si>
    <t>Table 53: Property crime by PDRM district and type of crime, Kelantan, 2018-2020</t>
  </si>
  <si>
    <t>Jadual 54: Statistik kebakaran mengikut daerah pentadbiran, Kelantan, 2018-2020</t>
  </si>
  <si>
    <t>Table 54: Statistics on fire breakouts by administrative district, Kelantan, 2018-2020</t>
  </si>
  <si>
    <t>Jadual 55: Bilangan kebakaran mengikut daerah pentadbiran dan jenis, Kelantan, 2018-2020</t>
  </si>
  <si>
    <t>Table 55: Number of fire breakouts by district administrative and type, Kelantan, 2018-2020</t>
  </si>
  <si>
    <t>Jadual 56: Bilangan kebakaran mengikut daerah pentadiran dan punca kebakaran, Kelantan, 2018-2020</t>
  </si>
  <si>
    <t>Table 56: Number of fire breakouts by administrative district and cause, Kelantan, 2018-2020</t>
  </si>
  <si>
    <t>Jadual 56: Bilangan kebakaran mengikut daerah pentadbiran dan punca kebakaran, Kelantan, 2018-2020 (samb.)</t>
  </si>
  <si>
    <t>Table 56: Number of fire breakouts by administrative district and cause, Kelantan, 2018-2020 (cont'd)</t>
  </si>
  <si>
    <t>Jadual 57: Bilangan kebakaran bangunan mengikut daerah pentadbiran dan jenis, Kelantan, 2018-2020</t>
  </si>
  <si>
    <t>Table 57: Number of fire breakouts in building by administrative district  and type, Kelantan, 2018-2020</t>
  </si>
  <si>
    <t>Jadual 57: Bilangan kebakaran bangunan mengikut daerah pentadbiran dan jenis, Kelantan, 2018-2020 (samb.)</t>
  </si>
  <si>
    <t>Table 57: Number of fire breakouts in building by administrative district and type, Kelantan, 2018-2020 (cont'd)</t>
  </si>
  <si>
    <t>Jadual 58: Bilangan kebakaran bangunan mengikut daerah pentadbiran dan punca kebakaran, Kelantan, 2018-2020</t>
  </si>
  <si>
    <t>Table 58: Number of fire breakouts in building by administrative district and cause, Kelantan, 2018-2020</t>
  </si>
  <si>
    <t>Jadual 58:</t>
  </si>
  <si>
    <t>Bilangan kebakaran bangunan mengikut daerah pentadbiran dan punca kebakaran, Kelantan, 2018-2020 (samb.)</t>
  </si>
  <si>
    <t>Jadual 59: Bilangan penagih dadah mengikut daerah pentadbiran, Kelantan, 2018-2020</t>
  </si>
  <si>
    <t>Table 59: Number of drug addicts by administrative district , Kelantan, 2018-2020</t>
  </si>
  <si>
    <t>Jadual 60: Bilangan pejabat parol daerah dan Orang DiParol mengikut daerah pentadbiran, Kelantan, 2018-2020</t>
  </si>
  <si>
    <t>Table 60: Number of parole district offices and parolees by administrative district, Kelantan, 2018-2020</t>
  </si>
  <si>
    <t>Jadual 60: Bilangan pejabat parol daerah dan Orang DiParol mengikut daerah pentadbiran,  Kelantan, 2018-2020 (samb.)</t>
  </si>
  <si>
    <t>Table 60: Number of parole district offices and parolees by administrative district, Kelantan, 2018-2020 (cont'd)</t>
  </si>
  <si>
    <t xml:space="preserve">Jadual 61: Bilangan kemasukan banduan sabitan mengikut institusi penjara dan jantina, Kelantan, 2018-2020 </t>
  </si>
  <si>
    <t xml:space="preserve">Table 61: Number of convicted prisoners admission by institute of prison and sex, Kelantan, 2018-2020 </t>
  </si>
  <si>
    <t xml:space="preserve">Jadual 62: Bilangan kemasukan banduan sabitan mengikut institusi penjara dan kumpulan etnik, Kelantan, 2018-2020 </t>
  </si>
  <si>
    <t xml:space="preserve">Table 62: Number of convicted prisoners admission by institute of prison and ethnic group, Kelantan, 2018-2020 </t>
  </si>
  <si>
    <t>Jadual 63:</t>
  </si>
  <si>
    <t>Table 50: Number of road accidents, injuries and deaths reported by PDRM district, Kelantan, 2018-2020</t>
  </si>
  <si>
    <t>Jadual 50: Bilangan kemalangan jalan raya, kecederaan dan kematian yang dilaporkan mengikut daerah PDRM, Kelantan, 2018-2020</t>
  </si>
  <si>
    <t>Table 58: Number of fire breakouts in building by administrative district and cause, Kelantan, 2018-2020 (cont'd)</t>
  </si>
  <si>
    <t>Table 63: Number of children involved in crime by administrative district, Kelantan, 2018-2020</t>
  </si>
  <si>
    <t>Bilangan Ibu Pejabat Polis Daerah, Balai Polis, dan Pondok Polis mengikut daerah PDRM, Kelantan, 2018-2020</t>
  </si>
  <si>
    <t>Bilangan kanak-kanak yang terlibat dengan jenayah mengikut daerah pentadbiran dan jantina, Kelantan,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</si>
</sst>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General_)"/>
    <numFmt numFmtId="168" formatCode="[$-409]d\-mmm\-yy;@"/>
    <numFmt numFmtId="169" formatCode="#,##0.00;[Red]#,##0.00"/>
    <numFmt numFmtId="170" formatCode="#,##0.0"/>
    <numFmt numFmtId="171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7"/>
      <name val="Helv"/>
    </font>
    <font>
      <sz val="8"/>
      <name val="Helv"/>
    </font>
    <font>
      <sz val="7"/>
      <name val="Helv"/>
      <charset val="134"/>
    </font>
    <font>
      <u/>
      <sz val="7"/>
      <color indexed="12"/>
      <name val="Helv"/>
      <charset val="134"/>
    </font>
    <font>
      <u/>
      <sz val="9"/>
      <color indexed="12"/>
      <name val="Helv"/>
      <charset val="134"/>
    </font>
    <font>
      <sz val="8"/>
      <name val="Helv"/>
      <charset val="134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i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indexed="8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167" fontId="5" fillId="0" borderId="0"/>
    <xf numFmtId="167" fontId="6" fillId="0" borderId="0"/>
    <xf numFmtId="37" fontId="6" fillId="0" borderId="0"/>
    <xf numFmtId="0" fontId="5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168" fontId="3" fillId="0" borderId="0"/>
    <xf numFmtId="0" fontId="3" fillId="0" borderId="0"/>
    <xf numFmtId="167" fontId="10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10" fillId="0" borderId="0"/>
    <xf numFmtId="0" fontId="11" fillId="0" borderId="0"/>
    <xf numFmtId="0" fontId="12" fillId="0" borderId="0"/>
    <xf numFmtId="37" fontId="10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4" fillId="0" borderId="0"/>
    <xf numFmtId="165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690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0" fontId="15" fillId="0" borderId="0" xfId="0" applyFont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>
      <alignment vertical="top"/>
    </xf>
    <xf numFmtId="0" fontId="17" fillId="0" borderId="0" xfId="0" applyFont="1" applyFill="1" applyBorder="1" applyAlignment="1">
      <alignment vertical="top"/>
    </xf>
    <xf numFmtId="0" fontId="15" fillId="0" borderId="0" xfId="0" applyFont="1" applyFill="1"/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top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Fill="1"/>
    <xf numFmtId="166" fontId="18" fillId="0" borderId="0" xfId="1" applyNumberFormat="1" applyFont="1" applyAlignment="1">
      <alignment horizontal="right"/>
    </xf>
    <xf numFmtId="166" fontId="18" fillId="0" borderId="0" xfId="1" applyNumberFormat="1" applyFont="1" applyBorder="1" applyAlignment="1">
      <alignment horizontal="right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left" vertical="center" indent="1"/>
    </xf>
    <xf numFmtId="0" fontId="20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/>
    <xf numFmtId="0" fontId="15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left" indent="2"/>
    </xf>
    <xf numFmtId="0" fontId="20" fillId="0" borderId="0" xfId="0" applyFont="1" applyFill="1" applyAlignment="1">
      <alignment horizontal="left" indent="2"/>
    </xf>
    <xf numFmtId="0" fontId="17" fillId="0" borderId="0" xfId="0" applyFont="1" applyFill="1" applyBorder="1" applyAlignment="1">
      <alignment horizontal="right" vertical="top"/>
    </xf>
    <xf numFmtId="0" fontId="21" fillId="0" borderId="0" xfId="30" applyFont="1" applyAlignment="1">
      <alignment vertical="center"/>
    </xf>
    <xf numFmtId="0" fontId="21" fillId="0" borderId="0" xfId="30" applyFont="1" applyAlignment="1">
      <alignment horizontal="right" vertical="center"/>
    </xf>
    <xf numFmtId="0" fontId="15" fillId="0" borderId="0" xfId="31" applyFont="1" applyFill="1" applyAlignment="1">
      <alignment vertical="center"/>
    </xf>
    <xf numFmtId="0" fontId="16" fillId="0" borderId="0" xfId="31" applyFont="1" applyFill="1" applyAlignment="1">
      <alignment vertical="center"/>
    </xf>
    <xf numFmtId="0" fontId="17" fillId="0" borderId="0" xfId="31" applyFont="1" applyFill="1" applyAlignment="1">
      <alignment horizontal="right" vertical="center"/>
    </xf>
    <xf numFmtId="0" fontId="17" fillId="0" borderId="0" xfId="32" applyNumberFormat="1" applyFont="1" applyFill="1" applyBorder="1" applyAlignment="1">
      <alignment horizontal="left" vertical="center"/>
    </xf>
    <xf numFmtId="0" fontId="17" fillId="0" borderId="0" xfId="31" applyFont="1" applyFill="1" applyAlignment="1">
      <alignment vertical="center"/>
    </xf>
    <xf numFmtId="0" fontId="15" fillId="0" borderId="0" xfId="31" applyFont="1" applyAlignment="1">
      <alignment vertical="center"/>
    </xf>
    <xf numFmtId="0" fontId="16" fillId="0" borderId="0" xfId="31" applyFont="1" applyFill="1" applyBorder="1" applyAlignment="1">
      <alignment horizontal="left" vertical="center"/>
    </xf>
    <xf numFmtId="0" fontId="18" fillId="0" borderId="0" xfId="31" applyFont="1" applyAlignment="1">
      <alignment vertical="center"/>
    </xf>
    <xf numFmtId="0" fontId="16" fillId="0" borderId="0" xfId="31" applyFont="1" applyFill="1" applyBorder="1" applyAlignment="1">
      <alignment horizontal="center" vertical="center"/>
    </xf>
    <xf numFmtId="166" fontId="18" fillId="0" borderId="0" xfId="33" applyNumberFormat="1" applyFont="1" applyAlignment="1">
      <alignment horizontal="right" vertical="center" wrapText="1"/>
    </xf>
    <xf numFmtId="3" fontId="21" fillId="0" borderId="0" xfId="30" applyNumberFormat="1" applyFont="1" applyAlignment="1">
      <alignment horizontal="right" vertical="center"/>
    </xf>
    <xf numFmtId="0" fontId="21" fillId="0" borderId="0" xfId="30" applyFont="1" applyFill="1" applyAlignment="1">
      <alignment vertical="center"/>
    </xf>
    <xf numFmtId="0" fontId="15" fillId="0" borderId="0" xfId="31" applyNumberFormat="1" applyFont="1" applyFill="1" applyBorder="1" applyAlignment="1">
      <alignment horizontal="left" vertical="center"/>
    </xf>
    <xf numFmtId="0" fontId="20" fillId="0" borderId="0" xfId="31" applyFont="1" applyFill="1" applyBorder="1" applyAlignment="1">
      <alignment horizontal="center" vertical="center"/>
    </xf>
    <xf numFmtId="0" fontId="20" fillId="0" borderId="0" xfId="34" applyNumberFormat="1" applyFont="1" applyFill="1" applyAlignment="1">
      <alignment horizontal="right" vertical="center"/>
    </xf>
    <xf numFmtId="0" fontId="20" fillId="0" borderId="0" xfId="34" applyFont="1" applyFill="1" applyAlignment="1">
      <alignment horizontal="right" vertical="center"/>
    </xf>
    <xf numFmtId="0" fontId="20" fillId="0" borderId="0" xfId="31" applyFont="1" applyFill="1" applyBorder="1" applyAlignment="1">
      <alignment horizontal="left" vertical="center"/>
    </xf>
    <xf numFmtId="3" fontId="20" fillId="0" borderId="0" xfId="35" applyNumberFormat="1" applyFont="1" applyFill="1" applyAlignment="1">
      <alignment horizontal="right" vertical="center"/>
    </xf>
    <xf numFmtId="0" fontId="20" fillId="0" borderId="0" xfId="0" applyFont="1" applyFill="1" applyBorder="1"/>
    <xf numFmtId="166" fontId="15" fillId="0" borderId="0" xfId="33" applyNumberFormat="1" applyFont="1" applyAlignment="1">
      <alignment horizontal="right" vertical="center" wrapText="1"/>
    </xf>
    <xf numFmtId="0" fontId="18" fillId="0" borderId="0" xfId="31" applyFont="1" applyFill="1" applyAlignment="1">
      <alignment horizontal="center" vertical="center"/>
    </xf>
    <xf numFmtId="0" fontId="15" fillId="0" borderId="0" xfId="31" applyFont="1" applyFill="1" applyAlignment="1">
      <alignment horizontal="center" vertical="center"/>
    </xf>
    <xf numFmtId="0" fontId="20" fillId="0" borderId="0" xfId="0" applyFont="1" applyFill="1"/>
    <xf numFmtId="3" fontId="15" fillId="0" borderId="0" xfId="31" applyNumberFormat="1" applyFont="1" applyFill="1" applyAlignment="1">
      <alignment horizontal="right" vertical="center"/>
    </xf>
    <xf numFmtId="0" fontId="20" fillId="0" borderId="0" xfId="0" applyFont="1" applyFill="1" applyAlignment="1">
      <alignment horizontal="left" indent="1"/>
    </xf>
    <xf numFmtId="0" fontId="15" fillId="0" borderId="0" xfId="31" applyFont="1" applyBorder="1" applyAlignment="1">
      <alignment horizontal="left" vertical="center"/>
    </xf>
    <xf numFmtId="0" fontId="18" fillId="0" borderId="0" xfId="31" applyFont="1" applyAlignment="1">
      <alignment horizontal="right" vertical="center"/>
    </xf>
    <xf numFmtId="0" fontId="23" fillId="0" borderId="0" xfId="30" applyFont="1" applyAlignment="1">
      <alignment horizontal="right" vertical="center"/>
    </xf>
    <xf numFmtId="0" fontId="19" fillId="0" borderId="0" xfId="31" applyFont="1" applyAlignment="1">
      <alignment horizontal="right" vertical="center"/>
    </xf>
    <xf numFmtId="0" fontId="24" fillId="0" borderId="0" xfId="26" applyFont="1"/>
    <xf numFmtId="0" fontId="16" fillId="0" borderId="0" xfId="28" applyFont="1"/>
    <xf numFmtId="0" fontId="17" fillId="0" borderId="0" xfId="28" applyFont="1" applyAlignment="1">
      <alignment horizontal="left" vertical="top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indent="1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indent="1"/>
    </xf>
    <xf numFmtId="0" fontId="20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top" wrapText="1"/>
    </xf>
    <xf numFmtId="0" fontId="16" fillId="0" borderId="0" xfId="0" applyFont="1" applyFill="1" applyBorder="1"/>
    <xf numFmtId="0" fontId="15" fillId="0" borderId="0" xfId="3" applyNumberFormat="1" applyFont="1" applyFill="1" applyBorder="1"/>
    <xf numFmtId="0" fontId="18" fillId="0" borderId="0" xfId="3" applyNumberFormat="1" applyFont="1" applyFill="1" applyBorder="1" applyAlignment="1">
      <alignment vertical="center"/>
    </xf>
    <xf numFmtId="0" fontId="18" fillId="0" borderId="0" xfId="3" applyNumberFormat="1" applyFont="1" applyFill="1" applyBorder="1" applyAlignment="1">
      <alignment horizontal="center"/>
    </xf>
    <xf numFmtId="3" fontId="18" fillId="0" borderId="0" xfId="3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3" fontId="15" fillId="0" borderId="0" xfId="3" applyNumberFormat="1" applyFont="1" applyFill="1" applyBorder="1" applyAlignment="1">
      <alignment horizontal="right"/>
    </xf>
    <xf numFmtId="3" fontId="15" fillId="0" borderId="0" xfId="3" quotePrefix="1" applyNumberFormat="1" applyFont="1" applyFill="1" applyBorder="1" applyAlignment="1">
      <alignment horizontal="right"/>
    </xf>
    <xf numFmtId="0" fontId="20" fillId="0" borderId="2" xfId="0" applyFont="1" applyFill="1" applyBorder="1"/>
    <xf numFmtId="0" fontId="15" fillId="2" borderId="0" xfId="3" applyNumberFormat="1" applyFont="1" applyFill="1" applyBorder="1"/>
    <xf numFmtId="0" fontId="15" fillId="0" borderId="0" xfId="3" applyNumberFormat="1" applyFont="1" applyFill="1" applyBorder="1" applyAlignment="1">
      <alignment horizontal="right"/>
    </xf>
    <xf numFmtId="0" fontId="18" fillId="0" borderId="0" xfId="3" applyNumberFormat="1" applyFont="1" applyFill="1" applyBorder="1" applyAlignment="1">
      <alignment horizontal="right"/>
    </xf>
    <xf numFmtId="0" fontId="19" fillId="0" borderId="0" xfId="3" applyNumberFormat="1" applyFont="1" applyFill="1" applyBorder="1" applyAlignment="1">
      <alignment horizontal="right" vertical="top"/>
    </xf>
    <xf numFmtId="167" fontId="20" fillId="0" borderId="0" xfId="5" applyNumberFormat="1" applyFont="1"/>
    <xf numFmtId="167" fontId="20" fillId="0" borderId="0" xfId="5" applyNumberFormat="1" applyFont="1" applyFill="1"/>
    <xf numFmtId="3" fontId="15" fillId="0" borderId="0" xfId="3" applyNumberFormat="1" applyFont="1" applyFill="1" applyBorder="1"/>
    <xf numFmtId="0" fontId="15" fillId="0" borderId="0" xfId="0" applyFont="1" applyFill="1" applyBorder="1" applyAlignment="1">
      <alignment horizontal="center" vertical="center"/>
    </xf>
    <xf numFmtId="0" fontId="15" fillId="2" borderId="0" xfId="3" applyNumberFormat="1" applyFont="1" applyFill="1" applyBorder="1" applyAlignment="1">
      <alignment horizontal="right"/>
    </xf>
    <xf numFmtId="0" fontId="20" fillId="0" borderId="0" xfId="34" applyFont="1" applyFill="1" applyAlignment="1">
      <alignment vertical="center"/>
    </xf>
    <xf numFmtId="0" fontId="20" fillId="0" borderId="0" xfId="34" applyFont="1" applyFill="1" applyAlignment="1">
      <alignment horizontal="left" vertical="center"/>
    </xf>
    <xf numFmtId="0" fontId="20" fillId="0" borderId="0" xfId="34" applyFont="1" applyFill="1" applyAlignment="1">
      <alignment horizontal="center" vertical="center"/>
    </xf>
    <xf numFmtId="0" fontId="16" fillId="0" borderId="0" xfId="34" applyFont="1" applyFill="1" applyAlignment="1">
      <alignment horizontal="right" vertical="center"/>
    </xf>
    <xf numFmtId="0" fontId="15" fillId="0" borderId="0" xfId="34" applyFont="1"/>
    <xf numFmtId="0" fontId="16" fillId="0" borderId="0" xfId="34" applyFont="1" applyFill="1" applyAlignment="1">
      <alignment vertical="center"/>
    </xf>
    <xf numFmtId="0" fontId="17" fillId="0" borderId="0" xfId="34" applyFont="1" applyFill="1" applyBorder="1" applyAlignment="1">
      <alignment vertical="center"/>
    </xf>
    <xf numFmtId="0" fontId="16" fillId="0" borderId="0" xfId="34" applyFont="1" applyFill="1" applyBorder="1" applyAlignment="1">
      <alignment vertical="center"/>
    </xf>
    <xf numFmtId="0" fontId="20" fillId="0" borderId="0" xfId="34" applyFont="1" applyFill="1" applyBorder="1" applyAlignment="1">
      <alignment horizontal="left" vertical="center"/>
    </xf>
    <xf numFmtId="0" fontId="20" fillId="0" borderId="0" xfId="34" applyFont="1" applyFill="1" applyBorder="1" applyAlignment="1">
      <alignment horizontal="center" vertical="center"/>
    </xf>
    <xf numFmtId="0" fontId="26" fillId="0" borderId="0" xfId="34" applyFont="1" applyFill="1" applyAlignment="1">
      <alignment vertical="center"/>
    </xf>
    <xf numFmtId="0" fontId="16" fillId="0" borderId="0" xfId="34" applyFont="1" applyFill="1" applyBorder="1" applyAlignment="1">
      <alignment horizontal="left" vertical="center"/>
    </xf>
    <xf numFmtId="0" fontId="16" fillId="0" borderId="0" xfId="34" applyFont="1" applyFill="1" applyBorder="1" applyAlignment="1">
      <alignment horizontal="right" vertical="center"/>
    </xf>
    <xf numFmtId="0" fontId="18" fillId="0" borderId="0" xfId="34" applyFont="1" applyAlignment="1">
      <alignment vertical="center"/>
    </xf>
    <xf numFmtId="0" fontId="16" fillId="0" borderId="0" xfId="34" applyFont="1" applyFill="1" applyBorder="1" applyAlignment="1">
      <alignment horizontal="center" vertical="center"/>
    </xf>
    <xf numFmtId="0" fontId="20" fillId="0" borderId="0" xfId="34" applyFont="1" applyFill="1" applyBorder="1" applyAlignment="1">
      <alignment vertical="center"/>
    </xf>
    <xf numFmtId="0" fontId="15" fillId="0" borderId="0" xfId="34" applyFont="1" applyAlignment="1">
      <alignment vertical="center"/>
    </xf>
    <xf numFmtId="3" fontId="16" fillId="0" borderId="0" xfId="34" applyNumberFormat="1" applyFont="1" applyFill="1" applyBorder="1" applyAlignment="1">
      <alignment horizontal="right" vertical="center"/>
    </xf>
    <xf numFmtId="3" fontId="20" fillId="0" borderId="0" xfId="34" applyNumberFormat="1" applyFont="1" applyFill="1" applyBorder="1" applyAlignment="1">
      <alignment horizontal="right" vertical="center"/>
    </xf>
    <xf numFmtId="3" fontId="15" fillId="0" borderId="0" xfId="36" quotePrefix="1" applyNumberFormat="1" applyFont="1" applyBorder="1" applyAlignment="1">
      <alignment horizontal="right" vertical="center"/>
    </xf>
    <xf numFmtId="3" fontId="15" fillId="0" borderId="0" xfId="36" applyNumberFormat="1" applyFont="1" applyBorder="1" applyAlignment="1">
      <alignment vertical="center"/>
    </xf>
    <xf numFmtId="3" fontId="20" fillId="0" borderId="0" xfId="34" applyNumberFormat="1" applyFont="1" applyFill="1" applyAlignment="1">
      <alignment vertical="center"/>
    </xf>
    <xf numFmtId="0" fontId="15" fillId="0" borderId="0" xfId="34" applyFont="1" applyBorder="1" applyAlignment="1">
      <alignment horizontal="left" vertical="center"/>
    </xf>
    <xf numFmtId="0" fontId="20" fillId="0" borderId="2" xfId="34" applyFont="1" applyFill="1" applyBorder="1" applyAlignment="1">
      <alignment vertical="center"/>
    </xf>
    <xf numFmtId="0" fontId="20" fillId="0" borderId="2" xfId="34" applyFont="1" applyFill="1" applyBorder="1" applyAlignment="1">
      <alignment horizontal="left" vertical="center"/>
    </xf>
    <xf numFmtId="0" fontId="20" fillId="0" borderId="2" xfId="34" applyFont="1" applyFill="1" applyBorder="1" applyAlignment="1">
      <alignment horizontal="center" vertical="center"/>
    </xf>
    <xf numFmtId="0" fontId="18" fillId="0" borderId="0" xfId="34" applyFont="1" applyAlignment="1">
      <alignment horizontal="right" vertical="center"/>
    </xf>
    <xf numFmtId="0" fontId="19" fillId="0" borderId="0" xfId="34" applyFont="1" applyAlignment="1">
      <alignment horizontal="right" vertical="center"/>
    </xf>
    <xf numFmtId="0" fontId="15" fillId="0" borderId="0" xfId="34" applyFont="1" applyAlignment="1">
      <alignment horizontal="center" vertical="center"/>
    </xf>
    <xf numFmtId="3" fontId="20" fillId="0" borderId="0" xfId="0" quotePrefix="1" applyNumberFormat="1" applyFont="1" applyFill="1" applyBorder="1" applyAlignment="1">
      <alignment horizontal="right" vertical="center"/>
    </xf>
    <xf numFmtId="3" fontId="15" fillId="0" borderId="0" xfId="35" applyNumberFormat="1" applyFont="1" applyBorder="1" applyAlignment="1">
      <alignment vertical="center"/>
    </xf>
    <xf numFmtId="3" fontId="20" fillId="0" borderId="0" xfId="0" applyNumberFormat="1" applyFont="1" applyFill="1" applyBorder="1" applyAlignment="1">
      <alignment horizontal="right" vertical="center"/>
    </xf>
    <xf numFmtId="0" fontId="16" fillId="0" borderId="2" xfId="34" applyFont="1" applyFill="1" applyBorder="1" applyAlignment="1">
      <alignment horizontal="right" vertical="center"/>
    </xf>
    <xf numFmtId="0" fontId="21" fillId="0" borderId="0" xfId="2" applyFont="1"/>
    <xf numFmtId="0" fontId="21" fillId="0" borderId="0" xfId="2" applyFont="1" applyAlignment="1">
      <alignment horizontal="right"/>
    </xf>
    <xf numFmtId="0" fontId="16" fillId="0" borderId="0" xfId="10" applyNumberFormat="1" applyFont="1" applyFill="1" applyBorder="1" applyAlignment="1">
      <alignment horizontal="left" vertical="top"/>
    </xf>
    <xf numFmtId="0" fontId="16" fillId="0" borderId="0" xfId="0" applyFont="1" applyFill="1" applyAlignment="1">
      <alignment wrapText="1"/>
    </xf>
    <xf numFmtId="0" fontId="17" fillId="0" borderId="0" xfId="10" applyNumberFormat="1" applyFont="1" applyFill="1" applyBorder="1" applyAlignment="1">
      <alignment horizontal="left"/>
    </xf>
    <xf numFmtId="0" fontId="17" fillId="0" borderId="0" xfId="0" applyFont="1" applyFill="1" applyAlignment="1"/>
    <xf numFmtId="0" fontId="21" fillId="0" borderId="0" xfId="2" applyFont="1" applyAlignment="1">
      <alignment vertical="top"/>
    </xf>
    <xf numFmtId="0" fontId="16" fillId="0" borderId="0" xfId="0" applyFont="1" applyFill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0" fontId="16" fillId="0" borderId="0" xfId="0" applyFont="1" applyFill="1" applyBorder="1" applyAlignment="1">
      <alignment vertical="center"/>
    </xf>
    <xf numFmtId="3" fontId="18" fillId="0" borderId="0" xfId="0" applyNumberFormat="1" applyFont="1" applyFill="1" applyAlignment="1">
      <alignment horizontal="right" vertical="center"/>
    </xf>
    <xf numFmtId="0" fontId="16" fillId="0" borderId="0" xfId="0" applyFont="1" applyFill="1" applyBorder="1" applyAlignment="1"/>
    <xf numFmtId="3" fontId="21" fillId="0" borderId="0" xfId="2" applyNumberFormat="1" applyFont="1" applyBorder="1" applyAlignment="1">
      <alignment vertical="center"/>
    </xf>
    <xf numFmtId="0" fontId="21" fillId="0" borderId="0" xfId="2" applyFont="1" applyFill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21" fillId="0" borderId="0" xfId="2" quotePrefix="1" applyNumberFormat="1" applyFont="1" applyBorder="1" applyAlignment="1">
      <alignment horizontal="right" vertical="center"/>
    </xf>
    <xf numFmtId="167" fontId="16" fillId="0" borderId="0" xfId="9" applyFont="1" applyAlignment="1">
      <alignment horizontal="right"/>
    </xf>
    <xf numFmtId="0" fontId="23" fillId="0" borderId="0" xfId="2" applyFont="1" applyAlignment="1">
      <alignment horizontal="right"/>
    </xf>
    <xf numFmtId="167" fontId="17" fillId="0" borderId="0" xfId="8" applyFont="1" applyAlignment="1">
      <alignment horizontal="right" vertical="top"/>
    </xf>
    <xf numFmtId="167" fontId="20" fillId="0" borderId="0" xfId="29" applyFont="1"/>
    <xf numFmtId="167" fontId="18" fillId="0" borderId="0" xfId="29" applyFont="1" applyFill="1" applyAlignment="1">
      <alignment horizontal="left"/>
    </xf>
    <xf numFmtId="167" fontId="17" fillId="0" borderId="0" xfId="29" applyFont="1" applyAlignment="1">
      <alignment horizontal="left"/>
    </xf>
    <xf numFmtId="167" fontId="16" fillId="0" borderId="0" xfId="29" applyFont="1" applyFill="1" applyBorder="1"/>
    <xf numFmtId="167" fontId="20" fillId="0" borderId="0" xfId="29" applyFont="1" applyFill="1" applyBorder="1"/>
    <xf numFmtId="167" fontId="20" fillId="0" borderId="0" xfId="29" applyFont="1" applyFill="1" applyBorder="1" applyAlignment="1">
      <alignment horizontal="right"/>
    </xf>
    <xf numFmtId="167" fontId="17" fillId="0" borderId="0" xfId="29" applyFont="1" applyFill="1" applyBorder="1" applyAlignment="1">
      <alignment horizontal="right"/>
    </xf>
    <xf numFmtId="167" fontId="20" fillId="0" borderId="0" xfId="29" applyFont="1" applyFill="1"/>
    <xf numFmtId="3" fontId="16" fillId="0" borderId="0" xfId="29" applyNumberFormat="1" applyFont="1" applyFill="1" applyBorder="1" applyAlignment="1" applyProtection="1">
      <alignment horizontal="right"/>
    </xf>
    <xf numFmtId="3" fontId="16" fillId="0" borderId="0" xfId="29" quotePrefix="1" applyNumberFormat="1" applyFont="1" applyFill="1" applyBorder="1" applyAlignment="1" applyProtection="1">
      <alignment horizontal="right"/>
    </xf>
    <xf numFmtId="3" fontId="16" fillId="0" borderId="0" xfId="29" applyNumberFormat="1" applyFont="1" applyFill="1" applyBorder="1" applyAlignment="1"/>
    <xf numFmtId="3" fontId="16" fillId="0" borderId="0" xfId="15" applyNumberFormat="1" applyFont="1" applyFill="1" applyBorder="1"/>
    <xf numFmtId="0" fontId="20" fillId="0" borderId="0" xfId="28" applyFont="1" applyFill="1" applyBorder="1" applyAlignment="1">
      <alignment horizontal="right"/>
    </xf>
    <xf numFmtId="0" fontId="20" fillId="0" borderId="0" xfId="28" applyFont="1" applyFill="1" applyBorder="1" applyAlignment="1"/>
    <xf numFmtId="3" fontId="20" fillId="0" borderId="0" xfId="29" applyNumberFormat="1" applyFont="1" applyFill="1" applyBorder="1" applyAlignment="1">
      <alignment horizontal="right"/>
    </xf>
    <xf numFmtId="167" fontId="20" fillId="0" borderId="0" xfId="29" applyFont="1" applyBorder="1"/>
    <xf numFmtId="167" fontId="20" fillId="0" borderId="0" xfId="29" applyFont="1" applyBorder="1" applyAlignment="1">
      <alignment horizontal="right"/>
    </xf>
    <xf numFmtId="167" fontId="20" fillId="0" borderId="0" xfId="29" applyFont="1" applyAlignment="1">
      <alignment horizontal="right"/>
    </xf>
    <xf numFmtId="167" fontId="20" fillId="3" borderId="0" xfId="29" applyFont="1" applyFill="1" applyBorder="1" applyAlignment="1">
      <alignment horizontal="left"/>
    </xf>
    <xf numFmtId="37" fontId="16" fillId="0" borderId="0" xfId="29" applyNumberFormat="1" applyFont="1" applyBorder="1" applyProtection="1"/>
    <xf numFmtId="37" fontId="16" fillId="0" borderId="0" xfId="29" applyNumberFormat="1" applyFont="1" applyFill="1" applyBorder="1" applyProtection="1"/>
    <xf numFmtId="3" fontId="16" fillId="0" borderId="0" xfId="15" applyNumberFormat="1" applyFont="1" applyFill="1" applyBorder="1" applyAlignment="1">
      <alignment horizontal="right"/>
    </xf>
    <xf numFmtId="3" fontId="20" fillId="0" borderId="0" xfId="15" applyNumberFormat="1" applyFont="1" applyFill="1" applyBorder="1"/>
    <xf numFmtId="3" fontId="20" fillId="0" borderId="0" xfId="28" applyNumberFormat="1" applyFont="1" applyFill="1" applyBorder="1"/>
    <xf numFmtId="0" fontId="20" fillId="0" borderId="0" xfId="28" quotePrefix="1" applyFont="1" applyFill="1" applyBorder="1" applyAlignment="1">
      <alignment horizontal="right"/>
    </xf>
    <xf numFmtId="37" fontId="20" fillId="0" borderId="0" xfId="29" applyNumberFormat="1" applyFont="1" applyFill="1" applyBorder="1" applyProtection="1"/>
    <xf numFmtId="37" fontId="20" fillId="0" borderId="0" xfId="29" applyNumberFormat="1" applyFont="1" applyFill="1" applyBorder="1" applyAlignment="1" applyProtection="1">
      <alignment horizontal="right"/>
    </xf>
    <xf numFmtId="3" fontId="20" fillId="0" borderId="0" xfId="28" applyNumberFormat="1" applyFont="1" applyFill="1" applyBorder="1" applyAlignment="1">
      <alignment horizontal="right" vertical="center"/>
    </xf>
    <xf numFmtId="0" fontId="16" fillId="0" borderId="0" xfId="28" applyFont="1" applyAlignment="1">
      <alignment horizontal="right"/>
    </xf>
    <xf numFmtId="167" fontId="16" fillId="0" borderId="0" xfId="29" applyFont="1" applyAlignment="1">
      <alignment horizontal="left"/>
    </xf>
    <xf numFmtId="0" fontId="17" fillId="0" borderId="0" xfId="28" applyFont="1" applyAlignment="1">
      <alignment horizontal="right" vertical="top"/>
    </xf>
    <xf numFmtId="167" fontId="20" fillId="0" borderId="0" xfId="29" applyFont="1" applyAlignment="1">
      <alignment horizontal="left"/>
    </xf>
    <xf numFmtId="0" fontId="20" fillId="0" borderId="0" xfId="28" applyFont="1"/>
    <xf numFmtId="167" fontId="18" fillId="0" borderId="0" xfId="29" applyFont="1" applyAlignment="1">
      <alignment horizontal="left"/>
    </xf>
    <xf numFmtId="3" fontId="20" fillId="0" borderId="0" xfId="28" applyNumberFormat="1" applyFont="1" applyFill="1" applyBorder="1" applyAlignment="1">
      <alignment horizontal="right"/>
    </xf>
    <xf numFmtId="37" fontId="20" fillId="0" borderId="0" xfId="29" quotePrefix="1" applyNumberFormat="1" applyFont="1" applyFill="1" applyBorder="1" applyProtection="1"/>
    <xf numFmtId="167" fontId="20" fillId="0" borderId="0" xfId="29" quotePrefix="1" applyFont="1" applyFill="1"/>
    <xf numFmtId="167" fontId="16" fillId="0" borderId="0" xfId="29" applyFont="1" applyFill="1" applyAlignment="1">
      <alignment horizontal="left"/>
    </xf>
    <xf numFmtId="167" fontId="16" fillId="0" borderId="0" xfId="29" applyFont="1" applyFill="1" applyAlignment="1">
      <alignment horizontal="right"/>
    </xf>
    <xf numFmtId="0" fontId="20" fillId="0" borderId="0" xfId="28" applyFont="1" applyFill="1"/>
    <xf numFmtId="167" fontId="17" fillId="0" borderId="0" xfId="29" applyFont="1" applyFill="1" applyAlignment="1">
      <alignment horizontal="left"/>
    </xf>
    <xf numFmtId="167" fontId="17" fillId="0" borderId="0" xfId="29" applyFont="1" applyFill="1" applyAlignment="1">
      <alignment horizontal="right"/>
    </xf>
    <xf numFmtId="0" fontId="16" fillId="0" borderId="0" xfId="28" applyFont="1" applyFill="1"/>
    <xf numFmtId="0" fontId="17" fillId="0" borderId="0" xfId="28" applyFont="1" applyFill="1" applyAlignment="1">
      <alignment horizontal="right" vertical="top"/>
    </xf>
    <xf numFmtId="0" fontId="20" fillId="0" borderId="0" xfId="28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horizontal="right" vertical="center"/>
    </xf>
    <xf numFmtId="0" fontId="20" fillId="0" borderId="0" xfId="29" applyNumberFormat="1" applyFont="1" applyFill="1" applyBorder="1" applyAlignment="1">
      <alignment horizontal="right"/>
    </xf>
    <xf numFmtId="0" fontId="20" fillId="0" borderId="0" xfId="29" applyNumberFormat="1" applyFont="1" applyFill="1" applyBorder="1"/>
    <xf numFmtId="3" fontId="20" fillId="0" borderId="0" xfId="29" applyNumberFormat="1" applyFont="1" applyFill="1" applyBorder="1" applyAlignment="1"/>
    <xf numFmtId="0" fontId="16" fillId="0" borderId="0" xfId="28" applyFont="1" applyFill="1" applyAlignment="1">
      <alignment horizontal="right"/>
    </xf>
    <xf numFmtId="3" fontId="16" fillId="0" borderId="0" xfId="29" applyNumberFormat="1" applyFont="1" applyFill="1" applyBorder="1"/>
    <xf numFmtId="3" fontId="20" fillId="0" borderId="0" xfId="29" applyNumberFormat="1" applyFont="1" applyFill="1" applyBorder="1" applyAlignment="1" applyProtection="1">
      <alignment horizontal="right"/>
    </xf>
    <xf numFmtId="167" fontId="16" fillId="0" borderId="0" xfId="29" applyFont="1" applyFill="1" applyBorder="1" applyAlignment="1">
      <alignment horizontal="right"/>
    </xf>
    <xf numFmtId="0" fontId="15" fillId="0" borderId="0" xfId="46" applyNumberFormat="1" applyFont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28" applyNumberFormat="1" applyFont="1" applyFill="1" applyAlignment="1">
      <alignment horizontal="center" vertical="center"/>
    </xf>
    <xf numFmtId="167" fontId="17" fillId="0" borderId="0" xfId="29" applyFont="1" applyFill="1"/>
    <xf numFmtId="167" fontId="17" fillId="0" borderId="0" xfId="29" applyFont="1" applyAlignment="1">
      <alignment horizontal="left" vertical="center"/>
    </xf>
    <xf numFmtId="3" fontId="16" fillId="0" borderId="0" xfId="28" applyNumberFormat="1" applyFont="1" applyFill="1" applyBorder="1"/>
    <xf numFmtId="3" fontId="20" fillId="0" borderId="0" xfId="28" quotePrefix="1" applyNumberFormat="1" applyFont="1" applyFill="1" applyBorder="1" applyAlignment="1">
      <alignment horizontal="right"/>
    </xf>
    <xf numFmtId="3" fontId="20" fillId="0" borderId="0" xfId="28" applyNumberFormat="1" applyFont="1" applyAlignment="1">
      <alignment vertical="center"/>
    </xf>
    <xf numFmtId="3" fontId="20" fillId="0" borderId="0" xfId="28" applyNumberFormat="1" applyFont="1" applyFill="1" applyBorder="1" applyAlignment="1">
      <alignment vertical="center"/>
    </xf>
    <xf numFmtId="167" fontId="16" fillId="0" borderId="0" xfId="29" applyFont="1" applyFill="1" applyBorder="1" applyAlignment="1">
      <alignment horizontal="left"/>
    </xf>
    <xf numFmtId="37" fontId="20" fillId="0" borderId="0" xfId="29" applyNumberFormat="1" applyFont="1" applyFill="1" applyBorder="1" applyAlignment="1" applyProtection="1"/>
    <xf numFmtId="167" fontId="16" fillId="0" borderId="0" xfId="29" applyFont="1" applyFill="1" applyBorder="1" applyAlignment="1"/>
    <xf numFmtId="167" fontId="17" fillId="0" borderId="0" xfId="29" applyFont="1" applyAlignment="1">
      <alignment horizontal="left" vertical="top"/>
    </xf>
    <xf numFmtId="3" fontId="20" fillId="0" borderId="0" xfId="28" applyNumberFormat="1" applyFont="1" applyFill="1" applyBorder="1" applyAlignment="1"/>
    <xf numFmtId="3" fontId="15" fillId="0" borderId="0" xfId="0" applyNumberFormat="1" applyFont="1" applyAlignment="1"/>
    <xf numFmtId="167" fontId="20" fillId="0" borderId="0" xfId="29" applyFont="1" applyFill="1" applyBorder="1" applyAlignment="1"/>
    <xf numFmtId="167" fontId="16" fillId="0" borderId="0" xfId="29" applyFont="1" applyFill="1"/>
    <xf numFmtId="167" fontId="20" fillId="0" borderId="0" xfId="29" applyFont="1" applyFill="1" applyAlignment="1">
      <alignment horizontal="right"/>
    </xf>
    <xf numFmtId="167" fontId="20" fillId="0" borderId="0" xfId="29" applyFont="1" applyAlignment="1">
      <alignment horizontal="center"/>
    </xf>
    <xf numFmtId="167" fontId="16" fillId="0" borderId="0" xfId="29" applyFont="1" applyAlignment="1">
      <alignment horizontal="center"/>
    </xf>
    <xf numFmtId="167" fontId="17" fillId="0" borderId="0" xfId="29" applyFont="1" applyAlignment="1">
      <alignment horizontal="center"/>
    </xf>
    <xf numFmtId="167" fontId="16" fillId="0" borderId="0" xfId="29" applyFont="1" applyFill="1" applyBorder="1" applyAlignment="1">
      <alignment horizontal="center"/>
    </xf>
    <xf numFmtId="3" fontId="16" fillId="0" borderId="0" xfId="29" applyNumberFormat="1" applyFont="1" applyFill="1" applyBorder="1" applyAlignment="1">
      <alignment horizontal="right"/>
    </xf>
    <xf numFmtId="3" fontId="20" fillId="0" borderId="0" xfId="28" applyNumberFormat="1" applyFont="1" applyFill="1"/>
    <xf numFmtId="3" fontId="16" fillId="0" borderId="0" xfId="28" quotePrefix="1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7" fontId="20" fillId="0" borderId="0" xfId="29" quotePrefix="1" applyNumberFormat="1" applyFont="1" applyFill="1" applyBorder="1" applyAlignment="1" applyProtection="1">
      <alignment horizontal="right"/>
    </xf>
    <xf numFmtId="167" fontId="20" fillId="0" borderId="0" xfId="29" applyFont="1" applyFill="1" applyAlignment="1">
      <alignment horizontal="center"/>
    </xf>
    <xf numFmtId="3" fontId="16" fillId="0" borderId="0" xfId="29" quotePrefix="1" applyNumberFormat="1" applyFont="1" applyFill="1" applyBorder="1" applyAlignment="1">
      <alignment horizontal="right"/>
    </xf>
    <xf numFmtId="3" fontId="20" fillId="0" borderId="0" xfId="28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28" applyFont="1" applyAlignment="1">
      <alignment horizontal="center"/>
    </xf>
    <xf numFmtId="0" fontId="20" fillId="0" borderId="0" xfId="28" applyFont="1" applyBorder="1"/>
    <xf numFmtId="0" fontId="20" fillId="0" borderId="0" xfId="28" applyFont="1" applyAlignment="1">
      <alignment vertical="center"/>
    </xf>
    <xf numFmtId="0" fontId="16" fillId="0" borderId="0" xfId="28" applyFont="1" applyAlignment="1">
      <alignment horizontal="left" vertical="center"/>
    </xf>
    <xf numFmtId="0" fontId="16" fillId="0" borderId="0" xfId="28" applyFont="1" applyAlignment="1">
      <alignment horizontal="center" vertical="center"/>
    </xf>
    <xf numFmtId="0" fontId="20" fillId="0" borderId="0" xfId="28" applyFont="1" applyBorder="1" applyAlignment="1">
      <alignment vertical="center"/>
    </xf>
    <xf numFmtId="0" fontId="17" fillId="0" borderId="0" xfId="28" applyFont="1" applyAlignment="1">
      <alignment horizontal="left" vertical="center"/>
    </xf>
    <xf numFmtId="0" fontId="17" fillId="0" borderId="0" xfId="28" applyFont="1" applyAlignment="1">
      <alignment horizontal="center" vertical="center"/>
    </xf>
    <xf numFmtId="0" fontId="20" fillId="0" borderId="0" xfId="29" applyNumberFormat="1" applyFont="1" applyBorder="1"/>
    <xf numFmtId="169" fontId="20" fillId="0" borderId="0" xfId="28" applyNumberFormat="1" applyFont="1"/>
    <xf numFmtId="0" fontId="20" fillId="0" borderId="0" xfId="28" applyFont="1" applyFill="1" applyBorder="1"/>
    <xf numFmtId="169" fontId="16" fillId="0" borderId="0" xfId="28" applyNumberFormat="1" applyFont="1" applyBorder="1" applyAlignment="1">
      <alignment horizontal="right"/>
    </xf>
    <xf numFmtId="0" fontId="16" fillId="0" borderId="0" xfId="28" applyFont="1" applyFill="1" applyBorder="1"/>
    <xf numFmtId="170" fontId="16" fillId="0" borderId="0" xfId="28" applyNumberFormat="1" applyFont="1" applyFill="1" applyBorder="1"/>
    <xf numFmtId="4" fontId="16" fillId="0" borderId="0" xfId="28" applyNumberFormat="1" applyFont="1" applyFill="1" applyBorder="1"/>
    <xf numFmtId="0" fontId="15" fillId="0" borderId="0" xfId="6" applyFont="1" applyFill="1" applyBorder="1" applyAlignment="1">
      <alignment wrapText="1"/>
    </xf>
    <xf numFmtId="0" fontId="15" fillId="0" borderId="0" xfId="6" applyFont="1" applyFill="1" applyBorder="1" applyAlignment="1"/>
    <xf numFmtId="170" fontId="15" fillId="0" borderId="0" xfId="6" applyNumberFormat="1" applyFont="1" applyFill="1" applyBorder="1" applyAlignment="1"/>
    <xf numFmtId="169" fontId="16" fillId="0" borderId="0" xfId="28" applyNumberFormat="1" applyFont="1" applyFill="1" applyBorder="1" applyAlignment="1">
      <alignment horizontal="right"/>
    </xf>
    <xf numFmtId="4" fontId="20" fillId="0" borderId="0" xfId="28" applyNumberFormat="1" applyFont="1" applyFill="1" applyBorder="1" applyAlignment="1"/>
    <xf numFmtId="170" fontId="15" fillId="0" borderId="0" xfId="6" applyNumberFormat="1" applyFont="1" applyFill="1" applyBorder="1" applyAlignment="1">
      <alignment horizontal="right"/>
    </xf>
    <xf numFmtId="170" fontId="15" fillId="0" borderId="0" xfId="0" applyNumberFormat="1" applyFont="1" applyFill="1" applyBorder="1" applyAlignment="1">
      <alignment horizontal="center" vertical="center"/>
    </xf>
    <xf numFmtId="0" fontId="16" fillId="0" borderId="0" xfId="28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170" fontId="20" fillId="0" borderId="0" xfId="28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/>
    <xf numFmtId="170" fontId="20" fillId="0" borderId="0" xfId="28" applyNumberFormat="1" applyFont="1" applyFill="1"/>
    <xf numFmtId="0" fontId="20" fillId="0" borderId="0" xfId="28" applyFont="1" applyFill="1" applyBorder="1" applyAlignment="1">
      <alignment horizontal="center" vertical="center"/>
    </xf>
    <xf numFmtId="171" fontId="20" fillId="0" borderId="0" xfId="28" applyNumberFormat="1" applyFont="1" applyFill="1"/>
    <xf numFmtId="170" fontId="20" fillId="0" borderId="0" xfId="29" applyNumberFormat="1" applyFont="1" applyFill="1" applyAlignment="1">
      <alignment horizontal="right"/>
    </xf>
    <xf numFmtId="4" fontId="15" fillId="0" borderId="0" xfId="6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Alignment="1">
      <alignment horizontal="center" vertical="center"/>
    </xf>
    <xf numFmtId="4" fontId="20" fillId="0" borderId="0" xfId="28" applyNumberFormat="1" applyFont="1" applyFill="1" applyAlignment="1">
      <alignment horizontal="center" vertical="center"/>
    </xf>
    <xf numFmtId="0" fontId="20" fillId="0" borderId="0" xfId="28" applyFont="1" applyFill="1" applyAlignment="1">
      <alignment horizontal="center" vertical="center"/>
    </xf>
    <xf numFmtId="2" fontId="20" fillId="0" borderId="0" xfId="28" applyNumberFormat="1" applyFont="1" applyFill="1" applyAlignment="1">
      <alignment horizontal="center" vertical="center"/>
    </xf>
    <xf numFmtId="170" fontId="20" fillId="0" borderId="0" xfId="29" applyNumberFormat="1" applyFont="1" applyFill="1" applyBorder="1" applyAlignment="1">
      <alignment horizontal="right"/>
    </xf>
    <xf numFmtId="4" fontId="20" fillId="0" borderId="0" xfId="29" applyNumberFormat="1" applyFont="1" applyFill="1" applyAlignment="1">
      <alignment horizontal="right"/>
    </xf>
    <xf numFmtId="0" fontId="20" fillId="0" borderId="2" xfId="28" applyFont="1" applyFill="1" applyBorder="1"/>
    <xf numFmtId="169" fontId="16" fillId="0" borderId="2" xfId="28" applyNumberFormat="1" applyFont="1" applyFill="1" applyBorder="1" applyAlignment="1">
      <alignment horizontal="right"/>
    </xf>
    <xf numFmtId="4" fontId="20" fillId="0" borderId="2" xfId="28" applyNumberFormat="1" applyFont="1" applyFill="1" applyBorder="1" applyAlignment="1"/>
    <xf numFmtId="0" fontId="20" fillId="0" borderId="0" xfId="28" applyFont="1" applyBorder="1" applyAlignment="1">
      <alignment horizontal="center"/>
    </xf>
    <xf numFmtId="0" fontId="16" fillId="0" borderId="0" xfId="28" applyFont="1" applyBorder="1" applyAlignment="1">
      <alignment horizontal="left"/>
    </xf>
    <xf numFmtId="0" fontId="16" fillId="0" borderId="0" xfId="28" applyFont="1" applyBorder="1" applyAlignment="1">
      <alignment horizontal="right"/>
    </xf>
    <xf numFmtId="0" fontId="16" fillId="0" borderId="0" xfId="28" applyFont="1" applyAlignment="1">
      <alignment horizontal="center"/>
    </xf>
    <xf numFmtId="0" fontId="17" fillId="0" borderId="0" xfId="28" applyFont="1" applyAlignment="1">
      <alignment horizontal="left"/>
    </xf>
    <xf numFmtId="0" fontId="26" fillId="0" borderId="0" xfId="28" applyFont="1" applyAlignment="1">
      <alignment horizontal="left"/>
    </xf>
    <xf numFmtId="0" fontId="16" fillId="0" borderId="0" xfId="28" applyFont="1" applyBorder="1"/>
    <xf numFmtId="0" fontId="16" fillId="0" borderId="0" xfId="28" applyFont="1" applyAlignment="1">
      <alignment horizontal="left" vertical="top"/>
    </xf>
    <xf numFmtId="0" fontId="20" fillId="0" borderId="0" xfId="0" applyFont="1" applyFill="1" applyAlignment="1">
      <alignment horizontal="right" indent="1"/>
    </xf>
    <xf numFmtId="0" fontId="20" fillId="0" borderId="0" xfId="0" applyFont="1" applyFill="1" applyAlignment="1">
      <alignment horizontal="right" indent="2"/>
    </xf>
    <xf numFmtId="0" fontId="20" fillId="0" borderId="0" xfId="0" applyFont="1" applyFill="1" applyBorder="1" applyAlignment="1">
      <alignment horizontal="right" indent="1"/>
    </xf>
    <xf numFmtId="0" fontId="20" fillId="0" borderId="0" xfId="0" applyFont="1" applyFill="1" applyBorder="1" applyAlignment="1">
      <alignment horizontal="right" indent="2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 vertical="top" wrapText="1" indent="1"/>
    </xf>
    <xf numFmtId="3" fontId="18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right" vertical="top" indent="1"/>
    </xf>
    <xf numFmtId="3" fontId="20" fillId="0" borderId="0" xfId="0" applyNumberFormat="1" applyFont="1" applyFill="1" applyBorder="1" applyAlignment="1">
      <alignment horizontal="right" vertical="top"/>
    </xf>
    <xf numFmtId="3" fontId="20" fillId="0" borderId="0" xfId="0" quotePrefix="1" applyNumberFormat="1" applyFont="1" applyFill="1" applyBorder="1" applyAlignment="1">
      <alignment horizontal="right" vertical="top"/>
    </xf>
    <xf numFmtId="3" fontId="20" fillId="0" borderId="0" xfId="1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top"/>
    </xf>
    <xf numFmtId="165" fontId="20" fillId="0" borderId="0" xfId="1" applyFont="1" applyFill="1" applyBorder="1" applyAlignment="1">
      <alignment horizontal="right" vertical="center" wrapText="1"/>
    </xf>
    <xf numFmtId="3" fontId="20" fillId="0" borderId="0" xfId="0" applyNumberFormat="1" applyFont="1" applyBorder="1" applyAlignment="1">
      <alignment horizontal="right" vertical="top"/>
    </xf>
    <xf numFmtId="3" fontId="20" fillId="0" borderId="0" xfId="0" quotePrefix="1" applyNumberFormat="1" applyFont="1" applyFill="1" applyBorder="1" applyAlignment="1">
      <alignment horizontal="right"/>
    </xf>
    <xf numFmtId="3" fontId="20" fillId="0" borderId="0" xfId="0" applyNumberFormat="1" applyFont="1" applyFill="1" applyBorder="1"/>
    <xf numFmtId="3" fontId="20" fillId="0" borderId="0" xfId="0" applyNumberFormat="1" applyFont="1" applyFill="1"/>
    <xf numFmtId="3" fontId="20" fillId="0" borderId="0" xfId="0" applyNumberFormat="1" applyFont="1" applyFill="1" applyAlignment="1"/>
    <xf numFmtId="0" fontId="20" fillId="0" borderId="0" xfId="0" applyFont="1" applyFill="1" applyAlignment="1"/>
    <xf numFmtId="165" fontId="20" fillId="0" borderId="0" xfId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horizontal="left" indent="1"/>
    </xf>
    <xf numFmtId="3" fontId="20" fillId="0" borderId="0" xfId="0" applyNumberFormat="1" applyFont="1" applyFill="1" applyBorder="1" applyAlignment="1"/>
    <xf numFmtId="3" fontId="20" fillId="0" borderId="0" xfId="0" applyNumberFormat="1" applyFont="1" applyFill="1" applyAlignment="1">
      <alignment horizontal="right"/>
    </xf>
    <xf numFmtId="0" fontId="20" fillId="0" borderId="0" xfId="0" applyFont="1" applyFill="1" applyBorder="1" applyAlignment="1"/>
    <xf numFmtId="0" fontId="16" fillId="0" borderId="0" xfId="0" applyFont="1" applyFill="1" applyBorder="1" applyAlignment="1">
      <alignment horizontal="right" wrapText="1" indent="1"/>
    </xf>
    <xf numFmtId="0" fontId="16" fillId="0" borderId="0" xfId="0" applyFont="1" applyFill="1" applyBorder="1" applyAlignment="1">
      <alignment horizontal="right"/>
    </xf>
    <xf numFmtId="0" fontId="17" fillId="0" borderId="0" xfId="0" applyFont="1" applyFill="1"/>
    <xf numFmtId="0" fontId="16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left"/>
    </xf>
    <xf numFmtId="165" fontId="20" fillId="0" borderId="0" xfId="1" applyFont="1" applyFill="1" applyBorder="1" applyAlignment="1">
      <alignment horizontal="right" wrapText="1"/>
    </xf>
    <xf numFmtId="0" fontId="20" fillId="0" borderId="0" xfId="0" quotePrefix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quotePrefix="1" applyFont="1" applyFill="1" applyBorder="1" applyAlignment="1">
      <alignment horizontal="right"/>
    </xf>
    <xf numFmtId="165" fontId="20" fillId="0" borderId="0" xfId="1" applyFont="1" applyFill="1" applyAlignment="1">
      <alignment horizontal="right" wrapText="1"/>
    </xf>
    <xf numFmtId="0" fontId="20" fillId="0" borderId="2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right"/>
    </xf>
    <xf numFmtId="0" fontId="20" fillId="0" borderId="2" xfId="0" applyFont="1" applyFill="1" applyBorder="1" applyAlignment="1">
      <alignment horizontal="right"/>
    </xf>
    <xf numFmtId="0" fontId="20" fillId="0" borderId="2" xfId="0" applyFont="1" applyFill="1" applyBorder="1" applyAlignment="1">
      <alignment horizontal="right" indent="1"/>
    </xf>
    <xf numFmtId="0" fontId="15" fillId="0" borderId="0" xfId="0" applyFont="1" applyFill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18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 indent="2"/>
    </xf>
    <xf numFmtId="0" fontId="15" fillId="0" borderId="0" xfId="0" applyFont="1" applyFill="1" applyAlignment="1">
      <alignment horizontal="right" indent="1"/>
    </xf>
    <xf numFmtId="0" fontId="18" fillId="0" borderId="0" xfId="0" applyFont="1" applyFill="1" applyBorder="1" applyAlignment="1">
      <alignment horizontal="left" vertical="top" indent="1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top" indent="1"/>
    </xf>
    <xf numFmtId="0" fontId="15" fillId="0" borderId="0" xfId="37" applyFont="1" applyAlignment="1">
      <alignment vertical="center"/>
    </xf>
    <xf numFmtId="0" fontId="15" fillId="0" borderId="0" xfId="37" applyFont="1" applyAlignment="1">
      <alignment horizontal="center" vertical="center"/>
    </xf>
    <xf numFmtId="0" fontId="15" fillId="0" borderId="0" xfId="37" applyFont="1" applyAlignment="1">
      <alignment horizontal="right" vertical="center"/>
    </xf>
    <xf numFmtId="0" fontId="16" fillId="0" borderId="0" xfId="37" applyFont="1" applyFill="1" applyAlignment="1">
      <alignment vertical="center"/>
    </xf>
    <xf numFmtId="0" fontId="17" fillId="0" borderId="0" xfId="37" applyFont="1" applyFill="1" applyAlignment="1">
      <alignment vertical="center"/>
    </xf>
    <xf numFmtId="0" fontId="15" fillId="0" borderId="0" xfId="37" applyFont="1" applyFill="1" applyAlignment="1">
      <alignment vertical="center"/>
    </xf>
    <xf numFmtId="0" fontId="15" fillId="0" borderId="0" xfId="37" applyFont="1" applyBorder="1" applyAlignment="1">
      <alignment vertical="center"/>
    </xf>
    <xf numFmtId="0" fontId="15" fillId="0" borderId="0" xfId="37" applyFont="1" applyAlignment="1">
      <alignment horizontal="left" vertical="center"/>
    </xf>
    <xf numFmtId="0" fontId="18" fillId="0" borderId="0" xfId="37" applyFont="1" applyFill="1" applyBorder="1" applyAlignment="1">
      <alignment horizontal="left" vertical="center"/>
    </xf>
    <xf numFmtId="0" fontId="18" fillId="0" borderId="0" xfId="37" applyFont="1" applyFill="1" applyBorder="1" applyAlignment="1">
      <alignment horizontal="center" vertical="center"/>
    </xf>
    <xf numFmtId="0" fontId="18" fillId="0" borderId="0" xfId="37" applyFont="1" applyFill="1" applyBorder="1" applyAlignment="1">
      <alignment horizontal="right" vertical="center"/>
    </xf>
    <xf numFmtId="0" fontId="16" fillId="0" borderId="0" xfId="38" applyFont="1" applyBorder="1" applyAlignment="1">
      <alignment horizontal="left" vertical="center"/>
    </xf>
    <xf numFmtId="0" fontId="18" fillId="0" borderId="0" xfId="37" applyFont="1" applyAlignment="1">
      <alignment vertical="center"/>
    </xf>
    <xf numFmtId="0" fontId="16" fillId="0" borderId="0" xfId="38" applyFont="1" applyBorder="1" applyAlignment="1">
      <alignment horizontal="center" vertical="center"/>
    </xf>
    <xf numFmtId="3" fontId="18" fillId="0" borderId="0" xfId="40" applyNumberFormat="1" applyFont="1" applyBorder="1" applyAlignment="1">
      <alignment vertical="center"/>
    </xf>
    <xf numFmtId="166" fontId="15" fillId="0" borderId="0" xfId="37" applyNumberFormat="1" applyFont="1" applyAlignment="1">
      <alignment vertical="center"/>
    </xf>
    <xf numFmtId="0" fontId="18" fillId="0" borderId="0" xfId="37" applyFont="1" applyAlignment="1">
      <alignment horizontal="right" vertical="center"/>
    </xf>
    <xf numFmtId="0" fontId="21" fillId="0" borderId="0" xfId="38" applyFont="1" applyFill="1" applyBorder="1" applyAlignment="1">
      <alignment horizontal="left" vertical="center"/>
    </xf>
    <xf numFmtId="0" fontId="21" fillId="0" borderId="0" xfId="38" applyFont="1" applyFill="1" applyBorder="1" applyAlignment="1">
      <alignment horizontal="center" vertical="center"/>
    </xf>
    <xf numFmtId="3" fontId="15" fillId="0" borderId="0" xfId="40" applyNumberFormat="1" applyFont="1" applyBorder="1" applyAlignment="1">
      <alignment vertical="center"/>
    </xf>
    <xf numFmtId="0" fontId="21" fillId="0" borderId="0" xfId="38" applyFont="1" applyBorder="1" applyAlignment="1">
      <alignment horizontal="left" vertical="center"/>
    </xf>
    <xf numFmtId="0" fontId="21" fillId="0" borderId="0" xfId="38" applyFont="1" applyBorder="1" applyAlignment="1">
      <alignment horizontal="right" vertical="center"/>
    </xf>
    <xf numFmtId="0" fontId="20" fillId="0" borderId="0" xfId="37" applyNumberFormat="1" applyFont="1" applyFill="1" applyBorder="1" applyAlignment="1">
      <alignment horizontal="left" vertical="center"/>
    </xf>
    <xf numFmtId="0" fontId="20" fillId="0" borderId="0" xfId="37" applyNumberFormat="1" applyFont="1" applyFill="1" applyBorder="1" applyAlignment="1">
      <alignment vertical="center"/>
    </xf>
    <xf numFmtId="0" fontId="20" fillId="0" borderId="0" xfId="37" applyNumberFormat="1" applyFont="1" applyFill="1" applyBorder="1" applyAlignment="1">
      <alignment horizontal="center" vertical="center"/>
    </xf>
    <xf numFmtId="0" fontId="15" fillId="0" borderId="0" xfId="37" applyFont="1" applyFill="1" applyAlignment="1">
      <alignment horizontal="right" vertical="center"/>
    </xf>
    <xf numFmtId="0" fontId="16" fillId="0" borderId="0" xfId="41" applyFont="1" applyAlignment="1">
      <alignment vertical="center"/>
    </xf>
    <xf numFmtId="0" fontId="16" fillId="0" borderId="0" xfId="41" applyFont="1" applyFill="1" applyAlignment="1">
      <alignment horizontal="center" vertical="center"/>
    </xf>
    <xf numFmtId="0" fontId="16" fillId="0" borderId="0" xfId="37" applyFont="1" applyFill="1" applyBorder="1" applyAlignment="1">
      <alignment horizontal="right" vertical="center"/>
    </xf>
    <xf numFmtId="0" fontId="20" fillId="0" borderId="0" xfId="37" applyFont="1" applyFill="1" applyBorder="1" applyAlignment="1">
      <alignment horizontal="right" vertical="center"/>
    </xf>
    <xf numFmtId="0" fontId="19" fillId="0" borderId="0" xfId="37" applyFont="1" applyAlignment="1">
      <alignment horizontal="right" vertical="center"/>
    </xf>
    <xf numFmtId="0" fontId="20" fillId="0" borderId="0" xfId="37" applyFont="1" applyAlignment="1">
      <alignment vertical="center"/>
    </xf>
    <xf numFmtId="0" fontId="20" fillId="0" borderId="0" xfId="37" applyFont="1" applyAlignment="1">
      <alignment horizontal="center" vertical="center"/>
    </xf>
    <xf numFmtId="0" fontId="20" fillId="0" borderId="0" xfId="37" applyFont="1" applyAlignment="1">
      <alignment horizontal="right" vertical="center"/>
    </xf>
    <xf numFmtId="0" fontId="15" fillId="0" borderId="0" xfId="37" applyFont="1" applyBorder="1" applyAlignment="1">
      <alignment horizontal="right" vertical="center"/>
    </xf>
    <xf numFmtId="0" fontId="18" fillId="0" borderId="0" xfId="37" applyFont="1" applyAlignment="1">
      <alignment horizontal="left" vertical="center"/>
    </xf>
    <xf numFmtId="0" fontId="18" fillId="0" borderId="0" xfId="37" applyFont="1" applyAlignment="1">
      <alignment horizontal="center" vertical="center"/>
    </xf>
    <xf numFmtId="0" fontId="19" fillId="0" borderId="0" xfId="37" applyFont="1" applyAlignment="1">
      <alignment vertical="center"/>
    </xf>
    <xf numFmtId="0" fontId="19" fillId="0" borderId="0" xfId="37" applyFont="1" applyAlignment="1">
      <alignment horizontal="center" vertical="center"/>
    </xf>
    <xf numFmtId="0" fontId="22" fillId="0" borderId="0" xfId="37" applyFont="1" applyAlignment="1">
      <alignment horizontal="left" vertical="center"/>
    </xf>
    <xf numFmtId="0" fontId="22" fillId="0" borderId="0" xfId="37" applyFont="1" applyAlignment="1">
      <alignment horizontal="center" vertical="center"/>
    </xf>
    <xf numFmtId="0" fontId="15" fillId="0" borderId="0" xfId="0" applyFont="1" applyAlignment="1"/>
    <xf numFmtId="0" fontId="16" fillId="0" borderId="0" xfId="0" applyFont="1" applyFill="1" applyAlignment="1">
      <alignment horizontal="right" vertical="top"/>
    </xf>
    <xf numFmtId="0" fontId="16" fillId="0" borderId="0" xfId="0" applyFont="1" applyFill="1" applyAlignment="1">
      <alignment horizontal="left" vertical="top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left"/>
    </xf>
    <xf numFmtId="3" fontId="16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/>
    <xf numFmtId="3" fontId="18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>
      <alignment vertical="center"/>
    </xf>
    <xf numFmtId="3" fontId="15" fillId="0" borderId="0" xfId="0" applyNumberFormat="1" applyFont="1" applyAlignment="1">
      <alignment horizontal="right"/>
    </xf>
    <xf numFmtId="0" fontId="20" fillId="0" borderId="0" xfId="0" applyNumberFormat="1" applyFont="1" applyFill="1" applyAlignment="1"/>
    <xf numFmtId="3" fontId="15" fillId="0" borderId="0" xfId="0" applyNumberFormat="1" applyFont="1"/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/>
    <xf numFmtId="0" fontId="20" fillId="0" borderId="0" xfId="0" applyFont="1" applyFill="1" applyBorder="1" applyAlignment="1">
      <alignment horizontal="center" vertical="center"/>
    </xf>
    <xf numFmtId="166" fontId="20" fillId="0" borderId="0" xfId="1" applyNumberFormat="1" applyFont="1" applyFill="1" applyAlignment="1">
      <alignment horizontal="right"/>
    </xf>
    <xf numFmtId="0" fontId="19" fillId="0" borderId="0" xfId="0" applyFont="1" applyAlignment="1"/>
    <xf numFmtId="0" fontId="15" fillId="0" borderId="0" xfId="0" applyFont="1" applyAlignment="1">
      <alignment horizontal="center"/>
    </xf>
    <xf numFmtId="0" fontId="30" fillId="4" borderId="0" xfId="0" applyFont="1" applyFill="1" applyBorder="1" applyAlignment="1">
      <alignment horizontal="right"/>
    </xf>
    <xf numFmtId="0" fontId="30" fillId="4" borderId="0" xfId="0" applyFont="1" applyFill="1" applyBorder="1" applyAlignment="1">
      <alignment horizontal="right" wrapText="1"/>
    </xf>
    <xf numFmtId="0" fontId="29" fillId="4" borderId="0" xfId="0" applyFont="1" applyFill="1" applyBorder="1"/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vertical="top" wrapText="1"/>
    </xf>
    <xf numFmtId="0" fontId="30" fillId="4" borderId="0" xfId="0" applyFont="1" applyFill="1" applyBorder="1" applyAlignment="1">
      <alignment horizontal="right" vertical="top" wrapText="1"/>
    </xf>
    <xf numFmtId="0" fontId="31" fillId="4" borderId="0" xfId="0" applyFont="1" applyFill="1" applyBorder="1" applyAlignment="1">
      <alignment horizontal="center" vertical="top"/>
    </xf>
    <xf numFmtId="0" fontId="30" fillId="4" borderId="0" xfId="0" applyFont="1" applyFill="1" applyBorder="1" applyAlignment="1">
      <alignment horizontal="right" vertical="top"/>
    </xf>
    <xf numFmtId="0" fontId="31" fillId="4" borderId="0" xfId="0" applyFont="1" applyFill="1" applyBorder="1" applyAlignment="1">
      <alignment horizontal="right" vertical="top"/>
    </xf>
    <xf numFmtId="0" fontId="31" fillId="4" borderId="0" xfId="0" applyFont="1" applyFill="1" applyBorder="1" applyAlignment="1">
      <alignment horizontal="right" vertical="top" wrapText="1"/>
    </xf>
    <xf numFmtId="0" fontId="29" fillId="4" borderId="0" xfId="0" applyFont="1" applyFill="1" applyBorder="1" applyAlignment="1">
      <alignment vertical="top"/>
    </xf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0" fontId="15" fillId="0" borderId="2" xfId="0" applyFont="1" applyFill="1" applyBorder="1" applyAlignment="1">
      <alignment horizontal="right"/>
    </xf>
    <xf numFmtId="0" fontId="31" fillId="4" borderId="2" xfId="0" applyFont="1" applyFill="1" applyBorder="1" applyAlignment="1">
      <alignment horizontal="left" vertical="top"/>
    </xf>
    <xf numFmtId="0" fontId="29" fillId="4" borderId="2" xfId="0" applyFont="1" applyFill="1" applyBorder="1"/>
    <xf numFmtId="0" fontId="31" fillId="4" borderId="2" xfId="0" applyFont="1" applyFill="1" applyBorder="1" applyAlignment="1">
      <alignment horizontal="center" vertical="top"/>
    </xf>
    <xf numFmtId="0" fontId="31" fillId="4" borderId="2" xfId="0" applyFont="1" applyFill="1" applyBorder="1" applyAlignment="1">
      <alignment horizontal="right" vertical="top"/>
    </xf>
    <xf numFmtId="0" fontId="31" fillId="4" borderId="2" xfId="0" applyFont="1" applyFill="1" applyBorder="1" applyAlignment="1">
      <alignment horizontal="right" vertical="top" wrapText="1"/>
    </xf>
    <xf numFmtId="0" fontId="16" fillId="0" borderId="0" xfId="2" applyFont="1" applyBorder="1" applyAlignment="1">
      <alignment horizontal="righ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31" fillId="4" borderId="0" xfId="0" applyFont="1" applyFill="1" applyBorder="1"/>
    <xf numFmtId="0" fontId="31" fillId="4" borderId="0" xfId="0" applyFont="1" applyFill="1" applyBorder="1" applyAlignment="1">
      <alignment horizontal="right"/>
    </xf>
    <xf numFmtId="0" fontId="31" fillId="4" borderId="0" xfId="0" applyFont="1" applyFill="1" applyBorder="1" applyAlignment="1"/>
    <xf numFmtId="0" fontId="31" fillId="4" borderId="1" xfId="0" applyFont="1" applyFill="1" applyBorder="1" applyAlignment="1">
      <alignment vertical="top"/>
    </xf>
    <xf numFmtId="0" fontId="29" fillId="4" borderId="0" xfId="0" applyFont="1" applyFill="1" applyAlignment="1">
      <alignment horizontal="center" vertical="top"/>
    </xf>
    <xf numFmtId="0" fontId="31" fillId="4" borderId="0" xfId="0" applyFont="1" applyFill="1" applyBorder="1" applyAlignment="1">
      <alignment vertical="top"/>
    </xf>
    <xf numFmtId="0" fontId="30" fillId="4" borderId="0" xfId="0" applyFont="1" applyFill="1" applyBorder="1" applyAlignment="1">
      <alignment horizontal="left" vertical="top" wrapText="1"/>
    </xf>
    <xf numFmtId="0" fontId="29" fillId="4" borderId="0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/>
    <xf numFmtId="0" fontId="30" fillId="4" borderId="2" xfId="0" applyFont="1" applyFill="1" applyBorder="1" applyAlignment="1">
      <alignment vertical="top" wrapText="1"/>
    </xf>
    <xf numFmtId="0" fontId="31" fillId="4" borderId="2" xfId="0" applyFont="1" applyFill="1" applyBorder="1" applyAlignment="1">
      <alignment horizontal="center" vertical="top" wrapText="1"/>
    </xf>
    <xf numFmtId="0" fontId="31" fillId="4" borderId="2" xfId="0" applyFont="1" applyFill="1" applyBorder="1" applyAlignment="1">
      <alignment horizontal="left" vertical="top" wrapText="1"/>
    </xf>
    <xf numFmtId="0" fontId="31" fillId="4" borderId="2" xfId="0" applyFont="1" applyFill="1" applyBorder="1" applyAlignment="1">
      <alignment vertical="top" wrapText="1"/>
    </xf>
    <xf numFmtId="0" fontId="29" fillId="4" borderId="0" xfId="37" applyFont="1" applyFill="1" applyBorder="1" applyAlignment="1">
      <alignment vertical="center"/>
    </xf>
    <xf numFmtId="0" fontId="29" fillId="4" borderId="0" xfId="37" applyFont="1" applyFill="1" applyBorder="1" applyAlignment="1">
      <alignment horizontal="center" vertical="center"/>
    </xf>
    <xf numFmtId="0" fontId="31" fillId="4" borderId="0" xfId="37" applyFont="1" applyFill="1" applyBorder="1" applyAlignment="1">
      <alignment horizontal="right" vertical="center"/>
    </xf>
    <xf numFmtId="0" fontId="29" fillId="4" borderId="0" xfId="37" applyFont="1" applyFill="1" applyBorder="1" applyAlignment="1">
      <alignment horizontal="right" vertical="center"/>
    </xf>
    <xf numFmtId="0" fontId="30" fillId="4" borderId="0" xfId="37" applyFont="1" applyFill="1" applyBorder="1" applyAlignment="1">
      <alignment horizontal="left" vertical="center"/>
    </xf>
    <xf numFmtId="0" fontId="30" fillId="4" borderId="0" xfId="37" applyFont="1" applyFill="1" applyBorder="1" applyAlignment="1">
      <alignment vertical="center"/>
    </xf>
    <xf numFmtId="0" fontId="30" fillId="4" borderId="0" xfId="37" applyFont="1" applyFill="1" applyBorder="1" applyAlignment="1">
      <alignment horizontal="center" vertical="center"/>
    </xf>
    <xf numFmtId="0" fontId="30" fillId="4" borderId="0" xfId="37" applyFont="1" applyFill="1" applyBorder="1" applyAlignment="1">
      <alignment horizontal="right" vertical="center"/>
    </xf>
    <xf numFmtId="0" fontId="31" fillId="4" borderId="0" xfId="37" applyFont="1" applyFill="1" applyBorder="1" applyAlignment="1">
      <alignment vertical="center"/>
    </xf>
    <xf numFmtId="0" fontId="31" fillId="4" borderId="0" xfId="37" applyFont="1" applyFill="1" applyBorder="1" applyAlignment="1">
      <alignment horizontal="center" vertical="center"/>
    </xf>
    <xf numFmtId="0" fontId="15" fillId="0" borderId="2" xfId="37" applyFont="1" applyFill="1" applyBorder="1" applyAlignment="1">
      <alignment vertical="center"/>
    </xf>
    <xf numFmtId="0" fontId="15" fillId="0" borderId="2" xfId="37" applyFont="1" applyFill="1" applyBorder="1" applyAlignment="1">
      <alignment horizontal="center" vertical="center"/>
    </xf>
    <xf numFmtId="0" fontId="17" fillId="0" borderId="2" xfId="37" applyFont="1" applyFill="1" applyBorder="1" applyAlignment="1">
      <alignment horizontal="right" vertical="center"/>
    </xf>
    <xf numFmtId="0" fontId="15" fillId="0" borderId="2" xfId="37" applyFont="1" applyFill="1" applyBorder="1" applyAlignment="1">
      <alignment horizontal="right" vertical="center"/>
    </xf>
    <xf numFmtId="0" fontId="31" fillId="4" borderId="2" xfId="37" applyFont="1" applyFill="1" applyBorder="1" applyAlignment="1">
      <alignment horizontal="left" vertical="center"/>
    </xf>
    <xf numFmtId="0" fontId="31" fillId="4" borderId="2" xfId="37" applyFont="1" applyFill="1" applyBorder="1" applyAlignment="1">
      <alignment horizontal="center" vertical="center"/>
    </xf>
    <xf numFmtId="0" fontId="31" fillId="4" borderId="2" xfId="37" applyFont="1" applyFill="1" applyBorder="1" applyAlignment="1">
      <alignment horizontal="right" vertical="center"/>
    </xf>
    <xf numFmtId="0" fontId="20" fillId="0" borderId="1" xfId="37" applyNumberFormat="1" applyFont="1" applyFill="1" applyBorder="1" applyAlignment="1">
      <alignment horizontal="left" vertical="center"/>
    </xf>
    <xf numFmtId="0" fontId="20" fillId="0" borderId="1" xfId="37" applyNumberFormat="1" applyFont="1" applyFill="1" applyBorder="1" applyAlignment="1">
      <alignment vertical="center"/>
    </xf>
    <xf numFmtId="0" fontId="20" fillId="0" borderId="1" xfId="37" applyNumberFormat="1" applyFont="1" applyFill="1" applyBorder="1" applyAlignment="1">
      <alignment horizontal="center" vertical="center"/>
    </xf>
    <xf numFmtId="0" fontId="15" fillId="0" borderId="1" xfId="37" applyFont="1" applyBorder="1" applyAlignment="1">
      <alignment horizontal="right" vertical="center"/>
    </xf>
    <xf numFmtId="0" fontId="15" fillId="0" borderId="1" xfId="37" applyFont="1" applyBorder="1" applyAlignment="1">
      <alignment vertical="center"/>
    </xf>
    <xf numFmtId="0" fontId="29" fillId="4" borderId="0" xfId="0" applyFont="1" applyFill="1" applyBorder="1" applyAlignment="1">
      <alignment horizontal="right"/>
    </xf>
    <xf numFmtId="0" fontId="29" fillId="4" borderId="0" xfId="0" applyFont="1" applyFill="1" applyBorder="1" applyAlignment="1">
      <alignment horizontal="right" indent="1"/>
    </xf>
    <xf numFmtId="0" fontId="31" fillId="4" borderId="2" xfId="0" applyFont="1" applyFill="1" applyBorder="1" applyAlignment="1">
      <alignment vertical="top"/>
    </xf>
    <xf numFmtId="0" fontId="20" fillId="0" borderId="1" xfId="0" applyFont="1" applyFill="1" applyBorder="1" applyAlignment="1"/>
    <xf numFmtId="0" fontId="20" fillId="0" borderId="1" xfId="0" applyFont="1" applyFill="1" applyBorder="1" applyAlignment="1">
      <alignment horizontal="left" indent="1"/>
    </xf>
    <xf numFmtId="0" fontId="16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 indent="1"/>
    </xf>
    <xf numFmtId="0" fontId="30" fillId="4" borderId="0" xfId="0" applyFont="1" applyFill="1" applyBorder="1" applyAlignment="1">
      <alignment horizontal="center" vertical="top" wrapText="1"/>
    </xf>
    <xf numFmtId="0" fontId="29" fillId="4" borderId="0" xfId="0" applyFont="1" applyFill="1" applyBorder="1" applyAlignment="1">
      <alignment horizontal="left" indent="1"/>
    </xf>
    <xf numFmtId="0" fontId="30" fillId="4" borderId="0" xfId="0" applyFont="1" applyFill="1" applyBorder="1" applyAlignment="1">
      <alignment horizontal="right" indent="1"/>
    </xf>
    <xf numFmtId="0" fontId="29" fillId="4" borderId="0" xfId="0" applyFont="1" applyFill="1" applyBorder="1" applyAlignment="1">
      <alignment horizontal="right" indent="2"/>
    </xf>
    <xf numFmtId="0" fontId="16" fillId="0" borderId="2" xfId="0" applyFont="1" applyFill="1" applyBorder="1" applyAlignment="1">
      <alignment horizontal="right" indent="1"/>
    </xf>
    <xf numFmtId="0" fontId="20" fillId="0" borderId="2" xfId="0" applyFont="1" applyFill="1" applyBorder="1" applyAlignment="1">
      <alignment horizontal="right" indent="2"/>
    </xf>
    <xf numFmtId="0" fontId="30" fillId="4" borderId="2" xfId="0" applyFont="1" applyFill="1" applyBorder="1"/>
    <xf numFmtId="0" fontId="29" fillId="4" borderId="2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center" vertical="top"/>
    </xf>
    <xf numFmtId="3" fontId="20" fillId="0" borderId="1" xfId="0" applyNumberFormat="1" applyFont="1" applyFill="1" applyBorder="1" applyAlignment="1">
      <alignment horizontal="right" vertical="top"/>
    </xf>
    <xf numFmtId="3" fontId="20" fillId="0" borderId="1" xfId="0" applyNumberFormat="1" applyFont="1" applyFill="1" applyBorder="1" applyAlignment="1">
      <alignment horizontal="right" vertical="top" indent="1"/>
    </xf>
    <xf numFmtId="3" fontId="20" fillId="0" borderId="1" xfId="0" applyNumberFormat="1" applyFont="1" applyBorder="1" applyAlignment="1">
      <alignment horizontal="right" vertical="top"/>
    </xf>
    <xf numFmtId="3" fontId="20" fillId="0" borderId="1" xfId="0" quotePrefix="1" applyNumberFormat="1" applyFont="1" applyBorder="1" applyAlignment="1">
      <alignment horizontal="right" vertical="top"/>
    </xf>
    <xf numFmtId="0" fontId="29" fillId="5" borderId="0" xfId="28" applyFont="1" applyFill="1" applyBorder="1"/>
    <xf numFmtId="0" fontId="30" fillId="5" borderId="0" xfId="28" applyFont="1" applyFill="1" applyBorder="1" applyAlignment="1">
      <alignment horizontal="left"/>
    </xf>
    <xf numFmtId="0" fontId="30" fillId="5" borderId="0" xfId="28" applyFont="1" applyFill="1" applyBorder="1" applyAlignment="1">
      <alignment horizontal="center"/>
    </xf>
    <xf numFmtId="0" fontId="30" fillId="5" borderId="0" xfId="28" applyFont="1" applyFill="1" applyBorder="1" applyAlignment="1">
      <alignment horizontal="right"/>
    </xf>
    <xf numFmtId="0" fontId="29" fillId="4" borderId="0" xfId="28" applyFont="1" applyFill="1" applyBorder="1"/>
    <xf numFmtId="0" fontId="31" fillId="5" borderId="0" xfId="28" applyFont="1" applyFill="1" applyBorder="1" applyAlignment="1">
      <alignment horizontal="left"/>
    </xf>
    <xf numFmtId="0" fontId="31" fillId="5" borderId="0" xfId="28" applyFont="1" applyFill="1" applyBorder="1" applyAlignment="1">
      <alignment horizontal="center"/>
    </xf>
    <xf numFmtId="0" fontId="29" fillId="4" borderId="0" xfId="28" applyFont="1" applyFill="1" applyBorder="1" applyAlignment="1">
      <alignment horizontal="left"/>
    </xf>
    <xf numFmtId="0" fontId="29" fillId="4" borderId="0" xfId="28" applyFont="1" applyFill="1"/>
    <xf numFmtId="0" fontId="31" fillId="5" borderId="0" xfId="28" applyFont="1" applyFill="1" applyBorder="1" applyAlignment="1">
      <alignment horizontal="right"/>
    </xf>
    <xf numFmtId="0" fontId="29" fillId="5" borderId="0" xfId="28" applyFont="1" applyFill="1" applyBorder="1" applyAlignment="1">
      <alignment horizontal="center"/>
    </xf>
    <xf numFmtId="0" fontId="20" fillId="0" borderId="2" xfId="28" applyFont="1" applyBorder="1"/>
    <xf numFmtId="0" fontId="20" fillId="0" borderId="2" xfId="28" applyFont="1" applyBorder="1" applyAlignment="1">
      <alignment horizontal="center"/>
    </xf>
    <xf numFmtId="0" fontId="29" fillId="5" borderId="2" xfId="28" applyFont="1" applyFill="1" applyBorder="1"/>
    <xf numFmtId="0" fontId="31" fillId="5" borderId="2" xfId="28" applyFont="1" applyFill="1" applyBorder="1"/>
    <xf numFmtId="0" fontId="29" fillId="5" borderId="2" xfId="28" applyFont="1" applyFill="1" applyBorder="1" applyAlignment="1">
      <alignment horizontal="center"/>
    </xf>
    <xf numFmtId="0" fontId="29" fillId="4" borderId="2" xfId="28" applyFont="1" applyFill="1" applyBorder="1"/>
    <xf numFmtId="0" fontId="20" fillId="0" borderId="1" xfId="28" applyFont="1" applyFill="1" applyBorder="1"/>
    <xf numFmtId="0" fontId="20" fillId="0" borderId="1" xfId="28" applyFont="1" applyFill="1" applyBorder="1" applyAlignment="1">
      <alignment horizontal="left"/>
    </xf>
    <xf numFmtId="0" fontId="20" fillId="0" borderId="1" xfId="28" applyFont="1" applyFill="1" applyBorder="1" applyAlignment="1">
      <alignment horizontal="center"/>
    </xf>
    <xf numFmtId="0" fontId="20" fillId="0" borderId="1" xfId="29" applyNumberFormat="1" applyFont="1" applyFill="1" applyBorder="1" applyAlignment="1">
      <alignment horizontal="right"/>
    </xf>
    <xf numFmtId="3" fontId="20" fillId="0" borderId="1" xfId="29" applyNumberFormat="1" applyFont="1" applyFill="1" applyBorder="1" applyAlignment="1">
      <alignment horizontal="right"/>
    </xf>
    <xf numFmtId="4" fontId="20" fillId="0" borderId="1" xfId="29" applyNumberFormat="1" applyFont="1" applyFill="1" applyBorder="1" applyAlignment="1">
      <alignment horizontal="right"/>
    </xf>
    <xf numFmtId="167" fontId="29" fillId="5" borderId="0" xfId="29" applyFont="1" applyFill="1" applyBorder="1"/>
    <xf numFmtId="167" fontId="30" fillId="5" borderId="0" xfId="29" applyFont="1" applyFill="1" applyBorder="1" applyAlignment="1">
      <alignment horizontal="left"/>
    </xf>
    <xf numFmtId="167" fontId="30" fillId="5" borderId="0" xfId="29" applyFont="1" applyFill="1" applyBorder="1" applyAlignment="1">
      <alignment horizontal="center"/>
    </xf>
    <xf numFmtId="167" fontId="30" fillId="4" borderId="0" xfId="29" applyFont="1" applyFill="1" applyBorder="1" applyAlignment="1">
      <alignment horizontal="right"/>
    </xf>
    <xf numFmtId="167" fontId="30" fillId="5" borderId="0" xfId="29" applyFont="1" applyFill="1" applyBorder="1" applyAlignment="1">
      <alignment horizontal="right"/>
    </xf>
    <xf numFmtId="167" fontId="31" fillId="5" borderId="0" xfId="29" applyFont="1" applyFill="1" applyBorder="1" applyAlignment="1">
      <alignment horizontal="left"/>
    </xf>
    <xf numFmtId="167" fontId="31" fillId="5" borderId="0" xfId="29" applyFont="1" applyFill="1" applyBorder="1" applyAlignment="1">
      <alignment horizontal="center"/>
    </xf>
    <xf numFmtId="167" fontId="31" fillId="4" borderId="0" xfId="29" applyFont="1" applyFill="1" applyBorder="1" applyAlignment="1">
      <alignment horizontal="right"/>
    </xf>
    <xf numFmtId="167" fontId="31" fillId="5" borderId="0" xfId="29" applyFont="1" applyFill="1" applyBorder="1" applyAlignment="1">
      <alignment horizontal="right"/>
    </xf>
    <xf numFmtId="167" fontId="31" fillId="5" borderId="0" xfId="29" applyFont="1" applyFill="1" applyBorder="1"/>
    <xf numFmtId="167" fontId="29" fillId="4" borderId="0" xfId="29" applyFont="1" applyFill="1" applyBorder="1"/>
    <xf numFmtId="167" fontId="29" fillId="4" borderId="0" xfId="29" applyFont="1" applyFill="1" applyBorder="1" applyAlignment="1">
      <alignment horizontal="center"/>
    </xf>
    <xf numFmtId="167" fontId="29" fillId="5" borderId="0" xfId="29" applyFont="1" applyFill="1" applyBorder="1" applyAlignment="1">
      <alignment horizontal="right"/>
    </xf>
    <xf numFmtId="167" fontId="33" fillId="5" borderId="0" xfId="29" applyFont="1" applyFill="1" applyBorder="1" applyAlignment="1">
      <alignment horizontal="right"/>
    </xf>
    <xf numFmtId="167" fontId="33" fillId="5" borderId="0" xfId="29" applyFont="1" applyFill="1" applyBorder="1" applyAlignment="1">
      <alignment horizontal="left"/>
    </xf>
    <xf numFmtId="167" fontId="29" fillId="5" borderId="2" xfId="29" applyFont="1" applyFill="1" applyBorder="1"/>
    <xf numFmtId="167" fontId="30" fillId="5" borderId="2" xfId="29" applyFont="1" applyFill="1" applyBorder="1" applyAlignment="1">
      <alignment horizontal="left"/>
    </xf>
    <xf numFmtId="167" fontId="30" fillId="5" borderId="2" xfId="29" applyFont="1" applyFill="1" applyBorder="1" applyAlignment="1">
      <alignment horizontal="center"/>
    </xf>
    <xf numFmtId="167" fontId="29" fillId="4" borderId="2" xfId="29" applyFont="1" applyFill="1" applyBorder="1"/>
    <xf numFmtId="167" fontId="31" fillId="5" borderId="2" xfId="29" applyFont="1" applyFill="1" applyBorder="1" applyAlignment="1">
      <alignment horizontal="right"/>
    </xf>
    <xf numFmtId="167" fontId="20" fillId="0" borderId="1" xfId="29" applyFont="1" applyFill="1" applyBorder="1"/>
    <xf numFmtId="167" fontId="20" fillId="0" borderId="1" xfId="29" applyFont="1" applyFill="1" applyBorder="1" applyAlignment="1">
      <alignment horizontal="center"/>
    </xf>
    <xf numFmtId="167" fontId="16" fillId="0" borderId="1" xfId="29" applyFont="1" applyFill="1" applyBorder="1"/>
    <xf numFmtId="167" fontId="30" fillId="5" borderId="0" xfId="29" applyFont="1" applyFill="1" applyBorder="1"/>
    <xf numFmtId="167" fontId="30" fillId="4" borderId="0" xfId="29" applyFont="1" applyFill="1" applyBorder="1"/>
    <xf numFmtId="167" fontId="20" fillId="0" borderId="2" xfId="29" applyFont="1" applyBorder="1"/>
    <xf numFmtId="167" fontId="20" fillId="0" borderId="2" xfId="29" applyFont="1" applyBorder="1" applyAlignment="1">
      <alignment horizontal="center"/>
    </xf>
    <xf numFmtId="167" fontId="31" fillId="5" borderId="0" xfId="29" applyFont="1" applyFill="1" applyBorder="1" applyAlignment="1">
      <alignment horizontal="right" vertical="top"/>
    </xf>
    <xf numFmtId="167" fontId="30" fillId="5" borderId="2" xfId="29" applyFont="1" applyFill="1" applyBorder="1"/>
    <xf numFmtId="167" fontId="31" fillId="5" borderId="2" xfId="29" applyFont="1" applyFill="1" applyBorder="1"/>
    <xf numFmtId="167" fontId="16" fillId="0" borderId="1" xfId="29" applyFont="1" applyFill="1" applyBorder="1" applyAlignment="1"/>
    <xf numFmtId="37" fontId="16" fillId="0" borderId="1" xfId="29" applyNumberFormat="1" applyFont="1" applyFill="1" applyBorder="1" applyAlignment="1" applyProtection="1"/>
    <xf numFmtId="167" fontId="20" fillId="0" borderId="1" xfId="29" applyFont="1" applyFill="1" applyBorder="1" applyAlignment="1"/>
    <xf numFmtId="167" fontId="33" fillId="5" borderId="0" xfId="29" applyFont="1" applyFill="1" applyBorder="1"/>
    <xf numFmtId="37" fontId="20" fillId="0" borderId="1" xfId="29" applyNumberFormat="1" applyFont="1" applyFill="1" applyBorder="1" applyAlignment="1" applyProtection="1"/>
    <xf numFmtId="37" fontId="20" fillId="0" borderId="1" xfId="29" applyNumberFormat="1" applyFont="1" applyFill="1" applyBorder="1" applyProtection="1"/>
    <xf numFmtId="37" fontId="20" fillId="0" borderId="1" xfId="29" applyNumberFormat="1" applyFont="1" applyFill="1" applyBorder="1" applyAlignment="1" applyProtection="1">
      <alignment horizontal="right"/>
    </xf>
    <xf numFmtId="167" fontId="30" fillId="5" borderId="0" xfId="29" applyFont="1" applyFill="1" applyBorder="1" applyAlignment="1"/>
    <xf numFmtId="167" fontId="16" fillId="0" borderId="1" xfId="29" applyFont="1" applyFill="1" applyBorder="1" applyAlignment="1">
      <alignment horizontal="left"/>
    </xf>
    <xf numFmtId="167" fontId="30" fillId="4" borderId="2" xfId="29" applyFont="1" applyFill="1" applyBorder="1"/>
    <xf numFmtId="3" fontId="20" fillId="0" borderId="1" xfId="28" applyNumberFormat="1" applyFont="1" applyFill="1" applyBorder="1" applyAlignment="1">
      <alignment horizontal="right" vertical="center"/>
    </xf>
    <xf numFmtId="0" fontId="30" fillId="5" borderId="0" xfId="0" applyFont="1" applyFill="1" applyBorder="1" applyAlignment="1">
      <alignment horizontal="right"/>
    </xf>
    <xf numFmtId="0" fontId="31" fillId="5" borderId="0" xfId="0" applyFont="1" applyFill="1" applyBorder="1" applyAlignment="1">
      <alignment horizontal="right"/>
    </xf>
    <xf numFmtId="0" fontId="16" fillId="0" borderId="1" xfId="28" applyFont="1" applyFill="1" applyBorder="1"/>
    <xf numFmtId="167" fontId="30" fillId="4" borderId="0" xfId="29" applyFont="1" applyFill="1" applyBorder="1" applyAlignment="1">
      <alignment horizontal="center"/>
    </xf>
    <xf numFmtId="167" fontId="31" fillId="4" borderId="0" xfId="29" applyFont="1" applyFill="1" applyBorder="1" applyAlignment="1">
      <alignment horizontal="center"/>
    </xf>
    <xf numFmtId="167" fontId="29" fillId="5" borderId="0" xfId="29" applyFont="1" applyFill="1" applyBorder="1" applyAlignment="1">
      <alignment horizontal="left"/>
    </xf>
    <xf numFmtId="167" fontId="29" fillId="4" borderId="0" xfId="29" applyFont="1" applyFill="1"/>
    <xf numFmtId="167" fontId="31" fillId="5" borderId="2" xfId="29" applyFont="1" applyFill="1" applyBorder="1" applyAlignment="1">
      <alignment horizontal="left"/>
    </xf>
    <xf numFmtId="167" fontId="17" fillId="0" borderId="2" xfId="29" applyFont="1" applyBorder="1" applyAlignment="1">
      <alignment horizontal="left"/>
    </xf>
    <xf numFmtId="167" fontId="29" fillId="5" borderId="0" xfId="29" applyFont="1" applyFill="1" applyBorder="1" applyAlignment="1">
      <alignment horizontal="center"/>
    </xf>
    <xf numFmtId="167" fontId="30" fillId="4" borderId="0" xfId="29" applyFont="1" applyFill="1" applyAlignment="1">
      <alignment horizontal="right"/>
    </xf>
    <xf numFmtId="167" fontId="29" fillId="4" borderId="0" xfId="29" applyFont="1" applyFill="1" applyBorder="1" applyAlignment="1">
      <alignment horizontal="right"/>
    </xf>
    <xf numFmtId="0" fontId="30" fillId="4" borderId="2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167" fontId="29" fillId="4" borderId="2" xfId="29" applyFont="1" applyFill="1" applyBorder="1" applyAlignment="1">
      <alignment horizontal="right"/>
    </xf>
    <xf numFmtId="167" fontId="31" fillId="4" borderId="2" xfId="29" applyFont="1" applyFill="1" applyBorder="1" applyAlignment="1">
      <alignment horizontal="right"/>
    </xf>
    <xf numFmtId="167" fontId="29" fillId="5" borderId="2" xfId="29" applyFont="1" applyFill="1" applyBorder="1" applyAlignment="1">
      <alignment horizontal="right"/>
    </xf>
    <xf numFmtId="37" fontId="20" fillId="0" borderId="1" xfId="29" applyNumberFormat="1" applyFont="1" applyBorder="1" applyProtection="1"/>
    <xf numFmtId="0" fontId="30" fillId="4" borderId="0" xfId="0" applyFont="1" applyFill="1" applyBorder="1" applyAlignment="1">
      <alignment horizontal="left"/>
    </xf>
    <xf numFmtId="0" fontId="30" fillId="4" borderId="0" xfId="0" applyFont="1" applyFill="1" applyBorder="1" applyAlignment="1">
      <alignment horizontal="center"/>
    </xf>
    <xf numFmtId="166" fontId="30" fillId="4" borderId="0" xfId="12" applyNumberFormat="1" applyFont="1" applyFill="1" applyBorder="1" applyAlignment="1">
      <alignment horizontal="right"/>
    </xf>
    <xf numFmtId="166" fontId="30" fillId="4" borderId="0" xfId="12" applyNumberFormat="1" applyFont="1" applyFill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15" fillId="0" borderId="2" xfId="0" applyFont="1" applyFill="1" applyBorder="1" applyAlignment="1"/>
    <xf numFmtId="0" fontId="31" fillId="4" borderId="2" xfId="12" applyNumberFormat="1" applyFont="1" applyFill="1" applyBorder="1" applyAlignment="1">
      <alignment horizontal="center" vertical="top"/>
    </xf>
    <xf numFmtId="0" fontId="31" fillId="4" borderId="2" xfId="12" applyNumberFormat="1" applyFont="1" applyFill="1" applyBorder="1" applyAlignment="1">
      <alignment horizontal="right" vertical="top"/>
    </xf>
    <xf numFmtId="0" fontId="21" fillId="0" borderId="1" xfId="2" applyFont="1" applyBorder="1"/>
    <xf numFmtId="0" fontId="21" fillId="0" borderId="1" xfId="2" applyFont="1" applyBorder="1" applyAlignment="1">
      <alignment horizontal="right"/>
    </xf>
    <xf numFmtId="0" fontId="29" fillId="4" borderId="0" xfId="34" applyFont="1" applyFill="1" applyBorder="1" applyAlignment="1">
      <alignment vertical="center"/>
    </xf>
    <xf numFmtId="0" fontId="30" fillId="4" borderId="0" xfId="34" applyFont="1" applyFill="1" applyBorder="1" applyAlignment="1">
      <alignment vertical="center"/>
    </xf>
    <xf numFmtId="0" fontId="30" fillId="4" borderId="0" xfId="34" applyFont="1" applyFill="1" applyBorder="1" applyAlignment="1">
      <alignment horizontal="center" vertical="center"/>
    </xf>
    <xf numFmtId="0" fontId="30" fillId="4" borderId="0" xfId="34" applyFont="1" applyFill="1" applyBorder="1" applyAlignment="1">
      <alignment horizontal="right" vertical="center"/>
    </xf>
    <xf numFmtId="0" fontId="33" fillId="4" borderId="0" xfId="34" applyFont="1" applyFill="1" applyBorder="1" applyAlignment="1">
      <alignment vertical="center"/>
    </xf>
    <xf numFmtId="0" fontId="31" fillId="4" borderId="0" xfId="34" applyFont="1" applyFill="1" applyBorder="1" applyAlignment="1">
      <alignment vertical="center"/>
    </xf>
    <xf numFmtId="0" fontId="29" fillId="4" borderId="0" xfId="34" applyFont="1" applyFill="1" applyBorder="1" applyAlignment="1">
      <alignment horizontal="center" vertical="center"/>
    </xf>
    <xf numFmtId="0" fontId="31" fillId="4" borderId="0" xfId="34" applyFont="1" applyFill="1" applyBorder="1" applyAlignment="1">
      <alignment horizontal="right" vertical="center"/>
    </xf>
    <xf numFmtId="0" fontId="29" fillId="4" borderId="0" xfId="34" applyFont="1" applyFill="1" applyBorder="1" applyAlignment="1">
      <alignment horizontal="left" vertical="center"/>
    </xf>
    <xf numFmtId="0" fontId="30" fillId="4" borderId="2" xfId="34" applyFont="1" applyFill="1" applyBorder="1" applyAlignment="1">
      <alignment vertical="center"/>
    </xf>
    <xf numFmtId="0" fontId="29" fillId="4" borderId="2" xfId="34" applyFont="1" applyFill="1" applyBorder="1" applyAlignment="1">
      <alignment horizontal="center" vertical="center"/>
    </xf>
    <xf numFmtId="0" fontId="30" fillId="4" borderId="2" xfId="34" applyFont="1" applyFill="1" applyBorder="1" applyAlignment="1">
      <alignment horizontal="right" vertical="center"/>
    </xf>
    <xf numFmtId="0" fontId="20" fillId="0" borderId="1" xfId="34" applyFont="1" applyFill="1" applyBorder="1" applyAlignment="1">
      <alignment vertical="center"/>
    </xf>
    <xf numFmtId="0" fontId="20" fillId="0" borderId="1" xfId="34" applyFont="1" applyFill="1" applyBorder="1" applyAlignment="1">
      <alignment horizontal="left" vertical="center"/>
    </xf>
    <xf numFmtId="0" fontId="20" fillId="0" borderId="1" xfId="34" applyFont="1" applyFill="1" applyBorder="1" applyAlignment="1">
      <alignment horizontal="center" vertical="center"/>
    </xf>
    <xf numFmtId="0" fontId="16" fillId="0" borderId="1" xfId="34" applyFont="1" applyFill="1" applyBorder="1" applyAlignment="1">
      <alignment horizontal="right" vertical="center"/>
    </xf>
    <xf numFmtId="0" fontId="20" fillId="0" borderId="1" xfId="34" applyFont="1" applyFill="1" applyBorder="1" applyAlignment="1">
      <alignment horizontal="right" vertical="center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 wrapText="1"/>
    </xf>
    <xf numFmtId="0" fontId="30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right" vertical="center"/>
    </xf>
    <xf numFmtId="0" fontId="33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right" vertical="center" wrapText="1"/>
    </xf>
    <xf numFmtId="0" fontId="31" fillId="4" borderId="0" xfId="0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right" vertical="center" wrapText="1"/>
    </xf>
    <xf numFmtId="0" fontId="30" fillId="4" borderId="2" xfId="0" applyFont="1" applyFill="1" applyBorder="1" applyAlignment="1">
      <alignment horizontal="right" vertical="top" wrapText="1"/>
    </xf>
    <xf numFmtId="0" fontId="15" fillId="0" borderId="1" xfId="3" applyNumberFormat="1" applyFont="1" applyFill="1" applyBorder="1"/>
    <xf numFmtId="0" fontId="15" fillId="0" borderId="1" xfId="3" applyNumberFormat="1" applyFont="1" applyFill="1" applyBorder="1" applyAlignment="1">
      <alignment horizontal="right"/>
    </xf>
    <xf numFmtId="3" fontId="18" fillId="0" borderId="1" xfId="3" applyNumberFormat="1" applyFont="1" applyFill="1" applyBorder="1" applyAlignment="1">
      <alignment horizontal="right"/>
    </xf>
    <xf numFmtId="3" fontId="15" fillId="0" borderId="1" xfId="3" applyNumberFormat="1" applyFont="1" applyFill="1" applyBorder="1" applyAlignment="1">
      <alignment horizontal="right"/>
    </xf>
    <xf numFmtId="0" fontId="15" fillId="2" borderId="1" xfId="3" applyNumberFormat="1" applyFont="1" applyFill="1" applyBorder="1"/>
    <xf numFmtId="167" fontId="30" fillId="4" borderId="0" xfId="5" applyNumberFormat="1" applyFont="1" applyFill="1" applyBorder="1"/>
    <xf numFmtId="170" fontId="30" fillId="4" borderId="0" xfId="22" applyNumberFormat="1" applyFont="1" applyFill="1" applyBorder="1" applyAlignment="1">
      <alignment horizontal="right" wrapText="1"/>
    </xf>
    <xf numFmtId="0" fontId="29" fillId="4" borderId="0" xfId="0" applyFont="1" applyFill="1" applyBorder="1" applyAlignment="1">
      <alignment horizontal="center" vertical="top" wrapText="1"/>
    </xf>
    <xf numFmtId="170" fontId="31" fillId="4" borderId="0" xfId="22" applyNumberFormat="1" applyFont="1" applyFill="1" applyBorder="1" applyAlignment="1">
      <alignment horizontal="right" vertical="top" wrapText="1"/>
    </xf>
    <xf numFmtId="0" fontId="30" fillId="4" borderId="0" xfId="5" applyNumberFormat="1" applyFont="1" applyFill="1" applyBorder="1" applyAlignment="1">
      <alignment horizontal="right"/>
    </xf>
    <xf numFmtId="170" fontId="30" fillId="4" borderId="0" xfId="22" applyNumberFormat="1" applyFont="1" applyFill="1" applyBorder="1" applyAlignment="1">
      <alignment horizontal="center"/>
    </xf>
    <xf numFmtId="170" fontId="30" fillId="4" borderId="0" xfId="22" applyNumberFormat="1" applyFont="1" applyFill="1" applyBorder="1" applyAlignment="1">
      <alignment horizontal="right" vertical="top" wrapText="1"/>
    </xf>
    <xf numFmtId="167" fontId="31" fillId="4" borderId="0" xfId="5" applyNumberFormat="1" applyFont="1" applyFill="1" applyBorder="1" applyAlignment="1">
      <alignment horizontal="left"/>
    </xf>
    <xf numFmtId="167" fontId="29" fillId="4" borderId="0" xfId="5" applyNumberFormat="1" applyFont="1" applyFill="1" applyBorder="1"/>
    <xf numFmtId="0" fontId="30" fillId="4" borderId="0" xfId="22" applyNumberFormat="1" applyFont="1" applyFill="1" applyBorder="1" applyAlignment="1">
      <alignment horizontal="right" vertical="top" wrapText="1"/>
    </xf>
    <xf numFmtId="170" fontId="31" fillId="4" borderId="0" xfId="22" applyNumberFormat="1" applyFont="1" applyFill="1" applyBorder="1" applyAlignment="1">
      <alignment horizontal="right" wrapText="1"/>
    </xf>
    <xf numFmtId="167" fontId="31" fillId="4" borderId="0" xfId="5" applyNumberFormat="1" applyFont="1" applyFill="1" applyBorder="1" applyAlignment="1">
      <alignment horizontal="right"/>
    </xf>
    <xf numFmtId="167" fontId="30" fillId="4" borderId="2" xfId="5" applyNumberFormat="1" applyFont="1" applyFill="1" applyBorder="1"/>
    <xf numFmtId="3" fontId="29" fillId="4" borderId="2" xfId="0" applyNumberFormat="1" applyFont="1" applyFill="1" applyBorder="1" applyAlignment="1">
      <alignment horizontal="right" vertical="center" indent="1"/>
    </xf>
    <xf numFmtId="0" fontId="31" fillId="4" borderId="0" xfId="31" applyFont="1" applyFill="1" applyBorder="1" applyAlignment="1">
      <alignment horizontal="left" vertical="center"/>
    </xf>
    <xf numFmtId="0" fontId="29" fillId="4" borderId="0" xfId="31" applyFont="1" applyFill="1" applyBorder="1" applyAlignment="1">
      <alignment horizontal="right" vertical="center"/>
    </xf>
    <xf numFmtId="0" fontId="29" fillId="4" borderId="0" xfId="31" applyFont="1" applyFill="1" applyBorder="1" applyAlignment="1">
      <alignment vertical="center"/>
    </xf>
    <xf numFmtId="0" fontId="30" fillId="4" borderId="0" xfId="31" applyFont="1" applyFill="1" applyBorder="1" applyAlignment="1">
      <alignment horizontal="left" vertical="center"/>
    </xf>
    <xf numFmtId="0" fontId="30" fillId="4" borderId="0" xfId="31" applyFont="1" applyFill="1" applyBorder="1" applyAlignment="1">
      <alignment horizontal="center" vertical="center"/>
    </xf>
    <xf numFmtId="166" fontId="30" fillId="4" borderId="0" xfId="33" applyNumberFormat="1" applyFont="1" applyFill="1" applyBorder="1" applyAlignment="1">
      <alignment horizontal="right" vertical="center"/>
    </xf>
    <xf numFmtId="166" fontId="30" fillId="4" borderId="0" xfId="33" applyNumberFormat="1" applyFont="1" applyFill="1" applyBorder="1" applyAlignment="1">
      <alignment horizontal="center" vertical="center"/>
    </xf>
    <xf numFmtId="0" fontId="31" fillId="4" borderId="0" xfId="33" applyNumberFormat="1" applyFont="1" applyFill="1" applyBorder="1" applyAlignment="1">
      <alignment horizontal="center" vertical="center"/>
    </xf>
    <xf numFmtId="0" fontId="31" fillId="4" borderId="0" xfId="33" applyNumberFormat="1" applyFont="1" applyFill="1" applyBorder="1" applyAlignment="1">
      <alignment horizontal="right" vertical="center"/>
    </xf>
    <xf numFmtId="0" fontId="22" fillId="0" borderId="2" xfId="31" applyFont="1" applyBorder="1" applyAlignment="1">
      <alignment horizontal="left" vertical="center"/>
    </xf>
    <xf numFmtId="0" fontId="15" fillId="0" borderId="2" xfId="31" applyFont="1" applyFill="1" applyBorder="1" applyAlignment="1">
      <alignment horizontal="right" vertical="center"/>
    </xf>
    <xf numFmtId="0" fontId="15" fillId="0" borderId="2" xfId="31" applyFont="1" applyFill="1" applyBorder="1" applyAlignment="1">
      <alignment vertical="center"/>
    </xf>
    <xf numFmtId="0" fontId="31" fillId="4" borderId="2" xfId="31" applyFont="1" applyFill="1" applyBorder="1" applyAlignment="1">
      <alignment horizontal="left" vertical="center"/>
    </xf>
    <xf numFmtId="0" fontId="31" fillId="4" borderId="2" xfId="33" applyNumberFormat="1" applyFont="1" applyFill="1" applyBorder="1" applyAlignment="1">
      <alignment horizontal="center" vertical="center"/>
    </xf>
    <xf numFmtId="0" fontId="31" fillId="4" borderId="2" xfId="33" applyNumberFormat="1" applyFont="1" applyFill="1" applyBorder="1" applyAlignment="1">
      <alignment horizontal="right" vertical="center"/>
    </xf>
    <xf numFmtId="0" fontId="21" fillId="0" borderId="1" xfId="30" applyFont="1" applyBorder="1" applyAlignment="1">
      <alignment vertical="center"/>
    </xf>
    <xf numFmtId="0" fontId="21" fillId="0" borderId="1" xfId="30" applyFont="1" applyBorder="1" applyAlignment="1">
      <alignment horizontal="right" vertical="center"/>
    </xf>
    <xf numFmtId="0" fontId="16" fillId="0" borderId="0" xfId="0" applyFont="1" applyFill="1" applyAlignment="1">
      <alignment horizontal="left"/>
    </xf>
    <xf numFmtId="0" fontId="16" fillId="0" borderId="0" xfId="37" applyFont="1" applyFill="1" applyAlignment="1">
      <alignment horizontal="left" vertical="center"/>
    </xf>
    <xf numFmtId="0" fontId="17" fillId="0" borderId="0" xfId="37" applyFont="1" applyFill="1" applyAlignment="1">
      <alignment horizontal="left" vertical="center"/>
    </xf>
    <xf numFmtId="0" fontId="16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167" fontId="16" fillId="0" borderId="0" xfId="29" applyFont="1" applyAlignment="1">
      <alignment horizontal="left" vertical="top"/>
    </xf>
    <xf numFmtId="167" fontId="20" fillId="0" borderId="0" xfId="29" applyFont="1" applyAlignment="1">
      <alignment vertical="top"/>
    </xf>
    <xf numFmtId="0" fontId="17" fillId="0" borderId="0" xfId="0" applyFont="1" applyFill="1" applyAlignment="1">
      <alignment horizontal="left"/>
    </xf>
    <xf numFmtId="0" fontId="16" fillId="0" borderId="0" xfId="34" applyFont="1" applyFill="1" applyAlignment="1">
      <alignment horizontal="left" vertical="center"/>
    </xf>
    <xf numFmtId="0" fontId="17" fillId="0" borderId="0" xfId="34" applyFont="1" applyFill="1" applyAlignment="1">
      <alignment horizontal="left" vertical="center"/>
    </xf>
    <xf numFmtId="0" fontId="17" fillId="0" borderId="0" xfId="31" applyFont="1" applyFill="1" applyAlignment="1">
      <alignment horizontal="left" vertical="center"/>
    </xf>
    <xf numFmtId="0" fontId="17" fillId="0" borderId="0" xfId="0" applyFont="1" applyFill="1" applyAlignment="1">
      <alignment horizontal="justify" vertical="top"/>
    </xf>
    <xf numFmtId="0" fontId="30" fillId="4" borderId="0" xfId="0" applyFont="1" applyFill="1" applyBorder="1" applyAlignment="1">
      <alignment horizontal="right" wrapText="1"/>
    </xf>
    <xf numFmtId="0" fontId="31" fillId="4" borderId="0" xfId="0" applyFont="1" applyFill="1" applyBorder="1" applyAlignment="1">
      <alignment horizontal="right" vertical="top" wrapText="1"/>
    </xf>
    <xf numFmtId="0" fontId="31" fillId="4" borderId="2" xfId="0" applyFont="1" applyFill="1" applyBorder="1" applyAlignment="1">
      <alignment horizontal="right" vertical="top" wrapText="1"/>
    </xf>
    <xf numFmtId="0" fontId="30" fillId="4" borderId="0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left" vertical="top" wrapText="1"/>
    </xf>
    <xf numFmtId="0" fontId="30" fillId="4" borderId="0" xfId="0" applyFont="1" applyFill="1" applyBorder="1" applyAlignment="1">
      <alignment horizontal="center" vertical="top" wrapText="1"/>
    </xf>
    <xf numFmtId="0" fontId="30" fillId="4" borderId="0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right" vertical="top" wrapText="1"/>
    </xf>
    <xf numFmtId="0" fontId="29" fillId="4" borderId="2" xfId="0" applyFont="1" applyFill="1" applyBorder="1" applyAlignment="1">
      <alignment horizontal="right" vertical="top" wrapText="1"/>
    </xf>
    <xf numFmtId="0" fontId="30" fillId="4" borderId="2" xfId="0" applyFont="1" applyFill="1" applyBorder="1" applyAlignment="1">
      <alignment horizontal="left" vertical="top" wrapText="1"/>
    </xf>
    <xf numFmtId="0" fontId="30" fillId="4" borderId="2" xfId="0" applyFont="1" applyFill="1" applyBorder="1" applyAlignment="1">
      <alignment horizontal="center" vertical="top" wrapText="1"/>
    </xf>
    <xf numFmtId="0" fontId="30" fillId="4" borderId="0" xfId="0" applyFont="1" applyFill="1" applyBorder="1" applyAlignment="1">
      <alignment horizontal="right" vertical="top" wrapText="1"/>
    </xf>
    <xf numFmtId="0" fontId="30" fillId="4" borderId="2" xfId="0" applyFont="1" applyFill="1" applyBorder="1" applyAlignment="1">
      <alignment horizontal="right" vertical="top" wrapText="1"/>
    </xf>
    <xf numFmtId="0" fontId="30" fillId="4" borderId="1" xfId="0" applyFont="1" applyFill="1" applyBorder="1" applyAlignment="1">
      <alignment horizontal="right" vertical="top" wrapText="1"/>
    </xf>
    <xf numFmtId="0" fontId="30" fillId="4" borderId="3" xfId="0" applyFont="1" applyFill="1" applyBorder="1" applyAlignment="1">
      <alignment horizontal="right" vertical="top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right" vertical="top" wrapText="1" indent="1"/>
    </xf>
    <xf numFmtId="0" fontId="30" fillId="4" borderId="3" xfId="0" applyFont="1" applyFill="1" applyBorder="1" applyAlignment="1">
      <alignment horizontal="right" vertical="top" wrapText="1" indent="1"/>
    </xf>
    <xf numFmtId="167" fontId="18" fillId="0" borderId="0" xfId="29" applyFont="1" applyFill="1" applyAlignment="1">
      <alignment horizontal="justify" vertical="top"/>
    </xf>
    <xf numFmtId="0" fontId="30" fillId="4" borderId="0" xfId="34" applyFont="1" applyFill="1" applyAlignment="1">
      <alignment horizontal="center" vertical="center"/>
    </xf>
    <xf numFmtId="0" fontId="31" fillId="4" borderId="1" xfId="34" applyFont="1" applyFill="1" applyBorder="1" applyAlignment="1">
      <alignment horizontal="center" vertical="center"/>
    </xf>
    <xf numFmtId="0" fontId="30" fillId="4" borderId="0" xfId="34" applyFont="1" applyFill="1" applyBorder="1" applyAlignment="1">
      <alignment horizontal="center" vertical="center"/>
    </xf>
    <xf numFmtId="167" fontId="29" fillId="4" borderId="1" xfId="5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horizontal="justify" vertical="top"/>
    </xf>
    <xf numFmtId="0" fontId="31" fillId="4" borderId="1" xfId="0" applyFont="1" applyFill="1" applyBorder="1" applyAlignment="1">
      <alignment horizontal="center" wrapText="1"/>
    </xf>
    <xf numFmtId="0" fontId="31" fillId="4" borderId="1" xfId="0" applyFont="1" applyFill="1" applyBorder="1" applyAlignment="1">
      <alignment horizontal="center" vertical="top"/>
    </xf>
    <xf numFmtId="167" fontId="20" fillId="0" borderId="4" xfId="29" applyFont="1" applyBorder="1"/>
    <xf numFmtId="0" fontId="16" fillId="0" borderId="0" xfId="31" applyFont="1" applyFill="1" applyAlignment="1">
      <alignment horizontal="left" vertical="top"/>
    </xf>
    <xf numFmtId="0" fontId="16" fillId="0" borderId="0" xfId="32" applyNumberFormat="1" applyFont="1" applyFill="1" applyBorder="1" applyAlignment="1">
      <alignment horizontal="justify" vertical="top"/>
    </xf>
    <xf numFmtId="0" fontId="15" fillId="0" borderId="0" xfId="31" applyFont="1" applyFill="1" applyAlignment="1">
      <alignment vertical="top"/>
    </xf>
  </cellXfs>
  <cellStyles count="47">
    <cellStyle name="Comma" xfId="1" builtinId="3"/>
    <cellStyle name="Comma [0] 2" xfId="13" xr:uid="{00000000-0005-0000-0000-000001000000}"/>
    <cellStyle name="Comma 2" xfId="12" xr:uid="{00000000-0005-0000-0000-000002000000}"/>
    <cellStyle name="Comma 2 2" xfId="14" xr:uid="{00000000-0005-0000-0000-000003000000}"/>
    <cellStyle name="Comma 2 2 2" xfId="15" xr:uid="{00000000-0005-0000-0000-000004000000}"/>
    <cellStyle name="Comma 2 3" xfId="33" xr:uid="{00000000-0005-0000-0000-000005000000}"/>
    <cellStyle name="Comma 2 4" xfId="39" xr:uid="{00000000-0005-0000-0000-000006000000}"/>
    <cellStyle name="Comma 867" xfId="42" xr:uid="{00000000-0005-0000-0000-000007000000}"/>
    <cellStyle name="Comma 868 2" xfId="43" xr:uid="{00000000-0005-0000-0000-000008000000}"/>
    <cellStyle name="Hyperlink 2" xfId="16" xr:uid="{00000000-0005-0000-0000-000009000000}"/>
    <cellStyle name="Hyperlink 3" xfId="17" xr:uid="{00000000-0005-0000-0000-00000A000000}"/>
    <cellStyle name="Hyperlink 4" xfId="18" xr:uid="{00000000-0005-0000-0000-00000B000000}"/>
    <cellStyle name="Normal" xfId="0" builtinId="0"/>
    <cellStyle name="Normal 10 11 2" xfId="34" xr:uid="{00000000-0005-0000-0000-00000D000000}"/>
    <cellStyle name="Normal 10 11 2 3" xfId="44" xr:uid="{00000000-0005-0000-0000-00000E000000}"/>
    <cellStyle name="Normal 10 11 2 3 2" xfId="45" xr:uid="{00000000-0005-0000-0000-00000F000000}"/>
    <cellStyle name="Normal 13" xfId="2" xr:uid="{00000000-0005-0000-0000-000010000000}"/>
    <cellStyle name="Normal 13 2" xfId="30" xr:uid="{00000000-0005-0000-0000-000011000000}"/>
    <cellStyle name="Normal 13 3" xfId="41" xr:uid="{00000000-0005-0000-0000-000012000000}"/>
    <cellStyle name="Normal 2" xfId="19" xr:uid="{00000000-0005-0000-0000-000013000000}"/>
    <cellStyle name="Normal 2 2" xfId="20" xr:uid="{00000000-0005-0000-0000-000014000000}"/>
    <cellStyle name="Normal 2 2 2" xfId="21" xr:uid="{00000000-0005-0000-0000-000015000000}"/>
    <cellStyle name="Normal 2 2 2 2 2 4" xfId="35" xr:uid="{00000000-0005-0000-0000-000016000000}"/>
    <cellStyle name="Normal 2 2 2 2 2 4 2" xfId="40" xr:uid="{00000000-0005-0000-0000-000017000000}"/>
    <cellStyle name="Normal 2 2 2 2 2 4 2 2" xfId="46" xr:uid="{00000000-0005-0000-0000-000018000000}"/>
    <cellStyle name="Normal 2 2 2 2 2 4 4" xfId="36" xr:uid="{00000000-0005-0000-0000-000019000000}"/>
    <cellStyle name="Normal 2 2 3" xfId="22" xr:uid="{00000000-0005-0000-0000-00001A000000}"/>
    <cellStyle name="Normal 2 258" xfId="10" xr:uid="{00000000-0005-0000-0000-00001B000000}"/>
    <cellStyle name="Normal 2 258 2" xfId="32" xr:uid="{00000000-0005-0000-0000-00001C000000}"/>
    <cellStyle name="Normal 2 3" xfId="23" xr:uid="{00000000-0005-0000-0000-00001D000000}"/>
    <cellStyle name="Normal 3" xfId="24" xr:uid="{00000000-0005-0000-0000-00001E000000}"/>
    <cellStyle name="Normal 3 5" xfId="25" xr:uid="{00000000-0005-0000-0000-00001F000000}"/>
    <cellStyle name="Normal 3 5 2" xfId="38" xr:uid="{00000000-0005-0000-0000-000020000000}"/>
    <cellStyle name="Normal 3 5 2 5" xfId="26" xr:uid="{00000000-0005-0000-0000-000021000000}"/>
    <cellStyle name="Normal 3 5 2 5 5" xfId="27" xr:uid="{00000000-0005-0000-0000-000022000000}"/>
    <cellStyle name="Normal 3 84" xfId="8" xr:uid="{00000000-0005-0000-0000-000023000000}"/>
    <cellStyle name="Normal 4" xfId="28" xr:uid="{00000000-0005-0000-0000-000024000000}"/>
    <cellStyle name="Normal 4 2" xfId="5" xr:uid="{00000000-0005-0000-0000-000025000000}"/>
    <cellStyle name="Normal 4 4" xfId="7" xr:uid="{00000000-0005-0000-0000-000026000000}"/>
    <cellStyle name="Normal 5" xfId="6" xr:uid="{00000000-0005-0000-0000-000027000000}"/>
    <cellStyle name="Normal 5 13" xfId="11" xr:uid="{00000000-0005-0000-0000-000028000000}"/>
    <cellStyle name="Normal 6" xfId="31" xr:uid="{00000000-0005-0000-0000-000029000000}"/>
    <cellStyle name="Normal 6 57" xfId="4" xr:uid="{00000000-0005-0000-0000-00002A000000}"/>
    <cellStyle name="Normal 7" xfId="37" xr:uid="{00000000-0005-0000-0000-00002B000000}"/>
    <cellStyle name="Normal 7 54" xfId="9" xr:uid="{00000000-0005-0000-0000-00002C000000}"/>
    <cellStyle name="Normal 7 54 2" xfId="29" xr:uid="{00000000-0005-0000-0000-00002D000000}"/>
    <cellStyle name="Normal 724" xfId="3" xr:uid="{00000000-0005-0000-0000-00002E000000}"/>
  </cellStyles>
  <dxfs count="0"/>
  <tableStyles count="0" defaultTableStyle="TableStyleMedium2" defaultPivotStyle="PivotStyleLight16"/>
  <colors>
    <mruColors>
      <color rgb="FF207D8B"/>
      <color rgb="FF5AB8AF"/>
      <color rgb="FF008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%20Unit%20Perangkaan%20Sosial\1.%20ALL%20ABOUT%20MY%20LOCAL%20STATS\My%20Local%20Stats%202019\PINDAAN%20LPS%20BENGKEL%20MY%20LOCAL%20STATS%202019\Malaysia\Combine\Jadual%20Malaysia\Jadual%20Latest\Bab%209%20-%20Keselamatan%20Awam_%20Msia%20v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-diyana\Penyediaan%20BPS%202018\BPS%202018\Jadual\Bab%207-%20Keselamatan%20Awam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yana\2016-diyana\BPS%202015\Jadual%20Excel%20(301215)\Bab%206%20-%20Keselamatan%20Awam%202015%203012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BARU%20MASUK%2022.11.2017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DUAL%20FINAL%20%20to%20print%20220719\utk%20email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9.9 (2)"/>
      <sheetName val="9.9 (3)"/>
      <sheetName val="9.10"/>
      <sheetName val="9.10 (2)"/>
      <sheetName val="9.11"/>
      <sheetName val="9.11 (2)"/>
      <sheetName val="9.11 (3)"/>
      <sheetName val="9.11 (4)"/>
      <sheetName val="9.11 (5)"/>
      <sheetName val="9.11 (6)"/>
      <sheetName val="9.12"/>
      <sheetName val="9.12 (3)"/>
      <sheetName val="9.13"/>
      <sheetName val="9.14"/>
      <sheetName val="9.15"/>
      <sheetName val="9.16"/>
      <sheetName val="9.17"/>
      <sheetName val="9.18"/>
      <sheetName val="9.19"/>
      <sheetName val="9.20"/>
      <sheetName val="9.21"/>
      <sheetName val="9.22"/>
      <sheetName val="9.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 "/>
      <sheetName val="7.6"/>
      <sheetName val="7.7 "/>
      <sheetName val="7.8 "/>
      <sheetName val="7.9 "/>
      <sheetName val="7.10 "/>
      <sheetName val="7.11 (4)"/>
      <sheetName val="7.12"/>
      <sheetName val="7.13"/>
      <sheetName val="7.14"/>
      <sheetName val="7.15"/>
      <sheetName val="7.16"/>
      <sheetName val="7.16 (2)"/>
      <sheetName val="7.17"/>
      <sheetName val="7.17 (2)"/>
      <sheetName val="7.17 (3)"/>
      <sheetName val="7.18"/>
      <sheetName val="7.1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3 (2)"/>
      <sheetName val="6.14"/>
      <sheetName val="6.14 (2)"/>
      <sheetName val="6.15"/>
      <sheetName val="6.15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80"/>
  <sheetViews>
    <sheetView tabSelected="1" view="pageBreakPreview" zoomScaleNormal="80" zoomScaleSheetLayoutView="100" workbookViewId="0">
      <selection activeCell="B3" sqref="B3:I3"/>
    </sheetView>
  </sheetViews>
  <sheetFormatPr defaultColWidth="9.140625" defaultRowHeight="15"/>
  <cols>
    <col min="1" max="1" width="11" style="1" customWidth="1"/>
    <col min="2" max="2" width="16.5703125" style="1" customWidth="1"/>
    <col min="3" max="3" width="11" style="2" customWidth="1"/>
    <col min="4" max="4" width="21.7109375" style="1" customWidth="1"/>
    <col min="5" max="5" width="1.28515625" style="1" customWidth="1"/>
    <col min="6" max="6" width="22" style="3" customWidth="1"/>
    <col min="7" max="7" width="1.7109375" style="3" customWidth="1"/>
    <col min="8" max="8" width="18.140625" style="3" customWidth="1"/>
    <col min="9" max="9" width="0.5703125" style="1" customWidth="1"/>
    <col min="10" max="16384" width="9.140625" style="1"/>
  </cols>
  <sheetData>
    <row r="1" spans="1:15" ht="8.1" customHeight="1"/>
    <row r="2" spans="1:15" ht="8.1" customHeight="1"/>
    <row r="3" spans="1:15" s="12" customFormat="1" ht="30.75" customHeight="1">
      <c r="A3" s="381" t="s">
        <v>363</v>
      </c>
      <c r="B3" s="683" t="s">
        <v>403</v>
      </c>
      <c r="C3" s="683"/>
      <c r="D3" s="683"/>
      <c r="E3" s="683"/>
      <c r="F3" s="683"/>
      <c r="G3" s="683"/>
      <c r="H3" s="683"/>
      <c r="I3" s="683"/>
    </row>
    <row r="4" spans="1:15" ht="30" customHeight="1">
      <c r="A4" s="385" t="s">
        <v>364</v>
      </c>
      <c r="B4" s="659" t="s">
        <v>365</v>
      </c>
      <c r="C4" s="659"/>
      <c r="D4" s="659"/>
      <c r="E4" s="659"/>
      <c r="F4" s="659"/>
      <c r="G4" s="659"/>
      <c r="H4" s="659"/>
      <c r="I4" s="659"/>
    </row>
    <row r="5" spans="1:15" s="10" customFormat="1" ht="15.75" thickBot="1">
      <c r="A5" s="417"/>
      <c r="B5" s="417"/>
      <c r="C5" s="418"/>
      <c r="D5" s="419"/>
      <c r="E5" s="419"/>
      <c r="F5" s="419"/>
      <c r="G5" s="419"/>
      <c r="H5" s="419"/>
      <c r="I5" s="420"/>
    </row>
    <row r="6" spans="1:15" ht="15" customHeight="1">
      <c r="A6" s="409"/>
      <c r="B6" s="416"/>
      <c r="C6" s="663" t="s">
        <v>0</v>
      </c>
      <c r="D6" s="660" t="s">
        <v>1</v>
      </c>
      <c r="E6" s="406"/>
      <c r="F6" s="660" t="s">
        <v>2</v>
      </c>
      <c r="G6" s="407"/>
      <c r="H6" s="660" t="s">
        <v>3</v>
      </c>
      <c r="I6" s="407"/>
      <c r="O6" s="11"/>
    </row>
    <row r="7" spans="1:15" ht="18.75" customHeight="1">
      <c r="A7" s="409" t="s">
        <v>304</v>
      </c>
      <c r="B7" s="410"/>
      <c r="C7" s="663"/>
      <c r="D7" s="660"/>
      <c r="E7" s="406"/>
      <c r="F7" s="660"/>
      <c r="G7" s="407"/>
      <c r="H7" s="660"/>
      <c r="I7" s="411"/>
    </row>
    <row r="8" spans="1:15" s="12" customFormat="1" ht="18.75" customHeight="1">
      <c r="A8" s="416" t="s">
        <v>302</v>
      </c>
      <c r="B8" s="410"/>
      <c r="C8" s="412" t="s">
        <v>5</v>
      </c>
      <c r="D8" s="661" t="s">
        <v>303</v>
      </c>
      <c r="E8" s="413"/>
      <c r="F8" s="414" t="s">
        <v>6</v>
      </c>
      <c r="G8" s="411"/>
      <c r="H8" s="415" t="s">
        <v>7</v>
      </c>
      <c r="I8" s="415"/>
    </row>
    <row r="9" spans="1:15" s="12" customFormat="1" ht="17.25" customHeight="1" thickBot="1">
      <c r="A9" s="422"/>
      <c r="B9" s="421"/>
      <c r="C9" s="423"/>
      <c r="D9" s="662"/>
      <c r="E9" s="424"/>
      <c r="F9" s="425"/>
      <c r="G9" s="425"/>
      <c r="H9" s="425"/>
      <c r="I9" s="425"/>
    </row>
    <row r="10" spans="1:15" ht="8.1" customHeight="1">
      <c r="A10" s="13"/>
      <c r="B10" s="13"/>
      <c r="C10" s="14"/>
      <c r="D10" s="15"/>
      <c r="E10" s="16"/>
      <c r="F10" s="15"/>
      <c r="G10" s="15"/>
      <c r="H10" s="15"/>
      <c r="I10" s="15"/>
    </row>
    <row r="11" spans="1:15" ht="15" customHeight="1">
      <c r="A11" s="18" t="s">
        <v>8</v>
      </c>
      <c r="B11" s="17"/>
      <c r="C11" s="19">
        <v>2018</v>
      </c>
      <c r="D11" s="20">
        <f>SUM(D43,D15,D51,D19,D47,D23,D27,D31,D35,D39)</f>
        <v>10</v>
      </c>
      <c r="E11" s="21"/>
      <c r="F11" s="20">
        <f>SUM(F43,F15,F51,F19,F47,F23,F27,F31,F35,F39)</f>
        <v>56</v>
      </c>
      <c r="G11" s="22"/>
      <c r="H11" s="20">
        <f>SUM(H43,H15,H51,H19,H47,H23,H27,H31,H35,H39)</f>
        <v>41</v>
      </c>
    </row>
    <row r="12" spans="1:15" ht="15" customHeight="1">
      <c r="A12" s="17"/>
      <c r="B12" s="17"/>
      <c r="C12" s="19">
        <v>2019</v>
      </c>
      <c r="D12" s="20">
        <f>SUM(D44,D16,D52,D20,D48,D24,D28,D32,D36,D40)</f>
        <v>10</v>
      </c>
      <c r="E12" s="21"/>
      <c r="F12" s="20">
        <f>SUM(F44,F16,F52,F20,F48,F24,F28,F32,F36,F40)</f>
        <v>57</v>
      </c>
      <c r="G12" s="22"/>
      <c r="H12" s="20">
        <f>SUM(H44,H16,H52,H20,H48,H24,H28,H32,H36,H40)</f>
        <v>26</v>
      </c>
    </row>
    <row r="13" spans="1:15" ht="15" customHeight="1">
      <c r="A13" s="17"/>
      <c r="B13" s="17"/>
      <c r="C13" s="23">
        <v>2020</v>
      </c>
      <c r="D13" s="20">
        <f>SUM(D45,D17,D53,D21,D49,D25,D29,D33,D37,D41)</f>
        <v>10</v>
      </c>
      <c r="E13" s="21"/>
      <c r="F13" s="20">
        <f>SUM(F45,F17,F53,F21,F49,F25,F29,F33,F37,F41)</f>
        <v>57</v>
      </c>
      <c r="G13" s="22"/>
      <c r="H13" s="20">
        <f>SUM(H45,H17,H53,H21,H49,H25,H29,H33,H37,H41)</f>
        <v>26</v>
      </c>
    </row>
    <row r="14" spans="1:15" ht="8.1" customHeight="1">
      <c r="A14" s="17"/>
      <c r="B14" s="17"/>
      <c r="C14" s="24"/>
      <c r="D14" s="10"/>
      <c r="E14" s="10"/>
      <c r="F14" s="25"/>
      <c r="G14" s="25"/>
      <c r="H14" s="25"/>
    </row>
    <row r="15" spans="1:15" ht="15" customHeight="1">
      <c r="A15" s="27" t="s">
        <v>9</v>
      </c>
      <c r="B15" s="26"/>
      <c r="C15" s="24">
        <v>2018</v>
      </c>
      <c r="D15" s="10">
        <v>1</v>
      </c>
      <c r="E15" s="10"/>
      <c r="F15" s="25">
        <v>3</v>
      </c>
      <c r="G15" s="25"/>
      <c r="H15" s="25">
        <v>8</v>
      </c>
    </row>
    <row r="16" spans="1:15" ht="15" customHeight="1">
      <c r="A16" s="27"/>
      <c r="B16" s="26"/>
      <c r="C16" s="24">
        <v>2019</v>
      </c>
      <c r="D16" s="10">
        <v>1</v>
      </c>
      <c r="E16" s="10"/>
      <c r="F16" s="25">
        <v>4</v>
      </c>
      <c r="G16" s="25"/>
      <c r="H16" s="25">
        <v>3</v>
      </c>
    </row>
    <row r="17" spans="1:21" ht="15" customHeight="1">
      <c r="A17" s="27"/>
      <c r="B17" s="26"/>
      <c r="C17" s="28">
        <v>2020</v>
      </c>
      <c r="D17" s="10">
        <v>1</v>
      </c>
      <c r="E17" s="10"/>
      <c r="F17" s="25">
        <v>4</v>
      </c>
      <c r="G17" s="25"/>
      <c r="H17" s="25">
        <v>3</v>
      </c>
    </row>
    <row r="18" spans="1:21" ht="8.1" customHeight="1">
      <c r="A18" s="27"/>
      <c r="B18" s="26"/>
      <c r="C18" s="24"/>
      <c r="D18" s="10"/>
      <c r="E18" s="10"/>
      <c r="F18" s="25"/>
      <c r="G18" s="25"/>
      <c r="H18" s="25"/>
    </row>
    <row r="19" spans="1:21" ht="15" customHeight="1">
      <c r="A19" s="27" t="s">
        <v>13</v>
      </c>
      <c r="B19" s="26"/>
      <c r="C19" s="24">
        <v>2018</v>
      </c>
      <c r="D19" s="10">
        <v>1</v>
      </c>
      <c r="E19" s="10"/>
      <c r="F19" s="25">
        <v>10</v>
      </c>
      <c r="G19" s="25"/>
      <c r="H19" s="25">
        <v>8</v>
      </c>
    </row>
    <row r="20" spans="1:21" ht="15" customHeight="1">
      <c r="A20" s="27"/>
      <c r="B20" s="26"/>
      <c r="C20" s="24">
        <v>2019</v>
      </c>
      <c r="D20" s="10">
        <v>1</v>
      </c>
      <c r="E20" s="10"/>
      <c r="F20" s="25">
        <v>10</v>
      </c>
      <c r="G20" s="25"/>
      <c r="H20" s="25">
        <v>2</v>
      </c>
      <c r="I20" s="10"/>
    </row>
    <row r="21" spans="1:21" ht="15" customHeight="1">
      <c r="A21" s="27"/>
      <c r="B21" s="26"/>
      <c r="C21" s="28">
        <v>2020</v>
      </c>
      <c r="D21" s="10">
        <v>1</v>
      </c>
      <c r="E21" s="10"/>
      <c r="F21" s="25">
        <v>10</v>
      </c>
      <c r="G21" s="25"/>
      <c r="H21" s="25">
        <v>2</v>
      </c>
      <c r="I21" s="10"/>
    </row>
    <row r="22" spans="1:21" ht="8.1" customHeight="1">
      <c r="I22" s="10"/>
      <c r="J22" s="27"/>
      <c r="K22" s="26"/>
      <c r="L22" s="24"/>
      <c r="M22" s="10"/>
      <c r="N22" s="10"/>
      <c r="O22" s="25"/>
      <c r="P22" s="25"/>
      <c r="Q22" s="25"/>
      <c r="R22" s="25"/>
      <c r="S22" s="25"/>
      <c r="T22" s="29"/>
      <c r="U22" s="30"/>
    </row>
    <row r="23" spans="1:21" ht="15" customHeight="1">
      <c r="A23" s="27" t="s">
        <v>15</v>
      </c>
      <c r="B23" s="26"/>
      <c r="C23" s="24">
        <v>2018</v>
      </c>
      <c r="D23" s="10">
        <v>1</v>
      </c>
      <c r="E23" s="10"/>
      <c r="F23" s="25">
        <v>4</v>
      </c>
      <c r="G23" s="25"/>
      <c r="H23" s="25">
        <v>3</v>
      </c>
      <c r="I23" s="10"/>
    </row>
    <row r="24" spans="1:21" ht="15" customHeight="1">
      <c r="A24" s="27"/>
      <c r="B24" s="26"/>
      <c r="C24" s="24">
        <v>2019</v>
      </c>
      <c r="D24" s="10">
        <v>1</v>
      </c>
      <c r="E24" s="10"/>
      <c r="F24" s="25">
        <v>4</v>
      </c>
      <c r="G24" s="25"/>
      <c r="H24" s="25">
        <v>3</v>
      </c>
      <c r="I24" s="10"/>
    </row>
    <row r="25" spans="1:21" ht="15" customHeight="1">
      <c r="A25" s="27"/>
      <c r="B25" s="26"/>
      <c r="C25" s="28">
        <v>2020</v>
      </c>
      <c r="D25" s="10">
        <v>1</v>
      </c>
      <c r="E25" s="10"/>
      <c r="F25" s="25">
        <v>4</v>
      </c>
      <c r="G25" s="25"/>
      <c r="H25" s="25">
        <v>3</v>
      </c>
      <c r="I25" s="10"/>
    </row>
    <row r="26" spans="1:21" ht="8.1" customHeight="1">
      <c r="I26" s="10"/>
      <c r="J26" s="27"/>
      <c r="K26" s="26"/>
      <c r="L26" s="24"/>
      <c r="M26" s="10"/>
      <c r="N26" s="10"/>
      <c r="O26" s="25"/>
      <c r="P26" s="25"/>
      <c r="Q26" s="25"/>
      <c r="R26" s="25"/>
      <c r="S26" s="25"/>
      <c r="T26" s="29"/>
      <c r="U26" s="30"/>
    </row>
    <row r="27" spans="1:21" ht="15" customHeight="1">
      <c r="A27" s="27" t="s">
        <v>16</v>
      </c>
      <c r="B27" s="26"/>
      <c r="C27" s="24">
        <v>2018</v>
      </c>
      <c r="D27" s="10">
        <v>1</v>
      </c>
      <c r="E27" s="10"/>
      <c r="F27" s="25">
        <v>8</v>
      </c>
      <c r="G27" s="25"/>
      <c r="H27" s="25">
        <v>7</v>
      </c>
      <c r="I27" s="10"/>
    </row>
    <row r="28" spans="1:21" ht="15" customHeight="1">
      <c r="A28" s="27"/>
      <c r="B28" s="26"/>
      <c r="C28" s="24">
        <v>2019</v>
      </c>
      <c r="D28" s="10">
        <v>1</v>
      </c>
      <c r="E28" s="10"/>
      <c r="F28" s="25">
        <v>8</v>
      </c>
      <c r="G28" s="25"/>
      <c r="H28" s="25">
        <v>7</v>
      </c>
      <c r="I28" s="10"/>
    </row>
    <row r="29" spans="1:21" ht="15" customHeight="1">
      <c r="A29" s="27"/>
      <c r="B29" s="26"/>
      <c r="C29" s="28">
        <v>2020</v>
      </c>
      <c r="D29" s="10">
        <v>1</v>
      </c>
      <c r="E29" s="10"/>
      <c r="F29" s="25">
        <v>8</v>
      </c>
      <c r="G29" s="25"/>
      <c r="H29" s="25">
        <v>7</v>
      </c>
      <c r="I29" s="10"/>
    </row>
    <row r="30" spans="1:21" ht="8.1" customHeight="1">
      <c r="A30" s="27"/>
      <c r="B30" s="26"/>
      <c r="C30" s="24"/>
      <c r="D30" s="10"/>
      <c r="E30" s="10"/>
      <c r="F30" s="25"/>
      <c r="G30" s="25"/>
      <c r="H30" s="25"/>
      <c r="I30" s="10"/>
      <c r="J30" s="27"/>
      <c r="K30" s="26"/>
      <c r="L30" s="24"/>
      <c r="M30" s="10"/>
      <c r="N30" s="10"/>
      <c r="O30" s="25"/>
      <c r="P30" s="25"/>
      <c r="Q30" s="25"/>
      <c r="R30" s="25"/>
      <c r="S30" s="25"/>
      <c r="T30" s="29"/>
      <c r="U30" s="30"/>
    </row>
    <row r="31" spans="1:21" ht="15" customHeight="1">
      <c r="A31" s="27" t="s">
        <v>17</v>
      </c>
      <c r="B31" s="26"/>
      <c r="C31" s="24">
        <v>2018</v>
      </c>
      <c r="D31" s="10">
        <v>1</v>
      </c>
      <c r="E31" s="10"/>
      <c r="F31" s="25">
        <v>4</v>
      </c>
      <c r="G31" s="25"/>
      <c r="H31" s="25">
        <v>2</v>
      </c>
      <c r="I31" s="10"/>
    </row>
    <row r="32" spans="1:21" ht="15" customHeight="1">
      <c r="A32" s="27"/>
      <c r="B32" s="26"/>
      <c r="C32" s="24">
        <v>2019</v>
      </c>
      <c r="D32" s="10">
        <v>1</v>
      </c>
      <c r="E32" s="10"/>
      <c r="F32" s="25">
        <v>4</v>
      </c>
      <c r="G32" s="25"/>
      <c r="H32" s="25">
        <v>2</v>
      </c>
      <c r="I32" s="10"/>
    </row>
    <row r="33" spans="1:21" ht="15" customHeight="1">
      <c r="A33" s="27"/>
      <c r="B33" s="26"/>
      <c r="C33" s="28">
        <v>2020</v>
      </c>
      <c r="D33" s="10">
        <v>1</v>
      </c>
      <c r="E33" s="10"/>
      <c r="F33" s="25">
        <v>4</v>
      </c>
      <c r="G33" s="25"/>
      <c r="H33" s="25">
        <v>2</v>
      </c>
      <c r="I33" s="10"/>
    </row>
    <row r="34" spans="1:21" ht="8.1" customHeight="1">
      <c r="I34" s="10"/>
      <c r="J34" s="27"/>
      <c r="K34" s="26"/>
      <c r="L34" s="24"/>
      <c r="M34" s="10"/>
      <c r="N34" s="10"/>
      <c r="O34" s="25"/>
      <c r="P34" s="25"/>
      <c r="Q34" s="25"/>
      <c r="R34" s="25"/>
      <c r="S34" s="25"/>
      <c r="T34" s="29"/>
      <c r="U34" s="30"/>
    </row>
    <row r="35" spans="1:21" ht="15" customHeight="1">
      <c r="A35" s="27" t="s">
        <v>18</v>
      </c>
      <c r="B35" s="26"/>
      <c r="C35" s="24">
        <v>2018</v>
      </c>
      <c r="D35" s="10">
        <v>1</v>
      </c>
      <c r="E35" s="10"/>
      <c r="F35" s="25">
        <v>9</v>
      </c>
      <c r="G35" s="25"/>
      <c r="H35" s="25">
        <v>2</v>
      </c>
      <c r="I35" s="10"/>
    </row>
    <row r="36" spans="1:21" ht="15" customHeight="1">
      <c r="A36" s="27"/>
      <c r="B36" s="26"/>
      <c r="C36" s="24">
        <v>2019</v>
      </c>
      <c r="D36" s="10">
        <v>1</v>
      </c>
      <c r="E36" s="10"/>
      <c r="F36" s="25">
        <v>9</v>
      </c>
      <c r="G36" s="25"/>
      <c r="H36" s="25">
        <v>1</v>
      </c>
      <c r="I36" s="10"/>
    </row>
    <row r="37" spans="1:21" ht="15" customHeight="1">
      <c r="A37" s="27"/>
      <c r="B37" s="26"/>
      <c r="C37" s="28">
        <v>2020</v>
      </c>
      <c r="D37" s="10">
        <v>1</v>
      </c>
      <c r="E37" s="10"/>
      <c r="F37" s="25">
        <v>9</v>
      </c>
      <c r="G37" s="25"/>
      <c r="H37" s="25">
        <v>1</v>
      </c>
      <c r="I37" s="10"/>
    </row>
    <row r="38" spans="1:21" ht="8.1" customHeight="1">
      <c r="A38" s="27"/>
      <c r="B38" s="26"/>
      <c r="C38" s="24"/>
      <c r="D38" s="10"/>
      <c r="E38" s="10"/>
      <c r="F38" s="25"/>
      <c r="G38" s="25"/>
      <c r="H38" s="25"/>
      <c r="I38" s="10"/>
      <c r="J38" s="27"/>
      <c r="K38" s="26"/>
      <c r="L38" s="24"/>
      <c r="M38" s="10"/>
      <c r="N38" s="10"/>
      <c r="O38" s="25"/>
      <c r="P38" s="25"/>
      <c r="Q38" s="25"/>
      <c r="R38" s="25"/>
      <c r="S38" s="25"/>
      <c r="T38" s="29"/>
      <c r="U38" s="30"/>
    </row>
    <row r="39" spans="1:21" ht="15" customHeight="1">
      <c r="A39" s="27" t="s">
        <v>19</v>
      </c>
      <c r="B39" s="31"/>
      <c r="C39" s="24">
        <v>2018</v>
      </c>
      <c r="D39" s="10">
        <v>1</v>
      </c>
      <c r="E39" s="10"/>
      <c r="F39" s="25">
        <v>7</v>
      </c>
      <c r="G39" s="25"/>
      <c r="H39" s="25">
        <v>3</v>
      </c>
    </row>
    <row r="40" spans="1:21" ht="15" customHeight="1">
      <c r="A40" s="31"/>
      <c r="B40" s="32"/>
      <c r="C40" s="24">
        <v>2019</v>
      </c>
      <c r="D40" s="10">
        <v>1</v>
      </c>
      <c r="F40" s="25">
        <v>7</v>
      </c>
      <c r="G40" s="25"/>
      <c r="H40" s="25">
        <v>3</v>
      </c>
    </row>
    <row r="41" spans="1:21" ht="15" customHeight="1">
      <c r="A41" s="31"/>
      <c r="B41" s="32"/>
      <c r="C41" s="28">
        <v>2020</v>
      </c>
      <c r="D41" s="10">
        <v>1</v>
      </c>
      <c r="F41" s="25">
        <v>7</v>
      </c>
      <c r="G41" s="25"/>
      <c r="H41" s="25">
        <v>3</v>
      </c>
    </row>
    <row r="42" spans="1:21" ht="8.1" customHeight="1"/>
    <row r="43" spans="1:21" ht="15" customHeight="1">
      <c r="A43" s="27" t="s">
        <v>11</v>
      </c>
      <c r="B43" s="26"/>
      <c r="C43" s="24">
        <v>2018</v>
      </c>
      <c r="D43" s="10">
        <v>1</v>
      </c>
      <c r="E43" s="10"/>
      <c r="F43" s="25">
        <v>3</v>
      </c>
      <c r="G43" s="25"/>
      <c r="H43" s="25">
        <v>1</v>
      </c>
    </row>
    <row r="44" spans="1:21" ht="15" customHeight="1">
      <c r="A44" s="27"/>
      <c r="B44" s="26"/>
      <c r="C44" s="24">
        <v>2019</v>
      </c>
      <c r="D44" s="10">
        <v>1</v>
      </c>
      <c r="E44" s="10"/>
      <c r="F44" s="25">
        <v>5</v>
      </c>
      <c r="G44" s="25"/>
      <c r="H44" s="25">
        <v>1</v>
      </c>
    </row>
    <row r="45" spans="1:21" ht="15" customHeight="1">
      <c r="A45" s="27"/>
      <c r="B45" s="26"/>
      <c r="C45" s="28">
        <v>2020</v>
      </c>
      <c r="D45" s="10">
        <v>1</v>
      </c>
      <c r="E45" s="10"/>
      <c r="F45" s="25">
        <v>5</v>
      </c>
      <c r="G45" s="25"/>
      <c r="H45" s="25">
        <v>1</v>
      </c>
    </row>
    <row r="46" spans="1:21" ht="8.1" customHeight="1">
      <c r="J46" s="27"/>
      <c r="K46" s="26"/>
      <c r="L46" s="24"/>
      <c r="M46" s="10"/>
      <c r="N46" s="10"/>
      <c r="O46" s="25"/>
      <c r="P46" s="25"/>
      <c r="Q46" s="25"/>
      <c r="R46" s="25"/>
      <c r="S46" s="25"/>
      <c r="T46" s="29"/>
      <c r="U46" s="30"/>
    </row>
    <row r="47" spans="1:21" ht="15" customHeight="1">
      <c r="A47" s="27" t="s">
        <v>14</v>
      </c>
      <c r="B47" s="26"/>
      <c r="C47" s="24">
        <v>2018</v>
      </c>
      <c r="D47" s="10">
        <v>1</v>
      </c>
      <c r="E47" s="10"/>
      <c r="F47" s="25">
        <v>4</v>
      </c>
      <c r="G47" s="25"/>
      <c r="H47" s="25">
        <v>6</v>
      </c>
    </row>
    <row r="48" spans="1:21" ht="15" customHeight="1">
      <c r="A48" s="27"/>
      <c r="B48" s="26"/>
      <c r="C48" s="24">
        <v>2019</v>
      </c>
      <c r="D48" s="10">
        <v>1</v>
      </c>
      <c r="E48" s="10"/>
      <c r="F48" s="25">
        <v>4</v>
      </c>
      <c r="G48" s="25"/>
      <c r="H48" s="25">
        <v>3</v>
      </c>
    </row>
    <row r="49" spans="1:21" ht="15" customHeight="1">
      <c r="A49" s="27"/>
      <c r="B49" s="26"/>
      <c r="C49" s="28">
        <v>2020</v>
      </c>
      <c r="D49" s="10">
        <v>1</v>
      </c>
      <c r="E49" s="10"/>
      <c r="F49" s="25">
        <v>4</v>
      </c>
      <c r="G49" s="25"/>
      <c r="H49" s="25">
        <v>3</v>
      </c>
    </row>
    <row r="50" spans="1:21" ht="8.1" customHeight="1"/>
    <row r="51" spans="1:21" ht="15" customHeight="1">
      <c r="A51" s="27" t="s">
        <v>12</v>
      </c>
      <c r="B51" s="26"/>
      <c r="C51" s="24">
        <v>2018</v>
      </c>
      <c r="D51" s="10">
        <v>1</v>
      </c>
      <c r="E51" s="10"/>
      <c r="F51" s="25">
        <v>4</v>
      </c>
      <c r="G51" s="25"/>
      <c r="H51" s="25">
        <v>1</v>
      </c>
    </row>
    <row r="52" spans="1:21" ht="15" customHeight="1">
      <c r="A52" s="27"/>
      <c r="B52" s="26"/>
      <c r="C52" s="24">
        <v>2019</v>
      </c>
      <c r="D52" s="10">
        <v>1</v>
      </c>
      <c r="E52" s="10"/>
      <c r="F52" s="25">
        <v>2</v>
      </c>
      <c r="G52" s="25"/>
      <c r="H52" s="25">
        <v>1</v>
      </c>
    </row>
    <row r="53" spans="1:21" ht="15" customHeight="1">
      <c r="A53" s="27"/>
      <c r="B53" s="26"/>
      <c r="C53" s="28">
        <v>2020</v>
      </c>
      <c r="D53" s="10">
        <v>1</v>
      </c>
      <c r="E53" s="10"/>
      <c r="F53" s="25">
        <v>2</v>
      </c>
      <c r="G53" s="25"/>
      <c r="H53" s="25">
        <v>1</v>
      </c>
    </row>
    <row r="54" spans="1:21" ht="8.1" customHeight="1">
      <c r="J54" s="31"/>
      <c r="K54" s="32"/>
      <c r="L54" s="28"/>
      <c r="M54" s="10"/>
      <c r="N54" s="10"/>
      <c r="O54" s="25"/>
      <c r="P54" s="25"/>
      <c r="Q54" s="25"/>
      <c r="R54" s="25"/>
      <c r="S54" s="25"/>
      <c r="T54" s="29"/>
      <c r="U54" s="30"/>
    </row>
    <row r="55" spans="1:21" ht="8.1" customHeight="1">
      <c r="A55" s="427"/>
      <c r="B55" s="397"/>
      <c r="C55" s="398"/>
      <c r="D55" s="427"/>
      <c r="E55" s="427"/>
      <c r="F55" s="428"/>
      <c r="G55" s="428"/>
      <c r="H55" s="428"/>
      <c r="I55" s="427"/>
    </row>
    <row r="56" spans="1:21" ht="16.5" customHeight="1">
      <c r="I56" s="426" t="s">
        <v>20</v>
      </c>
    </row>
    <row r="57" spans="1:21">
      <c r="I57" s="33" t="s">
        <v>21</v>
      </c>
    </row>
    <row r="77" ht="12.95" customHeight="1"/>
    <row r="78" ht="12.95" customHeight="1"/>
    <row r="79" ht="12.95" customHeight="1"/>
    <row r="80" ht="12.95" customHeight="1"/>
  </sheetData>
  <mergeCells count="7">
    <mergeCell ref="B3:I3"/>
    <mergeCell ref="B4:I4"/>
    <mergeCell ref="H6:H7"/>
    <mergeCell ref="D8:D9"/>
    <mergeCell ref="C6:C7"/>
    <mergeCell ref="D6:D7"/>
    <mergeCell ref="F6:F7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Q69"/>
  <sheetViews>
    <sheetView tabSelected="1" view="pageBreakPreview" zoomScale="80" zoomScaleNormal="102" zoomScaleSheetLayoutView="80" workbookViewId="0">
      <selection activeCell="B3" sqref="B3:I3"/>
    </sheetView>
  </sheetViews>
  <sheetFormatPr defaultColWidth="8.42578125" defaultRowHeight="15"/>
  <cols>
    <col min="1" max="1" width="12.140625" style="154" customWidth="1"/>
    <col min="2" max="2" width="11" style="154" customWidth="1"/>
    <col min="3" max="3" width="11.7109375" style="154" customWidth="1"/>
    <col min="4" max="4" width="7.7109375" style="154" customWidth="1"/>
    <col min="5" max="5" width="1" style="154" customWidth="1"/>
    <col min="6" max="6" width="14.28515625" style="154" bestFit="1" customWidth="1"/>
    <col min="7" max="7" width="0.85546875" style="154" customWidth="1"/>
    <col min="8" max="8" width="11.42578125" style="154" bestFit="1" customWidth="1"/>
    <col min="9" max="9" width="0.85546875" style="154" customWidth="1"/>
    <col min="10" max="10" width="11.28515625" style="154" bestFit="1" customWidth="1"/>
    <col min="11" max="11" width="0.85546875" style="154" customWidth="1"/>
    <col min="12" max="12" width="12.7109375" style="154" bestFit="1" customWidth="1"/>
    <col min="13" max="13" width="0.85546875" style="154" customWidth="1"/>
    <col min="14" max="14" width="13.85546875" style="154" customWidth="1"/>
    <col min="15" max="15" width="0.85546875" style="154" customWidth="1"/>
    <col min="16" max="16" width="11.5703125" style="154" bestFit="1" customWidth="1"/>
    <col min="17" max="17" width="0.85546875" style="154" customWidth="1"/>
    <col min="18" max="16384" width="8.42578125" style="154"/>
  </cols>
  <sheetData>
    <row r="1" spans="1:17" ht="11.45" customHeight="1">
      <c r="O1" s="156"/>
    </row>
    <row r="2" spans="1:17" ht="11.45" customHeight="1">
      <c r="O2" s="156"/>
    </row>
    <row r="3" spans="1:17" ht="15" customHeight="1">
      <c r="A3" s="183" t="s">
        <v>376</v>
      </c>
      <c r="B3" s="187"/>
      <c r="C3" s="187"/>
    </row>
    <row r="4" spans="1:17">
      <c r="A4" s="219" t="s">
        <v>377</v>
      </c>
      <c r="B4" s="219"/>
      <c r="C4" s="219"/>
    </row>
    <row r="5" spans="1:17" ht="15" customHeight="1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</row>
    <row r="6" spans="1:17" ht="8.1" customHeight="1">
      <c r="A6" s="537"/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</row>
    <row r="7" spans="1:17" ht="15.75" customHeight="1">
      <c r="A7" s="514" t="s">
        <v>24</v>
      </c>
      <c r="B7" s="517"/>
      <c r="C7" s="515" t="s">
        <v>0</v>
      </c>
      <c r="D7" s="516" t="s">
        <v>32</v>
      </c>
      <c r="E7" s="517"/>
      <c r="F7" s="517" t="s">
        <v>111</v>
      </c>
      <c r="G7" s="517"/>
      <c r="H7" s="517" t="s">
        <v>112</v>
      </c>
      <c r="I7" s="536"/>
      <c r="J7" s="517" t="s">
        <v>113</v>
      </c>
      <c r="K7" s="536"/>
      <c r="L7" s="517" t="s">
        <v>114</v>
      </c>
      <c r="M7" s="536"/>
      <c r="N7" s="517" t="s">
        <v>115</v>
      </c>
      <c r="O7" s="536"/>
      <c r="P7" s="517" t="s">
        <v>116</v>
      </c>
      <c r="Q7" s="536"/>
    </row>
    <row r="8" spans="1:17" ht="15" customHeight="1">
      <c r="A8" s="518" t="s">
        <v>4</v>
      </c>
      <c r="B8" s="521"/>
      <c r="C8" s="519" t="s">
        <v>5</v>
      </c>
      <c r="D8" s="520" t="s">
        <v>35</v>
      </c>
      <c r="E8" s="521"/>
      <c r="F8" s="540" t="s">
        <v>117</v>
      </c>
      <c r="G8" s="521"/>
      <c r="H8" s="517" t="s">
        <v>118</v>
      </c>
      <c r="I8" s="536"/>
      <c r="J8" s="517" t="s">
        <v>119</v>
      </c>
      <c r="K8" s="536"/>
      <c r="L8" s="517" t="s">
        <v>120</v>
      </c>
      <c r="M8" s="536"/>
      <c r="N8" s="517" t="s">
        <v>121</v>
      </c>
      <c r="O8" s="536"/>
      <c r="P8" s="517" t="s">
        <v>122</v>
      </c>
      <c r="Q8" s="536"/>
    </row>
    <row r="9" spans="1:17" ht="15" customHeight="1">
      <c r="A9" s="522"/>
      <c r="B9" s="514" t="s">
        <v>37</v>
      </c>
      <c r="C9" s="514"/>
      <c r="D9" s="514"/>
      <c r="E9" s="514"/>
      <c r="F9" s="514"/>
      <c r="G9" s="514"/>
      <c r="H9" s="521" t="s">
        <v>123</v>
      </c>
      <c r="I9" s="522"/>
      <c r="J9" s="521" t="s">
        <v>124</v>
      </c>
      <c r="K9" s="513"/>
      <c r="L9" s="521" t="s">
        <v>125</v>
      </c>
      <c r="M9" s="536"/>
      <c r="N9" s="517" t="s">
        <v>126</v>
      </c>
      <c r="O9" s="536"/>
      <c r="P9" s="517" t="s">
        <v>127</v>
      </c>
      <c r="Q9" s="513"/>
    </row>
    <row r="10" spans="1:17" ht="15" customHeight="1">
      <c r="A10" s="522"/>
      <c r="B10" s="514"/>
      <c r="C10" s="514"/>
      <c r="D10" s="514"/>
      <c r="E10" s="514"/>
      <c r="F10" s="514"/>
      <c r="G10" s="514"/>
      <c r="H10" s="521" t="s">
        <v>128</v>
      </c>
      <c r="I10" s="523"/>
      <c r="J10" s="521" t="s">
        <v>60</v>
      </c>
      <c r="K10" s="536"/>
      <c r="L10" s="522"/>
      <c r="M10" s="521" t="s">
        <v>129</v>
      </c>
      <c r="N10" s="513"/>
      <c r="O10" s="521" t="s">
        <v>130</v>
      </c>
      <c r="P10" s="517" t="s">
        <v>131</v>
      </c>
      <c r="Q10" s="513"/>
    </row>
    <row r="11" spans="1:17" ht="15" customHeight="1">
      <c r="A11" s="523"/>
      <c r="B11" s="536"/>
      <c r="C11" s="536"/>
      <c r="D11" s="536"/>
      <c r="E11" s="536"/>
      <c r="F11" s="536"/>
      <c r="G11" s="536"/>
      <c r="H11" s="523"/>
      <c r="I11" s="522"/>
      <c r="J11" s="522"/>
      <c r="K11" s="522"/>
      <c r="L11" s="521" t="s">
        <v>132</v>
      </c>
      <c r="M11" s="521"/>
      <c r="N11" s="521" t="s">
        <v>133</v>
      </c>
      <c r="O11" s="523"/>
      <c r="P11" s="521" t="s">
        <v>134</v>
      </c>
      <c r="Q11" s="522"/>
    </row>
    <row r="12" spans="1:17" ht="14.25" customHeight="1">
      <c r="A12" s="523"/>
      <c r="B12" s="514" t="s">
        <v>37</v>
      </c>
      <c r="C12" s="514"/>
      <c r="D12" s="514"/>
      <c r="E12" s="514"/>
      <c r="F12" s="514"/>
      <c r="G12" s="514"/>
      <c r="H12" s="523"/>
      <c r="I12" s="536"/>
      <c r="J12" s="536"/>
      <c r="K12" s="514" t="s">
        <v>37</v>
      </c>
      <c r="L12" s="513"/>
      <c r="M12" s="523"/>
      <c r="N12" s="522"/>
      <c r="O12" s="521" t="s">
        <v>135</v>
      </c>
      <c r="P12" s="521" t="s">
        <v>136</v>
      </c>
      <c r="Q12" s="522"/>
    </row>
    <row r="13" spans="1:17" ht="14.25" customHeight="1">
      <c r="A13" s="513"/>
      <c r="B13" s="514" t="s">
        <v>37</v>
      </c>
      <c r="C13" s="514"/>
      <c r="D13" s="514"/>
      <c r="E13" s="514"/>
      <c r="F13" s="514"/>
      <c r="G13" s="514"/>
      <c r="H13" s="523"/>
      <c r="I13" s="523"/>
      <c r="J13" s="523"/>
      <c r="K13" s="523"/>
      <c r="L13" s="523"/>
      <c r="M13" s="523"/>
      <c r="N13" s="523"/>
      <c r="O13" s="522"/>
      <c r="P13" s="521" t="s">
        <v>137</v>
      </c>
      <c r="Q13" s="522"/>
    </row>
    <row r="14" spans="1:17" ht="8.1" customHeight="1" thickBot="1">
      <c r="A14" s="541"/>
      <c r="B14" s="541"/>
      <c r="C14" s="541"/>
      <c r="D14" s="541"/>
      <c r="E14" s="541"/>
      <c r="F14" s="541"/>
      <c r="G14" s="541"/>
      <c r="H14" s="541"/>
      <c r="I14" s="528"/>
      <c r="J14" s="528"/>
      <c r="K14" s="528"/>
      <c r="L14" s="528"/>
      <c r="M14" s="528"/>
      <c r="N14" s="542"/>
      <c r="O14" s="528"/>
      <c r="P14" s="528"/>
      <c r="Q14" s="528"/>
    </row>
    <row r="15" spans="1:17" s="161" customFormat="1" ht="9.9499999999999993" customHeight="1">
      <c r="Q15" s="206"/>
    </row>
    <row r="16" spans="1:17" s="161" customFormat="1" ht="15.75">
      <c r="A16" s="144" t="s">
        <v>8</v>
      </c>
      <c r="B16" s="54"/>
      <c r="C16" s="19">
        <v>2018</v>
      </c>
      <c r="D16" s="162">
        <f>SUM(D20,D24,D28,D32,D36,D40,D44,D48,D52,D56,D60)</f>
        <v>1325</v>
      </c>
      <c r="E16" s="162"/>
      <c r="F16" s="162">
        <f>SUM(F20,F24,F28,F32,F36,F40,F44,F48,F52,F56,F60)</f>
        <v>137</v>
      </c>
      <c r="G16" s="212"/>
      <c r="H16" s="162">
        <f>SUM(H20,H24,H28,H32,H36,H40,H44,H48,H52,H56,H60)</f>
        <v>18</v>
      </c>
      <c r="I16" s="212"/>
      <c r="J16" s="162">
        <f>SUM(J20,J24,J28,J32,J36,J40,J44,J48,J52,J56,J60)</f>
        <v>10</v>
      </c>
      <c r="K16" s="212"/>
      <c r="L16" s="162">
        <f>SUM(L20,L24,L28,L32,L36,L40,L44,L48,L52,L56,L60)</f>
        <v>4</v>
      </c>
      <c r="M16" s="212"/>
      <c r="N16" s="162">
        <f>SUM(N20,N24,N28,N32,N36,N40,N44,N48,N52,N56,N60)</f>
        <v>3</v>
      </c>
      <c r="O16" s="212"/>
      <c r="P16" s="162">
        <f>SUM(P20,P24,P28,P32,P36,P40,P44,P48,P52,P56,P60)</f>
        <v>26</v>
      </c>
      <c r="Q16" s="206"/>
    </row>
    <row r="17" spans="1:17" s="161" customFormat="1" ht="15.75">
      <c r="A17" s="146"/>
      <c r="B17" s="54"/>
      <c r="C17" s="19">
        <v>2019</v>
      </c>
      <c r="D17" s="162">
        <f>SUM(D21,D25,D29,D33,D37,D41,D45,D49,D53,D57,D61)</f>
        <v>2088</v>
      </c>
      <c r="E17" s="162"/>
      <c r="F17" s="162">
        <f>SUM(F21,F25,F29,F33,F37,F41,F45,F49,F53,F57,F61)</f>
        <v>89</v>
      </c>
      <c r="G17" s="212"/>
      <c r="H17" s="162">
        <f>SUM(H21,H25,H29,H33,H37,H41,H45,H49,H53,H57,H61)</f>
        <v>12</v>
      </c>
      <c r="I17" s="212"/>
      <c r="J17" s="162">
        <f>SUM(J21,J25,J29,J33,J37,J41,J45,J49,J53,J57,J61)</f>
        <v>7</v>
      </c>
      <c r="K17" s="212"/>
      <c r="L17" s="162">
        <f>SUM(L21,L25,L29,L33,L37,L41,L45,L49,L53,L57,L61)</f>
        <v>1</v>
      </c>
      <c r="M17" s="212"/>
      <c r="N17" s="162">
        <f>SUM(N21,N25,N29,N33,N37,N41,N45,N49,N53,N57,N61)</f>
        <v>1</v>
      </c>
      <c r="O17" s="212"/>
      <c r="P17" s="162">
        <f>SUM(P21,P25,P29,P33,P37,P41,P45,P49,P53,P57,P61)</f>
        <v>25</v>
      </c>
      <c r="Q17" s="206"/>
    </row>
    <row r="18" spans="1:17" s="161" customFormat="1" ht="15.75">
      <c r="A18" s="146"/>
      <c r="B18" s="54"/>
      <c r="C18" s="23">
        <v>2020</v>
      </c>
      <c r="D18" s="162">
        <f>SUM(D22,D26,D30,D34,D38,D42,D46,D50,D54,D58,D62)</f>
        <v>1559</v>
      </c>
      <c r="E18" s="162"/>
      <c r="F18" s="162">
        <f>SUM(F22,F26,F30,F34,F38,F42,F46,F50,F54,F58,F62)</f>
        <v>129</v>
      </c>
      <c r="G18" s="212"/>
      <c r="H18" s="162">
        <f>SUM(H22,H26,H30,H34,H38,H42,H46,H50,H54,H58,H62)</f>
        <v>14</v>
      </c>
      <c r="I18" s="212"/>
      <c r="J18" s="162">
        <f>SUM(J22,J26,J30,J34,J38,J42,J46,J50,J54,J58,J62)</f>
        <v>9</v>
      </c>
      <c r="K18" s="212"/>
      <c r="L18" s="163" t="s">
        <v>10</v>
      </c>
      <c r="M18" s="212"/>
      <c r="N18" s="162">
        <f>SUM(N22,N26,N30,N34,N38,N42,N46,N50,N54,N58,N62)</f>
        <v>3</v>
      </c>
      <c r="O18" s="212"/>
      <c r="P18" s="162">
        <f>SUM(P22,P26,P30,P34,P38,P42,P46,P50,P54,P58,P62)</f>
        <v>30</v>
      </c>
      <c r="Q18" s="206"/>
    </row>
    <row r="19" spans="1:17" s="161" customFormat="1" ht="8.1" customHeight="1">
      <c r="A19" s="146"/>
      <c r="B19" s="54"/>
      <c r="C19" s="24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206"/>
    </row>
    <row r="20" spans="1:17" s="161" customFormat="1">
      <c r="A20" s="27" t="s">
        <v>9</v>
      </c>
      <c r="B20" s="89"/>
      <c r="C20" s="24">
        <v>2018</v>
      </c>
      <c r="D20" s="205">
        <f>SUM(F20:P20,'9.8 (2)'!D20:P20)</f>
        <v>161</v>
      </c>
      <c r="E20" s="205"/>
      <c r="F20" s="220">
        <v>4</v>
      </c>
      <c r="G20" s="220"/>
      <c r="H20" s="213" t="s">
        <v>10</v>
      </c>
      <c r="I20" s="220"/>
      <c r="J20" s="213" t="s">
        <v>10</v>
      </c>
      <c r="K20" s="220"/>
      <c r="L20" s="213" t="s">
        <v>10</v>
      </c>
      <c r="M20" s="221"/>
      <c r="N20" s="213" t="s">
        <v>10</v>
      </c>
      <c r="O20" s="220"/>
      <c r="P20" s="213" t="s">
        <v>10</v>
      </c>
      <c r="Q20" s="202"/>
    </row>
    <row r="21" spans="1:17" s="161" customFormat="1">
      <c r="A21" s="27"/>
      <c r="B21" s="89"/>
      <c r="C21" s="24">
        <v>2019</v>
      </c>
      <c r="D21" s="205">
        <f>SUM(F21:P21,'9.8 (2)'!D21:P21)</f>
        <v>295</v>
      </c>
      <c r="E21" s="205"/>
      <c r="F21" s="213" t="s">
        <v>10</v>
      </c>
      <c r="G21" s="220"/>
      <c r="H21" s="213" t="s">
        <v>10</v>
      </c>
      <c r="I21" s="220"/>
      <c r="J21" s="213" t="s">
        <v>10</v>
      </c>
      <c r="K21" s="220"/>
      <c r="L21" s="213" t="s">
        <v>10</v>
      </c>
      <c r="M21" s="220"/>
      <c r="N21" s="213" t="s">
        <v>10</v>
      </c>
      <c r="O21" s="220"/>
      <c r="P21" s="213" t="s">
        <v>10</v>
      </c>
      <c r="Q21" s="202"/>
    </row>
    <row r="22" spans="1:17" s="161" customFormat="1">
      <c r="A22" s="27"/>
      <c r="B22" s="89"/>
      <c r="C22" s="28">
        <v>2020</v>
      </c>
      <c r="D22" s="205">
        <f>SUM(F22:P22,'9.8 (2)'!D22:P22)</f>
        <v>200</v>
      </c>
      <c r="E22" s="205"/>
      <c r="F22" s="213">
        <v>1</v>
      </c>
      <c r="G22" s="213"/>
      <c r="H22" s="213" t="s">
        <v>10</v>
      </c>
      <c r="I22" s="213"/>
      <c r="J22" s="213" t="s">
        <v>10</v>
      </c>
      <c r="K22" s="213"/>
      <c r="L22" s="213" t="s">
        <v>10</v>
      </c>
      <c r="M22" s="213"/>
      <c r="N22" s="213" t="s">
        <v>10</v>
      </c>
      <c r="O22" s="213"/>
      <c r="P22" s="213" t="s">
        <v>10</v>
      </c>
      <c r="Q22" s="202"/>
    </row>
    <row r="23" spans="1:17" s="161" customFormat="1" ht="8.1" customHeight="1">
      <c r="A23" s="54"/>
      <c r="B23" s="54"/>
      <c r="C23" s="54"/>
      <c r="D23" s="205"/>
      <c r="E23" s="205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02"/>
    </row>
    <row r="24" spans="1:17" s="161" customFormat="1">
      <c r="A24" s="27" t="s">
        <v>13</v>
      </c>
      <c r="B24" s="89"/>
      <c r="C24" s="24">
        <v>2018</v>
      </c>
      <c r="D24" s="205">
        <f>SUM(F24:P24,'9.8 (2)'!D24:P24)</f>
        <v>452</v>
      </c>
      <c r="E24" s="205"/>
      <c r="F24" s="213">
        <v>40</v>
      </c>
      <c r="G24" s="213"/>
      <c r="H24" s="213">
        <v>4</v>
      </c>
      <c r="I24" s="213"/>
      <c r="J24" s="213">
        <v>5</v>
      </c>
      <c r="K24" s="213"/>
      <c r="L24" s="213">
        <v>2</v>
      </c>
      <c r="M24" s="213"/>
      <c r="N24" s="213">
        <v>2</v>
      </c>
      <c r="O24" s="213"/>
      <c r="P24" s="213">
        <v>11</v>
      </c>
      <c r="Q24" s="222"/>
    </row>
    <row r="25" spans="1:17" s="161" customFormat="1">
      <c r="A25" s="27"/>
      <c r="B25" s="89"/>
      <c r="C25" s="24">
        <v>2019</v>
      </c>
      <c r="D25" s="205">
        <f>SUM(F25:P25,'9.8 (2)'!D25:P25)</f>
        <v>660</v>
      </c>
      <c r="E25" s="205"/>
      <c r="F25" s="213">
        <v>39</v>
      </c>
      <c r="G25" s="213"/>
      <c r="H25" s="213">
        <v>4</v>
      </c>
      <c r="I25" s="213"/>
      <c r="J25" s="213">
        <v>2</v>
      </c>
      <c r="K25" s="213"/>
      <c r="L25" s="213" t="s">
        <v>10</v>
      </c>
      <c r="M25" s="213"/>
      <c r="N25" s="213" t="s">
        <v>10</v>
      </c>
      <c r="O25" s="213"/>
      <c r="P25" s="213">
        <v>12</v>
      </c>
      <c r="Q25" s="222"/>
    </row>
    <row r="26" spans="1:17" s="161" customFormat="1">
      <c r="A26" s="27"/>
      <c r="B26" s="89"/>
      <c r="C26" s="28">
        <v>2020</v>
      </c>
      <c r="D26" s="205">
        <f>SUM(F26:P26,'9.8 (2)'!D26:P26)</f>
        <v>566</v>
      </c>
      <c r="E26" s="205"/>
      <c r="F26" s="213">
        <v>47</v>
      </c>
      <c r="G26" s="213"/>
      <c r="H26" s="213">
        <v>2</v>
      </c>
      <c r="I26" s="213"/>
      <c r="J26" s="213">
        <v>1</v>
      </c>
      <c r="K26" s="213"/>
      <c r="L26" s="213" t="s">
        <v>10</v>
      </c>
      <c r="M26" s="213"/>
      <c r="N26" s="213" t="s">
        <v>10</v>
      </c>
      <c r="O26" s="213"/>
      <c r="P26" s="213">
        <v>9</v>
      </c>
      <c r="Q26" s="222"/>
    </row>
    <row r="27" spans="1:17" s="161" customFormat="1" ht="8.1" customHeight="1">
      <c r="A27" s="54"/>
      <c r="B27" s="54"/>
      <c r="C27" s="54"/>
      <c r="D27" s="205"/>
      <c r="E27" s="205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22"/>
    </row>
    <row r="28" spans="1:17" s="161" customFormat="1">
      <c r="A28" s="27" t="s">
        <v>15</v>
      </c>
      <c r="B28" s="89"/>
      <c r="C28" s="24">
        <v>2018</v>
      </c>
      <c r="D28" s="205">
        <f>SUM(F28:P28,'9.8 (2)'!D28:P28)</f>
        <v>62</v>
      </c>
      <c r="E28" s="205"/>
      <c r="F28" s="213">
        <v>7</v>
      </c>
      <c r="G28" s="213"/>
      <c r="H28" s="213" t="s">
        <v>10</v>
      </c>
      <c r="I28" s="213"/>
      <c r="J28" s="213">
        <v>2</v>
      </c>
      <c r="K28" s="213"/>
      <c r="L28" s="213" t="s">
        <v>10</v>
      </c>
      <c r="M28" s="213"/>
      <c r="N28" s="213" t="s">
        <v>10</v>
      </c>
      <c r="O28" s="213"/>
      <c r="P28" s="213">
        <v>3</v>
      </c>
      <c r="Q28" s="202"/>
    </row>
    <row r="29" spans="1:17" s="161" customFormat="1">
      <c r="A29" s="27"/>
      <c r="B29" s="89"/>
      <c r="C29" s="24">
        <v>2019</v>
      </c>
      <c r="D29" s="205">
        <f>SUM(F29:P29,'9.8 (2)'!D29:P29)</f>
        <v>122</v>
      </c>
      <c r="E29" s="205"/>
      <c r="F29" s="213">
        <v>5</v>
      </c>
      <c r="G29" s="213"/>
      <c r="H29" s="213" t="s">
        <v>10</v>
      </c>
      <c r="I29" s="213"/>
      <c r="J29" s="213" t="s">
        <v>10</v>
      </c>
      <c r="K29" s="213"/>
      <c r="L29" s="213" t="s">
        <v>10</v>
      </c>
      <c r="M29" s="213"/>
      <c r="N29" s="213" t="s">
        <v>10</v>
      </c>
      <c r="O29" s="213"/>
      <c r="P29" s="213">
        <v>1</v>
      </c>
      <c r="Q29" s="202"/>
    </row>
    <row r="30" spans="1:17" s="161" customFormat="1">
      <c r="A30" s="27"/>
      <c r="B30" s="89"/>
      <c r="C30" s="28">
        <v>2020</v>
      </c>
      <c r="D30" s="205">
        <f>SUM(F30:P30,'9.8 (2)'!D30:P30)</f>
        <v>81</v>
      </c>
      <c r="E30" s="205"/>
      <c r="F30" s="213">
        <v>5</v>
      </c>
      <c r="G30" s="213"/>
      <c r="H30" s="213" t="s">
        <v>10</v>
      </c>
      <c r="I30" s="213"/>
      <c r="J30" s="213">
        <v>2</v>
      </c>
      <c r="K30" s="213"/>
      <c r="L30" s="213" t="s">
        <v>10</v>
      </c>
      <c r="M30" s="213"/>
      <c r="N30" s="213">
        <v>1</v>
      </c>
      <c r="O30" s="213"/>
      <c r="P30" s="213">
        <v>5</v>
      </c>
      <c r="Q30" s="202"/>
    </row>
    <row r="31" spans="1:17" s="161" customFormat="1" ht="8.1" customHeight="1">
      <c r="A31" s="58"/>
      <c r="B31" s="58"/>
      <c r="C31" s="58"/>
      <c r="D31" s="205"/>
      <c r="E31" s="205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02"/>
    </row>
    <row r="32" spans="1:17" s="161" customFormat="1">
      <c r="A32" s="27" t="s">
        <v>16</v>
      </c>
      <c r="B32" s="89"/>
      <c r="C32" s="24">
        <v>2018</v>
      </c>
      <c r="D32" s="205">
        <f>SUM(F32:P32,'9.8 (2)'!D32:P32)</f>
        <v>158</v>
      </c>
      <c r="E32" s="205"/>
      <c r="F32" s="213">
        <v>50</v>
      </c>
      <c r="G32" s="213"/>
      <c r="H32" s="213">
        <v>10</v>
      </c>
      <c r="I32" s="213"/>
      <c r="J32" s="213">
        <v>1</v>
      </c>
      <c r="K32" s="213"/>
      <c r="L32" s="213">
        <v>1</v>
      </c>
      <c r="M32" s="213"/>
      <c r="N32" s="213" t="s">
        <v>10</v>
      </c>
      <c r="O32" s="213"/>
      <c r="P32" s="213">
        <v>7</v>
      </c>
      <c r="Q32" s="222"/>
    </row>
    <row r="33" spans="1:17" s="161" customFormat="1">
      <c r="A33" s="27"/>
      <c r="B33" s="89"/>
      <c r="C33" s="24">
        <v>2019</v>
      </c>
      <c r="D33" s="205">
        <f>SUM(F33:P33,'9.8 (2)'!D33:P33)</f>
        <v>242</v>
      </c>
      <c r="E33" s="205"/>
      <c r="F33" s="213">
        <v>24</v>
      </c>
      <c r="G33" s="213"/>
      <c r="H33" s="213">
        <v>4</v>
      </c>
      <c r="I33" s="213"/>
      <c r="J33" s="213">
        <v>1</v>
      </c>
      <c r="K33" s="213"/>
      <c r="L33" s="213" t="s">
        <v>10</v>
      </c>
      <c r="M33" s="213"/>
      <c r="N33" s="213">
        <v>1</v>
      </c>
      <c r="O33" s="213"/>
      <c r="P33" s="213">
        <v>7</v>
      </c>
      <c r="Q33" s="222"/>
    </row>
    <row r="34" spans="1:17" s="161" customFormat="1">
      <c r="A34" s="27"/>
      <c r="B34" s="89"/>
      <c r="C34" s="28">
        <v>2020</v>
      </c>
      <c r="D34" s="205">
        <f>SUM(F34:P34,'9.8 (2)'!D34:P34)</f>
        <v>196</v>
      </c>
      <c r="E34" s="205"/>
      <c r="F34" s="213">
        <v>41</v>
      </c>
      <c r="G34" s="213"/>
      <c r="H34" s="213">
        <v>9</v>
      </c>
      <c r="I34" s="213"/>
      <c r="J34" s="213">
        <v>5</v>
      </c>
      <c r="K34" s="213"/>
      <c r="L34" s="213" t="s">
        <v>10</v>
      </c>
      <c r="M34" s="213"/>
      <c r="N34" s="213">
        <v>1</v>
      </c>
      <c r="O34" s="213"/>
      <c r="P34" s="213">
        <v>4</v>
      </c>
      <c r="Q34" s="222"/>
    </row>
    <row r="35" spans="1:17" s="161" customFormat="1" ht="8.1" customHeight="1">
      <c r="A35" s="58"/>
      <c r="B35" s="58"/>
      <c r="C35" s="58"/>
      <c r="D35" s="205"/>
      <c r="E35" s="205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22"/>
    </row>
    <row r="36" spans="1:17" s="161" customFormat="1">
      <c r="A36" s="27" t="s">
        <v>17</v>
      </c>
      <c r="B36" s="89"/>
      <c r="C36" s="24">
        <v>2018</v>
      </c>
      <c r="D36" s="205">
        <f>SUM(F36:P36,'9.8 (2)'!D36:P36)</f>
        <v>101</v>
      </c>
      <c r="E36" s="205"/>
      <c r="F36" s="213">
        <v>16</v>
      </c>
      <c r="G36" s="213"/>
      <c r="H36" s="213">
        <v>2</v>
      </c>
      <c r="I36" s="213"/>
      <c r="J36" s="213" t="s">
        <v>10</v>
      </c>
      <c r="K36" s="213"/>
      <c r="L36" s="213">
        <v>1</v>
      </c>
      <c r="M36" s="213"/>
      <c r="N36" s="213" t="s">
        <v>10</v>
      </c>
      <c r="O36" s="213"/>
      <c r="P36" s="213" t="s">
        <v>10</v>
      </c>
      <c r="Q36" s="202"/>
    </row>
    <row r="37" spans="1:17" s="161" customFormat="1">
      <c r="A37" s="27"/>
      <c r="B37" s="89"/>
      <c r="C37" s="24">
        <v>2019</v>
      </c>
      <c r="D37" s="205">
        <f>SUM(F37:P37,'9.8 (2)'!D37:P37)</f>
        <v>208</v>
      </c>
      <c r="E37" s="205"/>
      <c r="F37" s="213">
        <v>4</v>
      </c>
      <c r="G37" s="213"/>
      <c r="H37" s="213">
        <v>1</v>
      </c>
      <c r="I37" s="213"/>
      <c r="J37" s="213">
        <v>3</v>
      </c>
      <c r="K37" s="213"/>
      <c r="L37" s="213" t="s">
        <v>10</v>
      </c>
      <c r="M37" s="213"/>
      <c r="N37" s="213" t="s">
        <v>10</v>
      </c>
      <c r="O37" s="213"/>
      <c r="P37" s="213">
        <v>2</v>
      </c>
      <c r="Q37" s="202"/>
    </row>
    <row r="38" spans="1:17" s="161" customFormat="1">
      <c r="A38" s="27"/>
      <c r="B38" s="89"/>
      <c r="C38" s="28">
        <v>2020</v>
      </c>
      <c r="D38" s="205">
        <f>SUM(F38:P38,'9.8 (2)'!D38:P38)</f>
        <v>117</v>
      </c>
      <c r="E38" s="205"/>
      <c r="F38" s="213">
        <v>11</v>
      </c>
      <c r="G38" s="213"/>
      <c r="H38" s="213" t="s">
        <v>10</v>
      </c>
      <c r="I38" s="213"/>
      <c r="J38" s="213" t="s">
        <v>10</v>
      </c>
      <c r="K38" s="213"/>
      <c r="L38" s="213" t="s">
        <v>10</v>
      </c>
      <c r="M38" s="213"/>
      <c r="N38" s="213" t="s">
        <v>10</v>
      </c>
      <c r="O38" s="213"/>
      <c r="P38" s="213">
        <v>5</v>
      </c>
      <c r="Q38" s="202"/>
    </row>
    <row r="39" spans="1:17" s="161" customFormat="1" ht="8.1" customHeight="1">
      <c r="A39" s="27"/>
      <c r="B39" s="89"/>
      <c r="C39" s="24"/>
      <c r="D39" s="205"/>
      <c r="E39" s="205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02"/>
    </row>
    <row r="40" spans="1:17" s="161" customFormat="1">
      <c r="A40" s="27" t="s">
        <v>18</v>
      </c>
      <c r="B40" s="89"/>
      <c r="C40" s="24">
        <v>2018</v>
      </c>
      <c r="D40" s="205">
        <f>SUM(F40:P40,'9.8 (2)'!D40:P40)</f>
        <v>87</v>
      </c>
      <c r="E40" s="205"/>
      <c r="F40" s="213">
        <v>6</v>
      </c>
      <c r="G40" s="213"/>
      <c r="H40" s="213" t="s">
        <v>10</v>
      </c>
      <c r="I40" s="213"/>
      <c r="J40" s="213">
        <v>1</v>
      </c>
      <c r="K40" s="213"/>
      <c r="L40" s="213" t="s">
        <v>10</v>
      </c>
      <c r="M40" s="213"/>
      <c r="N40" s="213" t="s">
        <v>10</v>
      </c>
      <c r="O40" s="213"/>
      <c r="P40" s="213">
        <v>2</v>
      </c>
      <c r="Q40" s="222"/>
    </row>
    <row r="41" spans="1:17" s="161" customFormat="1">
      <c r="A41" s="27"/>
      <c r="B41" s="89"/>
      <c r="C41" s="24">
        <v>2019</v>
      </c>
      <c r="D41" s="205">
        <f>SUM(F41:P41,'9.8 (2)'!D41:P41)</f>
        <v>139</v>
      </c>
      <c r="E41" s="205"/>
      <c r="F41" s="213">
        <v>1</v>
      </c>
      <c r="G41" s="213"/>
      <c r="H41" s="213" t="s">
        <v>10</v>
      </c>
      <c r="I41" s="213"/>
      <c r="J41" s="213" t="s">
        <v>10</v>
      </c>
      <c r="K41" s="213"/>
      <c r="L41" s="213" t="s">
        <v>10</v>
      </c>
      <c r="M41" s="213"/>
      <c r="N41" s="213" t="s">
        <v>10</v>
      </c>
      <c r="O41" s="213"/>
      <c r="P41" s="213" t="s">
        <v>10</v>
      </c>
      <c r="Q41" s="222"/>
    </row>
    <row r="42" spans="1:17" s="161" customFormat="1">
      <c r="A42" s="27"/>
      <c r="B42" s="89"/>
      <c r="C42" s="28">
        <v>2020</v>
      </c>
      <c r="D42" s="205">
        <f>SUM(F42:P42,'9.8 (2)'!D42:P42)</f>
        <v>75</v>
      </c>
      <c r="E42" s="205"/>
      <c r="F42" s="213">
        <v>8</v>
      </c>
      <c r="G42" s="213"/>
      <c r="H42" s="213" t="s">
        <v>10</v>
      </c>
      <c r="I42" s="213"/>
      <c r="J42" s="213" t="s">
        <v>10</v>
      </c>
      <c r="K42" s="213"/>
      <c r="L42" s="213" t="s">
        <v>10</v>
      </c>
      <c r="M42" s="213"/>
      <c r="N42" s="213" t="s">
        <v>10</v>
      </c>
      <c r="O42" s="213"/>
      <c r="P42" s="213" t="s">
        <v>10</v>
      </c>
      <c r="Q42" s="222"/>
    </row>
    <row r="43" spans="1:17" s="161" customFormat="1" ht="8.1" customHeight="1">
      <c r="A43" s="60"/>
      <c r="B43" s="60"/>
      <c r="C43" s="60"/>
      <c r="D43" s="205"/>
      <c r="E43" s="205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22"/>
    </row>
    <row r="44" spans="1:17" s="161" customFormat="1">
      <c r="A44" s="27" t="s">
        <v>19</v>
      </c>
      <c r="B44" s="89"/>
      <c r="C44" s="24">
        <v>2018</v>
      </c>
      <c r="D44" s="205">
        <f>SUM(F44:P44,'9.8 (2)'!D44:P44)</f>
        <v>128</v>
      </c>
      <c r="E44" s="205"/>
      <c r="F44" s="213">
        <v>3</v>
      </c>
      <c r="G44" s="213"/>
      <c r="H44" s="213">
        <v>1</v>
      </c>
      <c r="I44" s="213"/>
      <c r="J44" s="213" t="s">
        <v>10</v>
      </c>
      <c r="K44" s="213"/>
      <c r="L44" s="213" t="s">
        <v>10</v>
      </c>
      <c r="M44" s="213"/>
      <c r="N44" s="213">
        <v>1</v>
      </c>
      <c r="O44" s="213"/>
      <c r="P44" s="213" t="s">
        <v>10</v>
      </c>
      <c r="Q44" s="202"/>
    </row>
    <row r="45" spans="1:17" s="161" customFormat="1">
      <c r="A45" s="27"/>
      <c r="B45" s="89"/>
      <c r="C45" s="24">
        <v>2019</v>
      </c>
      <c r="D45" s="205">
        <f>SUM(F45:P45,'9.8 (2)'!D45:P45)</f>
        <v>225</v>
      </c>
      <c r="E45" s="205"/>
      <c r="F45" s="213">
        <v>5</v>
      </c>
      <c r="G45" s="213"/>
      <c r="H45" s="213">
        <v>1</v>
      </c>
      <c r="I45" s="213"/>
      <c r="J45" s="213" t="s">
        <v>10</v>
      </c>
      <c r="K45" s="213"/>
      <c r="L45" s="213" t="s">
        <v>10</v>
      </c>
      <c r="M45" s="213"/>
      <c r="N45" s="213" t="s">
        <v>10</v>
      </c>
      <c r="O45" s="213"/>
      <c r="P45" s="213">
        <v>1</v>
      </c>
      <c r="Q45" s="202"/>
    </row>
    <row r="46" spans="1:17" s="161" customFormat="1">
      <c r="A46" s="26"/>
      <c r="B46" s="89"/>
      <c r="C46" s="28">
        <v>2020</v>
      </c>
      <c r="D46" s="205">
        <f>SUM(F46:P46,'9.8 (2)'!D46:P46)</f>
        <v>188</v>
      </c>
      <c r="E46" s="205"/>
      <c r="F46" s="213">
        <v>8</v>
      </c>
      <c r="G46" s="213"/>
      <c r="H46" s="213" t="s">
        <v>10</v>
      </c>
      <c r="I46" s="213"/>
      <c r="J46" s="213">
        <v>1</v>
      </c>
      <c r="K46" s="213"/>
      <c r="L46" s="213" t="s">
        <v>10</v>
      </c>
      <c r="M46" s="213"/>
      <c r="N46" s="213">
        <v>1</v>
      </c>
      <c r="O46" s="213"/>
      <c r="P46" s="213">
        <v>2</v>
      </c>
      <c r="Q46" s="202"/>
    </row>
    <row r="47" spans="1:17" s="161" customFormat="1" ht="8.1" customHeight="1">
      <c r="A47" s="58"/>
      <c r="B47" s="58"/>
      <c r="C47" s="58"/>
      <c r="D47" s="205"/>
      <c r="E47" s="205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02"/>
    </row>
    <row r="48" spans="1:17" s="161" customFormat="1">
      <c r="A48" s="27" t="s">
        <v>11</v>
      </c>
      <c r="B48" s="89"/>
      <c r="C48" s="24">
        <v>2018</v>
      </c>
      <c r="D48" s="205">
        <f>SUM(F48:P48,'9.8 (2)'!D48:P48)</f>
        <v>81</v>
      </c>
      <c r="E48" s="205"/>
      <c r="F48" s="213">
        <v>4</v>
      </c>
      <c r="G48" s="213"/>
      <c r="H48" s="213">
        <v>1</v>
      </c>
      <c r="I48" s="213"/>
      <c r="J48" s="213" t="s">
        <v>10</v>
      </c>
      <c r="K48" s="213"/>
      <c r="L48" s="213" t="s">
        <v>10</v>
      </c>
      <c r="M48" s="213"/>
      <c r="N48" s="213" t="s">
        <v>10</v>
      </c>
      <c r="O48" s="213"/>
      <c r="P48" s="213">
        <v>1</v>
      </c>
      <c r="Q48" s="222"/>
    </row>
    <row r="49" spans="1:17" s="161" customFormat="1">
      <c r="A49" s="27"/>
      <c r="B49" s="89"/>
      <c r="C49" s="24">
        <v>2019</v>
      </c>
      <c r="D49" s="205">
        <f>SUM(F49:P49,'9.8 (2)'!D49:P49)</f>
        <v>91</v>
      </c>
      <c r="E49" s="205"/>
      <c r="F49" s="213">
        <v>6</v>
      </c>
      <c r="G49" s="213"/>
      <c r="H49" s="213">
        <v>2</v>
      </c>
      <c r="I49" s="213"/>
      <c r="J49" s="213" t="s">
        <v>10</v>
      </c>
      <c r="K49" s="213"/>
      <c r="L49" s="213" t="s">
        <v>10</v>
      </c>
      <c r="M49" s="213"/>
      <c r="N49" s="213" t="s">
        <v>10</v>
      </c>
      <c r="O49" s="213"/>
      <c r="P49" s="213" t="s">
        <v>10</v>
      </c>
      <c r="Q49" s="222"/>
    </row>
    <row r="50" spans="1:17" s="161" customFormat="1">
      <c r="A50" s="27"/>
      <c r="B50" s="89"/>
      <c r="C50" s="28">
        <v>2020</v>
      </c>
      <c r="D50" s="205">
        <f>SUM(F50:P50,'9.8 (2)'!D50:P50)</f>
        <v>56</v>
      </c>
      <c r="E50" s="205"/>
      <c r="F50" s="213">
        <v>1</v>
      </c>
      <c r="G50" s="213"/>
      <c r="H50" s="213">
        <v>3</v>
      </c>
      <c r="I50" s="213"/>
      <c r="J50" s="213" t="s">
        <v>10</v>
      </c>
      <c r="K50" s="213"/>
      <c r="L50" s="213" t="s">
        <v>10</v>
      </c>
      <c r="M50" s="213"/>
      <c r="N50" s="213" t="s">
        <v>10</v>
      </c>
      <c r="O50" s="213"/>
      <c r="P50" s="213">
        <v>4</v>
      </c>
      <c r="Q50" s="222"/>
    </row>
    <row r="51" spans="1:17" s="161" customFormat="1" ht="8.1" customHeight="1">
      <c r="A51" s="58"/>
      <c r="B51" s="58"/>
      <c r="C51" s="58"/>
      <c r="D51" s="205"/>
      <c r="E51" s="205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22"/>
    </row>
    <row r="52" spans="1:17" s="161" customFormat="1">
      <c r="A52" s="27" t="s">
        <v>14</v>
      </c>
      <c r="B52" s="89"/>
      <c r="C52" s="24">
        <v>2018</v>
      </c>
      <c r="D52" s="205">
        <f>SUM(F52:P52,'9.8 (2)'!D52:P52)</f>
        <v>68</v>
      </c>
      <c r="E52" s="205"/>
      <c r="F52" s="213">
        <v>7</v>
      </c>
      <c r="G52" s="213"/>
      <c r="H52" s="213" t="s">
        <v>10</v>
      </c>
      <c r="I52" s="213"/>
      <c r="J52" s="213" t="s">
        <v>10</v>
      </c>
      <c r="K52" s="213"/>
      <c r="L52" s="213" t="s">
        <v>10</v>
      </c>
      <c r="M52" s="213"/>
      <c r="N52" s="213" t="s">
        <v>10</v>
      </c>
      <c r="O52" s="213"/>
      <c r="P52" s="213">
        <v>2</v>
      </c>
      <c r="Q52" s="202"/>
    </row>
    <row r="53" spans="1:17" s="161" customFormat="1">
      <c r="A53" s="27"/>
      <c r="B53" s="89"/>
      <c r="C53" s="24">
        <v>2019</v>
      </c>
      <c r="D53" s="205">
        <f>SUM(F53:P53,'9.8 (2)'!D53:P53)</f>
        <v>62</v>
      </c>
      <c r="E53" s="205"/>
      <c r="F53" s="213">
        <v>3</v>
      </c>
      <c r="G53" s="213"/>
      <c r="H53" s="213" t="s">
        <v>10</v>
      </c>
      <c r="I53" s="213"/>
      <c r="J53" s="213" t="s">
        <v>10</v>
      </c>
      <c r="K53" s="213"/>
      <c r="L53" s="213" t="s">
        <v>10</v>
      </c>
      <c r="M53" s="213"/>
      <c r="N53" s="213" t="s">
        <v>10</v>
      </c>
      <c r="O53" s="213"/>
      <c r="P53" s="213">
        <v>2</v>
      </c>
      <c r="Q53" s="202"/>
    </row>
    <row r="54" spans="1:17" s="161" customFormat="1">
      <c r="A54" s="27"/>
      <c r="B54" s="89"/>
      <c r="C54" s="28">
        <v>2020</v>
      </c>
      <c r="D54" s="205">
        <f>SUM(F54:P54,'9.8 (2)'!D54:P54)</f>
        <v>59</v>
      </c>
      <c r="E54" s="205"/>
      <c r="F54" s="213">
        <v>6</v>
      </c>
      <c r="G54" s="213"/>
      <c r="H54" s="213" t="s">
        <v>10</v>
      </c>
      <c r="I54" s="213"/>
      <c r="J54" s="213" t="s">
        <v>10</v>
      </c>
      <c r="K54" s="213"/>
      <c r="L54" s="213" t="s">
        <v>10</v>
      </c>
      <c r="M54" s="213"/>
      <c r="N54" s="213" t="s">
        <v>10</v>
      </c>
      <c r="O54" s="213"/>
      <c r="P54" s="213">
        <v>1</v>
      </c>
      <c r="Q54" s="202"/>
    </row>
    <row r="55" spans="1:17" s="161" customFormat="1" ht="8.1" customHeight="1">
      <c r="A55" s="58"/>
      <c r="B55" s="58"/>
      <c r="C55" s="58"/>
      <c r="D55" s="205"/>
      <c r="E55" s="205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22"/>
    </row>
    <row r="56" spans="1:17" s="161" customFormat="1">
      <c r="A56" s="27" t="s">
        <v>12</v>
      </c>
      <c r="B56" s="89"/>
      <c r="C56" s="24">
        <v>2018</v>
      </c>
      <c r="D56" s="205">
        <f>SUM(F56:P56,'9.8 (2)'!D56:P56)</f>
        <v>27</v>
      </c>
      <c r="E56" s="205"/>
      <c r="F56" s="213" t="s">
        <v>10</v>
      </c>
      <c r="G56" s="213"/>
      <c r="H56" s="213" t="s">
        <v>10</v>
      </c>
      <c r="I56" s="213"/>
      <c r="J56" s="213">
        <v>1</v>
      </c>
      <c r="K56" s="213"/>
      <c r="L56" s="213" t="s">
        <v>10</v>
      </c>
      <c r="M56" s="213"/>
      <c r="N56" s="213" t="s">
        <v>10</v>
      </c>
      <c r="O56" s="213"/>
      <c r="P56" s="213" t="s">
        <v>10</v>
      </c>
      <c r="Q56" s="222"/>
    </row>
    <row r="57" spans="1:17" s="161" customFormat="1">
      <c r="A57" s="27"/>
      <c r="B57" s="89"/>
      <c r="C57" s="24">
        <v>2019</v>
      </c>
      <c r="D57" s="205">
        <f>SUM(F57:P57,'9.8 (2)'!D57:P57)</f>
        <v>44</v>
      </c>
      <c r="E57" s="205"/>
      <c r="F57" s="213">
        <v>2</v>
      </c>
      <c r="G57" s="213"/>
      <c r="H57" s="213" t="s">
        <v>10</v>
      </c>
      <c r="I57" s="213"/>
      <c r="J57" s="213">
        <v>1</v>
      </c>
      <c r="K57" s="213"/>
      <c r="L57" s="213">
        <v>1</v>
      </c>
      <c r="M57" s="213"/>
      <c r="N57" s="213" t="s">
        <v>10</v>
      </c>
      <c r="O57" s="213"/>
      <c r="P57" s="213" t="s">
        <v>10</v>
      </c>
      <c r="Q57" s="222"/>
    </row>
    <row r="58" spans="1:17" s="161" customFormat="1">
      <c r="A58" s="27"/>
      <c r="B58" s="89"/>
      <c r="C58" s="28">
        <v>2020</v>
      </c>
      <c r="D58" s="205">
        <f>SUM(F58:P58,'9.8 (2)'!D58:P58)</f>
        <v>19</v>
      </c>
      <c r="E58" s="205"/>
      <c r="F58" s="213" t="s">
        <v>10</v>
      </c>
      <c r="G58" s="213"/>
      <c r="H58" s="213" t="s">
        <v>10</v>
      </c>
      <c r="I58" s="213"/>
      <c r="J58" s="213" t="s">
        <v>10</v>
      </c>
      <c r="K58" s="213"/>
      <c r="L58" s="213" t="s">
        <v>10</v>
      </c>
      <c r="M58" s="213"/>
      <c r="N58" s="213" t="s">
        <v>10</v>
      </c>
      <c r="O58" s="213"/>
      <c r="P58" s="213" t="s">
        <v>10</v>
      </c>
      <c r="Q58" s="222"/>
    </row>
    <row r="59" spans="1:17" s="161" customFormat="1" ht="8.1" customHeight="1">
      <c r="A59" s="54"/>
      <c r="B59" s="54"/>
      <c r="C59" s="54"/>
      <c r="D59" s="205"/>
      <c r="E59" s="205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22"/>
    </row>
    <row r="60" spans="1:17" s="161" customFormat="1">
      <c r="A60" s="54" t="s">
        <v>45</v>
      </c>
      <c r="B60" s="54"/>
      <c r="C60" s="24">
        <v>2018</v>
      </c>
      <c r="D60" s="205" t="s">
        <v>313</v>
      </c>
      <c r="E60" s="205"/>
      <c r="F60" s="213" t="s">
        <v>313</v>
      </c>
      <c r="G60" s="213"/>
      <c r="H60" s="213" t="s">
        <v>313</v>
      </c>
      <c r="I60" s="213"/>
      <c r="J60" s="213" t="s">
        <v>313</v>
      </c>
      <c r="K60" s="213"/>
      <c r="L60" s="213" t="s">
        <v>313</v>
      </c>
      <c r="M60" s="213"/>
      <c r="N60" s="213" t="s">
        <v>313</v>
      </c>
      <c r="O60" s="213"/>
      <c r="P60" s="213" t="s">
        <v>313</v>
      </c>
      <c r="Q60" s="222"/>
    </row>
    <row r="61" spans="1:17" s="161" customFormat="1">
      <c r="A61" s="54"/>
      <c r="B61" s="54"/>
      <c r="C61" s="24">
        <v>2019</v>
      </c>
      <c r="D61" s="205" t="s">
        <v>313</v>
      </c>
      <c r="E61" s="205"/>
      <c r="F61" s="213" t="s">
        <v>313</v>
      </c>
      <c r="G61" s="213"/>
      <c r="H61" s="213" t="s">
        <v>313</v>
      </c>
      <c r="I61" s="213"/>
      <c r="J61" s="213" t="s">
        <v>313</v>
      </c>
      <c r="K61" s="213"/>
      <c r="L61" s="213" t="s">
        <v>313</v>
      </c>
      <c r="M61" s="213"/>
      <c r="N61" s="213" t="s">
        <v>313</v>
      </c>
      <c r="O61" s="213"/>
      <c r="P61" s="213" t="s">
        <v>313</v>
      </c>
      <c r="Q61" s="222"/>
    </row>
    <row r="62" spans="1:17" s="161" customFormat="1">
      <c r="A62" s="54"/>
      <c r="B62" s="54"/>
      <c r="C62" s="28">
        <v>2020</v>
      </c>
      <c r="D62" s="205">
        <f>SUM(F62:P62,'9.8 (2)'!D62:P62)</f>
        <v>2</v>
      </c>
      <c r="E62" s="205"/>
      <c r="F62" s="213">
        <v>1</v>
      </c>
      <c r="G62" s="213"/>
      <c r="H62" s="213" t="s">
        <v>10</v>
      </c>
      <c r="I62" s="213"/>
      <c r="J62" s="213" t="s">
        <v>10</v>
      </c>
      <c r="K62" s="213"/>
      <c r="L62" s="213" t="s">
        <v>10</v>
      </c>
      <c r="M62" s="213"/>
      <c r="N62" s="213" t="s">
        <v>10</v>
      </c>
      <c r="O62" s="213"/>
      <c r="P62" s="213" t="s">
        <v>10</v>
      </c>
      <c r="Q62" s="202"/>
    </row>
    <row r="63" spans="1:17" s="161" customFormat="1" ht="8.1" customHeight="1">
      <c r="A63" s="535"/>
      <c r="B63" s="543"/>
      <c r="C63" s="543"/>
      <c r="D63" s="543"/>
      <c r="E63" s="543"/>
      <c r="F63" s="543"/>
      <c r="G63" s="543"/>
      <c r="H63" s="544"/>
      <c r="I63" s="543"/>
      <c r="J63" s="544"/>
      <c r="K63" s="543"/>
      <c r="L63" s="544"/>
      <c r="M63" s="543"/>
      <c r="N63" s="544"/>
      <c r="O63" s="543"/>
      <c r="P63" s="545"/>
      <c r="Q63" s="543"/>
    </row>
    <row r="64" spans="1:17" s="161" customFormat="1" ht="13.5" customHeight="1">
      <c r="A64" s="223"/>
      <c r="Q64" s="203" t="s">
        <v>25</v>
      </c>
    </row>
    <row r="65" spans="1:17" s="161" customFormat="1" ht="13.5" customHeight="1">
      <c r="A65" s="223"/>
      <c r="L65" s="159"/>
      <c r="M65" s="159"/>
      <c r="N65" s="159"/>
      <c r="O65" s="159"/>
      <c r="P65" s="159"/>
      <c r="Q65" s="197" t="s">
        <v>26</v>
      </c>
    </row>
    <row r="66" spans="1:17" s="161" customFormat="1" ht="13.5" customHeight="1">
      <c r="A66" s="223"/>
      <c r="L66" s="224"/>
      <c r="M66" s="224"/>
      <c r="N66" s="224"/>
      <c r="O66" s="224"/>
      <c r="P66" s="224"/>
      <c r="Q66" s="195"/>
    </row>
    <row r="67" spans="1:17" s="161" customFormat="1" ht="15.75">
      <c r="A67" s="65" t="s">
        <v>339</v>
      </c>
      <c r="J67" s="191"/>
      <c r="K67" s="191"/>
    </row>
    <row r="68" spans="1:17" s="161" customFormat="1" ht="15.75">
      <c r="A68" s="66" t="s">
        <v>309</v>
      </c>
      <c r="J68" s="194"/>
      <c r="K68" s="194"/>
    </row>
    <row r="69" spans="1:17">
      <c r="A69" s="67" t="s">
        <v>310</v>
      </c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  <pageSetUpPr fitToPage="1"/>
  </sheetPr>
  <dimension ref="A1:Q73"/>
  <sheetViews>
    <sheetView tabSelected="1" view="pageBreakPreview" zoomScaleNormal="80" zoomScaleSheetLayoutView="100" workbookViewId="0">
      <selection activeCell="B3" sqref="B3:I3"/>
    </sheetView>
  </sheetViews>
  <sheetFormatPr defaultColWidth="8.42578125" defaultRowHeight="15"/>
  <cols>
    <col min="1" max="1" width="12.28515625" style="154" customWidth="1"/>
    <col min="2" max="2" width="10.5703125" style="154" customWidth="1"/>
    <col min="3" max="3" width="11.85546875" style="154" customWidth="1"/>
    <col min="4" max="4" width="15.85546875" style="154" bestFit="1" customWidth="1"/>
    <col min="5" max="5" width="0.85546875" style="154" customWidth="1"/>
    <col min="6" max="6" width="11.5703125" style="154" bestFit="1" customWidth="1"/>
    <col min="7" max="7" width="0.85546875" style="154" customWidth="1"/>
    <col min="8" max="8" width="12.7109375" style="154" bestFit="1" customWidth="1"/>
    <col min="9" max="9" width="0.85546875" style="154" customWidth="1"/>
    <col min="10" max="10" width="12" style="154" bestFit="1" customWidth="1"/>
    <col min="11" max="11" width="0.85546875" style="154" customWidth="1"/>
    <col min="12" max="12" width="12.85546875" style="154" bestFit="1" customWidth="1"/>
    <col min="13" max="13" width="0.85546875" style="154" customWidth="1"/>
    <col min="14" max="14" width="11" style="154" customWidth="1"/>
    <col min="15" max="15" width="0.85546875" style="154" customWidth="1"/>
    <col min="16" max="16" width="11.42578125" style="154" bestFit="1" customWidth="1"/>
    <col min="17" max="17" width="0.85546875" style="154" customWidth="1"/>
    <col min="18" max="16384" width="8.42578125" style="154"/>
  </cols>
  <sheetData>
    <row r="1" spans="1:17" ht="11.45" customHeight="1">
      <c r="O1" s="156"/>
    </row>
    <row r="2" spans="1:17" ht="11.45" customHeight="1">
      <c r="O2" s="156"/>
    </row>
    <row r="3" spans="1:17" ht="15" customHeight="1">
      <c r="A3" s="183" t="s">
        <v>378</v>
      </c>
      <c r="B3" s="187"/>
      <c r="C3" s="187"/>
    </row>
    <row r="4" spans="1:17" ht="14.25" customHeight="1">
      <c r="A4" s="219" t="s">
        <v>379</v>
      </c>
      <c r="B4" s="211"/>
      <c r="C4" s="156"/>
    </row>
    <row r="5" spans="1:17" ht="15" customHeight="1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</row>
    <row r="6" spans="1:17" ht="8.1" customHeight="1">
      <c r="A6" s="537"/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</row>
    <row r="7" spans="1:17" ht="14.25" customHeight="1">
      <c r="A7" s="514" t="s">
        <v>24</v>
      </c>
      <c r="B7" s="536"/>
      <c r="C7" s="515" t="s">
        <v>0</v>
      </c>
      <c r="D7" s="517" t="s">
        <v>138</v>
      </c>
      <c r="E7" s="536"/>
      <c r="F7" s="517" t="s">
        <v>139</v>
      </c>
      <c r="G7" s="536"/>
      <c r="H7" s="517" t="s">
        <v>139</v>
      </c>
      <c r="I7" s="536"/>
      <c r="J7" s="517" t="s">
        <v>140</v>
      </c>
      <c r="K7" s="536"/>
      <c r="L7" s="517" t="s">
        <v>141</v>
      </c>
      <c r="M7" s="536"/>
      <c r="N7" s="517" t="s">
        <v>275</v>
      </c>
      <c r="O7" s="514"/>
      <c r="P7" s="517" t="s">
        <v>142</v>
      </c>
      <c r="Q7" s="523"/>
    </row>
    <row r="8" spans="1:17" ht="18" customHeight="1">
      <c r="A8" s="518" t="s">
        <v>4</v>
      </c>
      <c r="B8" s="536"/>
      <c r="C8" s="519" t="s">
        <v>5</v>
      </c>
      <c r="D8" s="517" t="s">
        <v>143</v>
      </c>
      <c r="E8" s="536"/>
      <c r="F8" s="517" t="s">
        <v>144</v>
      </c>
      <c r="G8" s="536"/>
      <c r="H8" s="517" t="s">
        <v>144</v>
      </c>
      <c r="I8" s="536"/>
      <c r="J8" s="517" t="s">
        <v>145</v>
      </c>
      <c r="K8" s="536"/>
      <c r="L8" s="521" t="s">
        <v>146</v>
      </c>
      <c r="M8" s="536"/>
      <c r="N8" s="517" t="s">
        <v>322</v>
      </c>
      <c r="O8" s="514"/>
      <c r="P8" s="517" t="s">
        <v>147</v>
      </c>
      <c r="Q8" s="523"/>
    </row>
    <row r="9" spans="1:17" ht="15" customHeight="1">
      <c r="A9" s="522"/>
      <c r="B9" s="522"/>
      <c r="C9" s="522"/>
      <c r="D9" s="540" t="s">
        <v>148</v>
      </c>
      <c r="E9" s="522"/>
      <c r="F9" s="517" t="s">
        <v>149</v>
      </c>
      <c r="G9" s="513"/>
      <c r="H9" s="517" t="s">
        <v>149</v>
      </c>
      <c r="I9" s="536"/>
      <c r="J9" s="517" t="s">
        <v>80</v>
      </c>
      <c r="K9" s="536"/>
      <c r="L9" s="517"/>
      <c r="M9" s="513"/>
      <c r="N9" s="521" t="s">
        <v>44</v>
      </c>
      <c r="O9" s="518"/>
      <c r="P9" s="517" t="s">
        <v>150</v>
      </c>
      <c r="Q9" s="523"/>
    </row>
    <row r="10" spans="1:17" ht="15" customHeight="1">
      <c r="A10" s="523"/>
      <c r="B10" s="522"/>
      <c r="C10" s="522"/>
      <c r="D10" s="521" t="s">
        <v>151</v>
      </c>
      <c r="E10" s="522"/>
      <c r="F10" s="517" t="s">
        <v>152</v>
      </c>
      <c r="G10" s="513"/>
      <c r="H10" s="517" t="s">
        <v>153</v>
      </c>
      <c r="I10" s="513"/>
      <c r="J10" s="521" t="s">
        <v>83</v>
      </c>
      <c r="K10" s="513"/>
      <c r="L10" s="517"/>
      <c r="M10" s="513"/>
      <c r="N10" s="522" t="s">
        <v>321</v>
      </c>
      <c r="O10" s="522"/>
      <c r="P10" s="521" t="s">
        <v>154</v>
      </c>
      <c r="Q10" s="523"/>
    </row>
    <row r="11" spans="1:17" ht="14.25" customHeight="1">
      <c r="A11" s="523"/>
      <c r="B11" s="513"/>
      <c r="C11" s="513"/>
      <c r="D11" s="513"/>
      <c r="E11" s="513"/>
      <c r="F11" s="521" t="s">
        <v>155</v>
      </c>
      <c r="G11" s="517"/>
      <c r="H11" s="521" t="s">
        <v>156</v>
      </c>
      <c r="I11" s="522"/>
      <c r="J11" s="521" t="s">
        <v>151</v>
      </c>
      <c r="K11" s="522"/>
      <c r="L11" s="517"/>
      <c r="M11" s="522"/>
      <c r="N11" s="546"/>
      <c r="O11" s="546"/>
      <c r="P11" s="521" t="s">
        <v>157</v>
      </c>
      <c r="Q11" s="523"/>
    </row>
    <row r="12" spans="1:17" ht="14.25" customHeight="1">
      <c r="A12" s="523"/>
      <c r="B12" s="513"/>
      <c r="C12" s="513"/>
      <c r="D12" s="513"/>
      <c r="E12" s="513"/>
      <c r="F12" s="521" t="s">
        <v>158</v>
      </c>
      <c r="G12" s="517"/>
      <c r="H12" s="521" t="s">
        <v>159</v>
      </c>
      <c r="I12" s="522"/>
      <c r="J12" s="521"/>
      <c r="K12" s="522"/>
      <c r="L12" s="517"/>
      <c r="M12" s="522"/>
      <c r="N12" s="546"/>
      <c r="O12" s="546"/>
      <c r="P12" s="521"/>
      <c r="Q12" s="523"/>
    </row>
    <row r="13" spans="1:17" ht="14.25" customHeight="1">
      <c r="A13" s="523"/>
      <c r="B13" s="513"/>
      <c r="C13" s="513"/>
      <c r="D13" s="513"/>
      <c r="E13" s="513"/>
      <c r="F13" s="521" t="s">
        <v>160</v>
      </c>
      <c r="G13" s="517"/>
      <c r="H13" s="521"/>
      <c r="I13" s="522"/>
      <c r="J13" s="521"/>
      <c r="K13" s="522"/>
      <c r="L13" s="517"/>
      <c r="M13" s="522"/>
      <c r="N13" s="546"/>
      <c r="O13" s="546"/>
      <c r="P13" s="521"/>
      <c r="Q13" s="523"/>
    </row>
    <row r="14" spans="1:17" ht="8.1" customHeight="1" thickBot="1">
      <c r="A14" s="541"/>
      <c r="B14" s="528"/>
      <c r="C14" s="528"/>
      <c r="D14" s="528"/>
      <c r="E14" s="528"/>
      <c r="F14" s="528"/>
      <c r="G14" s="528"/>
      <c r="H14" s="542"/>
      <c r="I14" s="528"/>
      <c r="J14" s="528"/>
      <c r="K14" s="528"/>
      <c r="L14" s="531"/>
      <c r="M14" s="528"/>
      <c r="N14" s="528"/>
      <c r="O14" s="528"/>
      <c r="P14" s="528"/>
      <c r="Q14" s="528"/>
    </row>
    <row r="15" spans="1:17" s="161" customFormat="1" ht="8.1" customHeight="1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7" s="161" customFormat="1" ht="15.75">
      <c r="A16" s="144" t="s">
        <v>8</v>
      </c>
      <c r="B16" s="54"/>
      <c r="C16" s="19">
        <v>2018</v>
      </c>
      <c r="D16" s="162">
        <f>SUM(D20,D24,D28,D32,D36,D40,D44,D48,D52,D56,D60)</f>
        <v>1</v>
      </c>
      <c r="E16" s="212"/>
      <c r="F16" s="162">
        <f>SUM(F20,F24,F28,F32,F36,F40,F44,F48,F52,F56,F60)</f>
        <v>125</v>
      </c>
      <c r="G16" s="212"/>
      <c r="H16" s="162">
        <f>SUM(H20,H24,H28,H32,H36,H40,H44,H48,H52,H56,H60)</f>
        <v>8</v>
      </c>
      <c r="I16" s="212"/>
      <c r="J16" s="163" t="s">
        <v>10</v>
      </c>
      <c r="K16" s="212"/>
      <c r="L16" s="162">
        <f>SUM(L20,L24,L28,L32,L36,L40,L44,L48,L52,L56,L60)</f>
        <v>2</v>
      </c>
      <c r="M16" s="212"/>
      <c r="N16" s="162">
        <f>SUM(N20,N24,N28,N32,N36,N40,N44,N48,N52,N56,N60)</f>
        <v>978</v>
      </c>
      <c r="O16" s="162"/>
      <c r="P16" s="162">
        <f>SUM(P20,P24,P28,P32,P36,P40,P44,P48,P52,P56,P60)</f>
        <v>13</v>
      </c>
      <c r="Q16" s="158"/>
    </row>
    <row r="17" spans="1:17" s="161" customFormat="1" ht="15.75">
      <c r="A17" s="146"/>
      <c r="B17" s="54"/>
      <c r="C17" s="19">
        <v>2019</v>
      </c>
      <c r="D17" s="162">
        <f>SUM(D21,D25,D29,D33,D37,D41,D45,D49,D53,D57,D61)</f>
        <v>5</v>
      </c>
      <c r="E17" s="212"/>
      <c r="F17" s="162">
        <f>SUM(F21,F25,F29,F33,F37,F41,F45,F49,F53,F57,F61)</f>
        <v>206</v>
      </c>
      <c r="G17" s="212"/>
      <c r="H17" s="162">
        <f>SUM(H21,H25,H29,H33,H37,H41,H45,H49,H53,H57,H61)</f>
        <v>4</v>
      </c>
      <c r="I17" s="212"/>
      <c r="J17" s="163" t="s">
        <v>10</v>
      </c>
      <c r="K17" s="212"/>
      <c r="L17" s="162">
        <f>SUM(L21,L25,L29,L33,L37,L41,L45,L49,L53,L57,L61)</f>
        <v>3</v>
      </c>
      <c r="M17" s="212"/>
      <c r="N17" s="162">
        <f>SUM(N21,N25,N29,N33,N37,N41,N45,N49,N53,N57,N61)</f>
        <v>1720</v>
      </c>
      <c r="O17" s="162"/>
      <c r="P17" s="162">
        <f>SUM(P21,P25,P29,P33,P37,P41,P45,P49,P53,P57,P61)</f>
        <v>15</v>
      </c>
      <c r="Q17" s="158"/>
    </row>
    <row r="18" spans="1:17" s="161" customFormat="1" ht="15.75">
      <c r="A18" s="146"/>
      <c r="B18" s="54"/>
      <c r="C18" s="23">
        <v>2020</v>
      </c>
      <c r="D18" s="162">
        <f>SUM(D22,D26,D30,D34,D38,D42,D46,D50,D54,D58,D62)</f>
        <v>1</v>
      </c>
      <c r="E18" s="212"/>
      <c r="F18" s="162">
        <f>SUM(F22,F26,F30,F34,F38,F42,F46,F50,F54,F58,F62)</f>
        <v>148</v>
      </c>
      <c r="G18" s="212"/>
      <c r="H18" s="162">
        <f>SUM(H22,H26,H30,H34,H38,H42,H46,H50,H54,H58,H62)</f>
        <v>2</v>
      </c>
      <c r="I18" s="212"/>
      <c r="J18" s="163" t="s">
        <v>10</v>
      </c>
      <c r="K18" s="212"/>
      <c r="L18" s="162">
        <f>SUM(L22,L26,L30,L34,L38,L42,L46,L50,L54,L58,L62)</f>
        <v>2</v>
      </c>
      <c r="M18" s="212"/>
      <c r="N18" s="162">
        <f>SUM(N22,N26,N30,N34,N38,N42,N46,N50,N54,N58,N62)</f>
        <v>1218</v>
      </c>
      <c r="O18" s="162"/>
      <c r="P18" s="162">
        <f>SUM(P22,P26,P30,P34,P38,P42,P46,P50,P54,P58,P62)</f>
        <v>3</v>
      </c>
      <c r="Q18" s="158"/>
    </row>
    <row r="19" spans="1:17" s="161" customFormat="1" ht="8.1" customHeight="1">
      <c r="A19" s="146"/>
      <c r="B19" s="54"/>
      <c r="C19" s="24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58"/>
    </row>
    <row r="20" spans="1:17" s="161" customFormat="1">
      <c r="A20" s="27" t="s">
        <v>9</v>
      </c>
      <c r="B20" s="89"/>
      <c r="C20" s="24">
        <v>2018</v>
      </c>
      <c r="D20" s="213" t="s">
        <v>10</v>
      </c>
      <c r="E20" s="214"/>
      <c r="F20" s="215">
        <v>2</v>
      </c>
      <c r="G20" s="215"/>
      <c r="H20" s="215">
        <v>1</v>
      </c>
      <c r="I20" s="215"/>
      <c r="J20" s="213" t="s">
        <v>10</v>
      </c>
      <c r="K20" s="215"/>
      <c r="L20" s="213" t="s">
        <v>10</v>
      </c>
      <c r="M20" s="215"/>
      <c r="N20" s="215">
        <v>154</v>
      </c>
      <c r="O20" s="215"/>
      <c r="P20" s="213" t="s">
        <v>10</v>
      </c>
      <c r="Q20" s="168"/>
    </row>
    <row r="21" spans="1:17" s="161" customFormat="1">
      <c r="A21" s="27"/>
      <c r="B21" s="89"/>
      <c r="C21" s="24">
        <v>2019</v>
      </c>
      <c r="D21" s="213" t="s">
        <v>10</v>
      </c>
      <c r="E21" s="214"/>
      <c r="F21" s="213" t="s">
        <v>10</v>
      </c>
      <c r="G21" s="215"/>
      <c r="H21" s="213" t="s">
        <v>10</v>
      </c>
      <c r="I21" s="215"/>
      <c r="J21" s="213" t="s">
        <v>10</v>
      </c>
      <c r="K21" s="215"/>
      <c r="L21" s="213" t="s">
        <v>10</v>
      </c>
      <c r="M21" s="215"/>
      <c r="N21" s="215">
        <v>295</v>
      </c>
      <c r="O21" s="215"/>
      <c r="P21" s="213" t="s">
        <v>10</v>
      </c>
      <c r="Q21" s="168"/>
    </row>
    <row r="22" spans="1:17" s="161" customFormat="1">
      <c r="A22" s="27"/>
      <c r="B22" s="89"/>
      <c r="C22" s="28">
        <v>2020</v>
      </c>
      <c r="D22" s="213" t="s">
        <v>10</v>
      </c>
      <c r="E22" s="213"/>
      <c r="F22" s="213">
        <v>1</v>
      </c>
      <c r="G22" s="213"/>
      <c r="H22" s="213" t="s">
        <v>10</v>
      </c>
      <c r="I22" s="213"/>
      <c r="J22" s="213" t="s">
        <v>10</v>
      </c>
      <c r="K22" s="213"/>
      <c r="L22" s="213" t="s">
        <v>10</v>
      </c>
      <c r="M22" s="213"/>
      <c r="N22" s="213">
        <v>198</v>
      </c>
      <c r="O22" s="213"/>
      <c r="P22" s="213" t="s">
        <v>10</v>
      </c>
      <c r="Q22" s="168"/>
    </row>
    <row r="23" spans="1:17" s="161" customFormat="1" ht="8.1" customHeight="1">
      <c r="A23" s="54"/>
      <c r="B23" s="54"/>
      <c r="C23" s="54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168"/>
    </row>
    <row r="24" spans="1:17" s="161" customFormat="1">
      <c r="A24" s="27" t="s">
        <v>13</v>
      </c>
      <c r="B24" s="89"/>
      <c r="C24" s="24">
        <v>2018</v>
      </c>
      <c r="D24" s="213" t="s">
        <v>10</v>
      </c>
      <c r="E24" s="213"/>
      <c r="F24" s="213">
        <v>58</v>
      </c>
      <c r="G24" s="213"/>
      <c r="H24" s="213">
        <v>2</v>
      </c>
      <c r="I24" s="213"/>
      <c r="J24" s="213" t="s">
        <v>10</v>
      </c>
      <c r="K24" s="213"/>
      <c r="L24" s="213" t="s">
        <v>10</v>
      </c>
      <c r="M24" s="213"/>
      <c r="N24" s="213">
        <v>327</v>
      </c>
      <c r="O24" s="213"/>
      <c r="P24" s="213">
        <v>1</v>
      </c>
      <c r="Q24" s="158"/>
    </row>
    <row r="25" spans="1:17" s="161" customFormat="1">
      <c r="A25" s="27"/>
      <c r="B25" s="89"/>
      <c r="C25" s="24">
        <v>2019</v>
      </c>
      <c r="D25" s="213">
        <v>2</v>
      </c>
      <c r="E25" s="213"/>
      <c r="F25" s="213">
        <v>110</v>
      </c>
      <c r="G25" s="213"/>
      <c r="H25" s="213" t="s">
        <v>10</v>
      </c>
      <c r="I25" s="213"/>
      <c r="J25" s="213" t="s">
        <v>10</v>
      </c>
      <c r="K25" s="213"/>
      <c r="L25" s="213" t="s">
        <v>10</v>
      </c>
      <c r="M25" s="213"/>
      <c r="N25" s="213">
        <v>490</v>
      </c>
      <c r="O25" s="213"/>
      <c r="P25" s="213">
        <v>1</v>
      </c>
      <c r="Q25" s="158"/>
    </row>
    <row r="26" spans="1:17" s="161" customFormat="1">
      <c r="A26" s="27"/>
      <c r="B26" s="89"/>
      <c r="C26" s="28">
        <v>2020</v>
      </c>
      <c r="D26" s="213" t="s">
        <v>10</v>
      </c>
      <c r="E26" s="213"/>
      <c r="F26" s="213">
        <v>58</v>
      </c>
      <c r="G26" s="213"/>
      <c r="H26" s="213" t="s">
        <v>10</v>
      </c>
      <c r="I26" s="213"/>
      <c r="J26" s="213" t="s">
        <v>10</v>
      </c>
      <c r="K26" s="213"/>
      <c r="L26" s="213" t="s">
        <v>10</v>
      </c>
      <c r="M26" s="213"/>
      <c r="N26" s="213">
        <v>449</v>
      </c>
      <c r="O26" s="213"/>
      <c r="P26" s="213" t="s">
        <v>10</v>
      </c>
      <c r="Q26" s="158"/>
    </row>
    <row r="27" spans="1:17" s="161" customFormat="1" ht="8.1" customHeight="1">
      <c r="A27" s="54"/>
      <c r="B27" s="54"/>
      <c r="C27" s="54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158"/>
    </row>
    <row r="28" spans="1:17" s="161" customFormat="1">
      <c r="A28" s="27" t="s">
        <v>15</v>
      </c>
      <c r="B28" s="89"/>
      <c r="C28" s="24">
        <v>2018</v>
      </c>
      <c r="D28" s="213" t="s">
        <v>10</v>
      </c>
      <c r="E28" s="213"/>
      <c r="F28" s="213" t="s">
        <v>10</v>
      </c>
      <c r="G28" s="213"/>
      <c r="H28" s="213" t="s">
        <v>10</v>
      </c>
      <c r="I28" s="213"/>
      <c r="J28" s="213" t="s">
        <v>10</v>
      </c>
      <c r="K28" s="213"/>
      <c r="L28" s="213" t="s">
        <v>10</v>
      </c>
      <c r="M28" s="213"/>
      <c r="N28" s="213">
        <v>50</v>
      </c>
      <c r="O28" s="213"/>
      <c r="P28" s="213" t="s">
        <v>10</v>
      </c>
      <c r="Q28" s="168"/>
    </row>
    <row r="29" spans="1:17" s="161" customFormat="1">
      <c r="A29" s="27"/>
      <c r="B29" s="89"/>
      <c r="C29" s="24">
        <v>2019</v>
      </c>
      <c r="D29" s="213" t="s">
        <v>10</v>
      </c>
      <c r="E29" s="213"/>
      <c r="F29" s="213" t="s">
        <v>10</v>
      </c>
      <c r="G29" s="213"/>
      <c r="H29" s="213" t="s">
        <v>10</v>
      </c>
      <c r="I29" s="213"/>
      <c r="J29" s="213" t="s">
        <v>10</v>
      </c>
      <c r="K29" s="213"/>
      <c r="L29" s="213" t="s">
        <v>10</v>
      </c>
      <c r="M29" s="213"/>
      <c r="N29" s="213">
        <v>115</v>
      </c>
      <c r="O29" s="213"/>
      <c r="P29" s="213">
        <v>1</v>
      </c>
      <c r="Q29" s="168"/>
    </row>
    <row r="30" spans="1:17" s="161" customFormat="1">
      <c r="A30" s="27"/>
      <c r="B30" s="89"/>
      <c r="C30" s="28">
        <v>2020</v>
      </c>
      <c r="D30" s="213" t="s">
        <v>10</v>
      </c>
      <c r="E30" s="213"/>
      <c r="F30" s="213" t="s">
        <v>10</v>
      </c>
      <c r="G30" s="213"/>
      <c r="H30" s="213" t="s">
        <v>10</v>
      </c>
      <c r="I30" s="213"/>
      <c r="J30" s="213" t="s">
        <v>10</v>
      </c>
      <c r="K30" s="213"/>
      <c r="L30" s="213" t="s">
        <v>10</v>
      </c>
      <c r="M30" s="213"/>
      <c r="N30" s="213">
        <v>66</v>
      </c>
      <c r="O30" s="213"/>
      <c r="P30" s="213">
        <v>2</v>
      </c>
      <c r="Q30" s="168"/>
    </row>
    <row r="31" spans="1:17" s="161" customFormat="1" ht="8.1" customHeight="1">
      <c r="A31" s="58"/>
      <c r="B31" s="58"/>
      <c r="C31" s="58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168"/>
    </row>
    <row r="32" spans="1:17" s="161" customFormat="1">
      <c r="A32" s="27" t="s">
        <v>16</v>
      </c>
      <c r="B32" s="89"/>
      <c r="C32" s="24">
        <v>2018</v>
      </c>
      <c r="D32" s="213" t="s">
        <v>10</v>
      </c>
      <c r="E32" s="213"/>
      <c r="F32" s="213">
        <v>39</v>
      </c>
      <c r="G32" s="213"/>
      <c r="H32" s="213">
        <v>4</v>
      </c>
      <c r="I32" s="213"/>
      <c r="J32" s="213" t="s">
        <v>10</v>
      </c>
      <c r="K32" s="213"/>
      <c r="L32" s="213" t="s">
        <v>10</v>
      </c>
      <c r="M32" s="213"/>
      <c r="N32" s="213">
        <v>45</v>
      </c>
      <c r="O32" s="213"/>
      <c r="P32" s="213">
        <v>1</v>
      </c>
      <c r="Q32" s="158"/>
    </row>
    <row r="33" spans="1:17" s="161" customFormat="1">
      <c r="A33" s="27"/>
      <c r="B33" s="89"/>
      <c r="C33" s="24">
        <v>2019</v>
      </c>
      <c r="D33" s="213" t="s">
        <v>10</v>
      </c>
      <c r="E33" s="213"/>
      <c r="F33" s="213">
        <v>77</v>
      </c>
      <c r="G33" s="213"/>
      <c r="H33" s="213">
        <v>3</v>
      </c>
      <c r="I33" s="213"/>
      <c r="J33" s="213" t="s">
        <v>10</v>
      </c>
      <c r="K33" s="213"/>
      <c r="L33" s="213">
        <v>1</v>
      </c>
      <c r="M33" s="213"/>
      <c r="N33" s="213">
        <v>120</v>
      </c>
      <c r="O33" s="213"/>
      <c r="P33" s="213">
        <v>4</v>
      </c>
      <c r="Q33" s="158"/>
    </row>
    <row r="34" spans="1:17" s="161" customFormat="1">
      <c r="A34" s="27"/>
      <c r="B34" s="89"/>
      <c r="C34" s="28">
        <v>2020</v>
      </c>
      <c r="D34" s="213">
        <v>1</v>
      </c>
      <c r="E34" s="213"/>
      <c r="F34" s="213">
        <v>65</v>
      </c>
      <c r="G34" s="213"/>
      <c r="H34" s="213">
        <v>2</v>
      </c>
      <c r="I34" s="213"/>
      <c r="J34" s="213" t="s">
        <v>10</v>
      </c>
      <c r="K34" s="213"/>
      <c r="L34" s="213">
        <v>2</v>
      </c>
      <c r="M34" s="213"/>
      <c r="N34" s="213">
        <v>65</v>
      </c>
      <c r="O34" s="213"/>
      <c r="P34" s="213">
        <v>1</v>
      </c>
      <c r="Q34" s="158"/>
    </row>
    <row r="35" spans="1:17" s="161" customFormat="1" ht="8.1" customHeight="1">
      <c r="A35" s="58"/>
      <c r="B35" s="58"/>
      <c r="C35" s="58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158"/>
    </row>
    <row r="36" spans="1:17" s="161" customFormat="1">
      <c r="A36" s="27" t="s">
        <v>17</v>
      </c>
      <c r="B36" s="89"/>
      <c r="C36" s="24">
        <v>2018</v>
      </c>
      <c r="D36" s="213" t="s">
        <v>10</v>
      </c>
      <c r="E36" s="213"/>
      <c r="F36" s="213">
        <v>10</v>
      </c>
      <c r="G36" s="213"/>
      <c r="H36" s="213" t="s">
        <v>10</v>
      </c>
      <c r="I36" s="213"/>
      <c r="J36" s="213" t="s">
        <v>10</v>
      </c>
      <c r="K36" s="213"/>
      <c r="L36" s="213">
        <v>1</v>
      </c>
      <c r="M36" s="213"/>
      <c r="N36" s="213">
        <v>60</v>
      </c>
      <c r="O36" s="213"/>
      <c r="P36" s="213">
        <v>11</v>
      </c>
      <c r="Q36" s="168"/>
    </row>
    <row r="37" spans="1:17" s="161" customFormat="1">
      <c r="A37" s="27"/>
      <c r="B37" s="89"/>
      <c r="C37" s="24">
        <v>2019</v>
      </c>
      <c r="D37" s="213">
        <v>1</v>
      </c>
      <c r="E37" s="213"/>
      <c r="F37" s="213">
        <v>4</v>
      </c>
      <c r="G37" s="213"/>
      <c r="H37" s="213">
        <v>1</v>
      </c>
      <c r="I37" s="213"/>
      <c r="J37" s="213" t="s">
        <v>10</v>
      </c>
      <c r="K37" s="213"/>
      <c r="L37" s="213">
        <v>1</v>
      </c>
      <c r="M37" s="213"/>
      <c r="N37" s="213">
        <v>183</v>
      </c>
      <c r="O37" s="213"/>
      <c r="P37" s="213">
        <v>8</v>
      </c>
      <c r="Q37" s="168"/>
    </row>
    <row r="38" spans="1:17" s="161" customFormat="1">
      <c r="A38" s="27"/>
      <c r="B38" s="89"/>
      <c r="C38" s="28">
        <v>2020</v>
      </c>
      <c r="D38" s="213" t="s">
        <v>10</v>
      </c>
      <c r="E38" s="213"/>
      <c r="F38" s="213">
        <v>7</v>
      </c>
      <c r="G38" s="213"/>
      <c r="H38" s="213" t="s">
        <v>10</v>
      </c>
      <c r="I38" s="213"/>
      <c r="J38" s="213" t="s">
        <v>10</v>
      </c>
      <c r="K38" s="213"/>
      <c r="L38" s="213" t="s">
        <v>10</v>
      </c>
      <c r="M38" s="213"/>
      <c r="N38" s="213">
        <v>94</v>
      </c>
      <c r="O38" s="213"/>
      <c r="P38" s="213" t="s">
        <v>10</v>
      </c>
      <c r="Q38" s="168"/>
    </row>
    <row r="39" spans="1:17" s="161" customFormat="1" ht="8.1" customHeight="1">
      <c r="A39" s="27"/>
      <c r="B39" s="89"/>
      <c r="C39" s="24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168"/>
    </row>
    <row r="40" spans="1:17" s="161" customFormat="1">
      <c r="A40" s="27" t="s">
        <v>18</v>
      </c>
      <c r="B40" s="89"/>
      <c r="C40" s="24">
        <v>2018</v>
      </c>
      <c r="D40" s="213">
        <v>1</v>
      </c>
      <c r="E40" s="213"/>
      <c r="F40" s="213">
        <v>1</v>
      </c>
      <c r="G40" s="213"/>
      <c r="H40" s="213" t="s">
        <v>10</v>
      </c>
      <c r="I40" s="213"/>
      <c r="J40" s="213" t="s">
        <v>10</v>
      </c>
      <c r="K40" s="213"/>
      <c r="L40" s="213" t="s">
        <v>10</v>
      </c>
      <c r="M40" s="213"/>
      <c r="N40" s="213">
        <v>76</v>
      </c>
      <c r="O40" s="213"/>
      <c r="P40" s="213" t="s">
        <v>10</v>
      </c>
      <c r="Q40" s="158"/>
    </row>
    <row r="41" spans="1:17" s="161" customFormat="1">
      <c r="A41" s="27"/>
      <c r="B41" s="89"/>
      <c r="C41" s="24">
        <v>2019</v>
      </c>
      <c r="D41" s="213" t="s">
        <v>10</v>
      </c>
      <c r="E41" s="213"/>
      <c r="F41" s="213" t="s">
        <v>10</v>
      </c>
      <c r="G41" s="213"/>
      <c r="H41" s="213" t="s">
        <v>10</v>
      </c>
      <c r="I41" s="213"/>
      <c r="J41" s="213" t="s">
        <v>10</v>
      </c>
      <c r="K41" s="213"/>
      <c r="L41" s="213" t="s">
        <v>10</v>
      </c>
      <c r="M41" s="213"/>
      <c r="N41" s="213">
        <v>137</v>
      </c>
      <c r="O41" s="213"/>
      <c r="P41" s="213">
        <v>1</v>
      </c>
      <c r="Q41" s="158"/>
    </row>
    <row r="42" spans="1:17" s="161" customFormat="1">
      <c r="A42" s="27"/>
      <c r="B42" s="89"/>
      <c r="C42" s="28">
        <v>2020</v>
      </c>
      <c r="D42" s="213" t="s">
        <v>10</v>
      </c>
      <c r="E42" s="213"/>
      <c r="F42" s="213" t="s">
        <v>10</v>
      </c>
      <c r="G42" s="213"/>
      <c r="H42" s="213" t="s">
        <v>10</v>
      </c>
      <c r="I42" s="213"/>
      <c r="J42" s="213" t="s">
        <v>10</v>
      </c>
      <c r="K42" s="213"/>
      <c r="L42" s="213" t="s">
        <v>10</v>
      </c>
      <c r="M42" s="213"/>
      <c r="N42" s="213">
        <v>67</v>
      </c>
      <c r="O42" s="213"/>
      <c r="P42" s="213" t="s">
        <v>10</v>
      </c>
      <c r="Q42" s="158"/>
    </row>
    <row r="43" spans="1:17" s="161" customFormat="1" ht="8.1" customHeight="1">
      <c r="A43" s="60"/>
      <c r="B43" s="60"/>
      <c r="C43" s="60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158"/>
    </row>
    <row r="44" spans="1:17" s="161" customFormat="1">
      <c r="A44" s="27" t="s">
        <v>19</v>
      </c>
      <c r="B44" s="89"/>
      <c r="C44" s="24">
        <v>2018</v>
      </c>
      <c r="D44" s="213" t="s">
        <v>10</v>
      </c>
      <c r="E44" s="213"/>
      <c r="F44" s="213">
        <v>6</v>
      </c>
      <c r="G44" s="213"/>
      <c r="H44" s="213">
        <v>1</v>
      </c>
      <c r="I44" s="213"/>
      <c r="J44" s="213" t="s">
        <v>10</v>
      </c>
      <c r="K44" s="213"/>
      <c r="L44" s="213" t="s">
        <v>10</v>
      </c>
      <c r="M44" s="213"/>
      <c r="N44" s="213">
        <v>116</v>
      </c>
      <c r="O44" s="213"/>
      <c r="P44" s="213" t="s">
        <v>10</v>
      </c>
      <c r="Q44" s="168"/>
    </row>
    <row r="45" spans="1:17" s="161" customFormat="1">
      <c r="A45" s="27"/>
      <c r="B45" s="89"/>
      <c r="C45" s="24">
        <v>2019</v>
      </c>
      <c r="D45" s="213">
        <v>2</v>
      </c>
      <c r="E45" s="213"/>
      <c r="F45" s="213">
        <v>8</v>
      </c>
      <c r="G45" s="213"/>
      <c r="H45" s="213" t="s">
        <v>10</v>
      </c>
      <c r="I45" s="213"/>
      <c r="J45" s="213" t="s">
        <v>10</v>
      </c>
      <c r="K45" s="213"/>
      <c r="L45" s="213" t="s">
        <v>10</v>
      </c>
      <c r="M45" s="213"/>
      <c r="N45" s="213">
        <v>208</v>
      </c>
      <c r="O45" s="213"/>
      <c r="P45" s="213" t="s">
        <v>10</v>
      </c>
      <c r="Q45" s="168"/>
    </row>
    <row r="46" spans="1:17" s="161" customFormat="1">
      <c r="A46" s="26"/>
      <c r="B46" s="89"/>
      <c r="C46" s="28">
        <v>2020</v>
      </c>
      <c r="D46" s="213" t="s">
        <v>10</v>
      </c>
      <c r="E46" s="213"/>
      <c r="F46" s="213">
        <v>12</v>
      </c>
      <c r="G46" s="213"/>
      <c r="H46" s="213" t="s">
        <v>10</v>
      </c>
      <c r="I46" s="213"/>
      <c r="J46" s="213" t="s">
        <v>10</v>
      </c>
      <c r="K46" s="213"/>
      <c r="L46" s="213" t="s">
        <v>10</v>
      </c>
      <c r="M46" s="213"/>
      <c r="N46" s="213">
        <v>164</v>
      </c>
      <c r="O46" s="213"/>
      <c r="P46" s="213" t="s">
        <v>10</v>
      </c>
      <c r="Q46" s="168"/>
    </row>
    <row r="47" spans="1:17" s="161" customFormat="1" ht="8.1" customHeight="1">
      <c r="A47" s="58"/>
      <c r="B47" s="58"/>
      <c r="C47" s="58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168"/>
    </row>
    <row r="48" spans="1:17" s="161" customFormat="1">
      <c r="A48" s="27" t="s">
        <v>11</v>
      </c>
      <c r="B48" s="89"/>
      <c r="C48" s="24">
        <v>2018</v>
      </c>
      <c r="D48" s="213" t="s">
        <v>10</v>
      </c>
      <c r="E48" s="213"/>
      <c r="F48" s="213">
        <v>1</v>
      </c>
      <c r="G48" s="213"/>
      <c r="H48" s="213" t="s">
        <v>10</v>
      </c>
      <c r="I48" s="213"/>
      <c r="J48" s="213" t="s">
        <v>10</v>
      </c>
      <c r="K48" s="213"/>
      <c r="L48" s="213">
        <v>1</v>
      </c>
      <c r="M48" s="213"/>
      <c r="N48" s="213">
        <v>73</v>
      </c>
      <c r="O48" s="213"/>
      <c r="P48" s="213" t="s">
        <v>10</v>
      </c>
      <c r="Q48" s="158"/>
    </row>
    <row r="49" spans="1:17" s="161" customFormat="1">
      <c r="A49" s="27"/>
      <c r="B49" s="89"/>
      <c r="C49" s="24">
        <v>2019</v>
      </c>
      <c r="D49" s="213" t="s">
        <v>10</v>
      </c>
      <c r="E49" s="213"/>
      <c r="F49" s="213" t="s">
        <v>10</v>
      </c>
      <c r="G49" s="213"/>
      <c r="H49" s="213" t="s">
        <v>10</v>
      </c>
      <c r="I49" s="213"/>
      <c r="J49" s="213" t="s">
        <v>10</v>
      </c>
      <c r="K49" s="213"/>
      <c r="L49" s="213">
        <v>1</v>
      </c>
      <c r="M49" s="213"/>
      <c r="N49" s="213">
        <v>82</v>
      </c>
      <c r="O49" s="213"/>
      <c r="P49" s="213" t="s">
        <v>10</v>
      </c>
      <c r="Q49" s="158"/>
    </row>
    <row r="50" spans="1:17" s="161" customFormat="1">
      <c r="A50" s="27"/>
      <c r="B50" s="89"/>
      <c r="C50" s="28">
        <v>2020</v>
      </c>
      <c r="D50" s="213" t="s">
        <v>10</v>
      </c>
      <c r="E50" s="213"/>
      <c r="F50" s="213" t="s">
        <v>10</v>
      </c>
      <c r="G50" s="213"/>
      <c r="H50" s="213" t="s">
        <v>10</v>
      </c>
      <c r="I50" s="213"/>
      <c r="J50" s="213" t="s">
        <v>10</v>
      </c>
      <c r="K50" s="213"/>
      <c r="L50" s="213" t="s">
        <v>10</v>
      </c>
      <c r="M50" s="213"/>
      <c r="N50" s="213">
        <v>48</v>
      </c>
      <c r="O50" s="213"/>
      <c r="P50" s="213" t="s">
        <v>10</v>
      </c>
      <c r="Q50" s="158"/>
    </row>
    <row r="51" spans="1:17" s="161" customFormat="1" ht="8.1" customHeight="1">
      <c r="A51" s="58"/>
      <c r="B51" s="58"/>
      <c r="C51" s="58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158"/>
    </row>
    <row r="52" spans="1:17" s="161" customFormat="1">
      <c r="A52" s="27" t="s">
        <v>14</v>
      </c>
      <c r="B52" s="89"/>
      <c r="C52" s="24">
        <v>2018</v>
      </c>
      <c r="D52" s="213" t="s">
        <v>10</v>
      </c>
      <c r="E52" s="213"/>
      <c r="F52" s="213">
        <v>8</v>
      </c>
      <c r="G52" s="213"/>
      <c r="H52" s="213" t="s">
        <v>10</v>
      </c>
      <c r="I52" s="213"/>
      <c r="J52" s="213" t="s">
        <v>10</v>
      </c>
      <c r="K52" s="213"/>
      <c r="L52" s="213" t="s">
        <v>10</v>
      </c>
      <c r="M52" s="213"/>
      <c r="N52" s="213">
        <v>51</v>
      </c>
      <c r="O52" s="213"/>
      <c r="P52" s="213" t="s">
        <v>10</v>
      </c>
      <c r="Q52" s="168"/>
    </row>
    <row r="53" spans="1:17" s="161" customFormat="1">
      <c r="A53" s="27"/>
      <c r="B53" s="89"/>
      <c r="C53" s="24">
        <v>2019</v>
      </c>
      <c r="D53" s="213" t="s">
        <v>10</v>
      </c>
      <c r="E53" s="213"/>
      <c r="F53" s="213">
        <v>7</v>
      </c>
      <c r="G53" s="213"/>
      <c r="H53" s="213" t="s">
        <v>10</v>
      </c>
      <c r="I53" s="213"/>
      <c r="J53" s="213" t="s">
        <v>10</v>
      </c>
      <c r="K53" s="213"/>
      <c r="L53" s="213" t="s">
        <v>10</v>
      </c>
      <c r="M53" s="213"/>
      <c r="N53" s="213">
        <v>50</v>
      </c>
      <c r="O53" s="213"/>
      <c r="P53" s="213" t="s">
        <v>10</v>
      </c>
      <c r="Q53" s="168"/>
    </row>
    <row r="54" spans="1:17" s="161" customFormat="1">
      <c r="A54" s="27"/>
      <c r="B54" s="89"/>
      <c r="C54" s="28">
        <v>2020</v>
      </c>
      <c r="D54" s="213" t="s">
        <v>10</v>
      </c>
      <c r="E54" s="213"/>
      <c r="F54" s="213">
        <v>5</v>
      </c>
      <c r="G54" s="213"/>
      <c r="H54" s="213" t="s">
        <v>10</v>
      </c>
      <c r="I54" s="213"/>
      <c r="J54" s="213" t="s">
        <v>10</v>
      </c>
      <c r="K54" s="213"/>
      <c r="L54" s="213" t="s">
        <v>10</v>
      </c>
      <c r="M54" s="213"/>
      <c r="N54" s="213">
        <v>47</v>
      </c>
      <c r="O54" s="213"/>
      <c r="P54" s="213" t="s">
        <v>10</v>
      </c>
      <c r="Q54" s="168"/>
    </row>
    <row r="55" spans="1:17" s="161" customFormat="1" ht="8.1" customHeight="1">
      <c r="A55" s="58"/>
      <c r="B55" s="58"/>
      <c r="C55" s="58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158"/>
    </row>
    <row r="56" spans="1:17" s="161" customFormat="1">
      <c r="A56" s="27" t="s">
        <v>12</v>
      </c>
      <c r="B56" s="89"/>
      <c r="C56" s="24">
        <v>2018</v>
      </c>
      <c r="D56" s="213" t="s">
        <v>10</v>
      </c>
      <c r="E56" s="213"/>
      <c r="F56" s="213" t="s">
        <v>10</v>
      </c>
      <c r="G56" s="213"/>
      <c r="H56" s="213" t="s">
        <v>10</v>
      </c>
      <c r="I56" s="213"/>
      <c r="J56" s="213" t="s">
        <v>10</v>
      </c>
      <c r="K56" s="213"/>
      <c r="L56" s="213" t="s">
        <v>10</v>
      </c>
      <c r="M56" s="213"/>
      <c r="N56" s="213">
        <v>26</v>
      </c>
      <c r="O56" s="213"/>
      <c r="P56" s="213" t="s">
        <v>10</v>
      </c>
      <c r="Q56" s="158"/>
    </row>
    <row r="57" spans="1:17" s="161" customFormat="1">
      <c r="A57" s="27"/>
      <c r="B57" s="89"/>
      <c r="C57" s="24">
        <v>2019</v>
      </c>
      <c r="D57" s="213" t="s">
        <v>10</v>
      </c>
      <c r="E57" s="213"/>
      <c r="F57" s="213" t="s">
        <v>10</v>
      </c>
      <c r="G57" s="213"/>
      <c r="H57" s="213" t="s">
        <v>10</v>
      </c>
      <c r="I57" s="213"/>
      <c r="J57" s="213" t="s">
        <v>10</v>
      </c>
      <c r="K57" s="213"/>
      <c r="L57" s="213" t="s">
        <v>10</v>
      </c>
      <c r="M57" s="213"/>
      <c r="N57" s="213">
        <v>40</v>
      </c>
      <c r="O57" s="213"/>
      <c r="P57" s="213" t="s">
        <v>10</v>
      </c>
      <c r="Q57" s="158"/>
    </row>
    <row r="58" spans="1:17" s="161" customFormat="1">
      <c r="A58" s="27"/>
      <c r="B58" s="89"/>
      <c r="C58" s="28">
        <v>2020</v>
      </c>
      <c r="D58" s="213" t="s">
        <v>10</v>
      </c>
      <c r="E58" s="213"/>
      <c r="F58" s="213" t="s">
        <v>10</v>
      </c>
      <c r="G58" s="213"/>
      <c r="H58" s="213" t="s">
        <v>10</v>
      </c>
      <c r="I58" s="213"/>
      <c r="J58" s="213" t="s">
        <v>10</v>
      </c>
      <c r="K58" s="213"/>
      <c r="L58" s="213" t="s">
        <v>10</v>
      </c>
      <c r="M58" s="213"/>
      <c r="N58" s="213">
        <v>19</v>
      </c>
      <c r="O58" s="213"/>
      <c r="P58" s="213" t="s">
        <v>10</v>
      </c>
      <c r="Q58" s="158"/>
    </row>
    <row r="59" spans="1:17" s="161" customFormat="1" ht="8.1" customHeight="1">
      <c r="A59" s="54"/>
      <c r="B59" s="54"/>
      <c r="C59" s="54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168"/>
    </row>
    <row r="60" spans="1:17" s="161" customFormat="1">
      <c r="A60" s="54" t="s">
        <v>45</v>
      </c>
      <c r="B60" s="54"/>
      <c r="C60" s="24">
        <v>2018</v>
      </c>
      <c r="D60" s="213" t="s">
        <v>313</v>
      </c>
      <c r="E60" s="213"/>
      <c r="F60" s="213" t="s">
        <v>313</v>
      </c>
      <c r="G60" s="213"/>
      <c r="H60" s="213" t="s">
        <v>313</v>
      </c>
      <c r="I60" s="213"/>
      <c r="J60" s="213" t="s">
        <v>313</v>
      </c>
      <c r="K60" s="213"/>
      <c r="L60" s="213" t="s">
        <v>313</v>
      </c>
      <c r="M60" s="213"/>
      <c r="N60" s="213" t="s">
        <v>313</v>
      </c>
      <c r="O60" s="213"/>
      <c r="P60" s="213" t="s">
        <v>313</v>
      </c>
      <c r="Q60" s="168"/>
    </row>
    <row r="61" spans="1:17" s="161" customFormat="1">
      <c r="A61" s="54"/>
      <c r="B61" s="54"/>
      <c r="C61" s="24">
        <v>2019</v>
      </c>
      <c r="D61" s="213" t="s">
        <v>313</v>
      </c>
      <c r="E61" s="213"/>
      <c r="F61" s="213" t="s">
        <v>313</v>
      </c>
      <c r="G61" s="213"/>
      <c r="H61" s="213" t="s">
        <v>313</v>
      </c>
      <c r="I61" s="213"/>
      <c r="J61" s="213" t="s">
        <v>313</v>
      </c>
      <c r="K61" s="213"/>
      <c r="L61" s="213" t="s">
        <v>313</v>
      </c>
      <c r="M61" s="213"/>
      <c r="N61" s="213" t="s">
        <v>313</v>
      </c>
      <c r="O61" s="213"/>
      <c r="P61" s="213" t="s">
        <v>313</v>
      </c>
      <c r="Q61" s="168"/>
    </row>
    <row r="62" spans="1:17" s="161" customFormat="1">
      <c r="A62" s="54"/>
      <c r="B62" s="54"/>
      <c r="C62" s="28">
        <v>2020</v>
      </c>
      <c r="D62" s="213" t="s">
        <v>10</v>
      </c>
      <c r="E62" s="213"/>
      <c r="F62" s="213" t="s">
        <v>10</v>
      </c>
      <c r="G62" s="213"/>
      <c r="H62" s="213" t="s">
        <v>10</v>
      </c>
      <c r="I62" s="213"/>
      <c r="J62" s="213" t="s">
        <v>10</v>
      </c>
      <c r="K62" s="213"/>
      <c r="L62" s="213" t="s">
        <v>10</v>
      </c>
      <c r="M62" s="213"/>
      <c r="N62" s="213">
        <v>1</v>
      </c>
      <c r="O62" s="213"/>
      <c r="P62" s="213" t="s">
        <v>10</v>
      </c>
      <c r="Q62" s="168"/>
    </row>
    <row r="63" spans="1:17" s="161" customFormat="1" ht="8.1" customHeight="1">
      <c r="A63" s="401"/>
      <c r="B63" s="401"/>
      <c r="C63" s="533"/>
      <c r="D63" s="533"/>
      <c r="E63" s="533"/>
      <c r="F63" s="547"/>
      <c r="G63" s="533"/>
      <c r="H63" s="548"/>
      <c r="I63" s="533"/>
      <c r="J63" s="547"/>
      <c r="K63" s="533"/>
      <c r="L63" s="547"/>
      <c r="M63" s="533"/>
      <c r="N63" s="548"/>
      <c r="O63" s="548"/>
      <c r="P63" s="549"/>
      <c r="Q63" s="533"/>
    </row>
    <row r="64" spans="1:17" s="161" customFormat="1" ht="15" customHeight="1">
      <c r="A64" s="216"/>
      <c r="B64" s="158"/>
      <c r="C64" s="158"/>
      <c r="D64" s="158"/>
      <c r="E64" s="158"/>
      <c r="F64" s="217"/>
      <c r="G64" s="158"/>
      <c r="H64" s="179"/>
      <c r="I64" s="158"/>
      <c r="J64" s="179"/>
      <c r="K64" s="158"/>
      <c r="M64" s="218"/>
      <c r="N64" s="218"/>
      <c r="O64" s="218"/>
      <c r="P64" s="218"/>
      <c r="Q64" s="206" t="s">
        <v>25</v>
      </c>
    </row>
    <row r="65" spans="1:17" s="161" customFormat="1" ht="13.5" customHeight="1">
      <c r="A65" s="216"/>
      <c r="B65" s="158"/>
      <c r="C65" s="158"/>
      <c r="D65" s="158"/>
      <c r="E65" s="158"/>
      <c r="F65" s="217"/>
      <c r="G65" s="158"/>
      <c r="H65" s="179"/>
      <c r="I65" s="158"/>
      <c r="J65" s="179"/>
      <c r="M65" s="158"/>
      <c r="N65" s="179"/>
      <c r="O65" s="179"/>
      <c r="P65" s="180"/>
      <c r="Q65" s="197" t="s">
        <v>26</v>
      </c>
    </row>
    <row r="66" spans="1:17" s="161" customFormat="1" ht="10.5" customHeight="1">
      <c r="A66" s="216"/>
      <c r="B66" s="158"/>
      <c r="C66" s="158"/>
      <c r="D66" s="158"/>
      <c r="E66" s="158"/>
      <c r="F66" s="217"/>
      <c r="G66" s="158"/>
      <c r="H66" s="217"/>
      <c r="I66" s="158"/>
      <c r="J66" s="217"/>
      <c r="M66" s="158"/>
      <c r="N66" s="179"/>
      <c r="O66" s="179"/>
      <c r="P66" s="180"/>
      <c r="Q66" s="158"/>
    </row>
    <row r="67" spans="1:17" s="161" customFormat="1" ht="15.75">
      <c r="A67" s="65" t="s">
        <v>339</v>
      </c>
      <c r="B67" s="158"/>
      <c r="C67" s="158"/>
      <c r="Q67" s="158"/>
    </row>
    <row r="68" spans="1:17" s="161" customFormat="1" ht="15.75">
      <c r="A68" s="66" t="s">
        <v>309</v>
      </c>
      <c r="B68" s="157"/>
      <c r="C68" s="157"/>
      <c r="D68" s="157"/>
      <c r="E68" s="157"/>
      <c r="F68" s="157"/>
      <c r="G68" s="157"/>
      <c r="H68" s="174"/>
      <c r="I68" s="157"/>
      <c r="J68" s="174"/>
      <c r="K68" s="157"/>
      <c r="L68" s="174"/>
      <c r="M68" s="157"/>
      <c r="N68" s="174"/>
      <c r="O68" s="174"/>
      <c r="P68" s="174"/>
      <c r="Q68" s="158"/>
    </row>
    <row r="69" spans="1:17" s="161" customFormat="1" ht="15.75">
      <c r="A69" s="67" t="s">
        <v>310</v>
      </c>
      <c r="B69" s="157"/>
      <c r="C69" s="157"/>
      <c r="D69" s="157"/>
      <c r="E69" s="157"/>
      <c r="F69" s="157"/>
      <c r="G69" s="157"/>
      <c r="H69" s="174"/>
      <c r="I69" s="157"/>
      <c r="J69" s="174"/>
      <c r="K69" s="157"/>
      <c r="L69" s="174"/>
      <c r="M69" s="157"/>
      <c r="N69" s="174"/>
      <c r="O69" s="174"/>
      <c r="P69" s="174"/>
      <c r="Q69" s="158"/>
    </row>
    <row r="70" spans="1:17" s="161" customFormat="1">
      <c r="A70" s="158"/>
    </row>
    <row r="71" spans="1:17" s="161" customFormat="1" ht="15.75">
      <c r="A71" s="158"/>
      <c r="J71" s="191"/>
    </row>
    <row r="72" spans="1:17" s="161" customFormat="1">
      <c r="A72" s="158"/>
      <c r="J72" s="194"/>
    </row>
    <row r="73" spans="1:17" s="161" customFormat="1">
      <c r="A73" s="158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  <pageSetUpPr fitToPage="1"/>
  </sheetPr>
  <dimension ref="A1:M145"/>
  <sheetViews>
    <sheetView tabSelected="1" view="pageBreakPreview" zoomScale="80" zoomScaleNormal="100" zoomScaleSheetLayoutView="80" workbookViewId="0">
      <selection activeCell="B3" sqref="B3:I3"/>
    </sheetView>
  </sheetViews>
  <sheetFormatPr defaultColWidth="8.42578125" defaultRowHeight="15"/>
  <cols>
    <col min="1" max="1" width="12.85546875" style="154" customWidth="1"/>
    <col min="2" max="2" width="11.42578125" style="154" customWidth="1"/>
    <col min="3" max="3" width="12.7109375" style="154" customWidth="1"/>
    <col min="4" max="4" width="11.140625" style="154" customWidth="1"/>
    <col min="5" max="5" width="0.85546875" style="154" customWidth="1"/>
    <col min="6" max="6" width="9.5703125" style="154" customWidth="1"/>
    <col min="7" max="7" width="10.28515625" style="154" customWidth="1"/>
    <col min="8" max="8" width="10.5703125" style="154" customWidth="1"/>
    <col min="9" max="9" width="11.42578125" style="154" customWidth="1"/>
    <col min="10" max="10" width="11" style="154" customWidth="1"/>
    <col min="11" max="11" width="12" style="154" bestFit="1" customWidth="1"/>
    <col min="12" max="12" width="0.7109375" style="154" customWidth="1"/>
    <col min="13" max="16384" width="8.42578125" style="154"/>
  </cols>
  <sheetData>
    <row r="1" spans="1:12" ht="8.1" customHeight="1"/>
    <row r="2" spans="1:12" ht="8.1" customHeight="1"/>
    <row r="3" spans="1:12" ht="15.75">
      <c r="A3" s="183" t="s">
        <v>380</v>
      </c>
      <c r="B3" s="187"/>
      <c r="C3" s="187"/>
    </row>
    <row r="4" spans="1:12">
      <c r="A4" s="156" t="s">
        <v>381</v>
      </c>
      <c r="B4" s="156"/>
      <c r="C4" s="156"/>
    </row>
    <row r="5" spans="1:12" ht="15" customHeight="1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</row>
    <row r="6" spans="1:12" ht="8.1" customHeight="1">
      <c r="A6" s="537"/>
      <c r="B6" s="537"/>
      <c r="C6" s="537"/>
      <c r="D6" s="536"/>
      <c r="E6" s="536"/>
      <c r="F6" s="536"/>
      <c r="G6" s="536"/>
      <c r="H6" s="536"/>
      <c r="I6" s="536"/>
      <c r="J6" s="536"/>
      <c r="K6" s="536"/>
      <c r="L6" s="536"/>
    </row>
    <row r="7" spans="1:12" ht="15" customHeight="1">
      <c r="A7" s="514" t="s">
        <v>24</v>
      </c>
      <c r="B7" s="550"/>
      <c r="C7" s="515" t="s">
        <v>0</v>
      </c>
      <c r="D7" s="516" t="s">
        <v>32</v>
      </c>
      <c r="E7" s="513"/>
      <c r="F7" s="517" t="s">
        <v>161</v>
      </c>
      <c r="G7" s="517" t="s">
        <v>162</v>
      </c>
      <c r="H7" s="517" t="s">
        <v>323</v>
      </c>
      <c r="I7" s="517" t="s">
        <v>163</v>
      </c>
      <c r="J7" s="517" t="s">
        <v>164</v>
      </c>
      <c r="K7" s="517" t="s">
        <v>165</v>
      </c>
      <c r="L7" s="517"/>
    </row>
    <row r="8" spans="1:12" ht="15" customHeight="1">
      <c r="A8" s="518" t="s">
        <v>4</v>
      </c>
      <c r="B8" s="518"/>
      <c r="C8" s="519" t="s">
        <v>5</v>
      </c>
      <c r="D8" s="520" t="s">
        <v>35</v>
      </c>
      <c r="E8" s="546"/>
      <c r="F8" s="521" t="s">
        <v>166</v>
      </c>
      <c r="G8" s="521" t="s">
        <v>167</v>
      </c>
      <c r="H8" s="521" t="s">
        <v>168</v>
      </c>
      <c r="I8" s="521" t="s">
        <v>169</v>
      </c>
      <c r="J8" s="521"/>
      <c r="K8" s="517" t="s">
        <v>170</v>
      </c>
      <c r="L8" s="517"/>
    </row>
    <row r="9" spans="1:12" ht="15" customHeight="1">
      <c r="A9" s="523"/>
      <c r="B9" s="523"/>
      <c r="C9" s="523"/>
      <c r="D9" s="546"/>
      <c r="E9" s="546"/>
      <c r="F9" s="521"/>
      <c r="G9" s="521"/>
      <c r="H9" s="521" t="s">
        <v>37</v>
      </c>
      <c r="I9" s="521"/>
      <c r="J9" s="517"/>
      <c r="K9" s="517" t="s">
        <v>171</v>
      </c>
      <c r="L9" s="517"/>
    </row>
    <row r="10" spans="1:12" ht="14.25" customHeight="1">
      <c r="A10" s="523"/>
      <c r="B10" s="523"/>
      <c r="C10" s="523"/>
      <c r="D10" s="513"/>
      <c r="E10" s="513"/>
      <c r="F10" s="525"/>
      <c r="G10" s="517" t="s">
        <v>37</v>
      </c>
      <c r="H10" s="517" t="s">
        <v>37</v>
      </c>
      <c r="I10" s="517" t="s">
        <v>37</v>
      </c>
      <c r="J10" s="521"/>
      <c r="K10" s="521" t="s">
        <v>172</v>
      </c>
      <c r="L10" s="521"/>
    </row>
    <row r="11" spans="1:12" ht="14.25" customHeight="1">
      <c r="A11" s="513"/>
      <c r="B11" s="513"/>
      <c r="C11" s="513"/>
      <c r="D11" s="513"/>
      <c r="E11" s="513"/>
      <c r="F11" s="525"/>
      <c r="G11" s="517"/>
      <c r="H11" s="517" t="s">
        <v>37</v>
      </c>
      <c r="I11" s="517" t="s">
        <v>37</v>
      </c>
      <c r="J11" s="525" t="s">
        <v>37</v>
      </c>
      <c r="K11" s="521" t="s">
        <v>173</v>
      </c>
      <c r="L11" s="521"/>
    </row>
    <row r="12" spans="1:12" ht="8.1" customHeight="1" thickBot="1">
      <c r="A12" s="541"/>
      <c r="B12" s="541"/>
      <c r="C12" s="541"/>
      <c r="D12" s="541"/>
      <c r="E12" s="541"/>
      <c r="F12" s="541"/>
      <c r="G12" s="541"/>
      <c r="H12" s="541"/>
      <c r="I12" s="541"/>
      <c r="J12" s="529" t="s">
        <v>37</v>
      </c>
      <c r="K12" s="541"/>
      <c r="L12" s="541"/>
    </row>
    <row r="13" spans="1:12" s="161" customFormat="1" ht="5.25" customHeight="1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2" s="161" customFormat="1" ht="15.75">
      <c r="A14" s="144" t="s">
        <v>8</v>
      </c>
      <c r="B14" s="54"/>
      <c r="C14" s="19">
        <v>2018</v>
      </c>
      <c r="D14" s="162">
        <f t="shared" ref="D14:D15" si="0">SUM(D18,D22,D26,D30,D34,D38,D42,D46,D50,D54,D58)</f>
        <v>188</v>
      </c>
      <c r="E14" s="157"/>
      <c r="F14" s="162">
        <f t="shared" ref="F14:K15" si="1">SUM(F18,F22,F26,F30,F34,F38,F42,F46,F50,F54,F58)</f>
        <v>18</v>
      </c>
      <c r="G14" s="162">
        <f t="shared" si="1"/>
        <v>3</v>
      </c>
      <c r="H14" s="162">
        <f t="shared" si="1"/>
        <v>7</v>
      </c>
      <c r="I14" s="162">
        <f t="shared" si="1"/>
        <v>2</v>
      </c>
      <c r="J14" s="162">
        <f t="shared" si="1"/>
        <v>1</v>
      </c>
      <c r="K14" s="162">
        <f t="shared" si="1"/>
        <v>1</v>
      </c>
      <c r="L14" s="162"/>
    </row>
    <row r="15" spans="1:12" s="161" customFormat="1" ht="15.75">
      <c r="A15" s="146"/>
      <c r="B15" s="54"/>
      <c r="C15" s="19">
        <v>2019</v>
      </c>
      <c r="D15" s="162">
        <f t="shared" si="0"/>
        <v>187</v>
      </c>
      <c r="E15" s="157"/>
      <c r="F15" s="162">
        <f t="shared" si="1"/>
        <v>11</v>
      </c>
      <c r="G15" s="162">
        <f t="shared" si="1"/>
        <v>6</v>
      </c>
      <c r="H15" s="162">
        <f t="shared" si="1"/>
        <v>11</v>
      </c>
      <c r="I15" s="162">
        <f t="shared" si="1"/>
        <v>1</v>
      </c>
      <c r="J15" s="163" t="s">
        <v>10</v>
      </c>
      <c r="K15" s="163" t="s">
        <v>10</v>
      </c>
      <c r="L15" s="162"/>
    </row>
    <row r="16" spans="1:12" s="161" customFormat="1" ht="15.75">
      <c r="A16" s="146"/>
      <c r="B16" s="54"/>
      <c r="C16" s="23">
        <v>2020</v>
      </c>
      <c r="D16" s="162">
        <f>SUM(D20,D24,D28,D32,D36,D40,D44,D48,D52,D56,D60)</f>
        <v>146</v>
      </c>
      <c r="E16" s="157"/>
      <c r="F16" s="162">
        <f t="shared" ref="F16:K16" si="2">SUM(F20,F24,F28,F32,F36,F40,F44,F48,F52,F56,F60)</f>
        <v>15</v>
      </c>
      <c r="G16" s="162">
        <f t="shared" si="2"/>
        <v>3</v>
      </c>
      <c r="H16" s="162">
        <f t="shared" si="2"/>
        <v>10</v>
      </c>
      <c r="I16" s="162">
        <f t="shared" si="2"/>
        <v>2</v>
      </c>
      <c r="J16" s="162">
        <f t="shared" si="2"/>
        <v>1</v>
      </c>
      <c r="K16" s="162">
        <f t="shared" si="2"/>
        <v>1</v>
      </c>
      <c r="L16" s="162"/>
    </row>
    <row r="17" spans="1:12" s="161" customFormat="1" ht="8.1" customHeight="1">
      <c r="A17" s="146"/>
      <c r="B17" s="54"/>
      <c r="C17" s="24"/>
      <c r="D17" s="204"/>
      <c r="E17" s="157"/>
      <c r="F17" s="162"/>
      <c r="G17" s="162"/>
      <c r="H17" s="162"/>
      <c r="I17" s="162"/>
      <c r="J17" s="162"/>
      <c r="K17" s="162"/>
      <c r="L17" s="162"/>
    </row>
    <row r="18" spans="1:12" s="161" customFormat="1">
      <c r="A18" s="27" t="s">
        <v>9</v>
      </c>
      <c r="B18" s="89"/>
      <c r="C18" s="24">
        <v>2018</v>
      </c>
      <c r="D18" s="168">
        <f>SUM(F18:K18,'9.9 (1)'!D17:J17,'9.9 (2)'!D19:J19,'9.9 (3)'!D19:J19,'9.9 (4)'!D19:J19,'9.9 (5)'!E19:K19)</f>
        <v>17</v>
      </c>
      <c r="E18" s="159"/>
      <c r="F18" s="181">
        <v>3</v>
      </c>
      <c r="G18" s="181" t="s">
        <v>10</v>
      </c>
      <c r="H18" s="181">
        <v>1</v>
      </c>
      <c r="I18" s="181" t="s">
        <v>10</v>
      </c>
      <c r="J18" s="181" t="s">
        <v>10</v>
      </c>
      <c r="K18" s="181" t="s">
        <v>10</v>
      </c>
      <c r="L18" s="205"/>
    </row>
    <row r="19" spans="1:12" s="161" customFormat="1" ht="15.75">
      <c r="A19" s="27"/>
      <c r="B19" s="89"/>
      <c r="C19" s="24">
        <v>2019</v>
      </c>
      <c r="D19" s="168">
        <f>SUM(F19:K19,'9.9 (1)'!D18:J18,'9.9 (2)'!D20:J20,'9.9 (3)'!D20:J20,'9.9 (4)'!D20:J20,'9.9 (5)'!E20:K20)</f>
        <v>16</v>
      </c>
      <c r="E19" s="206"/>
      <c r="F19" s="181" t="s">
        <v>10</v>
      </c>
      <c r="G19" s="181" t="s">
        <v>10</v>
      </c>
      <c r="H19" s="181" t="s">
        <v>10</v>
      </c>
      <c r="I19" s="181" t="s">
        <v>10</v>
      </c>
      <c r="J19" s="181" t="s">
        <v>10</v>
      </c>
      <c r="K19" s="181" t="s">
        <v>10</v>
      </c>
      <c r="L19" s="205"/>
    </row>
    <row r="20" spans="1:12" s="161" customFormat="1" ht="15.75">
      <c r="A20" s="27"/>
      <c r="B20" s="89"/>
      <c r="C20" s="28">
        <v>2020</v>
      </c>
      <c r="D20" s="168">
        <f>SUM(F20:K20,'9.9 (1)'!D19:J19,'9.9 (2)'!D21:J21,'9.9 (3)'!D21:J21,'9.9 (4)'!D21:J21,'9.9 (5)'!E21:K21)</f>
        <v>13</v>
      </c>
      <c r="E20" s="206"/>
      <c r="F20" s="181" t="s">
        <v>10</v>
      </c>
      <c r="G20" s="181">
        <v>1</v>
      </c>
      <c r="H20" s="181">
        <v>2</v>
      </c>
      <c r="I20" s="181" t="s">
        <v>10</v>
      </c>
      <c r="J20" s="181" t="s">
        <v>10</v>
      </c>
      <c r="K20" s="181" t="s">
        <v>10</v>
      </c>
      <c r="L20" s="207"/>
    </row>
    <row r="21" spans="1:12" s="161" customFormat="1" ht="8.1" customHeight="1">
      <c r="A21" s="54"/>
      <c r="B21" s="54"/>
      <c r="C21" s="54"/>
      <c r="D21" s="168"/>
      <c r="E21" s="206"/>
      <c r="F21" s="181"/>
      <c r="G21" s="181"/>
      <c r="H21" s="181"/>
      <c r="I21" s="181"/>
      <c r="J21" s="181"/>
      <c r="K21" s="181"/>
      <c r="L21" s="205"/>
    </row>
    <row r="22" spans="1:12" s="161" customFormat="1" ht="15.75">
      <c r="A22" s="27" t="s">
        <v>13</v>
      </c>
      <c r="B22" s="89"/>
      <c r="C22" s="24">
        <v>2018</v>
      </c>
      <c r="D22" s="168">
        <f>SUM(F22:K22,'9.9 (1)'!D21:J21,'9.9 (2)'!D23:J23,'9.9 (3)'!D23:J23,'9.9 (4)'!D23:J23,'9.9 (5)'!E23:K23)</f>
        <v>77</v>
      </c>
      <c r="E22" s="206"/>
      <c r="F22" s="181">
        <v>9</v>
      </c>
      <c r="G22" s="181">
        <v>1</v>
      </c>
      <c r="H22" s="181">
        <v>1</v>
      </c>
      <c r="I22" s="181" t="s">
        <v>10</v>
      </c>
      <c r="J22" s="181">
        <v>1</v>
      </c>
      <c r="K22" s="181" t="s">
        <v>10</v>
      </c>
      <c r="L22" s="205"/>
    </row>
    <row r="23" spans="1:12" s="161" customFormat="1" ht="15.75">
      <c r="A23" s="27"/>
      <c r="B23" s="89"/>
      <c r="C23" s="24">
        <v>2019</v>
      </c>
      <c r="D23" s="168">
        <f>SUM(F23:K23,'9.9 (1)'!D22:J22,'9.9 (2)'!D24:J24,'9.9 (3)'!D24:J24,'9.9 (4)'!D24:J24,'9.9 (5)'!E24:K24)</f>
        <v>63</v>
      </c>
      <c r="E23" s="206"/>
      <c r="F23" s="181">
        <v>9</v>
      </c>
      <c r="G23" s="181">
        <v>1</v>
      </c>
      <c r="H23" s="181">
        <v>5</v>
      </c>
      <c r="I23" s="181" t="s">
        <v>10</v>
      </c>
      <c r="J23" s="181" t="s">
        <v>10</v>
      </c>
      <c r="K23" s="181" t="s">
        <v>10</v>
      </c>
      <c r="L23" s="205"/>
    </row>
    <row r="24" spans="1:12" s="161" customFormat="1" ht="15.75">
      <c r="A24" s="27"/>
      <c r="B24" s="89"/>
      <c r="C24" s="28">
        <v>2020</v>
      </c>
      <c r="D24" s="168">
        <f>SUM(F24:K24,'9.9 (1)'!D23:J23,'9.9 (2)'!D25:J25,'9.9 (3)'!D25:J25,'9.9 (4)'!D25:J25,'9.9 (5)'!E25:K25)</f>
        <v>59</v>
      </c>
      <c r="E24" s="206"/>
      <c r="F24" s="181">
        <v>6</v>
      </c>
      <c r="G24" s="181">
        <v>2</v>
      </c>
      <c r="H24" s="181">
        <v>4</v>
      </c>
      <c r="I24" s="181">
        <v>2</v>
      </c>
      <c r="J24" s="181">
        <v>1</v>
      </c>
      <c r="K24" s="181">
        <v>1</v>
      </c>
      <c r="L24" s="207"/>
    </row>
    <row r="25" spans="1:12" s="161" customFormat="1" ht="8.1" customHeight="1">
      <c r="A25" s="54"/>
      <c r="B25" s="54"/>
      <c r="C25" s="54"/>
      <c r="D25" s="168"/>
      <c r="E25" s="206"/>
      <c r="F25" s="181"/>
      <c r="G25" s="181"/>
      <c r="H25" s="181"/>
      <c r="I25" s="181"/>
      <c r="J25" s="181"/>
      <c r="K25" s="181"/>
      <c r="L25" s="205"/>
    </row>
    <row r="26" spans="1:12" s="161" customFormat="1" ht="15.75">
      <c r="A26" s="27" t="s">
        <v>15</v>
      </c>
      <c r="B26" s="89"/>
      <c r="C26" s="24">
        <v>2018</v>
      </c>
      <c r="D26" s="168">
        <f>SUM(F26:K26,'9.9 (1)'!D25:J25,'9.9 (2)'!D27:J27,'9.9 (3)'!D27:J27,'9.9 (4)'!D27:J27,'9.9 (5)'!E27:K27)</f>
        <v>6</v>
      </c>
      <c r="E26" s="206"/>
      <c r="F26" s="181" t="s">
        <v>10</v>
      </c>
      <c r="G26" s="181" t="s">
        <v>10</v>
      </c>
      <c r="H26" s="181" t="s">
        <v>10</v>
      </c>
      <c r="I26" s="181" t="s">
        <v>10</v>
      </c>
      <c r="J26" s="181" t="s">
        <v>10</v>
      </c>
      <c r="K26" s="181" t="s">
        <v>10</v>
      </c>
      <c r="L26" s="168"/>
    </row>
    <row r="27" spans="1:12" s="161" customFormat="1" ht="15.75">
      <c r="A27" s="27"/>
      <c r="B27" s="89"/>
      <c r="C27" s="24">
        <v>2019</v>
      </c>
      <c r="D27" s="168">
        <f>SUM(F27:K27,'9.9 (1)'!D26:J26,'9.9 (2)'!D28:J28,'9.9 (3)'!D28:J28,'9.9 (4)'!D28:J28,'9.9 (5)'!E28:K28)</f>
        <v>5</v>
      </c>
      <c r="E27" s="206"/>
      <c r="F27" s="181" t="s">
        <v>10</v>
      </c>
      <c r="G27" s="181" t="s">
        <v>10</v>
      </c>
      <c r="H27" s="181">
        <v>1</v>
      </c>
      <c r="I27" s="181" t="s">
        <v>10</v>
      </c>
      <c r="J27" s="181" t="s">
        <v>10</v>
      </c>
      <c r="K27" s="181" t="s">
        <v>10</v>
      </c>
      <c r="L27" s="168"/>
    </row>
    <row r="28" spans="1:12" s="161" customFormat="1" ht="15.75">
      <c r="A28" s="27"/>
      <c r="B28" s="89"/>
      <c r="C28" s="28">
        <v>2020</v>
      </c>
      <c r="D28" s="168">
        <f>SUM(F28:K28,'9.9 (1)'!D27:J27,'9.9 (2)'!D29:J29,'9.9 (3)'!D29:J29,'9.9 (4)'!D29:J29,'9.9 (5)'!E29:K29)</f>
        <v>11</v>
      </c>
      <c r="E28" s="206"/>
      <c r="F28" s="181">
        <v>1</v>
      </c>
      <c r="G28" s="181" t="s">
        <v>10</v>
      </c>
      <c r="H28" s="181" t="s">
        <v>10</v>
      </c>
      <c r="I28" s="181" t="s">
        <v>10</v>
      </c>
      <c r="J28" s="181" t="s">
        <v>10</v>
      </c>
      <c r="K28" s="181" t="s">
        <v>10</v>
      </c>
      <c r="L28" s="208"/>
    </row>
    <row r="29" spans="1:12" s="161" customFormat="1" ht="8.1" customHeight="1">
      <c r="A29" s="58"/>
      <c r="B29" s="58"/>
      <c r="C29" s="58"/>
      <c r="D29" s="168"/>
      <c r="E29" s="206"/>
      <c r="F29" s="181"/>
      <c r="G29" s="181"/>
      <c r="H29" s="181"/>
      <c r="I29" s="181"/>
      <c r="J29" s="181"/>
      <c r="K29" s="181"/>
      <c r="L29" s="168"/>
    </row>
    <row r="30" spans="1:12" s="161" customFormat="1" ht="15.75">
      <c r="A30" s="27" t="s">
        <v>16</v>
      </c>
      <c r="B30" s="89"/>
      <c r="C30" s="24">
        <v>2018</v>
      </c>
      <c r="D30" s="168">
        <f>SUM(F30:K30,'9.9 (1)'!D29:J29,'9.9 (2)'!D31:J31,'9.9 (3)'!D31:J31,'9.9 (4)'!D31:J31,'9.9 (5)'!E31:K31)</f>
        <v>18</v>
      </c>
      <c r="E30" s="206"/>
      <c r="F30" s="181" t="s">
        <v>10</v>
      </c>
      <c r="G30" s="181" t="s">
        <v>10</v>
      </c>
      <c r="H30" s="181">
        <v>2</v>
      </c>
      <c r="I30" s="181" t="s">
        <v>10</v>
      </c>
      <c r="J30" s="181" t="s">
        <v>10</v>
      </c>
      <c r="K30" s="181" t="s">
        <v>10</v>
      </c>
      <c r="L30" s="205"/>
    </row>
    <row r="31" spans="1:12" s="161" customFormat="1" ht="15.75">
      <c r="A31" s="27"/>
      <c r="B31" s="89"/>
      <c r="C31" s="24">
        <v>2019</v>
      </c>
      <c r="D31" s="168">
        <f>SUM(F31:K31,'9.9 (1)'!D30:J30,'9.9 (2)'!D32:J32,'9.9 (3)'!D32:J32,'9.9 (4)'!D32:J32,'9.9 (5)'!E32:K32)</f>
        <v>23</v>
      </c>
      <c r="E31" s="206"/>
      <c r="F31" s="181">
        <v>1</v>
      </c>
      <c r="G31" s="181">
        <v>1</v>
      </c>
      <c r="H31" s="181" t="s">
        <v>10</v>
      </c>
      <c r="I31" s="181" t="s">
        <v>10</v>
      </c>
      <c r="J31" s="181" t="s">
        <v>10</v>
      </c>
      <c r="K31" s="181" t="s">
        <v>10</v>
      </c>
      <c r="L31" s="205"/>
    </row>
    <row r="32" spans="1:12" s="161" customFormat="1" ht="15.75">
      <c r="A32" s="27"/>
      <c r="B32" s="89"/>
      <c r="C32" s="28">
        <v>2020</v>
      </c>
      <c r="D32" s="168">
        <f>SUM(F32:K32,'9.9 (1)'!D31:J31,'9.9 (2)'!D33:J33,'9.9 (3)'!D33:J33,'9.9 (4)'!D33:J33,'9.9 (5)'!E33:K33)</f>
        <v>18</v>
      </c>
      <c r="E32" s="206"/>
      <c r="F32" s="181">
        <v>3</v>
      </c>
      <c r="G32" s="181" t="s">
        <v>10</v>
      </c>
      <c r="H32" s="181">
        <v>2</v>
      </c>
      <c r="I32" s="181" t="s">
        <v>10</v>
      </c>
      <c r="J32" s="181" t="s">
        <v>10</v>
      </c>
      <c r="K32" s="181" t="s">
        <v>10</v>
      </c>
      <c r="L32" s="209"/>
    </row>
    <row r="33" spans="1:12" s="161" customFormat="1" ht="8.1" customHeight="1">
      <c r="A33" s="58"/>
      <c r="B33" s="58"/>
      <c r="C33" s="58"/>
      <c r="D33" s="168"/>
      <c r="E33" s="206"/>
      <c r="F33" s="181"/>
      <c r="G33" s="181"/>
      <c r="H33" s="181"/>
      <c r="I33" s="181"/>
      <c r="J33" s="181"/>
      <c r="K33" s="181"/>
      <c r="L33" s="205"/>
    </row>
    <row r="34" spans="1:12" s="161" customFormat="1" ht="15.75">
      <c r="A34" s="27" t="s">
        <v>17</v>
      </c>
      <c r="B34" s="89"/>
      <c r="C34" s="24">
        <v>2018</v>
      </c>
      <c r="D34" s="168">
        <f>SUM(F34:K34,'9.9 (1)'!D33:J33,'9.9 (2)'!D35:J35,'9.9 (3)'!D35:J35,'9.9 (4)'!D35:J35,'9.9 (5)'!E35:K35)</f>
        <v>12</v>
      </c>
      <c r="E34" s="206"/>
      <c r="F34" s="181">
        <v>1</v>
      </c>
      <c r="G34" s="181" t="s">
        <v>10</v>
      </c>
      <c r="H34" s="181" t="s">
        <v>10</v>
      </c>
      <c r="I34" s="181" t="s">
        <v>10</v>
      </c>
      <c r="J34" s="181" t="s">
        <v>10</v>
      </c>
      <c r="K34" s="181">
        <v>1</v>
      </c>
      <c r="L34" s="168"/>
    </row>
    <row r="35" spans="1:12" s="161" customFormat="1" ht="15.75">
      <c r="A35" s="27"/>
      <c r="B35" s="89"/>
      <c r="C35" s="24">
        <v>2019</v>
      </c>
      <c r="D35" s="168">
        <f>SUM(F35:K35,'9.9 (1)'!D34:J34,'9.9 (2)'!D36:J36,'9.9 (3)'!D36:J36,'9.9 (4)'!D36:J36,'9.9 (5)'!E36:K36)</f>
        <v>18</v>
      </c>
      <c r="E35" s="206"/>
      <c r="F35" s="181" t="s">
        <v>10</v>
      </c>
      <c r="G35" s="181" t="s">
        <v>10</v>
      </c>
      <c r="H35" s="181" t="s">
        <v>10</v>
      </c>
      <c r="I35" s="181" t="s">
        <v>10</v>
      </c>
      <c r="J35" s="181" t="s">
        <v>10</v>
      </c>
      <c r="K35" s="181" t="s">
        <v>10</v>
      </c>
      <c r="L35" s="168"/>
    </row>
    <row r="36" spans="1:12" s="161" customFormat="1" ht="15.75">
      <c r="A36" s="27"/>
      <c r="B36" s="89"/>
      <c r="C36" s="28">
        <v>2020</v>
      </c>
      <c r="D36" s="168">
        <f>SUM(F36:K36,'9.9 (1)'!D35:J35,'9.9 (2)'!D37:J37,'9.9 (3)'!D37:J37,'9.9 (4)'!D37:J37,'9.9 (5)'!E37:K37)</f>
        <v>7</v>
      </c>
      <c r="E36" s="206"/>
      <c r="F36" s="181">
        <v>2</v>
      </c>
      <c r="G36" s="181" t="s">
        <v>10</v>
      </c>
      <c r="H36" s="181" t="s">
        <v>10</v>
      </c>
      <c r="I36" s="181" t="s">
        <v>10</v>
      </c>
      <c r="J36" s="181" t="s">
        <v>10</v>
      </c>
      <c r="K36" s="181" t="s">
        <v>10</v>
      </c>
      <c r="L36" s="208"/>
    </row>
    <row r="37" spans="1:12" s="161" customFormat="1" ht="8.1" customHeight="1">
      <c r="A37" s="27"/>
      <c r="B37" s="89"/>
      <c r="C37" s="24"/>
      <c r="D37" s="168"/>
      <c r="E37" s="206"/>
      <c r="F37" s="181"/>
      <c r="G37" s="181"/>
      <c r="H37" s="181"/>
      <c r="I37" s="181"/>
      <c r="J37" s="181"/>
      <c r="K37" s="181"/>
      <c r="L37" s="168"/>
    </row>
    <row r="38" spans="1:12" s="161" customFormat="1" ht="15.75">
      <c r="A38" s="27" t="s">
        <v>18</v>
      </c>
      <c r="B38" s="89"/>
      <c r="C38" s="24">
        <v>2018</v>
      </c>
      <c r="D38" s="168">
        <f>SUM(F38:K38,'9.9 (1)'!D37:J37,'9.9 (2)'!D39:J39,'9.9 (3)'!D39:J39,'9.9 (4)'!D39:J39,'9.9 (5)'!E39:K39)</f>
        <v>18</v>
      </c>
      <c r="E38" s="206"/>
      <c r="F38" s="181">
        <v>1</v>
      </c>
      <c r="G38" s="181">
        <v>1</v>
      </c>
      <c r="H38" s="181">
        <v>2</v>
      </c>
      <c r="I38" s="181" t="s">
        <v>10</v>
      </c>
      <c r="J38" s="181" t="s">
        <v>10</v>
      </c>
      <c r="K38" s="181" t="s">
        <v>10</v>
      </c>
      <c r="L38" s="205"/>
    </row>
    <row r="39" spans="1:12" s="161" customFormat="1" ht="15.75">
      <c r="A39" s="27"/>
      <c r="B39" s="89"/>
      <c r="C39" s="24">
        <v>2019</v>
      </c>
      <c r="D39" s="168">
        <f>SUM(F39:K39,'9.9 (1)'!D38:J38,'9.9 (2)'!D40:J40,'9.9 (3)'!D40:J40,'9.9 (4)'!D40:J40,'9.9 (5)'!E40:K40)</f>
        <v>16</v>
      </c>
      <c r="E39" s="206"/>
      <c r="F39" s="181" t="s">
        <v>10</v>
      </c>
      <c r="G39" s="181">
        <v>1</v>
      </c>
      <c r="H39" s="181">
        <v>2</v>
      </c>
      <c r="I39" s="181">
        <v>1</v>
      </c>
      <c r="J39" s="181" t="s">
        <v>10</v>
      </c>
      <c r="K39" s="181" t="s">
        <v>10</v>
      </c>
      <c r="L39" s="205"/>
    </row>
    <row r="40" spans="1:12" s="161" customFormat="1" ht="15.75">
      <c r="A40" s="27"/>
      <c r="B40" s="89"/>
      <c r="C40" s="28">
        <v>2020</v>
      </c>
      <c r="D40" s="168">
        <f>SUM(F40:K40,'9.9 (1)'!D39:J39,'9.9 (2)'!D41:J41,'9.9 (3)'!D41:J41,'9.9 (4)'!D41:J41,'9.9 (5)'!E41:K41)</f>
        <v>7</v>
      </c>
      <c r="E40" s="206"/>
      <c r="F40" s="181">
        <v>1</v>
      </c>
      <c r="G40" s="181" t="s">
        <v>10</v>
      </c>
      <c r="H40" s="181">
        <v>1</v>
      </c>
      <c r="I40" s="181" t="s">
        <v>10</v>
      </c>
      <c r="J40" s="181" t="s">
        <v>10</v>
      </c>
      <c r="K40" s="181" t="s">
        <v>10</v>
      </c>
      <c r="L40" s="205"/>
    </row>
    <row r="41" spans="1:12" s="161" customFormat="1" ht="8.1" customHeight="1">
      <c r="A41" s="60"/>
      <c r="B41" s="60"/>
      <c r="C41" s="60"/>
      <c r="D41" s="168"/>
      <c r="E41" s="206"/>
      <c r="F41" s="181"/>
      <c r="G41" s="181"/>
      <c r="H41" s="181"/>
      <c r="I41" s="181"/>
      <c r="J41" s="181"/>
      <c r="K41" s="181"/>
      <c r="L41" s="205"/>
    </row>
    <row r="42" spans="1:12" s="161" customFormat="1" ht="15.75">
      <c r="A42" s="27" t="s">
        <v>19</v>
      </c>
      <c r="B42" s="89"/>
      <c r="C42" s="24">
        <v>2018</v>
      </c>
      <c r="D42" s="168">
        <f>SUM(F42:K42,'9.9 (1)'!D41:J41,'9.9 (2)'!D43:J43,'9.9 (3)'!D43:J43,'9.9 (4)'!D43:J43,'9.9 (5)'!E43:K43)</f>
        <v>13</v>
      </c>
      <c r="E42" s="206"/>
      <c r="F42" s="181">
        <v>1</v>
      </c>
      <c r="G42" s="181" t="s">
        <v>10</v>
      </c>
      <c r="H42" s="181">
        <v>1</v>
      </c>
      <c r="I42" s="181">
        <v>1</v>
      </c>
      <c r="J42" s="181" t="s">
        <v>10</v>
      </c>
      <c r="K42" s="181" t="s">
        <v>10</v>
      </c>
      <c r="L42" s="168"/>
    </row>
    <row r="43" spans="1:12" s="161" customFormat="1" ht="15.75">
      <c r="A43" s="27"/>
      <c r="B43" s="89"/>
      <c r="C43" s="24">
        <v>2019</v>
      </c>
      <c r="D43" s="168">
        <f>SUM(F43:K43,'9.9 (1)'!D42:J42,'9.9 (2)'!D44:J44,'9.9 (3)'!D44:J44,'9.9 (4)'!D44:J44,'9.9 (5)'!E44:K44)</f>
        <v>19</v>
      </c>
      <c r="E43" s="206"/>
      <c r="F43" s="181">
        <v>1</v>
      </c>
      <c r="G43" s="181">
        <v>1</v>
      </c>
      <c r="H43" s="181">
        <v>2</v>
      </c>
      <c r="I43" s="181" t="s">
        <v>10</v>
      </c>
      <c r="J43" s="181" t="s">
        <v>10</v>
      </c>
      <c r="K43" s="181" t="s">
        <v>10</v>
      </c>
      <c r="L43" s="168"/>
    </row>
    <row r="44" spans="1:12" s="161" customFormat="1" ht="15.75">
      <c r="A44" s="26"/>
      <c r="B44" s="89"/>
      <c r="C44" s="28">
        <v>2020</v>
      </c>
      <c r="D44" s="168">
        <f>SUM(F44:K44,'9.9 (1)'!D43:J43,'9.9 (2)'!D45:J45,'9.9 (3)'!D45:J45,'9.9 (4)'!D45:J45,'9.9 (5)'!E45:K45)</f>
        <v>15</v>
      </c>
      <c r="E44" s="206"/>
      <c r="F44" s="181">
        <v>2</v>
      </c>
      <c r="G44" s="181" t="s">
        <v>10</v>
      </c>
      <c r="H44" s="181" t="s">
        <v>10</v>
      </c>
      <c r="I44" s="181" t="s">
        <v>10</v>
      </c>
      <c r="J44" s="181" t="s">
        <v>10</v>
      </c>
      <c r="K44" s="181" t="s">
        <v>10</v>
      </c>
      <c r="L44" s="168"/>
    </row>
    <row r="45" spans="1:12" s="161" customFormat="1" ht="8.1" customHeight="1">
      <c r="A45" s="58"/>
      <c r="B45" s="58"/>
      <c r="C45" s="58"/>
      <c r="D45" s="168"/>
      <c r="E45" s="206"/>
      <c r="F45" s="181"/>
      <c r="G45" s="181"/>
      <c r="H45" s="181"/>
      <c r="I45" s="181"/>
      <c r="J45" s="181"/>
      <c r="K45" s="181"/>
      <c r="L45" s="168"/>
    </row>
    <row r="46" spans="1:12" s="161" customFormat="1" ht="15.75">
      <c r="A46" s="27" t="s">
        <v>11</v>
      </c>
      <c r="B46" s="89"/>
      <c r="C46" s="24">
        <v>2018</v>
      </c>
      <c r="D46" s="168">
        <f>SUM(F46:K46,'9.9 (1)'!D45:J45,'9.9 (2)'!D47:J47,'9.9 (3)'!D47:J47,'9.9 (4)'!D47:J47,'9.9 (5)'!E47:K47)</f>
        <v>12</v>
      </c>
      <c r="E46" s="206"/>
      <c r="F46" s="181">
        <v>2</v>
      </c>
      <c r="G46" s="181" t="s">
        <v>10</v>
      </c>
      <c r="H46" s="181" t="s">
        <v>10</v>
      </c>
      <c r="I46" s="181" t="s">
        <v>10</v>
      </c>
      <c r="J46" s="181" t="s">
        <v>10</v>
      </c>
      <c r="K46" s="181" t="s">
        <v>10</v>
      </c>
      <c r="L46" s="205"/>
    </row>
    <row r="47" spans="1:12" s="161" customFormat="1" ht="15.75">
      <c r="A47" s="27"/>
      <c r="B47" s="89"/>
      <c r="C47" s="24">
        <v>2019</v>
      </c>
      <c r="D47" s="168">
        <f>SUM(F47:K47,'9.9 (1)'!D46:J46,'9.9 (2)'!D48:J48,'9.9 (3)'!D48:J48,'9.9 (4)'!D48:J48,'9.9 (5)'!E48:K48)</f>
        <v>10</v>
      </c>
      <c r="E47" s="206"/>
      <c r="F47" s="181" t="s">
        <v>10</v>
      </c>
      <c r="G47" s="181">
        <v>2</v>
      </c>
      <c r="H47" s="181" t="s">
        <v>10</v>
      </c>
      <c r="I47" s="181" t="s">
        <v>10</v>
      </c>
      <c r="J47" s="181" t="s">
        <v>10</v>
      </c>
      <c r="K47" s="181" t="s">
        <v>10</v>
      </c>
      <c r="L47" s="205"/>
    </row>
    <row r="48" spans="1:12" s="161" customFormat="1" ht="15.75">
      <c r="A48" s="27"/>
      <c r="B48" s="89"/>
      <c r="C48" s="28">
        <v>2020</v>
      </c>
      <c r="D48" s="168">
        <f>SUM(F48:K48,'9.9 (1)'!D47:J47,'9.9 (2)'!D49:J49,'9.9 (3)'!D49:J49,'9.9 (4)'!D49:J49,'9.9 (5)'!E49:K49)</f>
        <v>6</v>
      </c>
      <c r="E48" s="206"/>
      <c r="F48" s="181" t="s">
        <v>10</v>
      </c>
      <c r="G48" s="181" t="s">
        <v>10</v>
      </c>
      <c r="H48" s="181">
        <v>1</v>
      </c>
      <c r="I48" s="181" t="s">
        <v>10</v>
      </c>
      <c r="J48" s="181" t="s">
        <v>10</v>
      </c>
      <c r="K48" s="181" t="s">
        <v>10</v>
      </c>
      <c r="L48" s="205"/>
    </row>
    <row r="49" spans="1:13" s="161" customFormat="1" ht="8.1" customHeight="1">
      <c r="A49" s="58"/>
      <c r="B49" s="58"/>
      <c r="C49" s="58"/>
      <c r="D49" s="168"/>
      <c r="E49" s="206"/>
      <c r="F49" s="181"/>
      <c r="G49" s="181"/>
      <c r="H49" s="181"/>
      <c r="I49" s="181"/>
      <c r="J49" s="181"/>
      <c r="K49" s="181"/>
      <c r="L49" s="205"/>
    </row>
    <row r="50" spans="1:13" s="161" customFormat="1" ht="15.75">
      <c r="A50" s="27" t="s">
        <v>14</v>
      </c>
      <c r="B50" s="89"/>
      <c r="C50" s="24">
        <v>2018</v>
      </c>
      <c r="D50" s="168">
        <f>SUM(F50:K50,'9.9 (1)'!D49:J49,'9.9 (2)'!D51:J51,'9.9 (3)'!D51:J51,'9.9 (4)'!D51:J51,'9.9 (5)'!E51:K51)</f>
        <v>12</v>
      </c>
      <c r="E50" s="206"/>
      <c r="F50" s="181">
        <v>1</v>
      </c>
      <c r="G50" s="181">
        <v>1</v>
      </c>
      <c r="H50" s="181" t="s">
        <v>10</v>
      </c>
      <c r="I50" s="181" t="s">
        <v>10</v>
      </c>
      <c r="J50" s="181" t="s">
        <v>10</v>
      </c>
      <c r="K50" s="181" t="s">
        <v>10</v>
      </c>
      <c r="L50" s="168"/>
    </row>
    <row r="51" spans="1:13" s="161" customFormat="1" ht="15.75">
      <c r="A51" s="27"/>
      <c r="B51" s="89"/>
      <c r="C51" s="24">
        <v>2019</v>
      </c>
      <c r="D51" s="168">
        <f>SUM(F51:K51,'9.9 (1)'!D50:J50,'9.9 (2)'!D52:J52,'9.9 (3)'!D52:J52,'9.9 (4)'!D52:J52,'9.9 (5)'!E52:K52)</f>
        <v>9</v>
      </c>
      <c r="E51" s="206"/>
      <c r="F51" s="181" t="s">
        <v>10</v>
      </c>
      <c r="G51" s="181" t="s">
        <v>10</v>
      </c>
      <c r="H51" s="181" t="s">
        <v>10</v>
      </c>
      <c r="I51" s="181" t="s">
        <v>10</v>
      </c>
      <c r="J51" s="181" t="s">
        <v>10</v>
      </c>
      <c r="K51" s="181" t="s">
        <v>10</v>
      </c>
      <c r="L51" s="168"/>
    </row>
    <row r="52" spans="1:13" s="161" customFormat="1" ht="15.75">
      <c r="A52" s="27"/>
      <c r="B52" s="89"/>
      <c r="C52" s="28">
        <v>2020</v>
      </c>
      <c r="D52" s="168">
        <f>SUM(F52:K52,'9.9 (1)'!D51:J51,'9.9 (2)'!D53:J53,'9.9 (3)'!D53:J53,'9.9 (4)'!D53:J53,'9.9 (5)'!E53:K53)</f>
        <v>7</v>
      </c>
      <c r="E52" s="206"/>
      <c r="F52" s="181" t="s">
        <v>10</v>
      </c>
      <c r="G52" s="181" t="s">
        <v>10</v>
      </c>
      <c r="H52" s="181" t="s">
        <v>10</v>
      </c>
      <c r="I52" s="181" t="s">
        <v>10</v>
      </c>
      <c r="J52" s="181" t="s">
        <v>10</v>
      </c>
      <c r="K52" s="181" t="s">
        <v>10</v>
      </c>
      <c r="L52" s="181"/>
      <c r="M52" s="181"/>
    </row>
    <row r="53" spans="1:13" s="161" customFormat="1" ht="8.1" customHeight="1">
      <c r="A53" s="58"/>
      <c r="B53" s="58"/>
      <c r="C53" s="58"/>
      <c r="D53" s="168"/>
      <c r="E53" s="206"/>
      <c r="F53" s="181"/>
      <c r="G53" s="181"/>
      <c r="H53" s="181"/>
      <c r="I53" s="181"/>
      <c r="J53" s="181"/>
      <c r="K53" s="181"/>
      <c r="L53" s="205"/>
    </row>
    <row r="54" spans="1:13" s="161" customFormat="1" ht="15.75">
      <c r="A54" s="27" t="s">
        <v>12</v>
      </c>
      <c r="B54" s="89"/>
      <c r="C54" s="24">
        <v>2018</v>
      </c>
      <c r="D54" s="168">
        <f>SUM(F54:K54,'9.9 (1)'!D53:J53,'9.9 (2)'!D55:J55,'9.9 (3)'!D55:J55,'9.9 (4)'!D55:J55,'9.9 (5)'!E55:K55)</f>
        <v>3</v>
      </c>
      <c r="E54" s="206"/>
      <c r="F54" s="181" t="s">
        <v>10</v>
      </c>
      <c r="G54" s="181" t="s">
        <v>10</v>
      </c>
      <c r="H54" s="181" t="s">
        <v>10</v>
      </c>
      <c r="I54" s="181">
        <v>1</v>
      </c>
      <c r="J54" s="181" t="s">
        <v>10</v>
      </c>
      <c r="K54" s="181" t="s">
        <v>10</v>
      </c>
      <c r="L54" s="205"/>
    </row>
    <row r="55" spans="1:13" s="161" customFormat="1" ht="15.75">
      <c r="A55" s="27"/>
      <c r="B55" s="89"/>
      <c r="C55" s="24">
        <v>2019</v>
      </c>
      <c r="D55" s="168">
        <f>SUM(F55:K55,'9.9 (1)'!D54:J54,'9.9 (2)'!D56:J56,'9.9 (3)'!D56:J56,'9.9 (4)'!D56:J56,'9.9 (5)'!E56:K56)</f>
        <v>8</v>
      </c>
      <c r="E55" s="206"/>
      <c r="F55" s="181" t="s">
        <v>10</v>
      </c>
      <c r="G55" s="181" t="s">
        <v>10</v>
      </c>
      <c r="H55" s="181">
        <v>1</v>
      </c>
      <c r="I55" s="181" t="s">
        <v>10</v>
      </c>
      <c r="J55" s="181" t="s">
        <v>10</v>
      </c>
      <c r="K55" s="181" t="s">
        <v>10</v>
      </c>
      <c r="L55" s="205"/>
    </row>
    <row r="56" spans="1:13" s="161" customFormat="1" ht="15.75">
      <c r="A56" s="27"/>
      <c r="B56" s="89"/>
      <c r="C56" s="28">
        <v>2020</v>
      </c>
      <c r="D56" s="168">
        <f>SUM(F56:K56,'9.9 (1)'!D55:J55,'9.9 (2)'!D57:J57,'9.9 (3)'!D57:J57,'9.9 (4)'!D57:J57,'9.9 (5)'!E57:K57)</f>
        <v>3</v>
      </c>
      <c r="E56" s="206"/>
      <c r="F56" s="181" t="s">
        <v>10</v>
      </c>
      <c r="G56" s="181" t="s">
        <v>10</v>
      </c>
      <c r="H56" s="181" t="s">
        <v>10</v>
      </c>
      <c r="I56" s="181" t="s">
        <v>10</v>
      </c>
      <c r="J56" s="181" t="s">
        <v>10</v>
      </c>
      <c r="K56" s="181" t="s">
        <v>10</v>
      </c>
      <c r="L56" s="205"/>
    </row>
    <row r="57" spans="1:13" s="161" customFormat="1" ht="8.1" customHeight="1">
      <c r="A57" s="54"/>
      <c r="B57" s="54"/>
      <c r="C57" s="54"/>
      <c r="D57" s="168"/>
      <c r="E57" s="206"/>
      <c r="F57" s="181"/>
      <c r="G57" s="181"/>
      <c r="H57" s="181"/>
      <c r="I57" s="181"/>
      <c r="J57" s="181"/>
      <c r="K57" s="181"/>
      <c r="L57" s="205"/>
    </row>
    <row r="58" spans="1:13" s="161" customFormat="1" ht="15.75">
      <c r="A58" s="54" t="s">
        <v>45</v>
      </c>
      <c r="B58" s="54"/>
      <c r="C58" s="24">
        <v>2018</v>
      </c>
      <c r="D58" s="168" t="s">
        <v>313</v>
      </c>
      <c r="E58" s="206"/>
      <c r="F58" s="181" t="s">
        <v>313</v>
      </c>
      <c r="G58" s="181" t="s">
        <v>313</v>
      </c>
      <c r="H58" s="181" t="s">
        <v>313</v>
      </c>
      <c r="I58" s="181" t="s">
        <v>313</v>
      </c>
      <c r="J58" s="181" t="s">
        <v>313</v>
      </c>
      <c r="K58" s="181" t="s">
        <v>313</v>
      </c>
      <c r="L58" s="168"/>
    </row>
    <row r="59" spans="1:13" s="161" customFormat="1" ht="15.75">
      <c r="A59" s="54"/>
      <c r="B59" s="54"/>
      <c r="C59" s="24">
        <v>2019</v>
      </c>
      <c r="D59" s="168" t="s">
        <v>313</v>
      </c>
      <c r="E59" s="206"/>
      <c r="F59" s="181" t="s">
        <v>313</v>
      </c>
      <c r="G59" s="181" t="s">
        <v>313</v>
      </c>
      <c r="H59" s="181" t="s">
        <v>313</v>
      </c>
      <c r="I59" s="181" t="s">
        <v>313</v>
      </c>
      <c r="J59" s="181" t="s">
        <v>313</v>
      </c>
      <c r="K59" s="181" t="s">
        <v>313</v>
      </c>
      <c r="L59" s="168"/>
    </row>
    <row r="60" spans="1:13" s="161" customFormat="1" ht="15.75">
      <c r="A60" s="54"/>
      <c r="B60" s="54"/>
      <c r="C60" s="28">
        <v>2020</v>
      </c>
      <c r="D60" s="181" t="s">
        <v>10</v>
      </c>
      <c r="E60" s="206"/>
      <c r="F60" s="181" t="s">
        <v>10</v>
      </c>
      <c r="G60" s="181" t="s">
        <v>10</v>
      </c>
      <c r="H60" s="181" t="s">
        <v>10</v>
      </c>
      <c r="I60" s="181" t="s">
        <v>10</v>
      </c>
      <c r="J60" s="181" t="s">
        <v>10</v>
      </c>
      <c r="K60" s="181" t="s">
        <v>10</v>
      </c>
      <c r="L60" s="168"/>
    </row>
    <row r="61" spans="1:13" s="161" customFormat="1" ht="8.1" customHeight="1">
      <c r="A61" s="551" t="s">
        <v>37</v>
      </c>
      <c r="B61" s="551"/>
      <c r="C61" s="551"/>
      <c r="D61" s="535"/>
      <c r="E61" s="535"/>
      <c r="F61" s="548"/>
      <c r="G61" s="548"/>
      <c r="H61" s="548"/>
      <c r="I61" s="548"/>
      <c r="J61" s="548"/>
      <c r="K61" s="548"/>
      <c r="L61" s="548"/>
    </row>
    <row r="62" spans="1:13" s="161" customFormat="1" ht="3.95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</row>
    <row r="63" spans="1:13" s="161" customFormat="1" ht="11.1" customHeight="1">
      <c r="A63" s="191"/>
      <c r="B63" s="191"/>
      <c r="C63" s="191"/>
      <c r="J63" s="191"/>
      <c r="L63" s="203"/>
    </row>
    <row r="64" spans="1:13" s="161" customFormat="1" ht="11.1" customHeight="1">
      <c r="A64" s="210"/>
      <c r="B64" s="210"/>
      <c r="C64" s="210"/>
      <c r="J64" s="194"/>
      <c r="L64" s="197"/>
    </row>
    <row r="65" spans="1:1" s="161" customFormat="1"/>
    <row r="66" spans="1:1" s="161" customFormat="1" ht="15.75">
      <c r="A66" s="65" t="s">
        <v>339</v>
      </c>
    </row>
    <row r="67" spans="1:1" s="161" customFormat="1" ht="15.75">
      <c r="A67" s="66" t="s">
        <v>309</v>
      </c>
    </row>
    <row r="68" spans="1:1" s="161" customFormat="1">
      <c r="A68" s="67" t="s">
        <v>310</v>
      </c>
    </row>
    <row r="69" spans="1:1" s="161" customFormat="1"/>
    <row r="70" spans="1:1" s="161" customFormat="1"/>
    <row r="71" spans="1:1" s="161" customFormat="1"/>
    <row r="72" spans="1:1" s="161" customFormat="1"/>
    <row r="73" spans="1:1" s="161" customFormat="1"/>
    <row r="74" spans="1:1" s="161" customFormat="1"/>
    <row r="75" spans="1:1" s="161" customFormat="1"/>
    <row r="76" spans="1:1" s="161" customFormat="1"/>
    <row r="77" spans="1:1" s="161" customFormat="1"/>
    <row r="78" spans="1:1" s="161" customFormat="1"/>
    <row r="79" spans="1:1" s="161" customFormat="1"/>
    <row r="80" spans="1:1" s="161" customFormat="1"/>
    <row r="81" s="161" customFormat="1"/>
    <row r="82" s="161" customFormat="1"/>
    <row r="83" s="161" customFormat="1"/>
    <row r="84" s="161" customFormat="1"/>
    <row r="85" s="161" customFormat="1"/>
    <row r="86" s="161" customFormat="1"/>
    <row r="87" s="161" customFormat="1"/>
    <row r="88" s="161" customFormat="1"/>
    <row r="89" s="161" customFormat="1"/>
    <row r="90" s="161" customFormat="1"/>
    <row r="91" s="161" customFormat="1"/>
    <row r="92" s="161" customFormat="1"/>
    <row r="93" s="161" customFormat="1"/>
    <row r="94" s="161" customFormat="1"/>
    <row r="95" s="161" customFormat="1"/>
    <row r="96" s="161" customFormat="1"/>
    <row r="97" s="161" customFormat="1"/>
    <row r="98" s="161" customFormat="1"/>
    <row r="99" s="161" customFormat="1"/>
    <row r="100" s="161" customFormat="1"/>
    <row r="101" s="161" customFormat="1"/>
    <row r="102" s="161" customFormat="1"/>
    <row r="103" s="161" customFormat="1"/>
    <row r="104" s="161" customFormat="1"/>
    <row r="105" s="161" customFormat="1"/>
    <row r="106" s="161" customFormat="1"/>
    <row r="107" s="161" customFormat="1"/>
    <row r="108" s="161" customFormat="1"/>
    <row r="109" s="161" customFormat="1"/>
    <row r="110" s="161" customFormat="1"/>
    <row r="111" s="161" customFormat="1"/>
    <row r="112" s="161" customFormat="1"/>
    <row r="113" s="161" customFormat="1"/>
    <row r="114" s="161" customFormat="1"/>
    <row r="115" s="161" customFormat="1"/>
    <row r="116" s="161" customFormat="1"/>
    <row r="117" s="161" customFormat="1"/>
    <row r="118" s="161" customFormat="1"/>
    <row r="119" s="161" customFormat="1"/>
    <row r="120" s="161" customFormat="1"/>
    <row r="121" s="161" customFormat="1"/>
    <row r="122" s="161" customFormat="1"/>
    <row r="123" s="161" customFormat="1"/>
    <row r="124" s="161" customFormat="1"/>
    <row r="125" s="161" customFormat="1"/>
    <row r="126" s="161" customFormat="1"/>
    <row r="127" s="161" customFormat="1"/>
    <row r="128" s="161" customFormat="1"/>
    <row r="129" s="161" customFormat="1"/>
    <row r="130" s="161" customFormat="1"/>
    <row r="131" s="161" customFormat="1"/>
    <row r="132" s="161" customFormat="1"/>
    <row r="133" s="161" customFormat="1"/>
    <row r="134" s="161" customFormat="1"/>
    <row r="135" s="161" customFormat="1"/>
    <row r="136" s="161" customFormat="1"/>
    <row r="137" s="161" customFormat="1"/>
    <row r="138" s="161" customFormat="1"/>
    <row r="139" s="161" customFormat="1"/>
    <row r="140" s="161" customFormat="1"/>
    <row r="141" s="161" customFormat="1"/>
    <row r="142" s="161" customFormat="1"/>
    <row r="143" s="161" customFormat="1"/>
    <row r="144" s="161" customFormat="1"/>
    <row r="145" s="161" customFormat="1"/>
  </sheetData>
  <printOptions horizontalCentered="1"/>
  <pageMargins left="0.55118110236220474" right="0.55118110236220474" top="0.39370078740157483" bottom="0.39370078740157483" header="0.39370078740157483" footer="0.3937007874015748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  <pageSetUpPr fitToPage="1"/>
  </sheetPr>
  <dimension ref="A1:AB68"/>
  <sheetViews>
    <sheetView tabSelected="1" view="pageBreakPreview" zoomScale="80" zoomScaleNormal="100" zoomScaleSheetLayoutView="80" workbookViewId="0">
      <selection activeCell="B3" sqref="B3:I3"/>
    </sheetView>
  </sheetViews>
  <sheetFormatPr defaultColWidth="8.42578125" defaultRowHeight="15"/>
  <cols>
    <col min="1" max="1" width="12.85546875" style="154" customWidth="1"/>
    <col min="2" max="2" width="11.140625" style="154" customWidth="1"/>
    <col min="3" max="3" width="11.85546875" style="154" customWidth="1"/>
    <col min="4" max="4" width="9.7109375" style="154" customWidth="1"/>
    <col min="5" max="5" width="13.28515625" style="154" bestFit="1" customWidth="1"/>
    <col min="6" max="6" width="12.42578125" style="154" bestFit="1" customWidth="1"/>
    <col min="7" max="7" width="12.85546875" style="154" bestFit="1" customWidth="1"/>
    <col min="8" max="8" width="12.140625" style="154" bestFit="1" customWidth="1"/>
    <col min="9" max="9" width="9.85546875" style="154" bestFit="1" customWidth="1"/>
    <col min="10" max="10" width="14" style="154" bestFit="1" customWidth="1"/>
    <col min="11" max="11" width="1.140625" style="154" customWidth="1"/>
    <col min="12" max="16384" width="8.42578125" style="154"/>
  </cols>
  <sheetData>
    <row r="1" spans="1:28" ht="8.1" customHeight="1">
      <c r="D1" s="156"/>
    </row>
    <row r="2" spans="1:28" ht="8.1" customHeight="1"/>
    <row r="3" spans="1:28" ht="15.75">
      <c r="A3" s="183" t="s">
        <v>382</v>
      </c>
      <c r="B3" s="187"/>
      <c r="C3" s="187"/>
    </row>
    <row r="4" spans="1:28">
      <c r="A4" s="156" t="s">
        <v>383</v>
      </c>
      <c r="B4" s="156"/>
      <c r="C4" s="156"/>
    </row>
    <row r="5" spans="1:28" ht="15" customHeight="1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28" ht="8.1" customHeight="1">
      <c r="A6" s="537"/>
      <c r="B6" s="536"/>
      <c r="C6" s="536"/>
      <c r="D6" s="536"/>
      <c r="E6" s="536"/>
      <c r="F6" s="536"/>
      <c r="G6" s="536"/>
      <c r="H6" s="513"/>
      <c r="I6" s="513"/>
      <c r="J6" s="513"/>
      <c r="K6" s="523"/>
    </row>
    <row r="7" spans="1:28" ht="15" customHeight="1">
      <c r="A7" s="514" t="s">
        <v>24</v>
      </c>
      <c r="B7" s="536"/>
      <c r="C7" s="515" t="s">
        <v>0</v>
      </c>
      <c r="D7" s="517" t="s">
        <v>174</v>
      </c>
      <c r="E7" s="517" t="s">
        <v>175</v>
      </c>
      <c r="F7" s="517" t="s">
        <v>176</v>
      </c>
      <c r="G7" s="517" t="s">
        <v>177</v>
      </c>
      <c r="H7" s="517" t="s">
        <v>178</v>
      </c>
      <c r="I7" s="517" t="s">
        <v>116</v>
      </c>
      <c r="J7" s="517" t="s">
        <v>179</v>
      </c>
      <c r="K7" s="537"/>
    </row>
    <row r="8" spans="1:28" ht="15" customHeight="1">
      <c r="A8" s="518" t="s">
        <v>4</v>
      </c>
      <c r="B8" s="536"/>
      <c r="C8" s="519" t="s">
        <v>5</v>
      </c>
      <c r="D8" s="521" t="s">
        <v>180</v>
      </c>
      <c r="E8" s="521" t="s">
        <v>181</v>
      </c>
      <c r="F8" s="517" t="s">
        <v>182</v>
      </c>
      <c r="G8" s="521" t="s">
        <v>183</v>
      </c>
      <c r="H8" s="517" t="s">
        <v>324</v>
      </c>
      <c r="I8" s="521" t="s">
        <v>184</v>
      </c>
      <c r="J8" s="521" t="s">
        <v>185</v>
      </c>
      <c r="K8" s="537"/>
    </row>
    <row r="9" spans="1:28" ht="15" customHeight="1">
      <c r="A9" s="523"/>
      <c r="B9" s="513"/>
      <c r="C9" s="513"/>
      <c r="D9" s="517" t="s">
        <v>37</v>
      </c>
      <c r="E9" s="521"/>
      <c r="F9" s="521" t="s">
        <v>186</v>
      </c>
      <c r="G9" s="517"/>
      <c r="H9" s="517" t="s">
        <v>325</v>
      </c>
      <c r="I9" s="517" t="s">
        <v>37</v>
      </c>
      <c r="J9" s="521"/>
      <c r="K9" s="537"/>
    </row>
    <row r="10" spans="1:28" ht="14.25" customHeight="1">
      <c r="A10" s="523"/>
      <c r="B10" s="513"/>
      <c r="C10" s="513"/>
      <c r="D10" s="525" t="s">
        <v>37</v>
      </c>
      <c r="E10" s="521"/>
      <c r="F10" s="521" t="s">
        <v>187</v>
      </c>
      <c r="G10" s="517"/>
      <c r="H10" s="521" t="s">
        <v>188</v>
      </c>
      <c r="I10" s="517" t="s">
        <v>37</v>
      </c>
      <c r="J10" s="517"/>
      <c r="K10" s="537"/>
    </row>
    <row r="11" spans="1:28" ht="8.1" customHeight="1" thickBot="1">
      <c r="A11" s="541"/>
      <c r="B11" s="541"/>
      <c r="C11" s="541"/>
      <c r="D11" s="541"/>
      <c r="E11" s="541"/>
      <c r="F11" s="541"/>
      <c r="G11" s="541"/>
      <c r="H11" s="541"/>
      <c r="I11" s="541"/>
      <c r="J11" s="541"/>
      <c r="K11" s="552"/>
    </row>
    <row r="12" spans="1:28" s="158" customFormat="1" ht="5.2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28" s="161" customFormat="1" ht="15.75">
      <c r="A13" s="144" t="s">
        <v>8</v>
      </c>
      <c r="B13" s="54"/>
      <c r="C13" s="19">
        <v>2018</v>
      </c>
      <c r="D13" s="163" t="s">
        <v>10</v>
      </c>
      <c r="E13" s="162">
        <f t="shared" ref="D13:I14" si="0">SUM(E17,E21,E25,E29,E33,E37,E41,E45,E49,E53,E57)</f>
        <v>2</v>
      </c>
      <c r="F13" s="162">
        <f t="shared" si="0"/>
        <v>92</v>
      </c>
      <c r="G13" s="162">
        <f t="shared" si="0"/>
        <v>6</v>
      </c>
      <c r="H13" s="163" t="s">
        <v>10</v>
      </c>
      <c r="I13" s="162">
        <f t="shared" si="0"/>
        <v>12</v>
      </c>
      <c r="J13" s="163" t="s">
        <v>10</v>
      </c>
      <c r="K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</row>
    <row r="14" spans="1:28" s="161" customFormat="1" ht="15.75">
      <c r="A14" s="146"/>
      <c r="B14" s="54"/>
      <c r="C14" s="19">
        <v>2019</v>
      </c>
      <c r="D14" s="162">
        <f t="shared" si="0"/>
        <v>3</v>
      </c>
      <c r="E14" s="162">
        <f t="shared" si="0"/>
        <v>5</v>
      </c>
      <c r="F14" s="162">
        <f t="shared" si="0"/>
        <v>101</v>
      </c>
      <c r="G14" s="163" t="s">
        <v>10</v>
      </c>
      <c r="H14" s="163" t="s">
        <v>10</v>
      </c>
      <c r="I14" s="162">
        <f t="shared" si="0"/>
        <v>6</v>
      </c>
      <c r="J14" s="163" t="s">
        <v>10</v>
      </c>
      <c r="K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</row>
    <row r="15" spans="1:28" s="161" customFormat="1" ht="15.75">
      <c r="A15" s="146"/>
      <c r="B15" s="54"/>
      <c r="C15" s="23">
        <v>2020</v>
      </c>
      <c r="D15" s="163" t="s">
        <v>10</v>
      </c>
      <c r="E15" s="162">
        <f>SUM(E19,E23,E27,E31,E35,E39,E43,E47,E51,E55,E59)</f>
        <v>1</v>
      </c>
      <c r="F15" s="162">
        <f>SUM(F19,F23,F27,F31,F35,F39,F43,F47,F51,F55,F59)</f>
        <v>75</v>
      </c>
      <c r="G15" s="163" t="s">
        <v>10</v>
      </c>
      <c r="H15" s="163" t="s">
        <v>10</v>
      </c>
      <c r="I15" s="162">
        <f>SUM(I19,I23,I27,I31,I35,I39,I43,I47,I51,I55,I59)</f>
        <v>10</v>
      </c>
      <c r="J15" s="162">
        <f>SUM(J19,J23,J27,J31,J35,J39,J43,J47,J51,J55,J59)</f>
        <v>1</v>
      </c>
      <c r="K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</row>
    <row r="16" spans="1:28" s="161" customFormat="1" ht="8.1" customHeight="1">
      <c r="A16" s="146"/>
      <c r="B16" s="54"/>
      <c r="C16" s="24"/>
      <c r="D16" s="162"/>
      <c r="E16" s="162"/>
      <c r="F16" s="162"/>
      <c r="G16" s="162"/>
      <c r="H16" s="162"/>
      <c r="I16" s="162"/>
      <c r="J16" s="162"/>
      <c r="K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</row>
    <row r="17" spans="1:28" s="161" customFormat="1">
      <c r="A17" s="27" t="s">
        <v>9</v>
      </c>
      <c r="B17" s="89"/>
      <c r="C17" s="24">
        <v>2018</v>
      </c>
      <c r="D17" s="181" t="s">
        <v>10</v>
      </c>
      <c r="E17" s="181">
        <v>1</v>
      </c>
      <c r="F17" s="181">
        <v>7</v>
      </c>
      <c r="G17" s="181">
        <v>1</v>
      </c>
      <c r="H17" s="181" t="s">
        <v>10</v>
      </c>
      <c r="I17" s="181">
        <v>1</v>
      </c>
      <c r="J17" s="181" t="s">
        <v>10</v>
      </c>
      <c r="K17" s="179"/>
      <c r="M17" s="200"/>
      <c r="N17" s="201"/>
      <c r="O17" s="200"/>
      <c r="P17" s="201"/>
      <c r="Q17" s="200"/>
      <c r="R17" s="201"/>
      <c r="S17" s="200"/>
      <c r="T17" s="201"/>
      <c r="U17" s="200"/>
      <c r="V17" s="201"/>
      <c r="W17" s="200"/>
      <c r="X17" s="158"/>
      <c r="Y17" s="158"/>
      <c r="Z17" s="158"/>
      <c r="AA17" s="158"/>
      <c r="AB17" s="158"/>
    </row>
    <row r="18" spans="1:28" s="161" customFormat="1">
      <c r="A18" s="27"/>
      <c r="B18" s="89"/>
      <c r="C18" s="24">
        <v>2019</v>
      </c>
      <c r="D18" s="181" t="s">
        <v>10</v>
      </c>
      <c r="E18" s="181" t="s">
        <v>10</v>
      </c>
      <c r="F18" s="181">
        <v>11</v>
      </c>
      <c r="G18" s="181" t="s">
        <v>10</v>
      </c>
      <c r="H18" s="181" t="s">
        <v>10</v>
      </c>
      <c r="I18" s="181">
        <v>1</v>
      </c>
      <c r="J18" s="181" t="s">
        <v>10</v>
      </c>
      <c r="K18" s="179"/>
      <c r="M18" s="200"/>
      <c r="N18" s="201"/>
      <c r="O18" s="200"/>
      <c r="P18" s="201"/>
      <c r="Q18" s="200"/>
      <c r="R18" s="201"/>
      <c r="S18" s="200"/>
      <c r="T18" s="201"/>
      <c r="U18" s="200"/>
      <c r="V18" s="201"/>
      <c r="W18" s="200"/>
      <c r="X18" s="158"/>
      <c r="Y18" s="158"/>
      <c r="Z18" s="158"/>
      <c r="AA18" s="158"/>
      <c r="AB18" s="158"/>
    </row>
    <row r="19" spans="1:28" s="161" customFormat="1">
      <c r="A19" s="27"/>
      <c r="B19" s="89"/>
      <c r="C19" s="28">
        <v>2020</v>
      </c>
      <c r="D19" s="181" t="s">
        <v>10</v>
      </c>
      <c r="E19" s="181" t="s">
        <v>10</v>
      </c>
      <c r="F19" s="181">
        <v>8</v>
      </c>
      <c r="G19" s="181" t="s">
        <v>10</v>
      </c>
      <c r="H19" s="181" t="s">
        <v>10</v>
      </c>
      <c r="I19" s="181" t="s">
        <v>10</v>
      </c>
      <c r="J19" s="181" t="s">
        <v>10</v>
      </c>
      <c r="K19" s="179"/>
      <c r="M19" s="200"/>
      <c r="N19" s="201"/>
      <c r="O19" s="200"/>
      <c r="P19" s="201"/>
      <c r="Q19" s="200"/>
      <c r="R19" s="201"/>
      <c r="S19" s="200"/>
      <c r="T19" s="201"/>
      <c r="U19" s="200"/>
      <c r="V19" s="201"/>
      <c r="W19" s="200"/>
      <c r="X19" s="158"/>
      <c r="Y19" s="158"/>
      <c r="Z19" s="158"/>
      <c r="AA19" s="158"/>
      <c r="AB19" s="158"/>
    </row>
    <row r="20" spans="1:28" s="161" customFormat="1" ht="8.1" customHeight="1">
      <c r="A20" s="54"/>
      <c r="B20" s="54"/>
      <c r="C20" s="54"/>
      <c r="D20" s="181"/>
      <c r="E20" s="181"/>
      <c r="F20" s="181"/>
      <c r="G20" s="181"/>
      <c r="H20" s="181"/>
      <c r="I20" s="181"/>
      <c r="J20" s="181"/>
      <c r="K20" s="179"/>
      <c r="M20" s="200"/>
      <c r="N20" s="201"/>
      <c r="O20" s="200"/>
      <c r="P20" s="201"/>
      <c r="Q20" s="200"/>
      <c r="R20" s="201"/>
      <c r="S20" s="200"/>
      <c r="T20" s="201"/>
      <c r="U20" s="200"/>
      <c r="V20" s="201"/>
      <c r="W20" s="200"/>
      <c r="X20" s="158"/>
      <c r="Y20" s="158"/>
      <c r="Z20" s="158"/>
      <c r="AA20" s="158"/>
      <c r="AB20" s="158"/>
    </row>
    <row r="21" spans="1:28" s="161" customFormat="1">
      <c r="A21" s="27" t="s">
        <v>13</v>
      </c>
      <c r="B21" s="89"/>
      <c r="C21" s="24">
        <v>2018</v>
      </c>
      <c r="D21" s="181" t="s">
        <v>10</v>
      </c>
      <c r="E21" s="181">
        <v>1</v>
      </c>
      <c r="F21" s="181">
        <v>41</v>
      </c>
      <c r="G21" s="181">
        <v>1</v>
      </c>
      <c r="H21" s="181" t="s">
        <v>10</v>
      </c>
      <c r="I21" s="181">
        <v>2</v>
      </c>
      <c r="J21" s="181" t="s">
        <v>10</v>
      </c>
      <c r="K21" s="179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</row>
    <row r="22" spans="1:28" s="161" customFormat="1">
      <c r="A22" s="27"/>
      <c r="B22" s="89"/>
      <c r="C22" s="24">
        <v>2019</v>
      </c>
      <c r="D22" s="181">
        <v>3</v>
      </c>
      <c r="E22" s="181">
        <v>3</v>
      </c>
      <c r="F22" s="181">
        <v>25</v>
      </c>
      <c r="G22" s="181" t="s">
        <v>10</v>
      </c>
      <c r="H22" s="181" t="s">
        <v>10</v>
      </c>
      <c r="I22" s="181">
        <v>3</v>
      </c>
      <c r="J22" s="181" t="s">
        <v>10</v>
      </c>
      <c r="K22" s="179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</row>
    <row r="23" spans="1:28" s="161" customFormat="1">
      <c r="A23" s="27"/>
      <c r="B23" s="89"/>
      <c r="C23" s="28">
        <v>2020</v>
      </c>
      <c r="D23" s="181" t="s">
        <v>10</v>
      </c>
      <c r="E23" s="181" t="s">
        <v>10</v>
      </c>
      <c r="F23" s="181">
        <v>28</v>
      </c>
      <c r="G23" s="181" t="s">
        <v>10</v>
      </c>
      <c r="H23" s="181" t="s">
        <v>10</v>
      </c>
      <c r="I23" s="181">
        <v>2</v>
      </c>
      <c r="J23" s="181">
        <v>1</v>
      </c>
      <c r="K23" s="179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</row>
    <row r="24" spans="1:28" s="161" customFormat="1" ht="8.1" customHeight="1">
      <c r="A24" s="54"/>
      <c r="B24" s="54"/>
      <c r="C24" s="54"/>
      <c r="D24" s="181"/>
      <c r="E24" s="181"/>
      <c r="F24" s="181"/>
      <c r="G24" s="181"/>
      <c r="H24" s="181"/>
      <c r="I24" s="181"/>
      <c r="J24" s="181"/>
      <c r="K24" s="179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</row>
    <row r="25" spans="1:28" s="161" customFormat="1">
      <c r="A25" s="27" t="s">
        <v>15</v>
      </c>
      <c r="B25" s="89"/>
      <c r="C25" s="24">
        <v>2018</v>
      </c>
      <c r="D25" s="181" t="s">
        <v>10</v>
      </c>
      <c r="E25" s="181" t="s">
        <v>10</v>
      </c>
      <c r="F25" s="181">
        <v>2</v>
      </c>
      <c r="G25" s="181" t="s">
        <v>10</v>
      </c>
      <c r="H25" s="181" t="s">
        <v>10</v>
      </c>
      <c r="I25" s="181">
        <v>1</v>
      </c>
      <c r="J25" s="181" t="s">
        <v>10</v>
      </c>
      <c r="K25" s="180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</row>
    <row r="26" spans="1:28" s="161" customFormat="1">
      <c r="A26" s="27"/>
      <c r="B26" s="89"/>
      <c r="C26" s="24">
        <v>2019</v>
      </c>
      <c r="D26" s="181" t="s">
        <v>10</v>
      </c>
      <c r="E26" s="181" t="s">
        <v>10</v>
      </c>
      <c r="F26" s="181">
        <v>1</v>
      </c>
      <c r="G26" s="181" t="s">
        <v>10</v>
      </c>
      <c r="H26" s="181" t="s">
        <v>10</v>
      </c>
      <c r="I26" s="181" t="s">
        <v>10</v>
      </c>
      <c r="J26" s="181" t="s">
        <v>10</v>
      </c>
      <c r="K26" s="180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</row>
    <row r="27" spans="1:28" s="161" customFormat="1">
      <c r="A27" s="27"/>
      <c r="B27" s="89"/>
      <c r="C27" s="28">
        <v>2020</v>
      </c>
      <c r="D27" s="181" t="s">
        <v>10</v>
      </c>
      <c r="E27" s="181" t="s">
        <v>10</v>
      </c>
      <c r="F27" s="181">
        <v>6</v>
      </c>
      <c r="G27" s="181" t="s">
        <v>10</v>
      </c>
      <c r="H27" s="181" t="s">
        <v>10</v>
      </c>
      <c r="I27" s="181">
        <v>3</v>
      </c>
      <c r="J27" s="181" t="s">
        <v>10</v>
      </c>
      <c r="K27" s="180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</row>
    <row r="28" spans="1:28" s="161" customFormat="1" ht="8.1" customHeight="1">
      <c r="A28" s="58"/>
      <c r="B28" s="58"/>
      <c r="C28" s="58"/>
      <c r="D28" s="181"/>
      <c r="E28" s="181"/>
      <c r="F28" s="181"/>
      <c r="G28" s="181"/>
      <c r="H28" s="181"/>
      <c r="I28" s="181"/>
      <c r="J28" s="181"/>
      <c r="K28" s="180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</row>
    <row r="29" spans="1:28" s="161" customFormat="1">
      <c r="A29" s="27" t="s">
        <v>16</v>
      </c>
      <c r="B29" s="89"/>
      <c r="C29" s="24">
        <v>2018</v>
      </c>
      <c r="D29" s="181" t="s">
        <v>10</v>
      </c>
      <c r="E29" s="181" t="s">
        <v>10</v>
      </c>
      <c r="F29" s="181">
        <v>10</v>
      </c>
      <c r="G29" s="181">
        <v>1</v>
      </c>
      <c r="H29" s="181" t="s">
        <v>10</v>
      </c>
      <c r="I29" s="181">
        <v>2</v>
      </c>
      <c r="J29" s="181" t="s">
        <v>10</v>
      </c>
      <c r="K29" s="179"/>
    </row>
    <row r="30" spans="1:28" s="161" customFormat="1">
      <c r="A30" s="27"/>
      <c r="B30" s="89"/>
      <c r="C30" s="24">
        <v>2019</v>
      </c>
      <c r="D30" s="181" t="s">
        <v>10</v>
      </c>
      <c r="E30" s="181" t="s">
        <v>10</v>
      </c>
      <c r="F30" s="181">
        <v>12</v>
      </c>
      <c r="G30" s="181" t="s">
        <v>10</v>
      </c>
      <c r="H30" s="181" t="s">
        <v>10</v>
      </c>
      <c r="I30" s="181">
        <v>1</v>
      </c>
      <c r="J30" s="181" t="s">
        <v>10</v>
      </c>
      <c r="K30" s="179"/>
    </row>
    <row r="31" spans="1:28" s="161" customFormat="1">
      <c r="A31" s="27"/>
      <c r="B31" s="89"/>
      <c r="C31" s="28">
        <v>2020</v>
      </c>
      <c r="D31" s="181" t="s">
        <v>10</v>
      </c>
      <c r="E31" s="181" t="s">
        <v>10</v>
      </c>
      <c r="F31" s="181">
        <v>6</v>
      </c>
      <c r="G31" s="181" t="s">
        <v>10</v>
      </c>
      <c r="H31" s="181" t="s">
        <v>10</v>
      </c>
      <c r="I31" s="181">
        <v>2</v>
      </c>
      <c r="J31" s="181" t="s">
        <v>10</v>
      </c>
      <c r="K31" s="179"/>
    </row>
    <row r="32" spans="1:28" s="161" customFormat="1" ht="8.1" customHeight="1">
      <c r="A32" s="58"/>
      <c r="B32" s="58"/>
      <c r="C32" s="58"/>
      <c r="D32" s="181"/>
      <c r="E32" s="181"/>
      <c r="F32" s="181"/>
      <c r="G32" s="181"/>
      <c r="H32" s="181"/>
      <c r="I32" s="181"/>
      <c r="J32" s="181"/>
      <c r="K32" s="179"/>
    </row>
    <row r="33" spans="1:11" s="161" customFormat="1">
      <c r="A33" s="27" t="s">
        <v>17</v>
      </c>
      <c r="B33" s="89"/>
      <c r="C33" s="24">
        <v>2018</v>
      </c>
      <c r="D33" s="181" t="s">
        <v>10</v>
      </c>
      <c r="E33" s="181" t="s">
        <v>10</v>
      </c>
      <c r="F33" s="181">
        <v>7</v>
      </c>
      <c r="G33" s="181" t="s">
        <v>10</v>
      </c>
      <c r="H33" s="181" t="s">
        <v>10</v>
      </c>
      <c r="I33" s="181">
        <v>1</v>
      </c>
      <c r="J33" s="181" t="s">
        <v>10</v>
      </c>
      <c r="K33" s="179"/>
    </row>
    <row r="34" spans="1:11" s="161" customFormat="1">
      <c r="A34" s="27"/>
      <c r="B34" s="89"/>
      <c r="C34" s="24">
        <v>2019</v>
      </c>
      <c r="D34" s="181" t="s">
        <v>10</v>
      </c>
      <c r="E34" s="181">
        <v>1</v>
      </c>
      <c r="F34" s="181">
        <v>10</v>
      </c>
      <c r="G34" s="181" t="s">
        <v>10</v>
      </c>
      <c r="H34" s="181" t="s">
        <v>10</v>
      </c>
      <c r="I34" s="181">
        <v>1</v>
      </c>
      <c r="J34" s="181" t="s">
        <v>10</v>
      </c>
      <c r="K34" s="179"/>
    </row>
    <row r="35" spans="1:11" s="161" customFormat="1">
      <c r="A35" s="27"/>
      <c r="B35" s="89"/>
      <c r="C35" s="28">
        <v>2020</v>
      </c>
      <c r="D35" s="181" t="s">
        <v>10</v>
      </c>
      <c r="E35" s="181">
        <v>1</v>
      </c>
      <c r="F35" s="181">
        <v>3</v>
      </c>
      <c r="G35" s="181" t="s">
        <v>10</v>
      </c>
      <c r="H35" s="181" t="s">
        <v>10</v>
      </c>
      <c r="I35" s="181">
        <v>1</v>
      </c>
      <c r="J35" s="181" t="s">
        <v>10</v>
      </c>
      <c r="K35" s="179"/>
    </row>
    <row r="36" spans="1:11" s="161" customFormat="1" ht="8.1" customHeight="1">
      <c r="A36" s="27"/>
      <c r="B36" s="89"/>
      <c r="C36" s="24"/>
      <c r="D36" s="181"/>
      <c r="E36" s="181"/>
      <c r="F36" s="181"/>
      <c r="G36" s="181"/>
      <c r="H36" s="181"/>
      <c r="I36" s="181"/>
      <c r="J36" s="181"/>
      <c r="K36" s="179"/>
    </row>
    <row r="37" spans="1:11" s="161" customFormat="1">
      <c r="A37" s="27" t="s">
        <v>18</v>
      </c>
      <c r="B37" s="89"/>
      <c r="C37" s="24">
        <v>2018</v>
      </c>
      <c r="D37" s="181" t="s">
        <v>10</v>
      </c>
      <c r="E37" s="181" t="s">
        <v>10</v>
      </c>
      <c r="F37" s="181">
        <v>7</v>
      </c>
      <c r="G37" s="181">
        <v>1</v>
      </c>
      <c r="H37" s="181" t="s">
        <v>10</v>
      </c>
      <c r="I37" s="181">
        <v>2</v>
      </c>
      <c r="J37" s="181" t="s">
        <v>10</v>
      </c>
      <c r="K37" s="202"/>
    </row>
    <row r="38" spans="1:11" s="161" customFormat="1">
      <c r="A38" s="27"/>
      <c r="B38" s="89"/>
      <c r="C38" s="24">
        <v>2019</v>
      </c>
      <c r="D38" s="181" t="s">
        <v>10</v>
      </c>
      <c r="E38" s="181" t="s">
        <v>10</v>
      </c>
      <c r="F38" s="181">
        <v>10</v>
      </c>
      <c r="G38" s="181" t="s">
        <v>10</v>
      </c>
      <c r="H38" s="181" t="s">
        <v>10</v>
      </c>
      <c r="I38" s="181" t="s">
        <v>10</v>
      </c>
      <c r="J38" s="181" t="s">
        <v>10</v>
      </c>
      <c r="K38" s="202"/>
    </row>
    <row r="39" spans="1:11" s="161" customFormat="1">
      <c r="A39" s="27"/>
      <c r="B39" s="89"/>
      <c r="C39" s="28">
        <v>2020</v>
      </c>
      <c r="D39" s="181" t="s">
        <v>10</v>
      </c>
      <c r="E39" s="181" t="s">
        <v>10</v>
      </c>
      <c r="F39" s="181">
        <v>5</v>
      </c>
      <c r="G39" s="181" t="s">
        <v>10</v>
      </c>
      <c r="H39" s="181" t="s">
        <v>10</v>
      </c>
      <c r="I39" s="181" t="s">
        <v>10</v>
      </c>
      <c r="J39" s="181" t="s">
        <v>10</v>
      </c>
      <c r="K39" s="202"/>
    </row>
    <row r="40" spans="1:11" s="161" customFormat="1" ht="8.1" customHeight="1">
      <c r="A40" s="60"/>
      <c r="B40" s="60"/>
      <c r="C40" s="60"/>
      <c r="D40" s="181"/>
      <c r="E40" s="181"/>
      <c r="F40" s="181"/>
      <c r="G40" s="181"/>
      <c r="H40" s="181"/>
      <c r="I40" s="181"/>
      <c r="J40" s="181"/>
      <c r="K40" s="202"/>
    </row>
    <row r="41" spans="1:11" s="161" customFormat="1">
      <c r="A41" s="27" t="s">
        <v>19</v>
      </c>
      <c r="B41" s="89"/>
      <c r="C41" s="24">
        <v>2018</v>
      </c>
      <c r="D41" s="181" t="s">
        <v>10</v>
      </c>
      <c r="E41" s="181" t="s">
        <v>10</v>
      </c>
      <c r="F41" s="181">
        <v>6</v>
      </c>
      <c r="G41" s="181" t="s">
        <v>10</v>
      </c>
      <c r="H41" s="181" t="s">
        <v>10</v>
      </c>
      <c r="I41" s="181">
        <v>1</v>
      </c>
      <c r="J41" s="181" t="s">
        <v>10</v>
      </c>
      <c r="K41" s="179"/>
    </row>
    <row r="42" spans="1:11" s="161" customFormat="1">
      <c r="A42" s="27"/>
      <c r="B42" s="89"/>
      <c r="C42" s="24">
        <v>2019</v>
      </c>
      <c r="D42" s="181" t="s">
        <v>10</v>
      </c>
      <c r="E42" s="181" t="s">
        <v>10</v>
      </c>
      <c r="F42" s="181">
        <v>14</v>
      </c>
      <c r="G42" s="181" t="s">
        <v>10</v>
      </c>
      <c r="H42" s="181" t="s">
        <v>10</v>
      </c>
      <c r="I42" s="181" t="s">
        <v>10</v>
      </c>
      <c r="J42" s="181" t="s">
        <v>10</v>
      </c>
      <c r="K42" s="179"/>
    </row>
    <row r="43" spans="1:11" s="161" customFormat="1">
      <c r="A43" s="26"/>
      <c r="B43" s="89"/>
      <c r="C43" s="28">
        <v>2020</v>
      </c>
      <c r="D43" s="181" t="s">
        <v>10</v>
      </c>
      <c r="E43" s="181" t="s">
        <v>10</v>
      </c>
      <c r="F43" s="181">
        <v>10</v>
      </c>
      <c r="G43" s="181" t="s">
        <v>10</v>
      </c>
      <c r="H43" s="181" t="s">
        <v>10</v>
      </c>
      <c r="I43" s="181">
        <v>2</v>
      </c>
      <c r="J43" s="181" t="s">
        <v>10</v>
      </c>
      <c r="K43" s="179"/>
    </row>
    <row r="44" spans="1:11" s="161" customFormat="1" ht="8.1" customHeight="1">
      <c r="A44" s="58"/>
      <c r="B44" s="58"/>
      <c r="C44" s="58"/>
      <c r="D44" s="181"/>
      <c r="E44" s="181"/>
      <c r="F44" s="181"/>
      <c r="G44" s="181"/>
      <c r="H44" s="181"/>
      <c r="I44" s="181"/>
      <c r="J44" s="181"/>
      <c r="K44" s="179"/>
    </row>
    <row r="45" spans="1:11" s="161" customFormat="1">
      <c r="A45" s="27" t="s">
        <v>11</v>
      </c>
      <c r="B45" s="89"/>
      <c r="C45" s="24">
        <v>2018</v>
      </c>
      <c r="D45" s="181" t="s">
        <v>10</v>
      </c>
      <c r="E45" s="181" t="s">
        <v>10</v>
      </c>
      <c r="F45" s="181">
        <v>5</v>
      </c>
      <c r="G45" s="181">
        <v>2</v>
      </c>
      <c r="H45" s="181" t="s">
        <v>10</v>
      </c>
      <c r="I45" s="181" t="s">
        <v>10</v>
      </c>
      <c r="J45" s="181" t="s">
        <v>10</v>
      </c>
      <c r="K45" s="202"/>
    </row>
    <row r="46" spans="1:11" s="161" customFormat="1">
      <c r="A46" s="27"/>
      <c r="B46" s="89"/>
      <c r="C46" s="24">
        <v>2019</v>
      </c>
      <c r="D46" s="181" t="s">
        <v>10</v>
      </c>
      <c r="E46" s="181">
        <v>1</v>
      </c>
      <c r="F46" s="181">
        <v>5</v>
      </c>
      <c r="G46" s="181" t="s">
        <v>10</v>
      </c>
      <c r="H46" s="181" t="s">
        <v>10</v>
      </c>
      <c r="I46" s="181" t="s">
        <v>10</v>
      </c>
      <c r="J46" s="181" t="s">
        <v>10</v>
      </c>
      <c r="K46" s="202"/>
    </row>
    <row r="47" spans="1:11" s="161" customFormat="1">
      <c r="A47" s="27"/>
      <c r="B47" s="89"/>
      <c r="C47" s="28">
        <v>2020</v>
      </c>
      <c r="D47" s="181" t="s">
        <v>10</v>
      </c>
      <c r="E47" s="181" t="s">
        <v>10</v>
      </c>
      <c r="F47" s="181">
        <v>2</v>
      </c>
      <c r="G47" s="181" t="s">
        <v>10</v>
      </c>
      <c r="H47" s="181" t="s">
        <v>10</v>
      </c>
      <c r="I47" s="181" t="s">
        <v>10</v>
      </c>
      <c r="J47" s="181" t="s">
        <v>10</v>
      </c>
      <c r="K47" s="202"/>
    </row>
    <row r="48" spans="1:11" s="161" customFormat="1" ht="8.1" customHeight="1">
      <c r="A48" s="58"/>
      <c r="B48" s="58"/>
      <c r="C48" s="58"/>
      <c r="D48" s="181"/>
      <c r="E48" s="181"/>
      <c r="F48" s="181"/>
      <c r="G48" s="181"/>
      <c r="H48" s="181"/>
      <c r="I48" s="181"/>
      <c r="J48" s="181"/>
      <c r="K48" s="202"/>
    </row>
    <row r="49" spans="1:11" s="161" customFormat="1">
      <c r="A49" s="27" t="s">
        <v>14</v>
      </c>
      <c r="B49" s="89"/>
      <c r="C49" s="24">
        <v>2018</v>
      </c>
      <c r="D49" s="181" t="s">
        <v>10</v>
      </c>
      <c r="E49" s="181" t="s">
        <v>10</v>
      </c>
      <c r="F49" s="181">
        <v>5</v>
      </c>
      <c r="G49" s="181" t="s">
        <v>10</v>
      </c>
      <c r="H49" s="181" t="s">
        <v>10</v>
      </c>
      <c r="I49" s="181">
        <v>2</v>
      </c>
      <c r="J49" s="181" t="s">
        <v>10</v>
      </c>
      <c r="K49" s="179"/>
    </row>
    <row r="50" spans="1:11" s="161" customFormat="1">
      <c r="A50" s="27"/>
      <c r="B50" s="89"/>
      <c r="C50" s="24">
        <v>2019</v>
      </c>
      <c r="D50" s="181" t="s">
        <v>10</v>
      </c>
      <c r="E50" s="181" t="s">
        <v>10</v>
      </c>
      <c r="F50" s="181">
        <v>6</v>
      </c>
      <c r="G50" s="181" t="s">
        <v>10</v>
      </c>
      <c r="H50" s="181" t="s">
        <v>10</v>
      </c>
      <c r="I50" s="181" t="s">
        <v>10</v>
      </c>
      <c r="J50" s="181" t="s">
        <v>10</v>
      </c>
      <c r="K50" s="179"/>
    </row>
    <row r="51" spans="1:11" s="161" customFormat="1">
      <c r="A51" s="27"/>
      <c r="B51" s="89"/>
      <c r="C51" s="28">
        <v>2020</v>
      </c>
      <c r="D51" s="181" t="s">
        <v>10</v>
      </c>
      <c r="E51" s="181" t="s">
        <v>10</v>
      </c>
      <c r="F51" s="181">
        <v>6</v>
      </c>
      <c r="G51" s="181" t="s">
        <v>10</v>
      </c>
      <c r="H51" s="181" t="s">
        <v>10</v>
      </c>
      <c r="I51" s="181" t="s">
        <v>10</v>
      </c>
      <c r="J51" s="181" t="s">
        <v>10</v>
      </c>
      <c r="K51" s="179"/>
    </row>
    <row r="52" spans="1:11" s="161" customFormat="1" ht="8.1" customHeight="1">
      <c r="A52" s="58"/>
      <c r="B52" s="58"/>
      <c r="C52" s="58"/>
      <c r="D52" s="181"/>
      <c r="E52" s="181"/>
      <c r="F52" s="181"/>
      <c r="G52" s="181"/>
      <c r="H52" s="181"/>
      <c r="I52" s="181"/>
      <c r="J52" s="181"/>
      <c r="K52" s="202"/>
    </row>
    <row r="53" spans="1:11" s="161" customFormat="1">
      <c r="A53" s="27" t="s">
        <v>12</v>
      </c>
      <c r="B53" s="89"/>
      <c r="C53" s="24">
        <v>2018</v>
      </c>
      <c r="D53" s="181" t="s">
        <v>10</v>
      </c>
      <c r="E53" s="181" t="s">
        <v>10</v>
      </c>
      <c r="F53" s="181">
        <v>2</v>
      </c>
      <c r="G53" s="181" t="s">
        <v>10</v>
      </c>
      <c r="H53" s="181" t="s">
        <v>10</v>
      </c>
      <c r="I53" s="181" t="s">
        <v>10</v>
      </c>
      <c r="J53" s="181" t="s">
        <v>10</v>
      </c>
      <c r="K53" s="202"/>
    </row>
    <row r="54" spans="1:11" s="161" customFormat="1">
      <c r="A54" s="27"/>
      <c r="B54" s="89"/>
      <c r="C54" s="24">
        <v>2019</v>
      </c>
      <c r="D54" s="181" t="s">
        <v>10</v>
      </c>
      <c r="E54" s="181" t="s">
        <v>10</v>
      </c>
      <c r="F54" s="181">
        <v>7</v>
      </c>
      <c r="G54" s="181" t="s">
        <v>10</v>
      </c>
      <c r="H54" s="181" t="s">
        <v>10</v>
      </c>
      <c r="I54" s="181" t="s">
        <v>10</v>
      </c>
      <c r="J54" s="181" t="s">
        <v>10</v>
      </c>
      <c r="K54" s="202"/>
    </row>
    <row r="55" spans="1:11" s="161" customFormat="1">
      <c r="A55" s="27"/>
      <c r="B55" s="89"/>
      <c r="C55" s="28">
        <v>2020</v>
      </c>
      <c r="D55" s="181" t="s">
        <v>10</v>
      </c>
      <c r="E55" s="181" t="s">
        <v>10</v>
      </c>
      <c r="F55" s="181">
        <v>1</v>
      </c>
      <c r="G55" s="181" t="s">
        <v>10</v>
      </c>
      <c r="H55" s="181" t="s">
        <v>10</v>
      </c>
      <c r="I55" s="181" t="s">
        <v>10</v>
      </c>
      <c r="J55" s="181" t="s">
        <v>10</v>
      </c>
      <c r="K55" s="202"/>
    </row>
    <row r="56" spans="1:11" s="161" customFormat="1" ht="8.1" customHeight="1">
      <c r="A56" s="54"/>
      <c r="B56" s="54"/>
      <c r="C56" s="54"/>
      <c r="D56" s="181"/>
      <c r="E56" s="181"/>
      <c r="F56" s="181"/>
      <c r="G56" s="181"/>
      <c r="H56" s="181"/>
      <c r="I56" s="181"/>
      <c r="J56" s="181"/>
      <c r="K56" s="179"/>
    </row>
    <row r="57" spans="1:11" s="161" customFormat="1">
      <c r="A57" s="54" t="s">
        <v>45</v>
      </c>
      <c r="B57" s="54"/>
      <c r="C57" s="24">
        <v>2018</v>
      </c>
      <c r="D57" s="181" t="s">
        <v>313</v>
      </c>
      <c r="E57" s="181" t="s">
        <v>313</v>
      </c>
      <c r="F57" s="181" t="s">
        <v>313</v>
      </c>
      <c r="G57" s="181" t="s">
        <v>313</v>
      </c>
      <c r="H57" s="181" t="s">
        <v>313</v>
      </c>
      <c r="I57" s="181" t="s">
        <v>313</v>
      </c>
      <c r="J57" s="181" t="s">
        <v>313</v>
      </c>
      <c r="K57" s="179"/>
    </row>
    <row r="58" spans="1:11" s="161" customFormat="1">
      <c r="A58" s="54"/>
      <c r="B58" s="54"/>
      <c r="C58" s="24">
        <v>2019</v>
      </c>
      <c r="D58" s="181" t="s">
        <v>313</v>
      </c>
      <c r="E58" s="181" t="s">
        <v>313</v>
      </c>
      <c r="F58" s="181" t="s">
        <v>313</v>
      </c>
      <c r="G58" s="181" t="s">
        <v>313</v>
      </c>
      <c r="H58" s="181" t="s">
        <v>313</v>
      </c>
      <c r="I58" s="181" t="s">
        <v>313</v>
      </c>
      <c r="J58" s="181" t="s">
        <v>313</v>
      </c>
      <c r="K58" s="179"/>
    </row>
    <row r="59" spans="1:11" s="161" customFormat="1">
      <c r="A59" s="54"/>
      <c r="B59" s="54"/>
      <c r="C59" s="28">
        <v>2020</v>
      </c>
      <c r="D59" s="181" t="s">
        <v>10</v>
      </c>
      <c r="E59" s="181" t="s">
        <v>10</v>
      </c>
      <c r="F59" s="181" t="s">
        <v>10</v>
      </c>
      <c r="G59" s="181" t="s">
        <v>10</v>
      </c>
      <c r="H59" s="181" t="s">
        <v>10</v>
      </c>
      <c r="I59" s="181" t="s">
        <v>10</v>
      </c>
      <c r="J59" s="181" t="s">
        <v>10</v>
      </c>
      <c r="K59" s="179"/>
    </row>
    <row r="60" spans="1:11" s="161" customFormat="1" ht="16.149999999999999" customHeight="1">
      <c r="A60" s="401"/>
      <c r="B60" s="401"/>
      <c r="C60" s="533"/>
      <c r="D60" s="548"/>
      <c r="E60" s="548"/>
      <c r="F60" s="548"/>
      <c r="G60" s="548"/>
      <c r="H60" s="548"/>
      <c r="I60" s="548"/>
      <c r="J60" s="533"/>
      <c r="K60" s="548"/>
    </row>
    <row r="61" spans="1:11" s="161" customFormat="1" ht="15.75">
      <c r="K61" s="203" t="s">
        <v>25</v>
      </c>
    </row>
    <row r="62" spans="1:11" s="161" customFormat="1">
      <c r="K62" s="197" t="s">
        <v>26</v>
      </c>
    </row>
    <row r="63" spans="1:11" s="161" customFormat="1"/>
    <row r="64" spans="1:11" s="161" customFormat="1" ht="15.75">
      <c r="A64" s="65" t="s">
        <v>339</v>
      </c>
    </row>
    <row r="65" spans="1:1" ht="15.75">
      <c r="A65" s="66" t="s">
        <v>309</v>
      </c>
    </row>
    <row r="66" spans="1:1">
      <c r="A66" s="67" t="s">
        <v>310</v>
      </c>
    </row>
    <row r="67" spans="1:1">
      <c r="A67" s="172"/>
    </row>
    <row r="68" spans="1:1">
      <c r="A68" s="172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  <pageSetUpPr fitToPage="1"/>
  </sheetPr>
  <dimension ref="A1:K72"/>
  <sheetViews>
    <sheetView tabSelected="1" view="pageBreakPreview" zoomScaleNormal="100" zoomScaleSheetLayoutView="100" workbookViewId="0">
      <selection activeCell="B3" sqref="B3:I3"/>
    </sheetView>
  </sheetViews>
  <sheetFormatPr defaultColWidth="8.42578125" defaultRowHeight="15"/>
  <cols>
    <col min="1" max="1" width="12.5703125" style="154" customWidth="1"/>
    <col min="2" max="2" width="14.28515625" style="154" customWidth="1"/>
    <col min="3" max="3" width="19.140625" style="154" customWidth="1"/>
    <col min="4" max="4" width="12.42578125" style="154" customWidth="1"/>
    <col min="5" max="5" width="15.7109375" style="154" customWidth="1"/>
    <col min="6" max="6" width="12.7109375" style="154" bestFit="1" customWidth="1"/>
    <col min="7" max="7" width="16.28515625" style="154" customWidth="1"/>
    <col min="8" max="8" width="12.42578125" style="154" customWidth="1"/>
    <col min="9" max="9" width="10.5703125" style="154" customWidth="1"/>
    <col min="10" max="10" width="16.42578125" style="154" customWidth="1"/>
    <col min="11" max="12" width="1" style="154" customWidth="1"/>
    <col min="13" max="16384" width="8.42578125" style="154"/>
  </cols>
  <sheetData>
    <row r="1" spans="1:11" ht="11.45" customHeight="1">
      <c r="H1" s="156"/>
    </row>
    <row r="2" spans="1:11" ht="11.45" customHeight="1">
      <c r="H2" s="156"/>
    </row>
    <row r="3" spans="1:11" ht="15.75">
      <c r="A3" s="183" t="s">
        <v>382</v>
      </c>
      <c r="B3" s="187"/>
      <c r="C3" s="187"/>
    </row>
    <row r="4" spans="1:11">
      <c r="A4" s="156" t="s">
        <v>383</v>
      </c>
      <c r="B4" s="156"/>
      <c r="C4" s="156"/>
    </row>
    <row r="5" spans="1:11" ht="15.75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11" ht="6" customHeight="1">
      <c r="A6" s="537"/>
      <c r="B6" s="536"/>
      <c r="C6" s="536"/>
      <c r="D6" s="513"/>
      <c r="E6" s="513"/>
      <c r="F6" s="513"/>
      <c r="G6" s="513"/>
      <c r="H6" s="513"/>
      <c r="I6" s="513"/>
      <c r="J6" s="513"/>
      <c r="K6" s="523"/>
    </row>
    <row r="7" spans="1:11" ht="15" customHeight="1">
      <c r="A7" s="514" t="s">
        <v>24</v>
      </c>
      <c r="B7" s="536"/>
      <c r="C7" s="515" t="s">
        <v>0</v>
      </c>
      <c r="D7" s="517" t="s">
        <v>189</v>
      </c>
      <c r="E7" s="517" t="s">
        <v>190</v>
      </c>
      <c r="F7" s="517" t="s">
        <v>191</v>
      </c>
      <c r="G7" s="517" t="s">
        <v>192</v>
      </c>
      <c r="H7" s="517" t="s">
        <v>193</v>
      </c>
      <c r="I7" s="517" t="s">
        <v>176</v>
      </c>
      <c r="J7" s="517" t="s">
        <v>193</v>
      </c>
      <c r="K7" s="537"/>
    </row>
    <row r="8" spans="1:11" ht="15" customHeight="1">
      <c r="A8" s="518" t="s">
        <v>4</v>
      </c>
      <c r="B8" s="536"/>
      <c r="C8" s="519" t="s">
        <v>5</v>
      </c>
      <c r="D8" s="521" t="s">
        <v>194</v>
      </c>
      <c r="E8" s="517" t="s">
        <v>195</v>
      </c>
      <c r="F8" s="517" t="s">
        <v>326</v>
      </c>
      <c r="G8" s="517" t="s">
        <v>196</v>
      </c>
      <c r="H8" s="517" t="s">
        <v>197</v>
      </c>
      <c r="I8" s="517" t="s">
        <v>198</v>
      </c>
      <c r="J8" s="517" t="s">
        <v>199</v>
      </c>
      <c r="K8" s="537"/>
    </row>
    <row r="9" spans="1:11" ht="15" customHeight="1">
      <c r="A9" s="523"/>
      <c r="B9" s="513"/>
      <c r="C9" s="513"/>
      <c r="D9" s="517" t="s">
        <v>37</v>
      </c>
      <c r="E9" s="517" t="s">
        <v>200</v>
      </c>
      <c r="F9" s="521" t="s">
        <v>201</v>
      </c>
      <c r="G9" s="521" t="s">
        <v>202</v>
      </c>
      <c r="H9" s="521" t="s">
        <v>328</v>
      </c>
      <c r="I9" s="521" t="s">
        <v>203</v>
      </c>
      <c r="J9" s="517" t="s">
        <v>204</v>
      </c>
      <c r="K9" s="537"/>
    </row>
    <row r="10" spans="1:11" ht="14.25" customHeight="1">
      <c r="A10" s="523"/>
      <c r="B10" s="513"/>
      <c r="C10" s="513"/>
      <c r="D10" s="517" t="s">
        <v>37</v>
      </c>
      <c r="E10" s="521" t="s">
        <v>205</v>
      </c>
      <c r="F10" s="521"/>
      <c r="G10" s="521" t="s">
        <v>206</v>
      </c>
      <c r="H10" s="521" t="s">
        <v>207</v>
      </c>
      <c r="I10" s="525"/>
      <c r="J10" s="521" t="s">
        <v>208</v>
      </c>
      <c r="K10" s="537"/>
    </row>
    <row r="11" spans="1:11" ht="14.25" customHeight="1">
      <c r="A11" s="513"/>
      <c r="B11" s="513"/>
      <c r="C11" s="513"/>
      <c r="D11" s="517" t="s">
        <v>37</v>
      </c>
      <c r="E11" s="521" t="s">
        <v>209</v>
      </c>
      <c r="F11" s="521"/>
      <c r="G11" s="521" t="s">
        <v>210</v>
      </c>
      <c r="H11" s="526"/>
      <c r="I11" s="517"/>
      <c r="J11" s="521" t="s">
        <v>327</v>
      </c>
      <c r="K11" s="537"/>
    </row>
    <row r="12" spans="1:11" ht="14.25" customHeight="1">
      <c r="A12" s="513"/>
      <c r="B12" s="513"/>
      <c r="C12" s="513"/>
      <c r="D12" s="517"/>
      <c r="E12" s="521"/>
      <c r="F12" s="521"/>
      <c r="G12" s="521"/>
      <c r="H12" s="526"/>
      <c r="I12" s="517"/>
      <c r="J12" s="521" t="s">
        <v>207</v>
      </c>
      <c r="K12" s="537"/>
    </row>
    <row r="13" spans="1:11" ht="5.25" customHeight="1" thickBot="1">
      <c r="A13" s="541"/>
      <c r="B13" s="541"/>
      <c r="C13" s="541"/>
      <c r="D13" s="541"/>
      <c r="E13" s="541"/>
      <c r="F13" s="541"/>
      <c r="G13" s="541"/>
      <c r="H13" s="541"/>
      <c r="I13" s="541"/>
      <c r="J13" s="541"/>
      <c r="K13" s="552"/>
    </row>
    <row r="14" spans="1:11" s="161" customFormat="1" ht="5.25" customHeigh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s="161" customFormat="1" ht="15.75">
      <c r="A15" s="144" t="s">
        <v>8</v>
      </c>
      <c r="B15" s="54"/>
      <c r="C15" s="19">
        <v>2018</v>
      </c>
      <c r="D15" s="163" t="s">
        <v>10</v>
      </c>
      <c r="E15" s="163" t="s">
        <v>10</v>
      </c>
      <c r="F15" s="163" t="s">
        <v>10</v>
      </c>
      <c r="G15" s="163" t="s">
        <v>10</v>
      </c>
      <c r="H15" s="162">
        <f t="shared" ref="H15:H16" si="0">SUM(H19,H23,H27,H31,H35,H39,H43,H47,H51,H55,H59)</f>
        <v>13</v>
      </c>
      <c r="I15" s="163" t="s">
        <v>10</v>
      </c>
      <c r="J15" s="163" t="s">
        <v>10</v>
      </c>
      <c r="K15" s="162"/>
    </row>
    <row r="16" spans="1:11" s="161" customFormat="1" ht="15.75">
      <c r="A16" s="146"/>
      <c r="B16" s="54"/>
      <c r="C16" s="19">
        <v>2019</v>
      </c>
      <c r="D16" s="163" t="s">
        <v>10</v>
      </c>
      <c r="E16" s="163" t="s">
        <v>10</v>
      </c>
      <c r="F16" s="163" t="s">
        <v>10</v>
      </c>
      <c r="G16" s="163" t="s">
        <v>10</v>
      </c>
      <c r="H16" s="162">
        <f t="shared" si="0"/>
        <v>6</v>
      </c>
      <c r="I16" s="163" t="s">
        <v>10</v>
      </c>
      <c r="J16" s="163" t="s">
        <v>10</v>
      </c>
      <c r="K16" s="162"/>
    </row>
    <row r="17" spans="1:11" s="161" customFormat="1" ht="15.75">
      <c r="A17" s="146"/>
      <c r="B17" s="54"/>
      <c r="C17" s="23">
        <v>2020</v>
      </c>
      <c r="D17" s="163" t="s">
        <v>10</v>
      </c>
      <c r="E17" s="163" t="s">
        <v>10</v>
      </c>
      <c r="F17" s="163" t="s">
        <v>10</v>
      </c>
      <c r="G17" s="163" t="s">
        <v>10</v>
      </c>
      <c r="H17" s="162">
        <f>SUM(H21,H25,H29,H33,H37,H41,H45,H49,H53,H57,H61)</f>
        <v>6</v>
      </c>
      <c r="I17" s="162">
        <f>SUM(I21,I25,I29,I33,I37,I41,I45,I49,I53,I57,I61)</f>
        <v>1</v>
      </c>
      <c r="J17" s="163" t="s">
        <v>10</v>
      </c>
      <c r="K17" s="162"/>
    </row>
    <row r="18" spans="1:11" s="161" customFormat="1" ht="15.75">
      <c r="A18" s="146"/>
      <c r="B18" s="54"/>
      <c r="C18" s="24"/>
      <c r="D18" s="162"/>
      <c r="E18" s="162"/>
      <c r="F18" s="162"/>
      <c r="G18" s="162"/>
      <c r="H18" s="162"/>
      <c r="I18" s="162"/>
      <c r="J18" s="162"/>
      <c r="K18" s="162"/>
    </row>
    <row r="19" spans="1:11" s="161" customFormat="1">
      <c r="A19" s="27" t="s">
        <v>9</v>
      </c>
      <c r="B19" s="89"/>
      <c r="C19" s="24">
        <v>2018</v>
      </c>
      <c r="D19" s="181" t="s">
        <v>10</v>
      </c>
      <c r="E19" s="181" t="s">
        <v>10</v>
      </c>
      <c r="F19" s="181" t="s">
        <v>10</v>
      </c>
      <c r="G19" s="181" t="s">
        <v>10</v>
      </c>
      <c r="H19" s="181">
        <v>1</v>
      </c>
      <c r="I19" s="181" t="s">
        <v>10</v>
      </c>
      <c r="J19" s="181" t="s">
        <v>10</v>
      </c>
      <c r="K19" s="179"/>
    </row>
    <row r="20" spans="1:11" s="161" customFormat="1">
      <c r="A20" s="27"/>
      <c r="B20" s="89"/>
      <c r="C20" s="24">
        <v>2019</v>
      </c>
      <c r="D20" s="181" t="s">
        <v>10</v>
      </c>
      <c r="E20" s="181" t="s">
        <v>10</v>
      </c>
      <c r="F20" s="181" t="s">
        <v>10</v>
      </c>
      <c r="G20" s="181" t="s">
        <v>10</v>
      </c>
      <c r="H20" s="181" t="s">
        <v>10</v>
      </c>
      <c r="I20" s="181" t="s">
        <v>10</v>
      </c>
      <c r="J20" s="181" t="s">
        <v>10</v>
      </c>
      <c r="K20" s="179"/>
    </row>
    <row r="21" spans="1:11" s="161" customFormat="1">
      <c r="A21" s="27"/>
      <c r="B21" s="89"/>
      <c r="C21" s="28">
        <v>2020</v>
      </c>
      <c r="D21" s="181" t="s">
        <v>10</v>
      </c>
      <c r="E21" s="181" t="s">
        <v>10</v>
      </c>
      <c r="F21" s="181" t="s">
        <v>10</v>
      </c>
      <c r="G21" s="181" t="s">
        <v>10</v>
      </c>
      <c r="H21" s="181" t="s">
        <v>10</v>
      </c>
      <c r="I21" s="181" t="s">
        <v>10</v>
      </c>
      <c r="J21" s="181" t="s">
        <v>10</v>
      </c>
      <c r="K21" s="179"/>
    </row>
    <row r="22" spans="1:11" s="161" customFormat="1">
      <c r="A22" s="54"/>
      <c r="B22" s="54"/>
      <c r="C22" s="54"/>
      <c r="D22" s="181"/>
      <c r="E22" s="181"/>
      <c r="F22" s="181"/>
      <c r="G22" s="181"/>
      <c r="H22" s="181"/>
      <c r="I22" s="181"/>
      <c r="J22" s="181"/>
      <c r="K22" s="179"/>
    </row>
    <row r="23" spans="1:11" s="161" customFormat="1">
      <c r="A23" s="27" t="s">
        <v>13</v>
      </c>
      <c r="B23" s="89"/>
      <c r="C23" s="24">
        <v>2018</v>
      </c>
      <c r="D23" s="181" t="s">
        <v>10</v>
      </c>
      <c r="E23" s="181" t="s">
        <v>10</v>
      </c>
      <c r="F23" s="181" t="s">
        <v>10</v>
      </c>
      <c r="G23" s="181" t="s">
        <v>10</v>
      </c>
      <c r="H23" s="181">
        <v>5</v>
      </c>
      <c r="I23" s="181" t="s">
        <v>10</v>
      </c>
      <c r="J23" s="181" t="s">
        <v>10</v>
      </c>
      <c r="K23" s="179"/>
    </row>
    <row r="24" spans="1:11" s="161" customFormat="1">
      <c r="A24" s="27"/>
      <c r="B24" s="89"/>
      <c r="C24" s="24">
        <v>2019</v>
      </c>
      <c r="D24" s="181" t="s">
        <v>10</v>
      </c>
      <c r="E24" s="181" t="s">
        <v>10</v>
      </c>
      <c r="F24" s="181" t="s">
        <v>10</v>
      </c>
      <c r="G24" s="181" t="s">
        <v>10</v>
      </c>
      <c r="H24" s="181">
        <v>3</v>
      </c>
      <c r="I24" s="181" t="s">
        <v>10</v>
      </c>
      <c r="J24" s="181" t="s">
        <v>10</v>
      </c>
      <c r="K24" s="179"/>
    </row>
    <row r="25" spans="1:11" s="161" customFormat="1">
      <c r="A25" s="27"/>
      <c r="B25" s="89"/>
      <c r="C25" s="28">
        <v>2020</v>
      </c>
      <c r="D25" s="181" t="s">
        <v>10</v>
      </c>
      <c r="E25" s="181" t="s">
        <v>10</v>
      </c>
      <c r="F25" s="181" t="s">
        <v>10</v>
      </c>
      <c r="G25" s="181" t="s">
        <v>10</v>
      </c>
      <c r="H25" s="181">
        <v>4</v>
      </c>
      <c r="I25" s="181" t="s">
        <v>10</v>
      </c>
      <c r="J25" s="181" t="s">
        <v>10</v>
      </c>
      <c r="K25" s="179"/>
    </row>
    <row r="26" spans="1:11" s="161" customFormat="1">
      <c r="A26" s="54"/>
      <c r="B26" s="54"/>
      <c r="C26" s="54"/>
      <c r="D26" s="181"/>
      <c r="E26" s="181"/>
      <c r="F26" s="181"/>
      <c r="G26" s="181"/>
      <c r="H26" s="181"/>
      <c r="I26" s="181"/>
      <c r="J26" s="181"/>
      <c r="K26" s="179"/>
    </row>
    <row r="27" spans="1:11" s="161" customFormat="1">
      <c r="A27" s="27" t="s">
        <v>15</v>
      </c>
      <c r="B27" s="89"/>
      <c r="C27" s="24">
        <v>2018</v>
      </c>
      <c r="D27" s="181" t="s">
        <v>10</v>
      </c>
      <c r="E27" s="181" t="s">
        <v>10</v>
      </c>
      <c r="F27" s="181" t="s">
        <v>10</v>
      </c>
      <c r="G27" s="181" t="s">
        <v>10</v>
      </c>
      <c r="H27" s="181">
        <v>1</v>
      </c>
      <c r="I27" s="181" t="s">
        <v>10</v>
      </c>
      <c r="J27" s="181" t="s">
        <v>10</v>
      </c>
      <c r="K27" s="179"/>
    </row>
    <row r="28" spans="1:11" s="161" customFormat="1">
      <c r="A28" s="27"/>
      <c r="B28" s="89"/>
      <c r="C28" s="24">
        <v>2019</v>
      </c>
      <c r="D28" s="181" t="s">
        <v>10</v>
      </c>
      <c r="E28" s="181" t="s">
        <v>10</v>
      </c>
      <c r="F28" s="181" t="s">
        <v>10</v>
      </c>
      <c r="G28" s="181" t="s">
        <v>10</v>
      </c>
      <c r="H28" s="181">
        <v>1</v>
      </c>
      <c r="I28" s="181" t="s">
        <v>10</v>
      </c>
      <c r="J28" s="181" t="s">
        <v>10</v>
      </c>
      <c r="K28" s="179"/>
    </row>
    <row r="29" spans="1:11" s="161" customFormat="1">
      <c r="A29" s="27"/>
      <c r="B29" s="89"/>
      <c r="C29" s="28">
        <v>2020</v>
      </c>
      <c r="D29" s="181" t="s">
        <v>10</v>
      </c>
      <c r="E29" s="181" t="s">
        <v>10</v>
      </c>
      <c r="F29" s="181" t="s">
        <v>10</v>
      </c>
      <c r="G29" s="181" t="s">
        <v>10</v>
      </c>
      <c r="H29" s="181" t="s">
        <v>10</v>
      </c>
      <c r="I29" s="181" t="s">
        <v>10</v>
      </c>
      <c r="J29" s="181" t="s">
        <v>10</v>
      </c>
      <c r="K29" s="179"/>
    </row>
    <row r="30" spans="1:11" s="161" customFormat="1">
      <c r="A30" s="58"/>
      <c r="B30" s="58"/>
      <c r="C30" s="58"/>
      <c r="D30" s="181"/>
      <c r="E30" s="181"/>
      <c r="F30" s="181"/>
      <c r="G30" s="181"/>
      <c r="H30" s="181"/>
      <c r="I30" s="181"/>
      <c r="J30" s="181"/>
      <c r="K30" s="179"/>
    </row>
    <row r="31" spans="1:11" s="161" customFormat="1">
      <c r="A31" s="27" t="s">
        <v>16</v>
      </c>
      <c r="B31" s="89"/>
      <c r="C31" s="24">
        <v>2018</v>
      </c>
      <c r="D31" s="181" t="s">
        <v>10</v>
      </c>
      <c r="E31" s="181" t="s">
        <v>10</v>
      </c>
      <c r="F31" s="181" t="s">
        <v>10</v>
      </c>
      <c r="G31" s="181" t="s">
        <v>10</v>
      </c>
      <c r="H31" s="181">
        <v>2</v>
      </c>
      <c r="I31" s="181" t="s">
        <v>10</v>
      </c>
      <c r="J31" s="181" t="s">
        <v>10</v>
      </c>
      <c r="K31" s="179"/>
    </row>
    <row r="32" spans="1:11" s="161" customFormat="1">
      <c r="A32" s="27"/>
      <c r="B32" s="89"/>
      <c r="C32" s="24">
        <v>2019</v>
      </c>
      <c r="D32" s="181" t="s">
        <v>10</v>
      </c>
      <c r="E32" s="181" t="s">
        <v>10</v>
      </c>
      <c r="F32" s="181" t="s">
        <v>10</v>
      </c>
      <c r="G32" s="181" t="s">
        <v>10</v>
      </c>
      <c r="H32" s="181">
        <v>1</v>
      </c>
      <c r="I32" s="181" t="s">
        <v>10</v>
      </c>
      <c r="J32" s="181" t="s">
        <v>10</v>
      </c>
      <c r="K32" s="179"/>
    </row>
    <row r="33" spans="1:11" s="161" customFormat="1">
      <c r="A33" s="27"/>
      <c r="B33" s="89"/>
      <c r="C33" s="28">
        <v>2020</v>
      </c>
      <c r="D33" s="181" t="s">
        <v>10</v>
      </c>
      <c r="E33" s="181" t="s">
        <v>10</v>
      </c>
      <c r="F33" s="181" t="s">
        <v>10</v>
      </c>
      <c r="G33" s="181" t="s">
        <v>10</v>
      </c>
      <c r="H33" s="181">
        <v>1</v>
      </c>
      <c r="I33" s="181" t="s">
        <v>10</v>
      </c>
      <c r="J33" s="181" t="s">
        <v>10</v>
      </c>
      <c r="K33" s="179"/>
    </row>
    <row r="34" spans="1:11" s="161" customFormat="1">
      <c r="A34" s="58"/>
      <c r="B34" s="58"/>
      <c r="C34" s="58"/>
      <c r="D34" s="181"/>
      <c r="E34" s="181"/>
      <c r="F34" s="181"/>
      <c r="G34" s="181"/>
      <c r="H34" s="181"/>
      <c r="I34" s="181"/>
      <c r="J34" s="181"/>
      <c r="K34" s="179"/>
    </row>
    <row r="35" spans="1:11" s="161" customFormat="1">
      <c r="A35" s="27" t="s">
        <v>17</v>
      </c>
      <c r="B35" s="89"/>
      <c r="C35" s="24">
        <v>2018</v>
      </c>
      <c r="D35" s="181" t="s">
        <v>10</v>
      </c>
      <c r="E35" s="181" t="s">
        <v>10</v>
      </c>
      <c r="F35" s="181" t="s">
        <v>10</v>
      </c>
      <c r="G35" s="181" t="s">
        <v>10</v>
      </c>
      <c r="H35" s="181" t="s">
        <v>10</v>
      </c>
      <c r="I35" s="181" t="s">
        <v>10</v>
      </c>
      <c r="J35" s="181" t="s">
        <v>10</v>
      </c>
      <c r="K35" s="179"/>
    </row>
    <row r="36" spans="1:11" s="161" customFormat="1">
      <c r="A36" s="27"/>
      <c r="B36" s="89"/>
      <c r="C36" s="24">
        <v>2019</v>
      </c>
      <c r="D36" s="181" t="s">
        <v>10</v>
      </c>
      <c r="E36" s="181" t="s">
        <v>10</v>
      </c>
      <c r="F36" s="181" t="s">
        <v>10</v>
      </c>
      <c r="G36" s="181" t="s">
        <v>10</v>
      </c>
      <c r="H36" s="181" t="s">
        <v>10</v>
      </c>
      <c r="I36" s="181" t="s">
        <v>10</v>
      </c>
      <c r="J36" s="181" t="s">
        <v>10</v>
      </c>
      <c r="K36" s="179"/>
    </row>
    <row r="37" spans="1:11" s="161" customFormat="1">
      <c r="A37" s="27"/>
      <c r="B37" s="89"/>
      <c r="C37" s="28">
        <v>2020</v>
      </c>
      <c r="D37" s="181" t="s">
        <v>10</v>
      </c>
      <c r="E37" s="181" t="s">
        <v>10</v>
      </c>
      <c r="F37" s="181" t="s">
        <v>10</v>
      </c>
      <c r="G37" s="181" t="s">
        <v>10</v>
      </c>
      <c r="H37" s="181" t="s">
        <v>10</v>
      </c>
      <c r="I37" s="181" t="s">
        <v>10</v>
      </c>
      <c r="J37" s="181" t="s">
        <v>10</v>
      </c>
      <c r="K37" s="179"/>
    </row>
    <row r="38" spans="1:11" s="161" customFormat="1">
      <c r="A38" s="27"/>
      <c r="B38" s="89"/>
      <c r="C38" s="24"/>
      <c r="D38" s="181"/>
      <c r="E38" s="181"/>
      <c r="F38" s="181"/>
      <c r="G38" s="181"/>
      <c r="H38" s="181"/>
      <c r="I38" s="181"/>
      <c r="J38" s="181"/>
      <c r="K38" s="179"/>
    </row>
    <row r="39" spans="1:11" s="161" customFormat="1">
      <c r="A39" s="27" t="s">
        <v>18</v>
      </c>
      <c r="B39" s="89"/>
      <c r="C39" s="24">
        <v>2018</v>
      </c>
      <c r="D39" s="181" t="s">
        <v>10</v>
      </c>
      <c r="E39" s="181" t="s">
        <v>10</v>
      </c>
      <c r="F39" s="181" t="s">
        <v>10</v>
      </c>
      <c r="G39" s="181" t="s">
        <v>10</v>
      </c>
      <c r="H39" s="181">
        <v>2</v>
      </c>
      <c r="I39" s="181" t="s">
        <v>10</v>
      </c>
      <c r="J39" s="181" t="s">
        <v>10</v>
      </c>
      <c r="K39" s="179"/>
    </row>
    <row r="40" spans="1:11" s="161" customFormat="1">
      <c r="A40" s="27"/>
      <c r="B40" s="89"/>
      <c r="C40" s="24">
        <v>2019</v>
      </c>
      <c r="D40" s="181" t="s">
        <v>10</v>
      </c>
      <c r="E40" s="181" t="s">
        <v>10</v>
      </c>
      <c r="F40" s="181" t="s">
        <v>10</v>
      </c>
      <c r="G40" s="181" t="s">
        <v>10</v>
      </c>
      <c r="H40" s="181" t="s">
        <v>10</v>
      </c>
      <c r="I40" s="181" t="s">
        <v>10</v>
      </c>
      <c r="J40" s="181" t="s">
        <v>10</v>
      </c>
      <c r="K40" s="179"/>
    </row>
    <row r="41" spans="1:11" s="161" customFormat="1">
      <c r="A41" s="27"/>
      <c r="B41" s="89"/>
      <c r="C41" s="28">
        <v>2020</v>
      </c>
      <c r="D41" s="181" t="s">
        <v>10</v>
      </c>
      <c r="E41" s="181" t="s">
        <v>10</v>
      </c>
      <c r="F41" s="181" t="s">
        <v>10</v>
      </c>
      <c r="G41" s="181" t="s">
        <v>10</v>
      </c>
      <c r="H41" s="181" t="s">
        <v>10</v>
      </c>
      <c r="I41" s="181" t="s">
        <v>10</v>
      </c>
      <c r="J41" s="181" t="s">
        <v>10</v>
      </c>
      <c r="K41" s="179"/>
    </row>
    <row r="42" spans="1:11" s="161" customFormat="1">
      <c r="A42" s="60"/>
      <c r="B42" s="60"/>
      <c r="C42" s="60"/>
      <c r="D42" s="181"/>
      <c r="E42" s="181"/>
      <c r="F42" s="181"/>
      <c r="G42" s="181"/>
      <c r="H42" s="181"/>
      <c r="I42" s="181"/>
      <c r="J42" s="181"/>
      <c r="K42" s="179"/>
    </row>
    <row r="43" spans="1:11" s="161" customFormat="1">
      <c r="A43" s="27" t="s">
        <v>19</v>
      </c>
      <c r="B43" s="89"/>
      <c r="C43" s="24">
        <v>2018</v>
      </c>
      <c r="D43" s="181" t="s">
        <v>10</v>
      </c>
      <c r="E43" s="181" t="s">
        <v>10</v>
      </c>
      <c r="F43" s="181" t="s">
        <v>10</v>
      </c>
      <c r="G43" s="181" t="s">
        <v>10</v>
      </c>
      <c r="H43" s="181">
        <v>2</v>
      </c>
      <c r="I43" s="181" t="s">
        <v>10</v>
      </c>
      <c r="J43" s="181" t="s">
        <v>10</v>
      </c>
      <c r="K43" s="179"/>
    </row>
    <row r="44" spans="1:11" s="161" customFormat="1">
      <c r="A44" s="27"/>
      <c r="B44" s="89"/>
      <c r="C44" s="24">
        <v>2019</v>
      </c>
      <c r="D44" s="181" t="s">
        <v>10</v>
      </c>
      <c r="E44" s="181" t="s">
        <v>10</v>
      </c>
      <c r="F44" s="181" t="s">
        <v>10</v>
      </c>
      <c r="G44" s="181" t="s">
        <v>10</v>
      </c>
      <c r="H44" s="181" t="s">
        <v>10</v>
      </c>
      <c r="I44" s="181" t="s">
        <v>10</v>
      </c>
      <c r="J44" s="181" t="s">
        <v>10</v>
      </c>
      <c r="K44" s="179"/>
    </row>
    <row r="45" spans="1:11" s="161" customFormat="1">
      <c r="A45" s="26"/>
      <c r="B45" s="89"/>
      <c r="C45" s="28">
        <v>2020</v>
      </c>
      <c r="D45" s="181" t="s">
        <v>10</v>
      </c>
      <c r="E45" s="181" t="s">
        <v>10</v>
      </c>
      <c r="F45" s="181" t="s">
        <v>10</v>
      </c>
      <c r="G45" s="181" t="s">
        <v>10</v>
      </c>
      <c r="H45" s="181" t="s">
        <v>10</v>
      </c>
      <c r="I45" s="181" t="s">
        <v>10</v>
      </c>
      <c r="J45" s="181" t="s">
        <v>10</v>
      </c>
      <c r="K45" s="179"/>
    </row>
    <row r="46" spans="1:11" s="161" customFormat="1">
      <c r="A46" s="58"/>
      <c r="B46" s="58"/>
      <c r="C46" s="58"/>
      <c r="D46" s="181"/>
      <c r="E46" s="181"/>
      <c r="F46" s="181"/>
      <c r="G46" s="181"/>
      <c r="H46" s="181"/>
      <c r="I46" s="181"/>
      <c r="J46" s="181"/>
      <c r="K46" s="179"/>
    </row>
    <row r="47" spans="1:11" s="161" customFormat="1">
      <c r="A47" s="27" t="s">
        <v>11</v>
      </c>
      <c r="B47" s="89"/>
      <c r="C47" s="24">
        <v>2018</v>
      </c>
      <c r="D47" s="181" t="s">
        <v>10</v>
      </c>
      <c r="E47" s="181" t="s">
        <v>10</v>
      </c>
      <c r="F47" s="181" t="s">
        <v>10</v>
      </c>
      <c r="G47" s="181" t="s">
        <v>10</v>
      </c>
      <c r="H47" s="181" t="s">
        <v>10</v>
      </c>
      <c r="I47" s="181" t="s">
        <v>10</v>
      </c>
      <c r="J47" s="181" t="s">
        <v>10</v>
      </c>
      <c r="K47" s="179"/>
    </row>
    <row r="48" spans="1:11" s="161" customFormat="1">
      <c r="A48" s="27"/>
      <c r="B48" s="89"/>
      <c r="C48" s="24">
        <v>2019</v>
      </c>
      <c r="D48" s="181" t="s">
        <v>10</v>
      </c>
      <c r="E48" s="181" t="s">
        <v>10</v>
      </c>
      <c r="F48" s="181" t="s">
        <v>10</v>
      </c>
      <c r="G48" s="181" t="s">
        <v>10</v>
      </c>
      <c r="H48" s="181" t="s">
        <v>10</v>
      </c>
      <c r="I48" s="181" t="s">
        <v>10</v>
      </c>
      <c r="J48" s="181" t="s">
        <v>10</v>
      </c>
      <c r="K48" s="179"/>
    </row>
    <row r="49" spans="1:11" s="161" customFormat="1">
      <c r="A49" s="27"/>
      <c r="B49" s="89"/>
      <c r="C49" s="28">
        <v>2020</v>
      </c>
      <c r="D49" s="181" t="s">
        <v>10</v>
      </c>
      <c r="E49" s="181" t="s">
        <v>10</v>
      </c>
      <c r="F49" s="181" t="s">
        <v>10</v>
      </c>
      <c r="G49" s="181" t="s">
        <v>10</v>
      </c>
      <c r="H49" s="181" t="s">
        <v>10</v>
      </c>
      <c r="I49" s="181">
        <v>1</v>
      </c>
      <c r="J49" s="181" t="s">
        <v>10</v>
      </c>
      <c r="K49" s="179"/>
    </row>
    <row r="50" spans="1:11" s="161" customFormat="1">
      <c r="A50" s="58"/>
      <c r="B50" s="58"/>
      <c r="C50" s="58"/>
      <c r="D50" s="181"/>
      <c r="E50" s="181"/>
      <c r="F50" s="181"/>
      <c r="G50" s="181"/>
      <c r="H50" s="181"/>
      <c r="I50" s="181"/>
      <c r="J50" s="181"/>
      <c r="K50" s="179"/>
    </row>
    <row r="51" spans="1:11" s="161" customFormat="1">
      <c r="A51" s="27" t="s">
        <v>14</v>
      </c>
      <c r="B51" s="89"/>
      <c r="C51" s="24">
        <v>2018</v>
      </c>
      <c r="D51" s="181" t="s">
        <v>10</v>
      </c>
      <c r="E51" s="181" t="s">
        <v>10</v>
      </c>
      <c r="F51" s="181" t="s">
        <v>10</v>
      </c>
      <c r="G51" s="181" t="s">
        <v>10</v>
      </c>
      <c r="H51" s="181" t="s">
        <v>10</v>
      </c>
      <c r="I51" s="181" t="s">
        <v>10</v>
      </c>
      <c r="J51" s="181" t="s">
        <v>10</v>
      </c>
      <c r="K51" s="179"/>
    </row>
    <row r="52" spans="1:11" s="161" customFormat="1">
      <c r="A52" s="27"/>
      <c r="B52" s="89"/>
      <c r="C52" s="24">
        <v>2019</v>
      </c>
      <c r="D52" s="181" t="s">
        <v>10</v>
      </c>
      <c r="E52" s="181" t="s">
        <v>10</v>
      </c>
      <c r="F52" s="181" t="s">
        <v>10</v>
      </c>
      <c r="G52" s="181" t="s">
        <v>10</v>
      </c>
      <c r="H52" s="181">
        <v>1</v>
      </c>
      <c r="I52" s="181" t="s">
        <v>10</v>
      </c>
      <c r="J52" s="181" t="s">
        <v>10</v>
      </c>
      <c r="K52" s="179"/>
    </row>
    <row r="53" spans="1:11" s="161" customFormat="1">
      <c r="A53" s="27"/>
      <c r="B53" s="89"/>
      <c r="C53" s="28">
        <v>2020</v>
      </c>
      <c r="D53" s="181" t="s">
        <v>10</v>
      </c>
      <c r="E53" s="181" t="s">
        <v>10</v>
      </c>
      <c r="F53" s="181" t="s">
        <v>10</v>
      </c>
      <c r="G53" s="181" t="s">
        <v>10</v>
      </c>
      <c r="H53" s="181" t="s">
        <v>10</v>
      </c>
      <c r="I53" s="181" t="s">
        <v>10</v>
      </c>
      <c r="J53" s="181" t="s">
        <v>10</v>
      </c>
      <c r="K53" s="179"/>
    </row>
    <row r="54" spans="1:11" s="161" customFormat="1">
      <c r="A54" s="58"/>
      <c r="B54" s="58"/>
      <c r="C54" s="58"/>
      <c r="D54" s="181"/>
      <c r="E54" s="181"/>
      <c r="F54" s="181"/>
      <c r="G54" s="181"/>
      <c r="H54" s="181"/>
      <c r="I54" s="181"/>
      <c r="J54" s="181"/>
      <c r="K54" s="179"/>
    </row>
    <row r="55" spans="1:11" s="161" customFormat="1">
      <c r="A55" s="27" t="s">
        <v>12</v>
      </c>
      <c r="B55" s="89"/>
      <c r="C55" s="24">
        <v>2018</v>
      </c>
      <c r="D55" s="181" t="s">
        <v>10</v>
      </c>
      <c r="E55" s="181" t="s">
        <v>10</v>
      </c>
      <c r="F55" s="181" t="s">
        <v>10</v>
      </c>
      <c r="G55" s="181" t="s">
        <v>10</v>
      </c>
      <c r="H55" s="181" t="s">
        <v>10</v>
      </c>
      <c r="I55" s="181" t="s">
        <v>10</v>
      </c>
      <c r="J55" s="181" t="s">
        <v>10</v>
      </c>
      <c r="K55" s="179"/>
    </row>
    <row r="56" spans="1:11" s="161" customFormat="1">
      <c r="A56" s="27"/>
      <c r="B56" s="89"/>
      <c r="C56" s="24">
        <v>2019</v>
      </c>
      <c r="D56" s="181" t="s">
        <v>10</v>
      </c>
      <c r="E56" s="181" t="s">
        <v>10</v>
      </c>
      <c r="F56" s="181" t="s">
        <v>10</v>
      </c>
      <c r="G56" s="181" t="s">
        <v>10</v>
      </c>
      <c r="H56" s="181" t="s">
        <v>10</v>
      </c>
      <c r="I56" s="181" t="s">
        <v>10</v>
      </c>
      <c r="J56" s="181" t="s">
        <v>10</v>
      </c>
      <c r="K56" s="179"/>
    </row>
    <row r="57" spans="1:11" s="161" customFormat="1">
      <c r="A57" s="27"/>
      <c r="B57" s="89"/>
      <c r="C57" s="28">
        <v>2020</v>
      </c>
      <c r="D57" s="181" t="s">
        <v>10</v>
      </c>
      <c r="E57" s="181" t="s">
        <v>10</v>
      </c>
      <c r="F57" s="181" t="s">
        <v>10</v>
      </c>
      <c r="G57" s="181" t="s">
        <v>10</v>
      </c>
      <c r="H57" s="181">
        <v>1</v>
      </c>
      <c r="I57" s="181" t="s">
        <v>10</v>
      </c>
      <c r="J57" s="181" t="s">
        <v>10</v>
      </c>
      <c r="K57" s="179"/>
    </row>
    <row r="58" spans="1:11" s="161" customFormat="1">
      <c r="A58" s="54"/>
      <c r="B58" s="54"/>
      <c r="C58" s="54"/>
      <c r="D58" s="181"/>
      <c r="E58" s="181"/>
      <c r="F58" s="181"/>
      <c r="G58" s="181"/>
      <c r="H58" s="181"/>
      <c r="I58" s="181"/>
      <c r="J58" s="181"/>
      <c r="K58" s="179"/>
    </row>
    <row r="59" spans="1:11" s="161" customFormat="1">
      <c r="A59" s="54" t="s">
        <v>45</v>
      </c>
      <c r="B59" s="54"/>
      <c r="C59" s="24">
        <v>2018</v>
      </c>
      <c r="D59" s="181" t="s">
        <v>313</v>
      </c>
      <c r="E59" s="181" t="s">
        <v>313</v>
      </c>
      <c r="F59" s="181" t="s">
        <v>313</v>
      </c>
      <c r="G59" s="181" t="s">
        <v>313</v>
      </c>
      <c r="H59" s="181" t="s">
        <v>313</v>
      </c>
      <c r="I59" s="181" t="s">
        <v>313</v>
      </c>
      <c r="J59" s="181" t="s">
        <v>313</v>
      </c>
      <c r="K59" s="179"/>
    </row>
    <row r="60" spans="1:11" s="161" customFormat="1">
      <c r="A60" s="54"/>
      <c r="B60" s="54"/>
      <c r="C60" s="24">
        <v>2019</v>
      </c>
      <c r="D60" s="181" t="s">
        <v>313</v>
      </c>
      <c r="E60" s="181" t="s">
        <v>313</v>
      </c>
      <c r="F60" s="181" t="s">
        <v>313</v>
      </c>
      <c r="G60" s="181" t="s">
        <v>313</v>
      </c>
      <c r="H60" s="181" t="s">
        <v>313</v>
      </c>
      <c r="I60" s="181" t="s">
        <v>313</v>
      </c>
      <c r="J60" s="181" t="s">
        <v>313</v>
      </c>
      <c r="K60" s="179"/>
    </row>
    <row r="61" spans="1:11" s="161" customFormat="1">
      <c r="A61" s="54"/>
      <c r="B61" s="54"/>
      <c r="C61" s="28">
        <v>2020</v>
      </c>
      <c r="D61" s="181" t="s">
        <v>10</v>
      </c>
      <c r="E61" s="181" t="s">
        <v>10</v>
      </c>
      <c r="F61" s="181" t="s">
        <v>10</v>
      </c>
      <c r="G61" s="181" t="s">
        <v>10</v>
      </c>
      <c r="H61" s="181" t="s">
        <v>10</v>
      </c>
      <c r="I61" s="181" t="s">
        <v>10</v>
      </c>
      <c r="J61" s="181" t="s">
        <v>10</v>
      </c>
      <c r="K61" s="179"/>
    </row>
    <row r="62" spans="1:11" s="161" customFormat="1" ht="8.1" customHeight="1">
      <c r="A62" s="551" t="s">
        <v>37</v>
      </c>
      <c r="B62" s="533"/>
      <c r="C62" s="533"/>
      <c r="D62" s="548"/>
      <c r="E62" s="548"/>
      <c r="F62" s="548"/>
      <c r="G62" s="533"/>
      <c r="H62" s="533"/>
      <c r="I62" s="548"/>
      <c r="J62" s="548"/>
      <c r="K62" s="548"/>
    </row>
    <row r="63" spans="1:11" s="161" customFormat="1" ht="15" customHeight="1">
      <c r="A63" s="191"/>
      <c r="D63" s="191"/>
      <c r="E63" s="191"/>
      <c r="I63" s="192"/>
      <c r="J63" s="191"/>
      <c r="K63" s="192" t="s">
        <v>25</v>
      </c>
    </row>
    <row r="64" spans="1:11" s="161" customFormat="1" ht="13.5" customHeight="1">
      <c r="D64" s="194"/>
      <c r="E64" s="194"/>
      <c r="I64" s="195"/>
      <c r="J64" s="194"/>
      <c r="K64" s="197" t="s">
        <v>26</v>
      </c>
    </row>
    <row r="65" spans="1:1" s="161" customFormat="1" ht="8.1" customHeight="1"/>
    <row r="66" spans="1:1" s="161" customFormat="1" ht="15.75">
      <c r="A66" s="65" t="s">
        <v>339</v>
      </c>
    </row>
    <row r="67" spans="1:1" s="161" customFormat="1" ht="15.75">
      <c r="A67" s="66" t="s">
        <v>309</v>
      </c>
    </row>
    <row r="68" spans="1:1" s="161" customFormat="1">
      <c r="A68" s="67" t="s">
        <v>310</v>
      </c>
    </row>
    <row r="70" spans="1:1">
      <c r="A70" s="169"/>
    </row>
    <row r="71" spans="1:1">
      <c r="A71" s="172"/>
    </row>
    <row r="72" spans="1:1">
      <c r="A72" s="172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92D050"/>
    <pageSetUpPr fitToPage="1"/>
  </sheetPr>
  <dimension ref="A1:K72"/>
  <sheetViews>
    <sheetView tabSelected="1" view="pageBreakPreview" zoomScaleNormal="100" zoomScaleSheetLayoutView="100" workbookViewId="0">
      <selection activeCell="B3" sqref="B3:I3"/>
    </sheetView>
  </sheetViews>
  <sheetFormatPr defaultColWidth="8.42578125" defaultRowHeight="15"/>
  <cols>
    <col min="1" max="1" width="12.5703125" style="154" customWidth="1"/>
    <col min="2" max="2" width="10.5703125" style="154" customWidth="1"/>
    <col min="3" max="3" width="12.5703125" style="154" customWidth="1"/>
    <col min="4" max="4" width="14.42578125" style="154" customWidth="1"/>
    <col min="5" max="5" width="13.85546875" style="154" customWidth="1"/>
    <col min="6" max="6" width="15.140625" style="154" customWidth="1"/>
    <col min="7" max="7" width="11.42578125" style="154" customWidth="1"/>
    <col min="8" max="8" width="10" style="154" customWidth="1"/>
    <col min="9" max="9" width="15.7109375" style="154" bestFit="1" customWidth="1"/>
    <col min="10" max="10" width="16.42578125" style="154" bestFit="1" customWidth="1"/>
    <col min="11" max="11" width="1" style="154" customWidth="1"/>
    <col min="12" max="16384" width="8.42578125" style="154"/>
  </cols>
  <sheetData>
    <row r="1" spans="1:11" ht="9" customHeight="1">
      <c r="G1" s="156"/>
    </row>
    <row r="2" spans="1:11" ht="9" customHeight="1">
      <c r="G2" s="156"/>
    </row>
    <row r="3" spans="1:11" ht="15.75">
      <c r="A3" s="183" t="s">
        <v>382</v>
      </c>
      <c r="B3" s="187"/>
      <c r="C3" s="187"/>
    </row>
    <row r="4" spans="1:11">
      <c r="A4" s="156" t="s">
        <v>383</v>
      </c>
      <c r="B4" s="156"/>
      <c r="C4" s="156"/>
    </row>
    <row r="5" spans="1:11" ht="12.75" customHeight="1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11" ht="6" customHeight="1">
      <c r="A6" s="537"/>
      <c r="B6" s="536"/>
      <c r="C6" s="536"/>
      <c r="D6" s="513"/>
      <c r="E6" s="513"/>
      <c r="F6" s="513"/>
      <c r="G6" s="513"/>
      <c r="H6" s="513"/>
      <c r="I6" s="513"/>
      <c r="J6" s="513"/>
      <c r="K6" s="523"/>
    </row>
    <row r="7" spans="1:11" ht="15" customHeight="1">
      <c r="A7" s="514" t="s">
        <v>24</v>
      </c>
      <c r="B7" s="536"/>
      <c r="C7" s="515" t="s">
        <v>0</v>
      </c>
      <c r="D7" s="517" t="s">
        <v>176</v>
      </c>
      <c r="E7" s="517" t="s">
        <v>211</v>
      </c>
      <c r="F7" s="517" t="s">
        <v>212</v>
      </c>
      <c r="G7" s="517" t="s">
        <v>213</v>
      </c>
      <c r="H7" s="517" t="s">
        <v>214</v>
      </c>
      <c r="I7" s="517" t="s">
        <v>215</v>
      </c>
      <c r="J7" s="517" t="s">
        <v>216</v>
      </c>
      <c r="K7" s="537"/>
    </row>
    <row r="8" spans="1:11" ht="15" customHeight="1">
      <c r="A8" s="518" t="s">
        <v>4</v>
      </c>
      <c r="B8" s="536"/>
      <c r="C8" s="519" t="s">
        <v>5</v>
      </c>
      <c r="D8" s="517" t="s">
        <v>217</v>
      </c>
      <c r="E8" s="517" t="s">
        <v>218</v>
      </c>
      <c r="F8" s="521" t="s">
        <v>219</v>
      </c>
      <c r="G8" s="521" t="s">
        <v>220</v>
      </c>
      <c r="H8" s="521" t="s">
        <v>221</v>
      </c>
      <c r="I8" s="517" t="s">
        <v>222</v>
      </c>
      <c r="J8" s="517" t="s">
        <v>223</v>
      </c>
      <c r="K8" s="537"/>
    </row>
    <row r="9" spans="1:11" ht="15" customHeight="1">
      <c r="A9" s="523"/>
      <c r="B9" s="513"/>
      <c r="C9" s="513"/>
      <c r="D9" s="517" t="s">
        <v>224</v>
      </c>
      <c r="E9" s="521" t="s">
        <v>225</v>
      </c>
      <c r="F9" s="521" t="s">
        <v>226</v>
      </c>
      <c r="G9" s="521" t="s">
        <v>226</v>
      </c>
      <c r="H9" s="521"/>
      <c r="I9" s="517" t="s">
        <v>227</v>
      </c>
      <c r="J9" s="517" t="s">
        <v>228</v>
      </c>
      <c r="K9" s="537"/>
    </row>
    <row r="10" spans="1:11" ht="14.25" customHeight="1">
      <c r="A10" s="523"/>
      <c r="B10" s="513"/>
      <c r="C10" s="513"/>
      <c r="D10" s="521" t="s">
        <v>229</v>
      </c>
      <c r="E10" s="521" t="s">
        <v>218</v>
      </c>
      <c r="F10" s="521"/>
      <c r="G10" s="521"/>
      <c r="H10" s="525"/>
      <c r="I10" s="521" t="s">
        <v>230</v>
      </c>
      <c r="J10" s="521" t="s">
        <v>231</v>
      </c>
      <c r="K10" s="537"/>
    </row>
    <row r="11" spans="1:11" ht="14.25" customHeight="1">
      <c r="A11" s="513"/>
      <c r="B11" s="513"/>
      <c r="C11" s="513"/>
      <c r="D11" s="521" t="s">
        <v>232</v>
      </c>
      <c r="E11" s="521"/>
      <c r="F11" s="521"/>
      <c r="G11" s="526"/>
      <c r="H11" s="517"/>
      <c r="I11" s="521" t="s">
        <v>233</v>
      </c>
      <c r="J11" s="521" t="s">
        <v>233</v>
      </c>
      <c r="K11" s="537"/>
    </row>
    <row r="12" spans="1:11" ht="14.25" customHeight="1">
      <c r="A12" s="513"/>
      <c r="B12" s="513"/>
      <c r="C12" s="513"/>
      <c r="D12" s="521"/>
      <c r="E12" s="521"/>
      <c r="F12" s="521"/>
      <c r="G12" s="526"/>
      <c r="H12" s="517"/>
      <c r="I12" s="521" t="s">
        <v>234</v>
      </c>
      <c r="J12" s="521" t="s">
        <v>234</v>
      </c>
      <c r="K12" s="537"/>
    </row>
    <row r="13" spans="1:11" ht="5.25" customHeight="1" thickBot="1">
      <c r="A13" s="541"/>
      <c r="B13" s="541"/>
      <c r="C13" s="541"/>
      <c r="D13" s="541"/>
      <c r="E13" s="541"/>
      <c r="F13" s="541"/>
      <c r="G13" s="541"/>
      <c r="H13" s="541"/>
      <c r="I13" s="541"/>
      <c r="J13" s="541"/>
      <c r="K13" s="552"/>
    </row>
    <row r="14" spans="1:11" s="158" customFormat="1" ht="5.25" customHeigh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s="161" customFormat="1" ht="15.75">
      <c r="A15" s="144" t="s">
        <v>8</v>
      </c>
      <c r="B15" s="54"/>
      <c r="C15" s="19">
        <v>2018</v>
      </c>
      <c r="D15" s="162">
        <f t="shared" ref="D15" si="0">SUM(D19,D23,D27,D31,D35,D39,D43,D47,D51,D55,D59)</f>
        <v>14</v>
      </c>
      <c r="E15" s="163" t="s">
        <v>10</v>
      </c>
      <c r="F15" s="163" t="s">
        <v>10</v>
      </c>
      <c r="G15" s="163" t="s">
        <v>10</v>
      </c>
      <c r="H15" s="163" t="s">
        <v>10</v>
      </c>
      <c r="I15" s="163" t="s">
        <v>10</v>
      </c>
      <c r="J15" s="163" t="s">
        <v>10</v>
      </c>
      <c r="K15" s="162"/>
    </row>
    <row r="16" spans="1:11" s="161" customFormat="1" ht="15.75">
      <c r="A16" s="146"/>
      <c r="B16" s="54"/>
      <c r="C16" s="19">
        <v>2019</v>
      </c>
      <c r="D16" s="162">
        <f t="shared" ref="D16:E17" si="1">SUM(D20,D24,D28,D32,D36,D40,D44,D48,D52,D56,D61)</f>
        <v>16</v>
      </c>
      <c r="E16" s="163" t="s">
        <v>10</v>
      </c>
      <c r="F16" s="163" t="s">
        <v>10</v>
      </c>
      <c r="G16" s="163" t="s">
        <v>10</v>
      </c>
      <c r="H16" s="163" t="s">
        <v>10</v>
      </c>
      <c r="I16" s="163" t="s">
        <v>10</v>
      </c>
      <c r="J16" s="163" t="s">
        <v>10</v>
      </c>
      <c r="K16" s="162"/>
    </row>
    <row r="17" spans="1:11" s="161" customFormat="1" ht="15.75">
      <c r="A17" s="146"/>
      <c r="B17" s="54"/>
      <c r="C17" s="23">
        <v>2020</v>
      </c>
      <c r="D17" s="163" t="s">
        <v>10</v>
      </c>
      <c r="E17" s="162">
        <f t="shared" si="1"/>
        <v>2</v>
      </c>
      <c r="F17" s="163" t="s">
        <v>10</v>
      </c>
      <c r="G17" s="163" t="s">
        <v>10</v>
      </c>
      <c r="H17" s="163" t="s">
        <v>10</v>
      </c>
      <c r="I17" s="163" t="s">
        <v>10</v>
      </c>
      <c r="J17" s="163" t="s">
        <v>10</v>
      </c>
      <c r="K17" s="162"/>
    </row>
    <row r="18" spans="1:11" s="161" customFormat="1" ht="8.1" customHeight="1">
      <c r="A18" s="146"/>
      <c r="B18" s="54"/>
      <c r="C18" s="24"/>
      <c r="D18" s="162"/>
      <c r="E18" s="162"/>
      <c r="F18" s="162"/>
      <c r="G18" s="162"/>
      <c r="H18" s="162"/>
      <c r="I18" s="162"/>
      <c r="J18" s="162"/>
      <c r="K18" s="162"/>
    </row>
    <row r="19" spans="1:11" s="161" customFormat="1">
      <c r="A19" s="27" t="s">
        <v>9</v>
      </c>
      <c r="B19" s="89"/>
      <c r="C19" s="24">
        <v>2018</v>
      </c>
      <c r="D19" s="181">
        <v>1</v>
      </c>
      <c r="E19" s="181" t="s">
        <v>10</v>
      </c>
      <c r="F19" s="181" t="s">
        <v>10</v>
      </c>
      <c r="G19" s="181" t="s">
        <v>10</v>
      </c>
      <c r="H19" s="181" t="s">
        <v>10</v>
      </c>
      <c r="I19" s="181" t="s">
        <v>10</v>
      </c>
      <c r="J19" s="181" t="s">
        <v>10</v>
      </c>
      <c r="K19" s="179">
        <v>0</v>
      </c>
    </row>
    <row r="20" spans="1:11" s="161" customFormat="1">
      <c r="A20" s="27"/>
      <c r="B20" s="89"/>
      <c r="C20" s="24">
        <v>2019</v>
      </c>
      <c r="D20" s="181">
        <v>1</v>
      </c>
      <c r="E20" s="181" t="s">
        <v>10</v>
      </c>
      <c r="F20" s="181" t="s">
        <v>10</v>
      </c>
      <c r="G20" s="181" t="s">
        <v>10</v>
      </c>
      <c r="H20" s="181" t="s">
        <v>10</v>
      </c>
      <c r="I20" s="181" t="s">
        <v>10</v>
      </c>
      <c r="J20" s="181" t="s">
        <v>10</v>
      </c>
      <c r="K20" s="179">
        <v>0</v>
      </c>
    </row>
    <row r="21" spans="1:11" s="161" customFormat="1">
      <c r="A21" s="27"/>
      <c r="B21" s="89"/>
      <c r="C21" s="28">
        <v>2020</v>
      </c>
      <c r="D21" s="181" t="s">
        <v>10</v>
      </c>
      <c r="E21" s="181" t="s">
        <v>10</v>
      </c>
      <c r="F21" s="181" t="s">
        <v>10</v>
      </c>
      <c r="G21" s="181" t="s">
        <v>10</v>
      </c>
      <c r="H21" s="181" t="s">
        <v>10</v>
      </c>
      <c r="I21" s="181" t="s">
        <v>10</v>
      </c>
      <c r="J21" s="181" t="s">
        <v>10</v>
      </c>
      <c r="K21" s="179">
        <v>0</v>
      </c>
    </row>
    <row r="22" spans="1:11" s="161" customFormat="1" ht="8.1" customHeight="1">
      <c r="A22" s="54"/>
      <c r="B22" s="54"/>
      <c r="C22" s="54"/>
      <c r="D22" s="181"/>
      <c r="E22" s="181"/>
      <c r="F22" s="181"/>
      <c r="G22" s="181"/>
      <c r="H22" s="181"/>
      <c r="I22" s="181"/>
      <c r="J22" s="181"/>
      <c r="K22" s="179"/>
    </row>
    <row r="23" spans="1:11" s="161" customFormat="1">
      <c r="A23" s="27" t="s">
        <v>13</v>
      </c>
      <c r="B23" s="89"/>
      <c r="C23" s="24">
        <v>2018</v>
      </c>
      <c r="D23" s="181">
        <v>7</v>
      </c>
      <c r="E23" s="181" t="s">
        <v>10</v>
      </c>
      <c r="F23" s="181" t="s">
        <v>10</v>
      </c>
      <c r="G23" s="181" t="s">
        <v>10</v>
      </c>
      <c r="H23" s="181" t="s">
        <v>10</v>
      </c>
      <c r="I23" s="181" t="s">
        <v>10</v>
      </c>
      <c r="J23" s="181" t="s">
        <v>10</v>
      </c>
      <c r="K23" s="179">
        <v>0</v>
      </c>
    </row>
    <row r="24" spans="1:11" s="161" customFormat="1">
      <c r="A24" s="27"/>
      <c r="B24" s="89"/>
      <c r="C24" s="24">
        <v>2019</v>
      </c>
      <c r="D24" s="181">
        <v>7</v>
      </c>
      <c r="E24" s="181" t="s">
        <v>10</v>
      </c>
      <c r="F24" s="181" t="s">
        <v>10</v>
      </c>
      <c r="G24" s="181" t="s">
        <v>10</v>
      </c>
      <c r="H24" s="181" t="s">
        <v>10</v>
      </c>
      <c r="I24" s="181" t="s">
        <v>10</v>
      </c>
      <c r="J24" s="181" t="s">
        <v>10</v>
      </c>
      <c r="K24" s="179">
        <v>0</v>
      </c>
    </row>
    <row r="25" spans="1:11" s="161" customFormat="1">
      <c r="A25" s="27"/>
      <c r="B25" s="89"/>
      <c r="C25" s="28">
        <v>2020</v>
      </c>
      <c r="D25" s="181" t="s">
        <v>10</v>
      </c>
      <c r="E25" s="198">
        <v>1</v>
      </c>
      <c r="F25" s="181" t="s">
        <v>10</v>
      </c>
      <c r="G25" s="181" t="s">
        <v>10</v>
      </c>
      <c r="H25" s="181" t="s">
        <v>10</v>
      </c>
      <c r="I25" s="181" t="s">
        <v>10</v>
      </c>
      <c r="J25" s="181" t="s">
        <v>10</v>
      </c>
      <c r="K25" s="179">
        <v>0</v>
      </c>
    </row>
    <row r="26" spans="1:11" s="161" customFormat="1" ht="8.1" customHeight="1">
      <c r="A26" s="54"/>
      <c r="B26" s="54"/>
      <c r="C26" s="54"/>
      <c r="D26" s="181"/>
      <c r="E26" s="181"/>
      <c r="F26" s="181"/>
      <c r="G26" s="181"/>
      <c r="H26" s="181"/>
      <c r="I26" s="181"/>
      <c r="J26" s="181"/>
      <c r="K26" s="179"/>
    </row>
    <row r="27" spans="1:11" s="161" customFormat="1">
      <c r="A27" s="27" t="s">
        <v>15</v>
      </c>
      <c r="B27" s="89"/>
      <c r="C27" s="24">
        <v>2018</v>
      </c>
      <c r="D27" s="181">
        <v>2</v>
      </c>
      <c r="E27" s="181" t="s">
        <v>10</v>
      </c>
      <c r="F27" s="181" t="s">
        <v>10</v>
      </c>
      <c r="G27" s="181" t="s">
        <v>10</v>
      </c>
      <c r="H27" s="181" t="s">
        <v>10</v>
      </c>
      <c r="I27" s="181" t="s">
        <v>10</v>
      </c>
      <c r="J27" s="181" t="s">
        <v>10</v>
      </c>
      <c r="K27" s="179">
        <v>0</v>
      </c>
    </row>
    <row r="28" spans="1:11" s="161" customFormat="1">
      <c r="A28" s="27"/>
      <c r="B28" s="89"/>
      <c r="C28" s="24">
        <v>2019</v>
      </c>
      <c r="D28" s="181">
        <v>1</v>
      </c>
      <c r="E28" s="181" t="s">
        <v>10</v>
      </c>
      <c r="F28" s="181" t="s">
        <v>10</v>
      </c>
      <c r="G28" s="181" t="s">
        <v>10</v>
      </c>
      <c r="H28" s="181" t="s">
        <v>10</v>
      </c>
      <c r="I28" s="181" t="s">
        <v>10</v>
      </c>
      <c r="J28" s="181" t="s">
        <v>10</v>
      </c>
      <c r="K28" s="179">
        <v>0</v>
      </c>
    </row>
    <row r="29" spans="1:11" s="161" customFormat="1">
      <c r="A29" s="27"/>
      <c r="B29" s="89"/>
      <c r="C29" s="28">
        <v>2020</v>
      </c>
      <c r="D29" s="181" t="s">
        <v>10</v>
      </c>
      <c r="E29" s="199">
        <v>1</v>
      </c>
      <c r="F29" s="181" t="s">
        <v>10</v>
      </c>
      <c r="G29" s="181" t="s">
        <v>10</v>
      </c>
      <c r="H29" s="181" t="s">
        <v>10</v>
      </c>
      <c r="I29" s="181" t="s">
        <v>10</v>
      </c>
      <c r="J29" s="181" t="s">
        <v>10</v>
      </c>
      <c r="K29" s="179">
        <v>0</v>
      </c>
    </row>
    <row r="30" spans="1:11" s="161" customFormat="1" ht="8.1" customHeight="1">
      <c r="A30" s="58"/>
      <c r="B30" s="58"/>
      <c r="C30" s="58"/>
      <c r="D30" s="181"/>
      <c r="E30" s="181"/>
      <c r="F30" s="181"/>
      <c r="G30" s="181"/>
      <c r="H30" s="181"/>
      <c r="I30" s="181"/>
      <c r="J30" s="181"/>
      <c r="K30" s="179"/>
    </row>
    <row r="31" spans="1:11" s="161" customFormat="1">
      <c r="A31" s="27" t="s">
        <v>16</v>
      </c>
      <c r="B31" s="89"/>
      <c r="C31" s="24">
        <v>2018</v>
      </c>
      <c r="D31" s="181" t="s">
        <v>10</v>
      </c>
      <c r="E31" s="181" t="s">
        <v>10</v>
      </c>
      <c r="F31" s="181" t="s">
        <v>10</v>
      </c>
      <c r="G31" s="181" t="s">
        <v>10</v>
      </c>
      <c r="H31" s="181" t="s">
        <v>10</v>
      </c>
      <c r="I31" s="181" t="s">
        <v>10</v>
      </c>
      <c r="J31" s="181" t="s">
        <v>10</v>
      </c>
      <c r="K31" s="179">
        <v>0</v>
      </c>
    </row>
    <row r="32" spans="1:11" s="161" customFormat="1">
      <c r="A32" s="27"/>
      <c r="B32" s="89"/>
      <c r="C32" s="24">
        <v>2019</v>
      </c>
      <c r="D32" s="181" t="s">
        <v>10</v>
      </c>
      <c r="E32" s="181" t="s">
        <v>10</v>
      </c>
      <c r="F32" s="181" t="s">
        <v>10</v>
      </c>
      <c r="G32" s="181" t="s">
        <v>10</v>
      </c>
      <c r="H32" s="181" t="s">
        <v>10</v>
      </c>
      <c r="I32" s="181" t="s">
        <v>10</v>
      </c>
      <c r="J32" s="181" t="s">
        <v>10</v>
      </c>
      <c r="K32" s="179">
        <v>0</v>
      </c>
    </row>
    <row r="33" spans="1:11" s="161" customFormat="1">
      <c r="A33" s="27"/>
      <c r="B33" s="89"/>
      <c r="C33" s="28">
        <v>2020</v>
      </c>
      <c r="D33" s="181" t="s">
        <v>10</v>
      </c>
      <c r="E33" s="181" t="s">
        <v>10</v>
      </c>
      <c r="F33" s="181" t="s">
        <v>10</v>
      </c>
      <c r="G33" s="181" t="s">
        <v>10</v>
      </c>
      <c r="H33" s="181" t="s">
        <v>10</v>
      </c>
      <c r="I33" s="181" t="s">
        <v>10</v>
      </c>
      <c r="J33" s="181" t="s">
        <v>10</v>
      </c>
      <c r="K33" s="179">
        <v>0</v>
      </c>
    </row>
    <row r="34" spans="1:11" s="161" customFormat="1" ht="8.1" customHeight="1">
      <c r="A34" s="58"/>
      <c r="B34" s="58"/>
      <c r="C34" s="58"/>
      <c r="D34" s="181"/>
      <c r="E34" s="181"/>
      <c r="F34" s="181"/>
      <c r="G34" s="181"/>
      <c r="H34" s="181"/>
      <c r="I34" s="181"/>
      <c r="J34" s="181"/>
      <c r="K34" s="179"/>
    </row>
    <row r="35" spans="1:11" s="161" customFormat="1">
      <c r="A35" s="27" t="s">
        <v>17</v>
      </c>
      <c r="B35" s="89"/>
      <c r="C35" s="24">
        <v>2018</v>
      </c>
      <c r="D35" s="181" t="s">
        <v>10</v>
      </c>
      <c r="E35" s="181" t="s">
        <v>10</v>
      </c>
      <c r="F35" s="181" t="s">
        <v>10</v>
      </c>
      <c r="G35" s="181" t="s">
        <v>10</v>
      </c>
      <c r="H35" s="181" t="s">
        <v>10</v>
      </c>
      <c r="I35" s="181" t="s">
        <v>10</v>
      </c>
      <c r="J35" s="181" t="s">
        <v>10</v>
      </c>
      <c r="K35" s="179">
        <v>0</v>
      </c>
    </row>
    <row r="36" spans="1:11" s="161" customFormat="1">
      <c r="A36" s="27"/>
      <c r="B36" s="89"/>
      <c r="C36" s="24">
        <v>2019</v>
      </c>
      <c r="D36" s="181">
        <v>3</v>
      </c>
      <c r="E36" s="181" t="s">
        <v>10</v>
      </c>
      <c r="F36" s="181" t="s">
        <v>10</v>
      </c>
      <c r="G36" s="181" t="s">
        <v>10</v>
      </c>
      <c r="H36" s="181" t="s">
        <v>10</v>
      </c>
      <c r="I36" s="181" t="s">
        <v>10</v>
      </c>
      <c r="J36" s="181" t="s">
        <v>10</v>
      </c>
      <c r="K36" s="179">
        <v>0</v>
      </c>
    </row>
    <row r="37" spans="1:11" s="161" customFormat="1">
      <c r="A37" s="27"/>
      <c r="B37" s="89"/>
      <c r="C37" s="28">
        <v>2020</v>
      </c>
      <c r="D37" s="181" t="s">
        <v>10</v>
      </c>
      <c r="E37" s="181" t="s">
        <v>10</v>
      </c>
      <c r="F37" s="181" t="s">
        <v>10</v>
      </c>
      <c r="G37" s="181" t="s">
        <v>10</v>
      </c>
      <c r="H37" s="181" t="s">
        <v>10</v>
      </c>
      <c r="I37" s="181" t="s">
        <v>10</v>
      </c>
      <c r="J37" s="181" t="s">
        <v>10</v>
      </c>
      <c r="K37" s="179">
        <v>0</v>
      </c>
    </row>
    <row r="38" spans="1:11" s="161" customFormat="1" ht="8.1" customHeight="1">
      <c r="A38" s="27"/>
      <c r="B38" s="89"/>
      <c r="C38" s="24"/>
      <c r="D38" s="181"/>
      <c r="E38" s="181"/>
      <c r="F38" s="181"/>
      <c r="G38" s="181"/>
      <c r="H38" s="181"/>
      <c r="I38" s="181"/>
      <c r="J38" s="181"/>
      <c r="K38" s="179"/>
    </row>
    <row r="39" spans="1:11" s="161" customFormat="1">
      <c r="A39" s="27" t="s">
        <v>18</v>
      </c>
      <c r="B39" s="89"/>
      <c r="C39" s="24">
        <v>2018</v>
      </c>
      <c r="D39" s="181" t="s">
        <v>10</v>
      </c>
      <c r="E39" s="181" t="s">
        <v>10</v>
      </c>
      <c r="F39" s="181" t="s">
        <v>10</v>
      </c>
      <c r="G39" s="181" t="s">
        <v>10</v>
      </c>
      <c r="H39" s="181" t="s">
        <v>10</v>
      </c>
      <c r="I39" s="181" t="s">
        <v>10</v>
      </c>
      <c r="J39" s="181" t="s">
        <v>10</v>
      </c>
      <c r="K39" s="179">
        <v>0</v>
      </c>
    </row>
    <row r="40" spans="1:11" s="161" customFormat="1">
      <c r="A40" s="27"/>
      <c r="B40" s="89"/>
      <c r="C40" s="24">
        <v>2019</v>
      </c>
      <c r="D40" s="181" t="s">
        <v>10</v>
      </c>
      <c r="E40" s="181" t="s">
        <v>10</v>
      </c>
      <c r="F40" s="181" t="s">
        <v>10</v>
      </c>
      <c r="G40" s="181" t="s">
        <v>10</v>
      </c>
      <c r="H40" s="181" t="s">
        <v>10</v>
      </c>
      <c r="I40" s="181" t="s">
        <v>10</v>
      </c>
      <c r="J40" s="181" t="s">
        <v>10</v>
      </c>
      <c r="K40" s="179">
        <v>0</v>
      </c>
    </row>
    <row r="41" spans="1:11" s="161" customFormat="1">
      <c r="A41" s="27"/>
      <c r="B41" s="89"/>
      <c r="C41" s="28">
        <v>2020</v>
      </c>
      <c r="D41" s="181" t="s">
        <v>10</v>
      </c>
      <c r="E41" s="181" t="s">
        <v>10</v>
      </c>
      <c r="F41" s="181" t="s">
        <v>10</v>
      </c>
      <c r="G41" s="181" t="s">
        <v>10</v>
      </c>
      <c r="H41" s="181" t="s">
        <v>10</v>
      </c>
      <c r="I41" s="181" t="s">
        <v>10</v>
      </c>
      <c r="J41" s="181" t="s">
        <v>10</v>
      </c>
      <c r="K41" s="179">
        <v>0</v>
      </c>
    </row>
    <row r="42" spans="1:11" s="161" customFormat="1" ht="8.1" customHeight="1">
      <c r="A42" s="60"/>
      <c r="B42" s="60"/>
      <c r="C42" s="60"/>
      <c r="D42" s="181"/>
      <c r="E42" s="181"/>
      <c r="F42" s="181"/>
      <c r="G42" s="181"/>
      <c r="H42" s="181"/>
      <c r="I42" s="181"/>
      <c r="J42" s="181"/>
      <c r="K42" s="179"/>
    </row>
    <row r="43" spans="1:11" s="161" customFormat="1">
      <c r="A43" s="27" t="s">
        <v>19</v>
      </c>
      <c r="B43" s="89"/>
      <c r="C43" s="24">
        <v>2018</v>
      </c>
      <c r="D43" s="181">
        <v>1</v>
      </c>
      <c r="E43" s="181" t="s">
        <v>10</v>
      </c>
      <c r="F43" s="181" t="s">
        <v>10</v>
      </c>
      <c r="G43" s="181" t="s">
        <v>10</v>
      </c>
      <c r="H43" s="181" t="s">
        <v>10</v>
      </c>
      <c r="I43" s="181" t="s">
        <v>10</v>
      </c>
      <c r="J43" s="181" t="s">
        <v>10</v>
      </c>
      <c r="K43" s="179">
        <v>0</v>
      </c>
    </row>
    <row r="44" spans="1:11" s="161" customFormat="1">
      <c r="A44" s="27"/>
      <c r="B44" s="89"/>
      <c r="C44" s="24">
        <v>2019</v>
      </c>
      <c r="D44" s="181">
        <v>1</v>
      </c>
      <c r="E44" s="181" t="s">
        <v>10</v>
      </c>
      <c r="F44" s="181" t="s">
        <v>10</v>
      </c>
      <c r="G44" s="181" t="s">
        <v>10</v>
      </c>
      <c r="H44" s="181" t="s">
        <v>10</v>
      </c>
      <c r="I44" s="181" t="s">
        <v>10</v>
      </c>
      <c r="J44" s="181" t="s">
        <v>10</v>
      </c>
      <c r="K44" s="179">
        <v>0</v>
      </c>
    </row>
    <row r="45" spans="1:11" s="161" customFormat="1">
      <c r="A45" s="26"/>
      <c r="B45" s="89"/>
      <c r="C45" s="28">
        <v>2020</v>
      </c>
      <c r="D45" s="181" t="s">
        <v>10</v>
      </c>
      <c r="E45" s="181" t="s">
        <v>10</v>
      </c>
      <c r="F45" s="181" t="s">
        <v>10</v>
      </c>
      <c r="G45" s="181" t="s">
        <v>10</v>
      </c>
      <c r="H45" s="181" t="s">
        <v>10</v>
      </c>
      <c r="I45" s="181" t="s">
        <v>10</v>
      </c>
      <c r="J45" s="181" t="s">
        <v>10</v>
      </c>
      <c r="K45" s="179">
        <v>0</v>
      </c>
    </row>
    <row r="46" spans="1:11" s="161" customFormat="1" ht="8.1" customHeight="1">
      <c r="A46" s="58"/>
      <c r="B46" s="58"/>
      <c r="C46" s="58"/>
      <c r="D46" s="181"/>
      <c r="E46" s="181"/>
      <c r="F46" s="181"/>
      <c r="G46" s="181"/>
      <c r="H46" s="181"/>
      <c r="I46" s="181"/>
      <c r="J46" s="181"/>
      <c r="K46" s="179"/>
    </row>
    <row r="47" spans="1:11" s="161" customFormat="1">
      <c r="A47" s="27" t="s">
        <v>11</v>
      </c>
      <c r="B47" s="89"/>
      <c r="C47" s="24">
        <v>2018</v>
      </c>
      <c r="D47" s="181">
        <v>1</v>
      </c>
      <c r="E47" s="181" t="s">
        <v>10</v>
      </c>
      <c r="F47" s="181" t="s">
        <v>10</v>
      </c>
      <c r="G47" s="181" t="s">
        <v>10</v>
      </c>
      <c r="H47" s="181" t="s">
        <v>10</v>
      </c>
      <c r="I47" s="181" t="s">
        <v>10</v>
      </c>
      <c r="J47" s="181" t="s">
        <v>10</v>
      </c>
      <c r="K47" s="179">
        <v>0</v>
      </c>
    </row>
    <row r="48" spans="1:11" s="161" customFormat="1">
      <c r="A48" s="27"/>
      <c r="B48" s="89"/>
      <c r="C48" s="24">
        <v>2019</v>
      </c>
      <c r="D48" s="181">
        <v>1</v>
      </c>
      <c r="E48" s="181" t="s">
        <v>10</v>
      </c>
      <c r="F48" s="181" t="s">
        <v>10</v>
      </c>
      <c r="G48" s="181" t="s">
        <v>10</v>
      </c>
      <c r="H48" s="181" t="s">
        <v>10</v>
      </c>
      <c r="I48" s="181" t="s">
        <v>10</v>
      </c>
      <c r="J48" s="181" t="s">
        <v>10</v>
      </c>
      <c r="K48" s="179">
        <v>0</v>
      </c>
    </row>
    <row r="49" spans="1:11" s="161" customFormat="1">
      <c r="A49" s="27"/>
      <c r="B49" s="89"/>
      <c r="C49" s="28">
        <v>2020</v>
      </c>
      <c r="D49" s="181" t="s">
        <v>10</v>
      </c>
      <c r="E49" s="181" t="s">
        <v>10</v>
      </c>
      <c r="F49" s="181" t="s">
        <v>10</v>
      </c>
      <c r="G49" s="181" t="s">
        <v>10</v>
      </c>
      <c r="H49" s="181" t="s">
        <v>10</v>
      </c>
      <c r="I49" s="181" t="s">
        <v>10</v>
      </c>
      <c r="J49" s="181" t="s">
        <v>10</v>
      </c>
      <c r="K49" s="179">
        <v>0</v>
      </c>
    </row>
    <row r="50" spans="1:11" s="161" customFormat="1" ht="8.1" customHeight="1">
      <c r="A50" s="58"/>
      <c r="B50" s="58"/>
      <c r="C50" s="58"/>
      <c r="D50" s="181"/>
      <c r="E50" s="181"/>
      <c r="F50" s="181"/>
      <c r="G50" s="181"/>
      <c r="H50" s="181"/>
      <c r="I50" s="181"/>
      <c r="J50" s="181"/>
      <c r="K50" s="179"/>
    </row>
    <row r="51" spans="1:11" s="161" customFormat="1">
      <c r="A51" s="27" t="s">
        <v>14</v>
      </c>
      <c r="B51" s="89"/>
      <c r="C51" s="24">
        <v>2018</v>
      </c>
      <c r="D51" s="181">
        <v>2</v>
      </c>
      <c r="E51" s="181" t="s">
        <v>10</v>
      </c>
      <c r="F51" s="181" t="s">
        <v>10</v>
      </c>
      <c r="G51" s="181" t="s">
        <v>10</v>
      </c>
      <c r="H51" s="181" t="s">
        <v>10</v>
      </c>
      <c r="I51" s="181" t="s">
        <v>10</v>
      </c>
      <c r="J51" s="181" t="s">
        <v>10</v>
      </c>
      <c r="K51" s="179">
        <v>0</v>
      </c>
    </row>
    <row r="52" spans="1:11" s="161" customFormat="1">
      <c r="A52" s="27"/>
      <c r="B52" s="89"/>
      <c r="C52" s="24">
        <v>2019</v>
      </c>
      <c r="D52" s="181">
        <v>2</v>
      </c>
      <c r="E52" s="181" t="s">
        <v>10</v>
      </c>
      <c r="F52" s="181" t="s">
        <v>10</v>
      </c>
      <c r="G52" s="181" t="s">
        <v>10</v>
      </c>
      <c r="H52" s="181" t="s">
        <v>10</v>
      </c>
      <c r="I52" s="181" t="s">
        <v>10</v>
      </c>
      <c r="J52" s="181" t="s">
        <v>10</v>
      </c>
      <c r="K52" s="179">
        <v>0</v>
      </c>
    </row>
    <row r="53" spans="1:11" s="161" customFormat="1">
      <c r="A53" s="27"/>
      <c r="B53" s="89"/>
      <c r="C53" s="28">
        <v>2020</v>
      </c>
      <c r="D53" s="181" t="s">
        <v>10</v>
      </c>
      <c r="E53" s="181" t="s">
        <v>10</v>
      </c>
      <c r="F53" s="181" t="s">
        <v>10</v>
      </c>
      <c r="G53" s="181" t="s">
        <v>10</v>
      </c>
      <c r="H53" s="181" t="s">
        <v>10</v>
      </c>
      <c r="I53" s="181" t="s">
        <v>10</v>
      </c>
      <c r="J53" s="181" t="s">
        <v>10</v>
      </c>
      <c r="K53" s="179">
        <v>0</v>
      </c>
    </row>
    <row r="54" spans="1:11" s="161" customFormat="1" ht="8.1" customHeight="1">
      <c r="A54" s="58"/>
      <c r="B54" s="58"/>
      <c r="C54" s="58"/>
      <c r="D54" s="181"/>
      <c r="E54" s="181"/>
      <c r="F54" s="181"/>
      <c r="G54" s="181"/>
      <c r="H54" s="181"/>
      <c r="I54" s="181"/>
      <c r="J54" s="181"/>
      <c r="K54" s="179"/>
    </row>
    <row r="55" spans="1:11" s="161" customFormat="1">
      <c r="A55" s="27" t="s">
        <v>12</v>
      </c>
      <c r="B55" s="89"/>
      <c r="C55" s="24">
        <v>2018</v>
      </c>
      <c r="D55" s="181" t="s">
        <v>10</v>
      </c>
      <c r="E55" s="181" t="s">
        <v>10</v>
      </c>
      <c r="F55" s="181" t="s">
        <v>10</v>
      </c>
      <c r="G55" s="181" t="s">
        <v>10</v>
      </c>
      <c r="H55" s="181" t="s">
        <v>10</v>
      </c>
      <c r="I55" s="181" t="s">
        <v>10</v>
      </c>
      <c r="J55" s="181" t="s">
        <v>10</v>
      </c>
      <c r="K55" s="179"/>
    </row>
    <row r="56" spans="1:11" s="161" customFormat="1">
      <c r="A56" s="27"/>
      <c r="B56" s="89"/>
      <c r="C56" s="24">
        <v>2019</v>
      </c>
      <c r="D56" s="181" t="s">
        <v>10</v>
      </c>
      <c r="E56" s="181" t="s">
        <v>10</v>
      </c>
      <c r="F56" s="181" t="s">
        <v>10</v>
      </c>
      <c r="G56" s="181" t="s">
        <v>10</v>
      </c>
      <c r="H56" s="181" t="s">
        <v>10</v>
      </c>
      <c r="I56" s="181" t="s">
        <v>10</v>
      </c>
      <c r="J56" s="181" t="s">
        <v>10</v>
      </c>
      <c r="K56" s="179"/>
    </row>
    <row r="57" spans="1:11" s="161" customFormat="1">
      <c r="A57" s="27"/>
      <c r="B57" s="89"/>
      <c r="C57" s="28">
        <v>2020</v>
      </c>
      <c r="D57" s="181" t="s">
        <v>10</v>
      </c>
      <c r="E57" s="181" t="s">
        <v>10</v>
      </c>
      <c r="F57" s="181" t="s">
        <v>10</v>
      </c>
      <c r="G57" s="181" t="s">
        <v>10</v>
      </c>
      <c r="H57" s="181" t="s">
        <v>10</v>
      </c>
      <c r="I57" s="181" t="s">
        <v>10</v>
      </c>
      <c r="J57" s="181" t="s">
        <v>10</v>
      </c>
      <c r="K57" s="179"/>
    </row>
    <row r="58" spans="1:11" s="161" customFormat="1" ht="8.1" customHeight="1">
      <c r="A58" s="54"/>
      <c r="B58" s="54"/>
      <c r="C58" s="54"/>
      <c r="D58" s="181"/>
      <c r="E58" s="181"/>
      <c r="F58" s="181"/>
      <c r="G58" s="181"/>
      <c r="H58" s="181"/>
      <c r="I58" s="181"/>
      <c r="J58" s="181"/>
      <c r="K58" s="179"/>
    </row>
    <row r="59" spans="1:11" s="161" customFormat="1">
      <c r="A59" s="54" t="s">
        <v>45</v>
      </c>
      <c r="B59" s="54"/>
      <c r="C59" s="24">
        <v>2018</v>
      </c>
      <c r="D59" s="181" t="s">
        <v>313</v>
      </c>
      <c r="E59" s="181" t="s">
        <v>313</v>
      </c>
      <c r="F59" s="181" t="s">
        <v>313</v>
      </c>
      <c r="G59" s="181" t="s">
        <v>313</v>
      </c>
      <c r="H59" s="181" t="s">
        <v>313</v>
      </c>
      <c r="I59" s="181" t="s">
        <v>313</v>
      </c>
      <c r="J59" s="181" t="s">
        <v>313</v>
      </c>
      <c r="K59" s="179"/>
    </row>
    <row r="60" spans="1:11" s="161" customFormat="1">
      <c r="A60" s="54"/>
      <c r="B60" s="54"/>
      <c r="C60" s="24">
        <v>2019</v>
      </c>
      <c r="D60" s="181" t="s">
        <v>313</v>
      </c>
      <c r="E60" s="181" t="s">
        <v>313</v>
      </c>
      <c r="F60" s="181" t="s">
        <v>313</v>
      </c>
      <c r="G60" s="181" t="s">
        <v>313</v>
      </c>
      <c r="H60" s="181" t="s">
        <v>313</v>
      </c>
      <c r="I60" s="181" t="s">
        <v>313</v>
      </c>
      <c r="J60" s="181" t="s">
        <v>313</v>
      </c>
      <c r="K60" s="179"/>
    </row>
    <row r="61" spans="1:11" s="161" customFormat="1">
      <c r="A61" s="54"/>
      <c r="B61" s="54"/>
      <c r="C61" s="28">
        <v>2020</v>
      </c>
      <c r="D61" s="181" t="s">
        <v>313</v>
      </c>
      <c r="E61" s="181" t="s">
        <v>313</v>
      </c>
      <c r="F61" s="181" t="s">
        <v>313</v>
      </c>
      <c r="G61" s="181" t="s">
        <v>313</v>
      </c>
      <c r="H61" s="181" t="s">
        <v>10</v>
      </c>
      <c r="I61" s="181" t="s">
        <v>10</v>
      </c>
      <c r="J61" s="181" t="s">
        <v>10</v>
      </c>
      <c r="K61" s="179"/>
    </row>
    <row r="62" spans="1:11" s="161" customFormat="1" ht="8.1" customHeight="1">
      <c r="A62" s="551"/>
      <c r="B62" s="533"/>
      <c r="C62" s="533"/>
      <c r="D62" s="553"/>
      <c r="E62" s="553"/>
      <c r="F62" s="553"/>
      <c r="G62" s="553"/>
      <c r="H62" s="553"/>
      <c r="I62" s="553"/>
      <c r="J62" s="553"/>
      <c r="K62" s="548"/>
    </row>
    <row r="63" spans="1:11" s="161" customFormat="1" ht="15" customHeight="1">
      <c r="A63" s="191"/>
      <c r="D63" s="191"/>
      <c r="H63" s="192"/>
      <c r="I63" s="191"/>
      <c r="J63" s="191"/>
      <c r="K63" s="192" t="s">
        <v>25</v>
      </c>
    </row>
    <row r="64" spans="1:11" s="161" customFormat="1" ht="13.5" customHeight="1">
      <c r="D64" s="194"/>
      <c r="H64" s="195"/>
      <c r="I64" s="194"/>
      <c r="J64" s="194"/>
      <c r="K64" s="197" t="s">
        <v>26</v>
      </c>
    </row>
    <row r="65" spans="1:1" s="161" customFormat="1" ht="8.1" customHeight="1"/>
    <row r="66" spans="1:1" s="161" customFormat="1" ht="15.75">
      <c r="A66" s="65" t="s">
        <v>339</v>
      </c>
    </row>
    <row r="67" spans="1:1" s="161" customFormat="1" ht="15.75">
      <c r="A67" s="66" t="s">
        <v>309</v>
      </c>
    </row>
    <row r="68" spans="1:1" s="161" customFormat="1">
      <c r="A68" s="67" t="s">
        <v>310</v>
      </c>
    </row>
    <row r="69" spans="1:1" s="161" customFormat="1"/>
    <row r="70" spans="1:1">
      <c r="A70" s="169"/>
    </row>
    <row r="71" spans="1:1">
      <c r="A71" s="172"/>
    </row>
    <row r="72" spans="1:1">
      <c r="A72" s="172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  <pageSetUpPr fitToPage="1"/>
  </sheetPr>
  <dimension ref="A1:K72"/>
  <sheetViews>
    <sheetView tabSelected="1" view="pageBreakPreview" zoomScaleNormal="100" zoomScaleSheetLayoutView="100" workbookViewId="0">
      <selection activeCell="B3" sqref="B3:I3"/>
    </sheetView>
  </sheetViews>
  <sheetFormatPr defaultColWidth="8.42578125" defaultRowHeight="15"/>
  <cols>
    <col min="1" max="1" width="12.5703125" style="154" customWidth="1"/>
    <col min="2" max="2" width="10" style="154" customWidth="1"/>
    <col min="3" max="3" width="12.5703125" style="154" customWidth="1"/>
    <col min="4" max="4" width="13.5703125" style="154" customWidth="1"/>
    <col min="5" max="5" width="11" style="154" customWidth="1"/>
    <col min="6" max="6" width="14.85546875" style="154" bestFit="1" customWidth="1"/>
    <col min="7" max="7" width="12.85546875" style="154" bestFit="1" customWidth="1"/>
    <col min="8" max="9" width="15" style="154" bestFit="1" customWidth="1"/>
    <col min="10" max="10" width="13.5703125" style="154" customWidth="1"/>
    <col min="11" max="11" width="1" style="154" customWidth="1"/>
    <col min="12" max="16384" width="8.42578125" style="154"/>
  </cols>
  <sheetData>
    <row r="1" spans="1:11" ht="8.1" customHeight="1">
      <c r="F1" s="156"/>
    </row>
    <row r="2" spans="1:11" ht="8.1" customHeight="1">
      <c r="F2" s="156"/>
    </row>
    <row r="3" spans="1:11" ht="15.75">
      <c r="A3" s="183" t="s">
        <v>382</v>
      </c>
      <c r="B3" s="187"/>
      <c r="C3" s="187"/>
    </row>
    <row r="4" spans="1:11">
      <c r="A4" s="156" t="s">
        <v>383</v>
      </c>
      <c r="B4" s="156"/>
      <c r="C4" s="156"/>
    </row>
    <row r="5" spans="1:11" ht="15.75" thickBot="1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11" ht="6" customHeight="1">
      <c r="A6" s="537"/>
      <c r="B6" s="536"/>
      <c r="C6" s="536"/>
      <c r="D6" s="513"/>
      <c r="E6" s="513"/>
      <c r="F6" s="513"/>
      <c r="G6" s="513"/>
      <c r="H6" s="513"/>
      <c r="I6" s="513"/>
      <c r="J6" s="513"/>
      <c r="K6" s="523"/>
    </row>
    <row r="7" spans="1:11" ht="15" customHeight="1">
      <c r="A7" s="514" t="s">
        <v>24</v>
      </c>
      <c r="B7" s="536"/>
      <c r="C7" s="515" t="s">
        <v>0</v>
      </c>
      <c r="D7" s="517" t="s">
        <v>329</v>
      </c>
      <c r="E7" s="517" t="s">
        <v>329</v>
      </c>
      <c r="F7" s="517" t="s">
        <v>329</v>
      </c>
      <c r="G7" s="517" t="s">
        <v>329</v>
      </c>
      <c r="H7" s="517" t="s">
        <v>235</v>
      </c>
      <c r="I7" s="517" t="s">
        <v>235</v>
      </c>
      <c r="J7" s="517" t="s">
        <v>236</v>
      </c>
      <c r="K7" s="537"/>
    </row>
    <row r="8" spans="1:11" ht="15" customHeight="1">
      <c r="A8" s="518" t="s">
        <v>4</v>
      </c>
      <c r="B8" s="536"/>
      <c r="C8" s="519" t="s">
        <v>5</v>
      </c>
      <c r="D8" s="517" t="s">
        <v>237</v>
      </c>
      <c r="E8" s="517" t="s">
        <v>237</v>
      </c>
      <c r="F8" s="517" t="s">
        <v>238</v>
      </c>
      <c r="G8" s="517" t="s">
        <v>238</v>
      </c>
      <c r="H8" s="517" t="s">
        <v>239</v>
      </c>
      <c r="I8" s="517" t="s">
        <v>239</v>
      </c>
      <c r="J8" s="517" t="s">
        <v>240</v>
      </c>
      <c r="K8" s="537"/>
    </row>
    <row r="9" spans="1:11" ht="15" customHeight="1">
      <c r="A9" s="523"/>
      <c r="B9" s="513"/>
      <c r="C9" s="513"/>
      <c r="D9" s="517" t="s">
        <v>241</v>
      </c>
      <c r="E9" s="517" t="s">
        <v>242</v>
      </c>
      <c r="F9" s="517" t="s">
        <v>241</v>
      </c>
      <c r="G9" s="517" t="s">
        <v>242</v>
      </c>
      <c r="H9" s="517" t="s">
        <v>241</v>
      </c>
      <c r="I9" s="517" t="s">
        <v>242</v>
      </c>
      <c r="J9" s="521" t="s">
        <v>243</v>
      </c>
      <c r="K9" s="537"/>
    </row>
    <row r="10" spans="1:11" ht="14.25" customHeight="1">
      <c r="A10" s="523"/>
      <c r="B10" s="513"/>
      <c r="C10" s="513"/>
      <c r="D10" s="521" t="s">
        <v>244</v>
      </c>
      <c r="E10" s="521" t="s">
        <v>245</v>
      </c>
      <c r="F10" s="521" t="s">
        <v>244</v>
      </c>
      <c r="G10" s="521" t="s">
        <v>245</v>
      </c>
      <c r="H10" s="521" t="s">
        <v>244</v>
      </c>
      <c r="I10" s="521" t="s">
        <v>245</v>
      </c>
      <c r="J10" s="521" t="s">
        <v>246</v>
      </c>
      <c r="K10" s="537"/>
    </row>
    <row r="11" spans="1:11" ht="14.25" customHeight="1">
      <c r="A11" s="513"/>
      <c r="B11" s="513"/>
      <c r="C11" s="513"/>
      <c r="D11" s="521" t="s">
        <v>247</v>
      </c>
      <c r="E11" s="521" t="s">
        <v>247</v>
      </c>
      <c r="F11" s="521" t="s">
        <v>248</v>
      </c>
      <c r="G11" s="521" t="s">
        <v>248</v>
      </c>
      <c r="H11" s="521" t="s">
        <v>249</v>
      </c>
      <c r="I11" s="521" t="s">
        <v>249</v>
      </c>
      <c r="J11" s="521"/>
      <c r="K11" s="537"/>
    </row>
    <row r="12" spans="1:11" ht="14.25" customHeight="1">
      <c r="A12" s="513"/>
      <c r="B12" s="513"/>
      <c r="C12" s="513"/>
      <c r="D12" s="521" t="s">
        <v>250</v>
      </c>
      <c r="E12" s="521" t="s">
        <v>250</v>
      </c>
      <c r="F12" s="521" t="s">
        <v>250</v>
      </c>
      <c r="G12" s="521" t="s">
        <v>250</v>
      </c>
      <c r="H12" s="521" t="s">
        <v>251</v>
      </c>
      <c r="I12" s="521" t="s">
        <v>251</v>
      </c>
      <c r="J12" s="521"/>
      <c r="K12" s="537"/>
    </row>
    <row r="13" spans="1:11" ht="5.25" customHeight="1" thickBot="1">
      <c r="A13" s="541"/>
      <c r="B13" s="541"/>
      <c r="C13" s="541"/>
      <c r="D13" s="541"/>
      <c r="E13" s="541"/>
      <c r="F13" s="541"/>
      <c r="G13" s="541"/>
      <c r="H13" s="541"/>
      <c r="I13" s="541"/>
      <c r="J13" s="541"/>
      <c r="K13" s="552"/>
    </row>
    <row r="14" spans="1:11" s="158" customFormat="1" ht="5.25" customHeigh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s="161" customFormat="1" ht="15.75">
      <c r="A15" s="144" t="s">
        <v>8</v>
      </c>
      <c r="B15" s="54"/>
      <c r="C15" s="19">
        <v>2018</v>
      </c>
      <c r="D15" s="163" t="s">
        <v>10</v>
      </c>
      <c r="E15" s="163" t="s">
        <v>10</v>
      </c>
      <c r="F15" s="162">
        <f t="shared" ref="F15:J16" si="0">SUM(F19,F23,F27,F31,F35,F39,F43,F47,F51,F55,F59)</f>
        <v>2</v>
      </c>
      <c r="G15" s="163" t="s">
        <v>10</v>
      </c>
      <c r="H15" s="163" t="s">
        <v>10</v>
      </c>
      <c r="I15" s="163" t="s">
        <v>10</v>
      </c>
      <c r="J15" s="162">
        <f t="shared" si="0"/>
        <v>1</v>
      </c>
      <c r="K15" s="162"/>
    </row>
    <row r="16" spans="1:11" s="161" customFormat="1" ht="15.75">
      <c r="A16" s="146"/>
      <c r="B16" s="54"/>
      <c r="C16" s="19">
        <v>2019</v>
      </c>
      <c r="D16" s="163" t="s">
        <v>10</v>
      </c>
      <c r="E16" s="163" t="s">
        <v>10</v>
      </c>
      <c r="F16" s="162">
        <f t="shared" si="0"/>
        <v>1</v>
      </c>
      <c r="G16" s="163" t="s">
        <v>10</v>
      </c>
      <c r="H16" s="163" t="s">
        <v>10</v>
      </c>
      <c r="I16" s="163" t="s">
        <v>10</v>
      </c>
      <c r="J16" s="162">
        <f t="shared" si="0"/>
        <v>1</v>
      </c>
      <c r="K16" s="162"/>
    </row>
    <row r="17" spans="1:11" s="161" customFormat="1" ht="15.75">
      <c r="A17" s="146"/>
      <c r="B17" s="54"/>
      <c r="C17" s="23">
        <v>2020</v>
      </c>
      <c r="D17" s="163" t="s">
        <v>10</v>
      </c>
      <c r="E17" s="163" t="s">
        <v>10</v>
      </c>
      <c r="F17" s="163" t="s">
        <v>10</v>
      </c>
      <c r="G17" s="163" t="s">
        <v>10</v>
      </c>
      <c r="H17" s="163" t="s">
        <v>10</v>
      </c>
      <c r="I17" s="163" t="s">
        <v>10</v>
      </c>
      <c r="J17" s="163" t="s">
        <v>10</v>
      </c>
      <c r="K17" s="162"/>
    </row>
    <row r="18" spans="1:11" s="161" customFormat="1" ht="8.1" customHeight="1">
      <c r="A18" s="146"/>
      <c r="B18" s="54"/>
      <c r="C18" s="24"/>
      <c r="D18" s="162"/>
      <c r="E18" s="162"/>
      <c r="F18" s="162"/>
      <c r="G18" s="162"/>
      <c r="H18" s="162"/>
      <c r="I18" s="162"/>
      <c r="J18" s="162"/>
      <c r="K18" s="162"/>
    </row>
    <row r="19" spans="1:11" s="161" customFormat="1">
      <c r="A19" s="27" t="s">
        <v>9</v>
      </c>
      <c r="B19" s="89"/>
      <c r="C19" s="24">
        <v>2018</v>
      </c>
      <c r="D19" s="181" t="s">
        <v>10</v>
      </c>
      <c r="E19" s="181" t="s">
        <v>10</v>
      </c>
      <c r="F19" s="181" t="s">
        <v>10</v>
      </c>
      <c r="G19" s="181" t="s">
        <v>10</v>
      </c>
      <c r="H19" s="181" t="s">
        <v>10</v>
      </c>
      <c r="I19" s="181" t="s">
        <v>10</v>
      </c>
      <c r="J19" s="181" t="s">
        <v>10</v>
      </c>
      <c r="K19" s="179"/>
    </row>
    <row r="20" spans="1:11" s="161" customFormat="1">
      <c r="A20" s="27"/>
      <c r="B20" s="89"/>
      <c r="C20" s="24">
        <v>2019</v>
      </c>
      <c r="D20" s="181" t="s">
        <v>10</v>
      </c>
      <c r="E20" s="181" t="s">
        <v>10</v>
      </c>
      <c r="F20" s="181" t="s">
        <v>10</v>
      </c>
      <c r="G20" s="181" t="s">
        <v>10</v>
      </c>
      <c r="H20" s="181" t="s">
        <v>10</v>
      </c>
      <c r="I20" s="181" t="s">
        <v>10</v>
      </c>
      <c r="J20" s="181" t="s">
        <v>10</v>
      </c>
      <c r="K20" s="179"/>
    </row>
    <row r="21" spans="1:11" s="161" customFormat="1">
      <c r="A21" s="27"/>
      <c r="B21" s="89"/>
      <c r="C21" s="28">
        <v>2020</v>
      </c>
      <c r="D21" s="181" t="s">
        <v>10</v>
      </c>
      <c r="E21" s="181" t="s">
        <v>10</v>
      </c>
      <c r="F21" s="181" t="s">
        <v>10</v>
      </c>
      <c r="G21" s="181" t="s">
        <v>10</v>
      </c>
      <c r="H21" s="181" t="s">
        <v>10</v>
      </c>
      <c r="I21" s="181" t="s">
        <v>10</v>
      </c>
      <c r="J21" s="181" t="s">
        <v>10</v>
      </c>
      <c r="K21" s="179"/>
    </row>
    <row r="22" spans="1:11" s="161" customFormat="1" ht="8.1" customHeight="1">
      <c r="A22" s="54"/>
      <c r="B22" s="54"/>
      <c r="C22" s="54"/>
      <c r="D22" s="181"/>
      <c r="E22" s="181"/>
      <c r="F22" s="181"/>
      <c r="G22" s="181"/>
      <c r="H22" s="181"/>
      <c r="I22" s="181"/>
      <c r="J22" s="181"/>
      <c r="K22" s="179"/>
    </row>
    <row r="23" spans="1:11" s="161" customFormat="1">
      <c r="A23" s="27" t="s">
        <v>13</v>
      </c>
      <c r="B23" s="89"/>
      <c r="C23" s="24">
        <v>2018</v>
      </c>
      <c r="D23" s="181" t="s">
        <v>10</v>
      </c>
      <c r="E23" s="181" t="s">
        <v>10</v>
      </c>
      <c r="F23" s="181">
        <v>1</v>
      </c>
      <c r="G23" s="181" t="s">
        <v>10</v>
      </c>
      <c r="H23" s="181" t="s">
        <v>10</v>
      </c>
      <c r="I23" s="181" t="s">
        <v>10</v>
      </c>
      <c r="J23" s="181" t="s">
        <v>10</v>
      </c>
      <c r="K23" s="179"/>
    </row>
    <row r="24" spans="1:11" s="161" customFormat="1">
      <c r="A24" s="27"/>
      <c r="B24" s="89"/>
      <c r="C24" s="24">
        <v>2019</v>
      </c>
      <c r="D24" s="181" t="s">
        <v>10</v>
      </c>
      <c r="E24" s="181" t="s">
        <v>10</v>
      </c>
      <c r="F24" s="181" t="s">
        <v>10</v>
      </c>
      <c r="G24" s="181" t="s">
        <v>10</v>
      </c>
      <c r="H24" s="181" t="s">
        <v>10</v>
      </c>
      <c r="I24" s="181" t="s">
        <v>10</v>
      </c>
      <c r="J24" s="181" t="s">
        <v>10</v>
      </c>
      <c r="K24" s="179"/>
    </row>
    <row r="25" spans="1:11" s="161" customFormat="1">
      <c r="A25" s="27"/>
      <c r="B25" s="89"/>
      <c r="C25" s="28">
        <v>2020</v>
      </c>
      <c r="D25" s="181" t="s">
        <v>10</v>
      </c>
      <c r="E25" s="181" t="s">
        <v>10</v>
      </c>
      <c r="F25" s="181" t="s">
        <v>10</v>
      </c>
      <c r="G25" s="181" t="s">
        <v>10</v>
      </c>
      <c r="H25" s="181" t="s">
        <v>10</v>
      </c>
      <c r="I25" s="181" t="s">
        <v>10</v>
      </c>
      <c r="J25" s="181" t="s">
        <v>10</v>
      </c>
      <c r="K25" s="179"/>
    </row>
    <row r="26" spans="1:11" s="161" customFormat="1" ht="8.1" customHeight="1">
      <c r="A26" s="54"/>
      <c r="B26" s="54"/>
      <c r="C26" s="54"/>
      <c r="D26" s="181"/>
      <c r="E26" s="181"/>
      <c r="F26" s="181"/>
      <c r="G26" s="181"/>
      <c r="H26" s="181"/>
      <c r="I26" s="181"/>
      <c r="J26" s="181"/>
      <c r="K26" s="179"/>
    </row>
    <row r="27" spans="1:11" s="161" customFormat="1">
      <c r="A27" s="27" t="s">
        <v>15</v>
      </c>
      <c r="B27" s="89"/>
      <c r="C27" s="24">
        <v>2018</v>
      </c>
      <c r="D27" s="181" t="s">
        <v>10</v>
      </c>
      <c r="E27" s="181" t="s">
        <v>10</v>
      </c>
      <c r="F27" s="181" t="s">
        <v>10</v>
      </c>
      <c r="G27" s="181" t="s">
        <v>10</v>
      </c>
      <c r="H27" s="181" t="s">
        <v>10</v>
      </c>
      <c r="I27" s="181" t="s">
        <v>10</v>
      </c>
      <c r="J27" s="181" t="s">
        <v>10</v>
      </c>
      <c r="K27" s="179"/>
    </row>
    <row r="28" spans="1:11" s="161" customFormat="1">
      <c r="A28" s="27"/>
      <c r="B28" s="89"/>
      <c r="C28" s="24">
        <v>2019</v>
      </c>
      <c r="D28" s="181" t="s">
        <v>10</v>
      </c>
      <c r="E28" s="181" t="s">
        <v>10</v>
      </c>
      <c r="F28" s="181" t="s">
        <v>10</v>
      </c>
      <c r="G28" s="181" t="s">
        <v>10</v>
      </c>
      <c r="H28" s="181" t="s">
        <v>10</v>
      </c>
      <c r="I28" s="181" t="s">
        <v>10</v>
      </c>
      <c r="J28" s="181" t="s">
        <v>10</v>
      </c>
      <c r="K28" s="179"/>
    </row>
    <row r="29" spans="1:11" s="161" customFormat="1">
      <c r="A29" s="27"/>
      <c r="B29" s="89"/>
      <c r="C29" s="28">
        <v>2020</v>
      </c>
      <c r="D29" s="181" t="s">
        <v>10</v>
      </c>
      <c r="E29" s="181" t="s">
        <v>10</v>
      </c>
      <c r="F29" s="181" t="s">
        <v>10</v>
      </c>
      <c r="G29" s="181" t="s">
        <v>10</v>
      </c>
      <c r="H29" s="181" t="s">
        <v>10</v>
      </c>
      <c r="I29" s="181" t="s">
        <v>10</v>
      </c>
      <c r="J29" s="181" t="s">
        <v>10</v>
      </c>
      <c r="K29" s="179"/>
    </row>
    <row r="30" spans="1:11" s="161" customFormat="1" ht="8.1" customHeight="1">
      <c r="A30" s="58"/>
      <c r="B30" s="58"/>
      <c r="C30" s="58"/>
      <c r="D30" s="181"/>
      <c r="E30" s="181"/>
      <c r="F30" s="181"/>
      <c r="G30" s="181"/>
      <c r="H30" s="181"/>
      <c r="I30" s="181"/>
      <c r="J30" s="181"/>
      <c r="K30" s="179"/>
    </row>
    <row r="31" spans="1:11" s="161" customFormat="1">
      <c r="A31" s="27" t="s">
        <v>16</v>
      </c>
      <c r="B31" s="89"/>
      <c r="C31" s="24">
        <v>2018</v>
      </c>
      <c r="D31" s="181" t="s">
        <v>10</v>
      </c>
      <c r="E31" s="181" t="s">
        <v>10</v>
      </c>
      <c r="F31" s="181" t="s">
        <v>10</v>
      </c>
      <c r="G31" s="181" t="s">
        <v>10</v>
      </c>
      <c r="H31" s="181" t="s">
        <v>10</v>
      </c>
      <c r="I31" s="181" t="s">
        <v>10</v>
      </c>
      <c r="J31" s="181">
        <v>1</v>
      </c>
      <c r="K31" s="179"/>
    </row>
    <row r="32" spans="1:11" s="161" customFormat="1">
      <c r="A32" s="27"/>
      <c r="B32" s="89"/>
      <c r="C32" s="24">
        <v>2019</v>
      </c>
      <c r="D32" s="181" t="s">
        <v>10</v>
      </c>
      <c r="E32" s="181" t="s">
        <v>10</v>
      </c>
      <c r="F32" s="181" t="s">
        <v>10</v>
      </c>
      <c r="G32" s="181" t="s">
        <v>10</v>
      </c>
      <c r="H32" s="181" t="s">
        <v>10</v>
      </c>
      <c r="I32" s="181" t="s">
        <v>10</v>
      </c>
      <c r="J32" s="181">
        <v>1</v>
      </c>
      <c r="K32" s="179"/>
    </row>
    <row r="33" spans="1:11" s="161" customFormat="1">
      <c r="A33" s="27"/>
      <c r="B33" s="89"/>
      <c r="C33" s="28">
        <v>2020</v>
      </c>
      <c r="D33" s="181" t="s">
        <v>10</v>
      </c>
      <c r="E33" s="181" t="s">
        <v>10</v>
      </c>
      <c r="F33" s="181" t="s">
        <v>10</v>
      </c>
      <c r="G33" s="181" t="s">
        <v>10</v>
      </c>
      <c r="H33" s="181" t="s">
        <v>10</v>
      </c>
      <c r="I33" s="181" t="s">
        <v>10</v>
      </c>
      <c r="J33" s="181" t="s">
        <v>10</v>
      </c>
      <c r="K33" s="179"/>
    </row>
    <row r="34" spans="1:11" s="161" customFormat="1" ht="8.1" customHeight="1">
      <c r="A34" s="58"/>
      <c r="B34" s="58"/>
      <c r="C34" s="58"/>
      <c r="D34" s="181"/>
      <c r="E34" s="181"/>
      <c r="F34" s="181"/>
      <c r="G34" s="181"/>
      <c r="H34" s="181"/>
      <c r="I34" s="181"/>
      <c r="J34" s="181"/>
      <c r="K34" s="179"/>
    </row>
    <row r="35" spans="1:11" s="161" customFormat="1">
      <c r="A35" s="27" t="s">
        <v>17</v>
      </c>
      <c r="B35" s="89"/>
      <c r="C35" s="24">
        <v>2018</v>
      </c>
      <c r="D35" s="181" t="s">
        <v>10</v>
      </c>
      <c r="E35" s="181" t="s">
        <v>10</v>
      </c>
      <c r="F35" s="181" t="s">
        <v>10</v>
      </c>
      <c r="G35" s="181" t="s">
        <v>10</v>
      </c>
      <c r="H35" s="181" t="s">
        <v>10</v>
      </c>
      <c r="I35" s="181" t="s">
        <v>10</v>
      </c>
      <c r="J35" s="181" t="s">
        <v>10</v>
      </c>
      <c r="K35" s="179"/>
    </row>
    <row r="36" spans="1:11" s="161" customFormat="1">
      <c r="A36" s="27"/>
      <c r="B36" s="89"/>
      <c r="C36" s="24">
        <v>2019</v>
      </c>
      <c r="D36" s="181" t="s">
        <v>10</v>
      </c>
      <c r="E36" s="181" t="s">
        <v>10</v>
      </c>
      <c r="F36" s="181" t="s">
        <v>10</v>
      </c>
      <c r="G36" s="181" t="s">
        <v>10</v>
      </c>
      <c r="H36" s="181" t="s">
        <v>10</v>
      </c>
      <c r="I36" s="181" t="s">
        <v>10</v>
      </c>
      <c r="J36" s="181" t="s">
        <v>10</v>
      </c>
      <c r="K36" s="179"/>
    </row>
    <row r="37" spans="1:11" s="161" customFormat="1">
      <c r="A37" s="27"/>
      <c r="B37" s="89"/>
      <c r="C37" s="28">
        <v>2020</v>
      </c>
      <c r="D37" s="181" t="s">
        <v>10</v>
      </c>
      <c r="E37" s="181" t="s">
        <v>10</v>
      </c>
      <c r="F37" s="181" t="s">
        <v>10</v>
      </c>
      <c r="G37" s="181" t="s">
        <v>10</v>
      </c>
      <c r="H37" s="181" t="s">
        <v>10</v>
      </c>
      <c r="I37" s="181" t="s">
        <v>10</v>
      </c>
      <c r="J37" s="181" t="s">
        <v>10</v>
      </c>
      <c r="K37" s="179"/>
    </row>
    <row r="38" spans="1:11" s="161" customFormat="1" ht="8.1" customHeight="1">
      <c r="A38" s="27"/>
      <c r="B38" s="89"/>
      <c r="C38" s="24"/>
      <c r="D38" s="181"/>
      <c r="E38" s="181"/>
      <c r="F38" s="181"/>
      <c r="G38" s="181"/>
      <c r="H38" s="181"/>
      <c r="I38" s="181"/>
      <c r="J38" s="181"/>
      <c r="K38" s="179"/>
    </row>
    <row r="39" spans="1:11" s="161" customFormat="1">
      <c r="A39" s="27" t="s">
        <v>18</v>
      </c>
      <c r="B39" s="89"/>
      <c r="C39" s="24">
        <v>2018</v>
      </c>
      <c r="D39" s="181" t="s">
        <v>10</v>
      </c>
      <c r="E39" s="181" t="s">
        <v>10</v>
      </c>
      <c r="F39" s="181">
        <v>1</v>
      </c>
      <c r="G39" s="181" t="s">
        <v>10</v>
      </c>
      <c r="H39" s="181" t="s">
        <v>10</v>
      </c>
      <c r="I39" s="181" t="s">
        <v>10</v>
      </c>
      <c r="J39" s="181" t="s">
        <v>10</v>
      </c>
      <c r="K39" s="179"/>
    </row>
    <row r="40" spans="1:11" s="161" customFormat="1">
      <c r="A40" s="27"/>
      <c r="B40" s="89"/>
      <c r="C40" s="24">
        <v>2019</v>
      </c>
      <c r="D40" s="181" t="s">
        <v>10</v>
      </c>
      <c r="E40" s="181" t="s">
        <v>10</v>
      </c>
      <c r="F40" s="181">
        <v>1</v>
      </c>
      <c r="G40" s="181" t="s">
        <v>10</v>
      </c>
      <c r="H40" s="181" t="s">
        <v>10</v>
      </c>
      <c r="I40" s="181" t="s">
        <v>10</v>
      </c>
      <c r="J40" s="181" t="s">
        <v>10</v>
      </c>
      <c r="K40" s="179"/>
    </row>
    <row r="41" spans="1:11" s="161" customFormat="1">
      <c r="A41" s="27"/>
      <c r="B41" s="89"/>
      <c r="C41" s="28">
        <v>2020</v>
      </c>
      <c r="D41" s="181" t="s">
        <v>10</v>
      </c>
      <c r="E41" s="181" t="s">
        <v>10</v>
      </c>
      <c r="F41" s="181" t="s">
        <v>10</v>
      </c>
      <c r="G41" s="181" t="s">
        <v>10</v>
      </c>
      <c r="H41" s="181" t="s">
        <v>10</v>
      </c>
      <c r="I41" s="181" t="s">
        <v>10</v>
      </c>
      <c r="J41" s="181" t="s">
        <v>10</v>
      </c>
      <c r="K41" s="179"/>
    </row>
    <row r="42" spans="1:11" s="161" customFormat="1" ht="8.1" customHeight="1">
      <c r="A42" s="60"/>
      <c r="B42" s="60"/>
      <c r="C42" s="60"/>
      <c r="D42" s="181"/>
      <c r="E42" s="181"/>
      <c r="F42" s="181"/>
      <c r="G42" s="181"/>
      <c r="H42" s="181"/>
      <c r="I42" s="181"/>
      <c r="J42" s="181"/>
      <c r="K42" s="179"/>
    </row>
    <row r="43" spans="1:11" s="161" customFormat="1">
      <c r="A43" s="27" t="s">
        <v>19</v>
      </c>
      <c r="B43" s="89"/>
      <c r="C43" s="24">
        <v>2018</v>
      </c>
      <c r="D43" s="181" t="s">
        <v>10</v>
      </c>
      <c r="E43" s="181" t="s">
        <v>10</v>
      </c>
      <c r="F43" s="181" t="s">
        <v>10</v>
      </c>
      <c r="G43" s="181" t="s">
        <v>10</v>
      </c>
      <c r="H43" s="181" t="s">
        <v>10</v>
      </c>
      <c r="I43" s="181" t="s">
        <v>10</v>
      </c>
      <c r="J43" s="181" t="s">
        <v>10</v>
      </c>
      <c r="K43" s="179"/>
    </row>
    <row r="44" spans="1:11" s="161" customFormat="1">
      <c r="A44" s="27"/>
      <c r="B44" s="89"/>
      <c r="C44" s="24">
        <v>2019</v>
      </c>
      <c r="D44" s="181" t="s">
        <v>10</v>
      </c>
      <c r="E44" s="181" t="s">
        <v>10</v>
      </c>
      <c r="F44" s="181" t="s">
        <v>10</v>
      </c>
      <c r="G44" s="181" t="s">
        <v>10</v>
      </c>
      <c r="H44" s="181" t="s">
        <v>10</v>
      </c>
      <c r="I44" s="181" t="s">
        <v>10</v>
      </c>
      <c r="J44" s="181" t="s">
        <v>10</v>
      </c>
      <c r="K44" s="179"/>
    </row>
    <row r="45" spans="1:11" s="161" customFormat="1">
      <c r="A45" s="26"/>
      <c r="B45" s="89"/>
      <c r="C45" s="28">
        <v>2020</v>
      </c>
      <c r="D45" s="181" t="s">
        <v>10</v>
      </c>
      <c r="E45" s="181" t="s">
        <v>10</v>
      </c>
      <c r="F45" s="181" t="s">
        <v>10</v>
      </c>
      <c r="G45" s="181" t="s">
        <v>10</v>
      </c>
      <c r="H45" s="181" t="s">
        <v>10</v>
      </c>
      <c r="I45" s="181" t="s">
        <v>10</v>
      </c>
      <c r="J45" s="181" t="s">
        <v>10</v>
      </c>
      <c r="K45" s="179"/>
    </row>
    <row r="46" spans="1:11" s="161" customFormat="1" ht="8.1" customHeight="1">
      <c r="A46" s="58"/>
      <c r="B46" s="58"/>
      <c r="C46" s="58"/>
      <c r="D46" s="181"/>
      <c r="E46" s="181"/>
      <c r="F46" s="181"/>
      <c r="G46" s="181"/>
      <c r="H46" s="181"/>
      <c r="I46" s="181"/>
      <c r="J46" s="181"/>
      <c r="K46" s="179"/>
    </row>
    <row r="47" spans="1:11" s="161" customFormat="1">
      <c r="A47" s="27" t="s">
        <v>11</v>
      </c>
      <c r="B47" s="89"/>
      <c r="C47" s="24">
        <v>2018</v>
      </c>
      <c r="D47" s="181" t="s">
        <v>10</v>
      </c>
      <c r="E47" s="181" t="s">
        <v>10</v>
      </c>
      <c r="F47" s="181" t="s">
        <v>10</v>
      </c>
      <c r="G47" s="181" t="s">
        <v>10</v>
      </c>
      <c r="H47" s="181" t="s">
        <v>10</v>
      </c>
      <c r="I47" s="181" t="s">
        <v>10</v>
      </c>
      <c r="J47" s="181" t="s">
        <v>10</v>
      </c>
      <c r="K47" s="179"/>
    </row>
    <row r="48" spans="1:11" s="161" customFormat="1">
      <c r="A48" s="27"/>
      <c r="B48" s="89"/>
      <c r="C48" s="24">
        <v>2019</v>
      </c>
      <c r="D48" s="181" t="s">
        <v>10</v>
      </c>
      <c r="E48" s="181" t="s">
        <v>10</v>
      </c>
      <c r="F48" s="181" t="s">
        <v>10</v>
      </c>
      <c r="G48" s="181" t="s">
        <v>10</v>
      </c>
      <c r="H48" s="181" t="s">
        <v>10</v>
      </c>
      <c r="I48" s="181" t="s">
        <v>10</v>
      </c>
      <c r="J48" s="181" t="s">
        <v>10</v>
      </c>
      <c r="K48" s="179"/>
    </row>
    <row r="49" spans="1:11" s="161" customFormat="1">
      <c r="A49" s="27"/>
      <c r="B49" s="89"/>
      <c r="C49" s="28">
        <v>2020</v>
      </c>
      <c r="D49" s="181" t="s">
        <v>10</v>
      </c>
      <c r="E49" s="181" t="s">
        <v>10</v>
      </c>
      <c r="F49" s="181" t="s">
        <v>10</v>
      </c>
      <c r="G49" s="181" t="s">
        <v>10</v>
      </c>
      <c r="H49" s="181" t="s">
        <v>10</v>
      </c>
      <c r="I49" s="181" t="s">
        <v>10</v>
      </c>
      <c r="J49" s="181" t="s">
        <v>10</v>
      </c>
      <c r="K49" s="179"/>
    </row>
    <row r="50" spans="1:11" s="161" customFormat="1" ht="8.1" customHeight="1">
      <c r="A50" s="58"/>
      <c r="B50" s="58"/>
      <c r="C50" s="58"/>
      <c r="D50" s="181"/>
      <c r="E50" s="181"/>
      <c r="F50" s="181"/>
      <c r="G50" s="181"/>
      <c r="H50" s="181"/>
      <c r="I50" s="181"/>
      <c r="J50" s="181"/>
      <c r="K50" s="179"/>
    </row>
    <row r="51" spans="1:11" s="161" customFormat="1">
      <c r="A51" s="27" t="s">
        <v>14</v>
      </c>
      <c r="B51" s="89"/>
      <c r="C51" s="24">
        <v>2018</v>
      </c>
      <c r="D51" s="181" t="s">
        <v>10</v>
      </c>
      <c r="E51" s="181" t="s">
        <v>10</v>
      </c>
      <c r="F51" s="181" t="s">
        <v>10</v>
      </c>
      <c r="G51" s="181" t="s">
        <v>10</v>
      </c>
      <c r="H51" s="181" t="s">
        <v>10</v>
      </c>
      <c r="I51" s="181" t="s">
        <v>10</v>
      </c>
      <c r="J51" s="181" t="s">
        <v>10</v>
      </c>
      <c r="K51" s="179"/>
    </row>
    <row r="52" spans="1:11" s="161" customFormat="1">
      <c r="A52" s="27"/>
      <c r="B52" s="89"/>
      <c r="C52" s="24">
        <v>2019</v>
      </c>
      <c r="D52" s="181" t="s">
        <v>10</v>
      </c>
      <c r="E52" s="181" t="s">
        <v>10</v>
      </c>
      <c r="F52" s="181" t="s">
        <v>10</v>
      </c>
      <c r="G52" s="181" t="s">
        <v>10</v>
      </c>
      <c r="H52" s="181" t="s">
        <v>10</v>
      </c>
      <c r="I52" s="181" t="s">
        <v>10</v>
      </c>
      <c r="J52" s="181" t="s">
        <v>10</v>
      </c>
      <c r="K52" s="179"/>
    </row>
    <row r="53" spans="1:11" s="161" customFormat="1">
      <c r="A53" s="27"/>
      <c r="B53" s="89"/>
      <c r="C53" s="28">
        <v>2020</v>
      </c>
      <c r="D53" s="181" t="s">
        <v>10</v>
      </c>
      <c r="E53" s="181" t="s">
        <v>10</v>
      </c>
      <c r="F53" s="181" t="s">
        <v>10</v>
      </c>
      <c r="G53" s="181" t="s">
        <v>10</v>
      </c>
      <c r="H53" s="181" t="s">
        <v>10</v>
      </c>
      <c r="I53" s="181" t="s">
        <v>10</v>
      </c>
      <c r="J53" s="181" t="s">
        <v>10</v>
      </c>
      <c r="K53" s="179"/>
    </row>
    <row r="54" spans="1:11" s="161" customFormat="1" ht="8.1" customHeight="1">
      <c r="A54" s="58"/>
      <c r="B54" s="58"/>
      <c r="C54" s="58"/>
      <c r="D54" s="181"/>
      <c r="E54" s="181"/>
      <c r="F54" s="181"/>
      <c r="G54" s="181"/>
      <c r="H54" s="181"/>
      <c r="I54" s="181"/>
      <c r="J54" s="181"/>
      <c r="K54" s="179"/>
    </row>
    <row r="55" spans="1:11" s="161" customFormat="1">
      <c r="A55" s="27" t="s">
        <v>12</v>
      </c>
      <c r="B55" s="89"/>
      <c r="C55" s="24">
        <v>2018</v>
      </c>
      <c r="D55" s="181" t="s">
        <v>10</v>
      </c>
      <c r="E55" s="181" t="s">
        <v>10</v>
      </c>
      <c r="F55" s="181" t="s">
        <v>10</v>
      </c>
      <c r="G55" s="181" t="s">
        <v>10</v>
      </c>
      <c r="H55" s="181" t="s">
        <v>10</v>
      </c>
      <c r="I55" s="181" t="s">
        <v>10</v>
      </c>
      <c r="J55" s="181" t="s">
        <v>10</v>
      </c>
      <c r="K55" s="179"/>
    </row>
    <row r="56" spans="1:11" s="161" customFormat="1">
      <c r="A56" s="27"/>
      <c r="B56" s="89"/>
      <c r="C56" s="24">
        <v>2019</v>
      </c>
      <c r="D56" s="181" t="s">
        <v>10</v>
      </c>
      <c r="E56" s="181" t="s">
        <v>10</v>
      </c>
      <c r="F56" s="181" t="s">
        <v>10</v>
      </c>
      <c r="G56" s="181" t="s">
        <v>10</v>
      </c>
      <c r="H56" s="181" t="s">
        <v>10</v>
      </c>
      <c r="I56" s="181" t="s">
        <v>10</v>
      </c>
      <c r="J56" s="181" t="s">
        <v>10</v>
      </c>
      <c r="K56" s="179"/>
    </row>
    <row r="57" spans="1:11" s="161" customFormat="1">
      <c r="A57" s="27"/>
      <c r="B57" s="89"/>
      <c r="C57" s="28">
        <v>2020</v>
      </c>
      <c r="D57" s="181" t="s">
        <v>10</v>
      </c>
      <c r="E57" s="181" t="s">
        <v>10</v>
      </c>
      <c r="F57" s="181" t="s">
        <v>10</v>
      </c>
      <c r="G57" s="181" t="s">
        <v>10</v>
      </c>
      <c r="H57" s="181" t="s">
        <v>10</v>
      </c>
      <c r="I57" s="181" t="s">
        <v>10</v>
      </c>
      <c r="J57" s="181" t="s">
        <v>10</v>
      </c>
      <c r="K57" s="179"/>
    </row>
    <row r="58" spans="1:11" s="161" customFormat="1" ht="8.1" customHeight="1">
      <c r="A58" s="54"/>
      <c r="B58" s="54"/>
      <c r="C58" s="54"/>
      <c r="D58" s="181"/>
      <c r="E58" s="181"/>
      <c r="F58" s="181"/>
      <c r="G58" s="181"/>
      <c r="H58" s="181"/>
      <c r="I58" s="181"/>
      <c r="J58" s="181"/>
      <c r="K58" s="179"/>
    </row>
    <row r="59" spans="1:11" s="161" customFormat="1">
      <c r="A59" s="54" t="s">
        <v>45</v>
      </c>
      <c r="B59" s="54"/>
      <c r="C59" s="24">
        <v>2018</v>
      </c>
      <c r="D59" s="181" t="s">
        <v>313</v>
      </c>
      <c r="E59" s="181" t="s">
        <v>313</v>
      </c>
      <c r="F59" s="181" t="s">
        <v>313</v>
      </c>
      <c r="G59" s="181" t="s">
        <v>313</v>
      </c>
      <c r="H59" s="181" t="s">
        <v>313</v>
      </c>
      <c r="I59" s="181" t="s">
        <v>313</v>
      </c>
      <c r="J59" s="181" t="s">
        <v>313</v>
      </c>
      <c r="K59" s="179"/>
    </row>
    <row r="60" spans="1:11" s="161" customFormat="1">
      <c r="A60" s="54"/>
      <c r="B60" s="54"/>
      <c r="C60" s="24">
        <v>2019</v>
      </c>
      <c r="D60" s="181" t="s">
        <v>313</v>
      </c>
      <c r="E60" s="181" t="s">
        <v>313</v>
      </c>
      <c r="F60" s="181" t="s">
        <v>313</v>
      </c>
      <c r="G60" s="181" t="s">
        <v>313</v>
      </c>
      <c r="H60" s="181" t="s">
        <v>313</v>
      </c>
      <c r="I60" s="181" t="s">
        <v>313</v>
      </c>
      <c r="J60" s="181" t="s">
        <v>313</v>
      </c>
      <c r="K60" s="179"/>
    </row>
    <row r="61" spans="1:11" s="161" customFormat="1">
      <c r="A61" s="54"/>
      <c r="B61" s="54"/>
      <c r="C61" s="28">
        <v>2020</v>
      </c>
      <c r="D61" s="181" t="s">
        <v>10</v>
      </c>
      <c r="E61" s="181" t="s">
        <v>10</v>
      </c>
      <c r="F61" s="181" t="s">
        <v>10</v>
      </c>
      <c r="G61" s="181" t="s">
        <v>10</v>
      </c>
      <c r="H61" s="181" t="s">
        <v>10</v>
      </c>
      <c r="I61" s="181" t="s">
        <v>10</v>
      </c>
      <c r="J61" s="181" t="s">
        <v>10</v>
      </c>
      <c r="K61" s="179"/>
    </row>
    <row r="62" spans="1:11" s="161" customFormat="1" ht="14.45" customHeight="1">
      <c r="A62" s="401"/>
      <c r="B62" s="401"/>
      <c r="C62" s="533"/>
      <c r="D62" s="548"/>
      <c r="E62" s="533"/>
      <c r="F62" s="533"/>
      <c r="G62" s="548"/>
      <c r="H62" s="548"/>
      <c r="I62" s="548"/>
      <c r="J62" s="548"/>
      <c r="K62" s="548"/>
    </row>
    <row r="63" spans="1:11" s="161" customFormat="1" ht="15" customHeight="1">
      <c r="A63" s="191"/>
      <c r="G63" s="192"/>
      <c r="H63" s="191"/>
      <c r="I63" s="191"/>
      <c r="K63" s="192" t="s">
        <v>25</v>
      </c>
    </row>
    <row r="64" spans="1:11" s="161" customFormat="1" ht="13.5" customHeight="1">
      <c r="G64" s="195"/>
      <c r="H64" s="194"/>
      <c r="I64" s="194"/>
      <c r="K64" s="197" t="s">
        <v>26</v>
      </c>
    </row>
    <row r="65" spans="1:1" s="161" customFormat="1"/>
    <row r="66" spans="1:1" ht="15.75">
      <c r="A66" s="65" t="s">
        <v>339</v>
      </c>
    </row>
    <row r="67" spans="1:1" ht="15.75">
      <c r="A67" s="66" t="s">
        <v>309</v>
      </c>
    </row>
    <row r="68" spans="1:1">
      <c r="A68" s="67" t="s">
        <v>310</v>
      </c>
    </row>
    <row r="70" spans="1:1">
      <c r="A70" s="169"/>
    </row>
    <row r="71" spans="1:1">
      <c r="A71" s="172"/>
    </row>
    <row r="72" spans="1:1">
      <c r="A72" s="172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92D050"/>
    <pageSetUpPr fitToPage="1"/>
  </sheetPr>
  <dimension ref="A1:M72"/>
  <sheetViews>
    <sheetView tabSelected="1" view="pageBreakPreview" zoomScale="85" zoomScaleNormal="100" zoomScaleSheetLayoutView="85" workbookViewId="0">
      <selection activeCell="B3" sqref="B3:I3"/>
    </sheetView>
  </sheetViews>
  <sheetFormatPr defaultColWidth="8.42578125" defaultRowHeight="15"/>
  <cols>
    <col min="1" max="1" width="12.5703125" style="154" customWidth="1"/>
    <col min="2" max="2" width="10" style="154" customWidth="1"/>
    <col min="3" max="3" width="12.5703125" style="154" customWidth="1"/>
    <col min="4" max="4" width="0.85546875" style="154" customWidth="1"/>
    <col min="5" max="5" width="11" style="154" customWidth="1"/>
    <col min="6" max="6" width="13.5703125" style="154" customWidth="1"/>
    <col min="7" max="7" width="11.28515625" style="154" customWidth="1"/>
    <col min="8" max="8" width="12.7109375" style="186" customWidth="1"/>
    <col min="9" max="9" width="13.140625" style="186" customWidth="1"/>
    <col min="10" max="10" width="13.42578125" style="186" customWidth="1"/>
    <col min="11" max="11" width="12.140625" style="186" customWidth="1"/>
    <col min="12" max="13" width="1" style="154" customWidth="1"/>
    <col min="14" max="16384" width="8.42578125" style="154"/>
  </cols>
  <sheetData>
    <row r="1" spans="1:12" ht="9" customHeight="1">
      <c r="F1" s="156"/>
    </row>
    <row r="2" spans="1:12" ht="9" customHeight="1">
      <c r="A2" s="185"/>
      <c r="F2" s="156"/>
    </row>
    <row r="3" spans="1:12" ht="15.75">
      <c r="A3" s="183" t="s">
        <v>382</v>
      </c>
      <c r="B3" s="187"/>
      <c r="C3" s="187"/>
    </row>
    <row r="4" spans="1:12">
      <c r="A4" s="156" t="s">
        <v>383</v>
      </c>
      <c r="B4" s="156"/>
      <c r="C4" s="156"/>
    </row>
    <row r="5" spans="1:12" ht="15.75" thickBot="1">
      <c r="A5" s="538"/>
      <c r="B5" s="538"/>
      <c r="C5" s="538"/>
      <c r="D5" s="538"/>
      <c r="E5" s="538"/>
      <c r="F5" s="538"/>
      <c r="G5" s="538"/>
      <c r="H5" s="501"/>
      <c r="I5" s="501"/>
      <c r="J5" s="501"/>
      <c r="K5" s="501"/>
      <c r="L5" s="538"/>
    </row>
    <row r="6" spans="1:12" ht="6" customHeight="1">
      <c r="A6" s="537"/>
      <c r="B6" s="536"/>
      <c r="C6" s="536"/>
      <c r="D6" s="513"/>
      <c r="E6" s="513"/>
      <c r="F6" s="513"/>
      <c r="G6" s="513"/>
      <c r="H6" s="490"/>
      <c r="I6" s="490"/>
      <c r="J6" s="490"/>
      <c r="K6" s="490"/>
      <c r="L6" s="523"/>
    </row>
    <row r="7" spans="1:12" ht="15" customHeight="1">
      <c r="A7" s="514" t="s">
        <v>24</v>
      </c>
      <c r="B7" s="536"/>
      <c r="C7" s="515" t="s">
        <v>0</v>
      </c>
      <c r="D7" s="517"/>
      <c r="E7" s="517" t="s">
        <v>236</v>
      </c>
      <c r="F7" s="517" t="s">
        <v>252</v>
      </c>
      <c r="G7" s="517" t="s">
        <v>252</v>
      </c>
      <c r="H7" s="517" t="s">
        <v>253</v>
      </c>
      <c r="I7" s="517" t="s">
        <v>254</v>
      </c>
      <c r="J7" s="517" t="s">
        <v>176</v>
      </c>
      <c r="K7" s="554" t="s">
        <v>275</v>
      </c>
      <c r="L7" s="537"/>
    </row>
    <row r="8" spans="1:12" ht="15" customHeight="1">
      <c r="A8" s="518" t="s">
        <v>4</v>
      </c>
      <c r="B8" s="536"/>
      <c r="C8" s="519" t="s">
        <v>5</v>
      </c>
      <c r="D8" s="517"/>
      <c r="E8" s="517" t="s">
        <v>255</v>
      </c>
      <c r="F8" s="517" t="s">
        <v>256</v>
      </c>
      <c r="G8" s="517" t="s">
        <v>256</v>
      </c>
      <c r="H8" s="517" t="s">
        <v>257</v>
      </c>
      <c r="I8" s="517" t="s">
        <v>258</v>
      </c>
      <c r="J8" s="517" t="s">
        <v>259</v>
      </c>
      <c r="K8" s="521" t="s">
        <v>44</v>
      </c>
      <c r="L8" s="537"/>
    </row>
    <row r="9" spans="1:12" ht="15" customHeight="1">
      <c r="A9" s="523"/>
      <c r="B9" s="513"/>
      <c r="C9" s="513"/>
      <c r="D9" s="517"/>
      <c r="E9" s="521" t="s">
        <v>260</v>
      </c>
      <c r="F9" s="517" t="s">
        <v>261</v>
      </c>
      <c r="G9" s="517" t="s">
        <v>242</v>
      </c>
      <c r="H9" s="517" t="s">
        <v>262</v>
      </c>
      <c r="I9" s="517" t="s">
        <v>263</v>
      </c>
      <c r="J9" s="521" t="s">
        <v>166</v>
      </c>
      <c r="K9" s="555"/>
      <c r="L9" s="537"/>
    </row>
    <row r="10" spans="1:12" ht="14.25" customHeight="1">
      <c r="A10" s="523"/>
      <c r="B10" s="513"/>
      <c r="C10" s="513"/>
      <c r="D10" s="521"/>
      <c r="E10" s="521" t="s">
        <v>246</v>
      </c>
      <c r="F10" s="521" t="s">
        <v>330</v>
      </c>
      <c r="G10" s="521" t="s">
        <v>245</v>
      </c>
      <c r="H10" s="521" t="s">
        <v>264</v>
      </c>
      <c r="I10" s="521" t="s">
        <v>265</v>
      </c>
      <c r="J10" s="521" t="s">
        <v>207</v>
      </c>
      <c r="K10" s="555"/>
      <c r="L10" s="537"/>
    </row>
    <row r="11" spans="1:12" ht="14.25" customHeight="1">
      <c r="A11" s="513"/>
      <c r="B11" s="513"/>
      <c r="C11" s="513"/>
      <c r="D11" s="517"/>
      <c r="E11" s="521"/>
      <c r="F11" s="521" t="s">
        <v>266</v>
      </c>
      <c r="G11" s="521" t="s">
        <v>266</v>
      </c>
      <c r="H11" s="521" t="s">
        <v>267</v>
      </c>
      <c r="I11" s="521" t="s">
        <v>268</v>
      </c>
      <c r="J11" s="521"/>
      <c r="K11" s="555"/>
      <c r="L11" s="537"/>
    </row>
    <row r="12" spans="1:12" ht="14.25" customHeight="1">
      <c r="A12" s="513"/>
      <c r="B12" s="513"/>
      <c r="C12" s="513"/>
      <c r="D12" s="517"/>
      <c r="E12" s="521"/>
      <c r="F12" s="521" t="s">
        <v>269</v>
      </c>
      <c r="G12" s="521" t="s">
        <v>269</v>
      </c>
      <c r="H12" s="521" t="s">
        <v>257</v>
      </c>
      <c r="I12" s="521"/>
      <c r="J12" s="521"/>
      <c r="K12" s="555"/>
      <c r="L12" s="537"/>
    </row>
    <row r="13" spans="1:12" ht="5.25" customHeight="1" thickBot="1">
      <c r="A13" s="541"/>
      <c r="B13" s="541"/>
      <c r="C13" s="541"/>
      <c r="D13" s="541"/>
      <c r="E13" s="541"/>
      <c r="F13" s="541"/>
      <c r="G13" s="541"/>
      <c r="H13" s="541"/>
      <c r="I13" s="541"/>
      <c r="J13" s="541"/>
      <c r="K13" s="503"/>
      <c r="L13" s="552"/>
    </row>
    <row r="14" spans="1:12" s="158" customFormat="1" ht="5.25" customHeigh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2" s="161" customFormat="1" ht="15.75">
      <c r="A15" s="144" t="s">
        <v>8</v>
      </c>
      <c r="B15" s="54"/>
      <c r="C15" s="19">
        <v>2018</v>
      </c>
      <c r="D15" s="162"/>
      <c r="E15" s="163" t="s">
        <v>10</v>
      </c>
      <c r="F15" s="163" t="s">
        <v>10</v>
      </c>
      <c r="G15" s="163" t="s">
        <v>10</v>
      </c>
      <c r="H15" s="163" t="s">
        <v>10</v>
      </c>
      <c r="I15" s="162">
        <f t="shared" ref="I15:J15" si="0">SUM(I19,I23,I27,I31,I35,I39,I43,I47,I51,I55,I59)</f>
        <v>1</v>
      </c>
      <c r="J15" s="162">
        <f t="shared" si="0"/>
        <v>4</v>
      </c>
      <c r="K15" s="162">
        <f>SUM(K19,K23,K27,K31,K35,K39,K43,K47,K51,K55,K59)</f>
        <v>9</v>
      </c>
      <c r="L15" s="162"/>
    </row>
    <row r="16" spans="1:12" s="161" customFormat="1" ht="15.75">
      <c r="A16" s="146"/>
      <c r="B16" s="54"/>
      <c r="C16" s="19">
        <v>2019</v>
      </c>
      <c r="D16" s="162"/>
      <c r="E16" s="162">
        <f t="shared" ref="E16:K17" si="1">SUM(E20,E24,E28,E32,E36,E40,E44,E48,E52,E56,E60)</f>
        <v>1</v>
      </c>
      <c r="F16" s="163" t="s">
        <v>10</v>
      </c>
      <c r="G16" s="162">
        <f t="shared" ref="G16" si="2">SUM(G20,G24,G28,G32,G36,G40,G44,G48,G52,G56,G60)</f>
        <v>1</v>
      </c>
      <c r="H16" s="163" t="s">
        <v>10</v>
      </c>
      <c r="I16" s="162">
        <f t="shared" si="1"/>
        <v>1</v>
      </c>
      <c r="J16" s="162">
        <f t="shared" si="1"/>
        <v>4</v>
      </c>
      <c r="K16" s="162">
        <f>SUM(K20,K24,K28,K32,K36,K40,K44,K48,K52,K56,K60)</f>
        <v>12</v>
      </c>
      <c r="L16" s="162"/>
    </row>
    <row r="17" spans="1:12" s="161" customFormat="1" ht="15.75">
      <c r="A17" s="146"/>
      <c r="B17" s="54"/>
      <c r="C17" s="23">
        <v>2020</v>
      </c>
      <c r="D17" s="162"/>
      <c r="E17" s="162">
        <f t="shared" si="1"/>
        <v>1</v>
      </c>
      <c r="F17" s="163" t="s">
        <v>10</v>
      </c>
      <c r="G17" s="163" t="s">
        <v>10</v>
      </c>
      <c r="H17" s="163" t="s">
        <v>10</v>
      </c>
      <c r="I17" s="163" t="s">
        <v>10</v>
      </c>
      <c r="J17" s="162">
        <f t="shared" si="1"/>
        <v>8</v>
      </c>
      <c r="K17" s="162">
        <f t="shared" si="1"/>
        <v>9</v>
      </c>
      <c r="L17" s="162"/>
    </row>
    <row r="18" spans="1:12" s="161" customFormat="1" ht="8.1" customHeight="1">
      <c r="A18" s="146"/>
      <c r="B18" s="54"/>
      <c r="C18" s="24"/>
      <c r="D18" s="162"/>
      <c r="E18" s="162"/>
      <c r="F18" s="162"/>
      <c r="G18" s="162"/>
      <c r="H18" s="166"/>
      <c r="I18" s="188"/>
      <c r="J18" s="166"/>
      <c r="K18" s="166"/>
      <c r="L18" s="179"/>
    </row>
    <row r="19" spans="1:12" s="161" customFormat="1">
      <c r="A19" s="27" t="s">
        <v>9</v>
      </c>
      <c r="B19" s="89"/>
      <c r="C19" s="24">
        <v>2018</v>
      </c>
      <c r="D19" s="181"/>
      <c r="E19" s="181" t="s">
        <v>10</v>
      </c>
      <c r="F19" s="181" t="s">
        <v>10</v>
      </c>
      <c r="G19" s="181" t="s">
        <v>10</v>
      </c>
      <c r="H19" s="181" t="s">
        <v>10</v>
      </c>
      <c r="I19" s="181" t="s">
        <v>10</v>
      </c>
      <c r="J19" s="181">
        <v>1</v>
      </c>
      <c r="K19" s="181" t="s">
        <v>10</v>
      </c>
      <c r="L19" s="179"/>
    </row>
    <row r="20" spans="1:12" s="161" customFormat="1">
      <c r="A20" s="27"/>
      <c r="B20" s="89"/>
      <c r="C20" s="24">
        <v>2019</v>
      </c>
      <c r="D20" s="181"/>
      <c r="E20" s="181" t="s">
        <v>10</v>
      </c>
      <c r="F20" s="181" t="s">
        <v>10</v>
      </c>
      <c r="G20" s="181" t="s">
        <v>10</v>
      </c>
      <c r="H20" s="181" t="s">
        <v>10</v>
      </c>
      <c r="I20" s="181" t="s">
        <v>10</v>
      </c>
      <c r="J20" s="181">
        <v>1</v>
      </c>
      <c r="K20" s="181">
        <v>2</v>
      </c>
      <c r="L20" s="179"/>
    </row>
    <row r="21" spans="1:12" s="161" customFormat="1">
      <c r="A21" s="27"/>
      <c r="B21" s="89"/>
      <c r="C21" s="28">
        <v>2020</v>
      </c>
      <c r="D21" s="181"/>
      <c r="E21" s="181" t="s">
        <v>10</v>
      </c>
      <c r="F21" s="181" t="s">
        <v>10</v>
      </c>
      <c r="G21" s="181" t="s">
        <v>10</v>
      </c>
      <c r="H21" s="181" t="s">
        <v>10</v>
      </c>
      <c r="I21" s="181" t="s">
        <v>10</v>
      </c>
      <c r="J21" s="181" t="s">
        <v>10</v>
      </c>
      <c r="K21" s="181">
        <v>2</v>
      </c>
      <c r="L21" s="189"/>
    </row>
    <row r="22" spans="1:12" s="161" customFormat="1" ht="8.1" customHeight="1">
      <c r="A22" s="54"/>
      <c r="B22" s="54"/>
      <c r="C22" s="54"/>
      <c r="D22" s="181"/>
      <c r="E22" s="181"/>
      <c r="F22" s="181"/>
      <c r="G22" s="181"/>
      <c r="H22" s="181"/>
      <c r="I22" s="181"/>
      <c r="J22" s="181"/>
      <c r="K22" s="181"/>
      <c r="L22" s="179"/>
    </row>
    <row r="23" spans="1:12" s="161" customFormat="1">
      <c r="A23" s="27" t="s">
        <v>13</v>
      </c>
      <c r="B23" s="89"/>
      <c r="C23" s="24">
        <v>2018</v>
      </c>
      <c r="D23" s="181"/>
      <c r="E23" s="181" t="s">
        <v>10</v>
      </c>
      <c r="F23" s="181" t="s">
        <v>10</v>
      </c>
      <c r="G23" s="181" t="s">
        <v>10</v>
      </c>
      <c r="H23" s="181" t="s">
        <v>10</v>
      </c>
      <c r="I23" s="181" t="s">
        <v>10</v>
      </c>
      <c r="J23" s="181">
        <v>2</v>
      </c>
      <c r="K23" s="181">
        <v>5</v>
      </c>
      <c r="L23" s="179"/>
    </row>
    <row r="24" spans="1:12" s="161" customFormat="1">
      <c r="A24" s="27"/>
      <c r="B24" s="89"/>
      <c r="C24" s="24">
        <v>2019</v>
      </c>
      <c r="D24" s="181"/>
      <c r="E24" s="181">
        <v>1</v>
      </c>
      <c r="F24" s="181" t="s">
        <v>10</v>
      </c>
      <c r="G24" s="181">
        <v>1</v>
      </c>
      <c r="H24" s="181" t="s">
        <v>10</v>
      </c>
      <c r="I24" s="181" t="s">
        <v>10</v>
      </c>
      <c r="J24" s="181" t="s">
        <v>10</v>
      </c>
      <c r="K24" s="181">
        <v>2</v>
      </c>
      <c r="L24" s="179"/>
    </row>
    <row r="25" spans="1:12" s="161" customFormat="1">
      <c r="A25" s="27"/>
      <c r="B25" s="89"/>
      <c r="C25" s="28">
        <v>2020</v>
      </c>
      <c r="D25" s="181"/>
      <c r="E25" s="181" t="s">
        <v>10</v>
      </c>
      <c r="F25" s="181" t="s">
        <v>10</v>
      </c>
      <c r="G25" s="181" t="s">
        <v>10</v>
      </c>
      <c r="H25" s="181" t="s">
        <v>10</v>
      </c>
      <c r="I25" s="181" t="s">
        <v>10</v>
      </c>
      <c r="J25" s="181">
        <v>3</v>
      </c>
      <c r="K25" s="181">
        <v>4</v>
      </c>
      <c r="L25" s="179"/>
    </row>
    <row r="26" spans="1:12" s="161" customFormat="1" ht="8.1" customHeight="1">
      <c r="A26" s="54"/>
      <c r="B26" s="54"/>
      <c r="C26" s="54"/>
      <c r="D26" s="181"/>
      <c r="E26" s="181"/>
      <c r="F26" s="181"/>
      <c r="G26" s="181"/>
      <c r="H26" s="181"/>
      <c r="I26" s="181"/>
      <c r="J26" s="181"/>
      <c r="K26" s="181"/>
      <c r="L26" s="179"/>
    </row>
    <row r="27" spans="1:12" s="161" customFormat="1">
      <c r="A27" s="27" t="s">
        <v>15</v>
      </c>
      <c r="B27" s="89"/>
      <c r="C27" s="24">
        <v>2018</v>
      </c>
      <c r="D27" s="181"/>
      <c r="E27" s="181" t="s">
        <v>10</v>
      </c>
      <c r="F27" s="181" t="s">
        <v>10</v>
      </c>
      <c r="G27" s="181" t="s">
        <v>10</v>
      </c>
      <c r="H27" s="181" t="s">
        <v>10</v>
      </c>
      <c r="I27" s="181" t="s">
        <v>10</v>
      </c>
      <c r="J27" s="181" t="s">
        <v>10</v>
      </c>
      <c r="K27" s="181" t="s">
        <v>10</v>
      </c>
      <c r="L27" s="189"/>
    </row>
    <row r="28" spans="1:12" s="161" customFormat="1">
      <c r="A28" s="27"/>
      <c r="B28" s="89"/>
      <c r="C28" s="24">
        <v>2019</v>
      </c>
      <c r="D28" s="181"/>
      <c r="E28" s="181" t="s">
        <v>10</v>
      </c>
      <c r="F28" s="181" t="s">
        <v>10</v>
      </c>
      <c r="G28" s="181" t="s">
        <v>10</v>
      </c>
      <c r="H28" s="181" t="s">
        <v>10</v>
      </c>
      <c r="I28" s="181" t="s">
        <v>10</v>
      </c>
      <c r="J28" s="181" t="s">
        <v>10</v>
      </c>
      <c r="K28" s="181">
        <v>1</v>
      </c>
      <c r="L28" s="179"/>
    </row>
    <row r="29" spans="1:12" s="161" customFormat="1">
      <c r="A29" s="27"/>
      <c r="B29" s="89"/>
      <c r="C29" s="28">
        <v>2020</v>
      </c>
      <c r="D29" s="181"/>
      <c r="E29" s="181" t="s">
        <v>10</v>
      </c>
      <c r="F29" s="181" t="s">
        <v>10</v>
      </c>
      <c r="G29" s="181" t="s">
        <v>10</v>
      </c>
      <c r="H29" s="181" t="s">
        <v>10</v>
      </c>
      <c r="I29" s="181" t="s">
        <v>10</v>
      </c>
      <c r="J29" s="181" t="s">
        <v>10</v>
      </c>
      <c r="K29" s="181" t="s">
        <v>10</v>
      </c>
      <c r="L29" s="179"/>
    </row>
    <row r="30" spans="1:12" s="161" customFormat="1" ht="8.1" customHeight="1">
      <c r="A30" s="58"/>
      <c r="B30" s="58"/>
      <c r="C30" s="58"/>
      <c r="D30" s="181"/>
      <c r="E30" s="181"/>
      <c r="F30" s="181"/>
      <c r="G30" s="181"/>
      <c r="H30" s="181"/>
      <c r="I30" s="181"/>
      <c r="J30" s="181"/>
      <c r="K30" s="181"/>
      <c r="L30" s="179"/>
    </row>
    <row r="31" spans="1:12" s="161" customFormat="1">
      <c r="A31" s="27" t="s">
        <v>16</v>
      </c>
      <c r="B31" s="89"/>
      <c r="C31" s="24">
        <v>2018</v>
      </c>
      <c r="D31" s="181"/>
      <c r="E31" s="181" t="s">
        <v>10</v>
      </c>
      <c r="F31" s="181" t="s">
        <v>10</v>
      </c>
      <c r="G31" s="181" t="s">
        <v>10</v>
      </c>
      <c r="H31" s="181" t="s">
        <v>10</v>
      </c>
      <c r="I31" s="181" t="s">
        <v>10</v>
      </c>
      <c r="J31" s="181" t="s">
        <v>10</v>
      </c>
      <c r="K31" s="181" t="s">
        <v>10</v>
      </c>
      <c r="L31" s="189"/>
    </row>
    <row r="32" spans="1:12" s="161" customFormat="1">
      <c r="A32" s="27"/>
      <c r="B32" s="89"/>
      <c r="C32" s="24">
        <v>2019</v>
      </c>
      <c r="D32" s="181"/>
      <c r="E32" s="181" t="s">
        <v>10</v>
      </c>
      <c r="F32" s="181" t="s">
        <v>10</v>
      </c>
      <c r="G32" s="181" t="s">
        <v>10</v>
      </c>
      <c r="H32" s="181" t="s">
        <v>10</v>
      </c>
      <c r="I32" s="181" t="s">
        <v>10</v>
      </c>
      <c r="J32" s="181">
        <v>2</v>
      </c>
      <c r="K32" s="181">
        <v>4</v>
      </c>
      <c r="L32" s="189"/>
    </row>
    <row r="33" spans="1:13" s="161" customFormat="1">
      <c r="A33" s="27"/>
      <c r="B33" s="89"/>
      <c r="C33" s="28">
        <v>2020</v>
      </c>
      <c r="D33" s="181"/>
      <c r="E33" s="181" t="s">
        <v>10</v>
      </c>
      <c r="F33" s="181" t="s">
        <v>10</v>
      </c>
      <c r="G33" s="181" t="s">
        <v>10</v>
      </c>
      <c r="H33" s="181" t="s">
        <v>10</v>
      </c>
      <c r="I33" s="181" t="s">
        <v>10</v>
      </c>
      <c r="J33" s="181">
        <v>2</v>
      </c>
      <c r="K33" s="181">
        <v>2</v>
      </c>
      <c r="L33" s="189"/>
    </row>
    <row r="34" spans="1:13" s="161" customFormat="1" ht="8.1" customHeight="1">
      <c r="A34" s="58"/>
      <c r="B34" s="58"/>
      <c r="C34" s="58"/>
      <c r="D34" s="181"/>
      <c r="E34" s="181"/>
      <c r="F34" s="181"/>
      <c r="G34" s="181"/>
      <c r="H34" s="181"/>
      <c r="I34" s="181"/>
      <c r="J34" s="181"/>
      <c r="K34" s="181"/>
      <c r="L34" s="179"/>
    </row>
    <row r="35" spans="1:13" s="161" customFormat="1">
      <c r="A35" s="27" t="s">
        <v>17</v>
      </c>
      <c r="B35" s="89"/>
      <c r="C35" s="24">
        <v>2018</v>
      </c>
      <c r="D35" s="181"/>
      <c r="E35" s="181" t="s">
        <v>10</v>
      </c>
      <c r="F35" s="181" t="s">
        <v>10</v>
      </c>
      <c r="G35" s="181" t="s">
        <v>10</v>
      </c>
      <c r="H35" s="181" t="s">
        <v>10</v>
      </c>
      <c r="I35" s="181" t="s">
        <v>10</v>
      </c>
      <c r="J35" s="181" t="s">
        <v>10</v>
      </c>
      <c r="K35" s="181">
        <v>2</v>
      </c>
      <c r="L35" s="179"/>
    </row>
    <row r="36" spans="1:13" s="161" customFormat="1">
      <c r="A36" s="27"/>
      <c r="B36" s="89"/>
      <c r="C36" s="24">
        <v>2019</v>
      </c>
      <c r="D36" s="181"/>
      <c r="E36" s="181" t="s">
        <v>10</v>
      </c>
      <c r="F36" s="181" t="s">
        <v>10</v>
      </c>
      <c r="G36" s="181" t="s">
        <v>10</v>
      </c>
      <c r="H36" s="181" t="s">
        <v>10</v>
      </c>
      <c r="I36" s="181" t="s">
        <v>10</v>
      </c>
      <c r="J36" s="181" t="s">
        <v>10</v>
      </c>
      <c r="K36" s="181">
        <v>3</v>
      </c>
      <c r="L36" s="189"/>
      <c r="M36" s="190"/>
    </row>
    <row r="37" spans="1:13" s="161" customFormat="1">
      <c r="A37" s="27"/>
      <c r="B37" s="89"/>
      <c r="C37" s="28">
        <v>2020</v>
      </c>
      <c r="D37" s="181"/>
      <c r="E37" s="181" t="s">
        <v>10</v>
      </c>
      <c r="F37" s="181" t="s">
        <v>10</v>
      </c>
      <c r="G37" s="181" t="s">
        <v>10</v>
      </c>
      <c r="H37" s="181" t="s">
        <v>10</v>
      </c>
      <c r="I37" s="181" t="s">
        <v>10</v>
      </c>
      <c r="J37" s="181" t="s">
        <v>10</v>
      </c>
      <c r="K37" s="181" t="s">
        <v>10</v>
      </c>
      <c r="L37" s="179"/>
      <c r="M37" s="190"/>
    </row>
    <row r="38" spans="1:13" s="161" customFormat="1" ht="8.1" customHeight="1">
      <c r="A38" s="27"/>
      <c r="B38" s="89"/>
      <c r="C38" s="24"/>
      <c r="D38" s="181"/>
      <c r="E38" s="181"/>
      <c r="F38" s="181"/>
      <c r="G38" s="181"/>
      <c r="H38" s="181"/>
      <c r="I38" s="181"/>
      <c r="J38" s="181"/>
      <c r="K38" s="181"/>
      <c r="L38" s="179"/>
    </row>
    <row r="39" spans="1:13" s="161" customFormat="1">
      <c r="A39" s="27" t="s">
        <v>18</v>
      </c>
      <c r="B39" s="89"/>
      <c r="C39" s="24">
        <v>2018</v>
      </c>
      <c r="D39" s="181"/>
      <c r="E39" s="181" t="s">
        <v>10</v>
      </c>
      <c r="F39" s="181" t="s">
        <v>10</v>
      </c>
      <c r="G39" s="181" t="s">
        <v>10</v>
      </c>
      <c r="H39" s="181" t="s">
        <v>10</v>
      </c>
      <c r="I39" s="181">
        <v>1</v>
      </c>
      <c r="J39" s="181" t="s">
        <v>10</v>
      </c>
      <c r="K39" s="181" t="s">
        <v>10</v>
      </c>
      <c r="L39" s="179"/>
    </row>
    <row r="40" spans="1:13" s="161" customFormat="1">
      <c r="A40" s="27"/>
      <c r="B40" s="89"/>
      <c r="C40" s="24">
        <v>2019</v>
      </c>
      <c r="D40" s="181"/>
      <c r="E40" s="181" t="s">
        <v>10</v>
      </c>
      <c r="F40" s="181" t="s">
        <v>10</v>
      </c>
      <c r="G40" s="181" t="s">
        <v>10</v>
      </c>
      <c r="H40" s="181" t="s">
        <v>10</v>
      </c>
      <c r="I40" s="181" t="s">
        <v>10</v>
      </c>
      <c r="J40" s="181">
        <v>1</v>
      </c>
      <c r="K40" s="181" t="s">
        <v>10</v>
      </c>
      <c r="L40" s="189"/>
      <c r="M40" s="190"/>
    </row>
    <row r="41" spans="1:13" s="161" customFormat="1">
      <c r="A41" s="27"/>
      <c r="B41" s="89"/>
      <c r="C41" s="28">
        <v>2020</v>
      </c>
      <c r="D41" s="181"/>
      <c r="E41" s="181" t="s">
        <v>10</v>
      </c>
      <c r="F41" s="181" t="s">
        <v>10</v>
      </c>
      <c r="G41" s="181" t="s">
        <v>10</v>
      </c>
      <c r="H41" s="181" t="s">
        <v>10</v>
      </c>
      <c r="I41" s="181" t="s">
        <v>10</v>
      </c>
      <c r="J41" s="181" t="s">
        <v>10</v>
      </c>
      <c r="K41" s="181" t="s">
        <v>10</v>
      </c>
      <c r="L41" s="189"/>
      <c r="M41" s="190"/>
    </row>
    <row r="42" spans="1:13" s="161" customFormat="1" ht="8.1" customHeight="1">
      <c r="A42" s="60"/>
      <c r="B42" s="60"/>
      <c r="C42" s="60"/>
      <c r="D42" s="181"/>
      <c r="E42" s="181"/>
      <c r="F42" s="181"/>
      <c r="G42" s="181"/>
      <c r="H42" s="181"/>
      <c r="I42" s="181"/>
      <c r="J42" s="181"/>
      <c r="K42" s="181"/>
      <c r="L42" s="179"/>
    </row>
    <row r="43" spans="1:13" s="161" customFormat="1">
      <c r="A43" s="27" t="s">
        <v>19</v>
      </c>
      <c r="B43" s="89"/>
      <c r="C43" s="24">
        <v>2018</v>
      </c>
      <c r="D43" s="181"/>
      <c r="E43" s="181" t="s">
        <v>10</v>
      </c>
      <c r="F43" s="181" t="s">
        <v>10</v>
      </c>
      <c r="G43" s="181" t="s">
        <v>10</v>
      </c>
      <c r="H43" s="181" t="s">
        <v>10</v>
      </c>
      <c r="I43" s="181" t="s">
        <v>10</v>
      </c>
      <c r="J43" s="181" t="s">
        <v>10</v>
      </c>
      <c r="K43" s="181" t="s">
        <v>10</v>
      </c>
      <c r="L43" s="189"/>
    </row>
    <row r="44" spans="1:13" s="161" customFormat="1">
      <c r="A44" s="27"/>
      <c r="B44" s="89"/>
      <c r="C44" s="24">
        <v>2019</v>
      </c>
      <c r="D44" s="181"/>
      <c r="E44" s="181" t="s">
        <v>10</v>
      </c>
      <c r="F44" s="181" t="s">
        <v>10</v>
      </c>
      <c r="G44" s="181" t="s">
        <v>10</v>
      </c>
      <c r="H44" s="181" t="s">
        <v>10</v>
      </c>
      <c r="I44" s="181" t="s">
        <v>10</v>
      </c>
      <c r="J44" s="181" t="s">
        <v>10</v>
      </c>
      <c r="K44" s="181" t="s">
        <v>10</v>
      </c>
      <c r="L44" s="179"/>
    </row>
    <row r="45" spans="1:13" s="161" customFormat="1">
      <c r="A45" s="26"/>
      <c r="B45" s="89"/>
      <c r="C45" s="28">
        <v>2020</v>
      </c>
      <c r="D45" s="181"/>
      <c r="E45" s="181" t="s">
        <v>10</v>
      </c>
      <c r="F45" s="181" t="s">
        <v>10</v>
      </c>
      <c r="G45" s="181" t="s">
        <v>10</v>
      </c>
      <c r="H45" s="181" t="s">
        <v>10</v>
      </c>
      <c r="I45" s="181" t="s">
        <v>10</v>
      </c>
      <c r="J45" s="181">
        <v>1</v>
      </c>
      <c r="K45" s="181" t="s">
        <v>10</v>
      </c>
      <c r="L45" s="179"/>
    </row>
    <row r="46" spans="1:13" s="161" customFormat="1" ht="8.1" customHeight="1">
      <c r="A46" s="58"/>
      <c r="B46" s="58"/>
      <c r="C46" s="58"/>
      <c r="D46" s="181"/>
      <c r="E46" s="181"/>
      <c r="F46" s="181"/>
      <c r="G46" s="181"/>
      <c r="H46" s="181"/>
      <c r="I46" s="181"/>
      <c r="J46" s="181"/>
      <c r="K46" s="181"/>
      <c r="L46" s="179"/>
    </row>
    <row r="47" spans="1:13" s="161" customFormat="1">
      <c r="A47" s="27" t="s">
        <v>11</v>
      </c>
      <c r="B47" s="89"/>
      <c r="C47" s="24">
        <v>2018</v>
      </c>
      <c r="D47" s="181"/>
      <c r="E47" s="181" t="s">
        <v>10</v>
      </c>
      <c r="F47" s="181" t="s">
        <v>10</v>
      </c>
      <c r="G47" s="181" t="s">
        <v>10</v>
      </c>
      <c r="H47" s="181" t="s">
        <v>10</v>
      </c>
      <c r="I47" s="181" t="s">
        <v>10</v>
      </c>
      <c r="J47" s="181">
        <v>1</v>
      </c>
      <c r="K47" s="181">
        <v>1</v>
      </c>
      <c r="L47" s="179"/>
      <c r="M47" s="190"/>
    </row>
    <row r="48" spans="1:13" s="161" customFormat="1">
      <c r="A48" s="27"/>
      <c r="B48" s="89"/>
      <c r="C48" s="24">
        <v>2019</v>
      </c>
      <c r="D48" s="181"/>
      <c r="E48" s="181" t="s">
        <v>10</v>
      </c>
      <c r="F48" s="181" t="s">
        <v>10</v>
      </c>
      <c r="G48" s="181" t="s">
        <v>10</v>
      </c>
      <c r="H48" s="181" t="s">
        <v>10</v>
      </c>
      <c r="I48" s="181">
        <v>1</v>
      </c>
      <c r="J48" s="181" t="s">
        <v>10</v>
      </c>
      <c r="K48" s="181" t="s">
        <v>10</v>
      </c>
      <c r="L48" s="189"/>
    </row>
    <row r="49" spans="1:13" s="161" customFormat="1">
      <c r="A49" s="27"/>
      <c r="B49" s="89"/>
      <c r="C49" s="28">
        <v>2020</v>
      </c>
      <c r="D49" s="181"/>
      <c r="E49" s="181" t="s">
        <v>10</v>
      </c>
      <c r="F49" s="181" t="s">
        <v>10</v>
      </c>
      <c r="G49" s="181" t="s">
        <v>10</v>
      </c>
      <c r="H49" s="181" t="s">
        <v>10</v>
      </c>
      <c r="I49" s="181" t="s">
        <v>10</v>
      </c>
      <c r="J49" s="181">
        <v>1</v>
      </c>
      <c r="K49" s="181">
        <v>1</v>
      </c>
      <c r="L49" s="189"/>
      <c r="M49" s="190"/>
    </row>
    <row r="50" spans="1:13" s="161" customFormat="1" ht="8.1" customHeight="1">
      <c r="A50" s="58"/>
      <c r="B50" s="58"/>
      <c r="C50" s="58"/>
      <c r="D50" s="181"/>
      <c r="E50" s="181"/>
      <c r="F50" s="181"/>
      <c r="G50" s="181"/>
      <c r="H50" s="181"/>
      <c r="I50" s="181"/>
      <c r="J50" s="181"/>
      <c r="K50" s="181"/>
      <c r="L50" s="179"/>
    </row>
    <row r="51" spans="1:13" s="161" customFormat="1">
      <c r="A51" s="27" t="s">
        <v>14</v>
      </c>
      <c r="B51" s="89"/>
      <c r="C51" s="24">
        <v>2018</v>
      </c>
      <c r="D51" s="181"/>
      <c r="E51" s="181" t="s">
        <v>10</v>
      </c>
      <c r="F51" s="181" t="s">
        <v>10</v>
      </c>
      <c r="G51" s="181" t="s">
        <v>10</v>
      </c>
      <c r="H51" s="181" t="s">
        <v>10</v>
      </c>
      <c r="I51" s="181" t="s">
        <v>10</v>
      </c>
      <c r="J51" s="181" t="s">
        <v>10</v>
      </c>
      <c r="K51" s="181">
        <v>1</v>
      </c>
      <c r="L51" s="179"/>
      <c r="M51" s="190"/>
    </row>
    <row r="52" spans="1:13" s="161" customFormat="1">
      <c r="A52" s="27"/>
      <c r="B52" s="89"/>
      <c r="C52" s="24">
        <v>2019</v>
      </c>
      <c r="D52" s="181"/>
      <c r="E52" s="181" t="s">
        <v>10</v>
      </c>
      <c r="F52" s="181" t="s">
        <v>10</v>
      </c>
      <c r="G52" s="181" t="s">
        <v>10</v>
      </c>
      <c r="H52" s="181" t="s">
        <v>10</v>
      </c>
      <c r="I52" s="181" t="s">
        <v>10</v>
      </c>
      <c r="J52" s="181" t="s">
        <v>10</v>
      </c>
      <c r="K52" s="181" t="s">
        <v>10</v>
      </c>
      <c r="L52" s="189"/>
    </row>
    <row r="53" spans="1:13" s="161" customFormat="1">
      <c r="A53" s="27"/>
      <c r="B53" s="89"/>
      <c r="C53" s="28">
        <v>2020</v>
      </c>
      <c r="D53" s="181"/>
      <c r="E53" s="181">
        <v>1</v>
      </c>
      <c r="F53" s="181" t="s">
        <v>10</v>
      </c>
      <c r="G53" s="181" t="s">
        <v>10</v>
      </c>
      <c r="H53" s="181" t="s">
        <v>10</v>
      </c>
      <c r="I53" s="181" t="s">
        <v>10</v>
      </c>
      <c r="J53" s="181" t="s">
        <v>10</v>
      </c>
      <c r="K53" s="181" t="s">
        <v>10</v>
      </c>
      <c r="L53" s="189"/>
    </row>
    <row r="54" spans="1:13" s="161" customFormat="1" ht="8.1" customHeight="1">
      <c r="A54" s="58"/>
      <c r="B54" s="58"/>
      <c r="C54" s="58"/>
      <c r="D54" s="181"/>
      <c r="E54" s="181"/>
      <c r="F54" s="181"/>
      <c r="G54" s="181"/>
      <c r="H54" s="181"/>
      <c r="I54" s="181"/>
      <c r="J54" s="181"/>
      <c r="K54" s="181"/>
      <c r="L54" s="179"/>
    </row>
    <row r="55" spans="1:13" s="161" customFormat="1">
      <c r="A55" s="27" t="s">
        <v>12</v>
      </c>
      <c r="B55" s="89"/>
      <c r="C55" s="24">
        <v>2018</v>
      </c>
      <c r="D55" s="181"/>
      <c r="E55" s="181" t="s">
        <v>10</v>
      </c>
      <c r="F55" s="181" t="s">
        <v>10</v>
      </c>
      <c r="G55" s="181" t="s">
        <v>10</v>
      </c>
      <c r="H55" s="181" t="s">
        <v>10</v>
      </c>
      <c r="I55" s="181" t="s">
        <v>10</v>
      </c>
      <c r="J55" s="181" t="s">
        <v>10</v>
      </c>
      <c r="K55" s="181" t="s">
        <v>10</v>
      </c>
      <c r="L55" s="189"/>
    </row>
    <row r="56" spans="1:13" s="161" customFormat="1">
      <c r="A56" s="27"/>
      <c r="B56" s="89"/>
      <c r="C56" s="24">
        <v>2019</v>
      </c>
      <c r="D56" s="181"/>
      <c r="E56" s="181" t="s">
        <v>10</v>
      </c>
      <c r="F56" s="181" t="s">
        <v>10</v>
      </c>
      <c r="G56" s="181" t="s">
        <v>10</v>
      </c>
      <c r="H56" s="181" t="s">
        <v>10</v>
      </c>
      <c r="I56" s="181" t="s">
        <v>10</v>
      </c>
      <c r="J56" s="181" t="s">
        <v>10</v>
      </c>
      <c r="K56" s="181" t="s">
        <v>10</v>
      </c>
      <c r="L56" s="189"/>
    </row>
    <row r="57" spans="1:13" s="161" customFormat="1">
      <c r="A57" s="27"/>
      <c r="B57" s="89"/>
      <c r="C57" s="28">
        <v>2020</v>
      </c>
      <c r="D57" s="181"/>
      <c r="E57" s="181" t="s">
        <v>10</v>
      </c>
      <c r="F57" s="181" t="s">
        <v>10</v>
      </c>
      <c r="G57" s="181" t="s">
        <v>10</v>
      </c>
      <c r="H57" s="181" t="s">
        <v>10</v>
      </c>
      <c r="I57" s="181" t="s">
        <v>10</v>
      </c>
      <c r="J57" s="181">
        <v>1</v>
      </c>
      <c r="K57" s="181" t="s">
        <v>10</v>
      </c>
      <c r="L57" s="189"/>
    </row>
    <row r="58" spans="1:13" s="161" customFormat="1" ht="8.1" customHeight="1">
      <c r="A58" s="54"/>
      <c r="B58" s="54"/>
      <c r="C58" s="54"/>
      <c r="D58" s="181"/>
      <c r="E58" s="181"/>
      <c r="F58" s="181"/>
      <c r="G58" s="181"/>
      <c r="H58" s="181"/>
      <c r="I58" s="181"/>
      <c r="J58" s="181"/>
      <c r="K58" s="181"/>
      <c r="L58" s="189"/>
    </row>
    <row r="59" spans="1:13" s="161" customFormat="1">
      <c r="A59" s="54" t="s">
        <v>45</v>
      </c>
      <c r="B59" s="54"/>
      <c r="C59" s="24">
        <v>2018</v>
      </c>
      <c r="D59" s="181"/>
      <c r="E59" s="181" t="s">
        <v>313</v>
      </c>
      <c r="F59" s="181" t="s">
        <v>313</v>
      </c>
      <c r="G59" s="181" t="s">
        <v>313</v>
      </c>
      <c r="H59" s="181" t="s">
        <v>313</v>
      </c>
      <c r="I59" s="181" t="s">
        <v>313</v>
      </c>
      <c r="J59" s="181" t="s">
        <v>313</v>
      </c>
      <c r="K59" s="181" t="s">
        <v>313</v>
      </c>
      <c r="L59" s="189"/>
    </row>
    <row r="60" spans="1:13" s="161" customFormat="1">
      <c r="A60" s="54"/>
      <c r="B60" s="54"/>
      <c r="C60" s="24">
        <v>2019</v>
      </c>
      <c r="D60" s="181"/>
      <c r="E60" s="181" t="s">
        <v>313</v>
      </c>
      <c r="F60" s="181" t="s">
        <v>313</v>
      </c>
      <c r="G60" s="181" t="s">
        <v>313</v>
      </c>
      <c r="H60" s="181" t="s">
        <v>313</v>
      </c>
      <c r="I60" s="181" t="s">
        <v>313</v>
      </c>
      <c r="J60" s="181" t="s">
        <v>313</v>
      </c>
      <c r="K60" s="181" t="s">
        <v>313</v>
      </c>
      <c r="L60" s="179"/>
    </row>
    <row r="61" spans="1:13" s="161" customFormat="1">
      <c r="A61" s="54"/>
      <c r="B61" s="54"/>
      <c r="C61" s="28">
        <v>2020</v>
      </c>
      <c r="D61" s="181"/>
      <c r="E61" s="181" t="s">
        <v>10</v>
      </c>
      <c r="F61" s="181" t="s">
        <v>10</v>
      </c>
      <c r="G61" s="181" t="s">
        <v>10</v>
      </c>
      <c r="H61" s="181" t="s">
        <v>10</v>
      </c>
      <c r="I61" s="181" t="s">
        <v>10</v>
      </c>
      <c r="J61" s="181" t="s">
        <v>10</v>
      </c>
      <c r="K61" s="181" t="s">
        <v>10</v>
      </c>
      <c r="L61" s="179"/>
    </row>
    <row r="62" spans="1:13" s="161" customFormat="1" ht="22.15" customHeight="1">
      <c r="A62" s="401"/>
      <c r="B62" s="401"/>
      <c r="C62" s="533"/>
      <c r="D62" s="548"/>
      <c r="E62" s="533"/>
      <c r="F62" s="533"/>
      <c r="G62" s="548"/>
      <c r="H62" s="556"/>
      <c r="I62" s="556"/>
      <c r="J62" s="556"/>
      <c r="K62" s="556"/>
      <c r="L62" s="533"/>
    </row>
    <row r="63" spans="1:13" s="161" customFormat="1" ht="15" customHeight="1">
      <c r="A63" s="191"/>
      <c r="D63" s="191"/>
      <c r="G63" s="192"/>
      <c r="H63" s="193"/>
      <c r="I63" s="193"/>
      <c r="J63" s="193"/>
      <c r="K63" s="193"/>
      <c r="L63" s="206" t="s">
        <v>25</v>
      </c>
    </row>
    <row r="64" spans="1:13" s="161" customFormat="1" ht="13.5" customHeight="1">
      <c r="D64" s="194"/>
      <c r="G64" s="195"/>
      <c r="H64" s="196"/>
      <c r="I64" s="193"/>
      <c r="J64" s="193"/>
      <c r="K64" s="193"/>
      <c r="L64" s="197" t="s">
        <v>26</v>
      </c>
    </row>
    <row r="65" spans="1:11" s="161" customFormat="1">
      <c r="H65" s="193"/>
      <c r="I65" s="193"/>
      <c r="J65" s="193"/>
      <c r="K65" s="193"/>
    </row>
    <row r="66" spans="1:11" s="161" customFormat="1" ht="15.75">
      <c r="A66" s="65" t="s">
        <v>339</v>
      </c>
      <c r="H66" s="193"/>
      <c r="I66" s="193"/>
      <c r="J66" s="193"/>
      <c r="K66" s="193"/>
    </row>
    <row r="67" spans="1:11" s="161" customFormat="1" ht="15.75">
      <c r="A67" s="66" t="s">
        <v>309</v>
      </c>
      <c r="H67" s="193"/>
      <c r="I67" s="193"/>
      <c r="J67" s="193"/>
      <c r="K67" s="193"/>
    </row>
    <row r="68" spans="1:11" s="161" customFormat="1">
      <c r="A68" s="67" t="s">
        <v>310</v>
      </c>
      <c r="H68" s="193"/>
      <c r="I68" s="193"/>
      <c r="J68" s="193"/>
      <c r="K68" s="193"/>
    </row>
    <row r="70" spans="1:11">
      <c r="A70" s="169"/>
    </row>
    <row r="71" spans="1:11">
      <c r="A71" s="172"/>
    </row>
    <row r="72" spans="1:11">
      <c r="A72" s="172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7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92D050"/>
    <pageSetUpPr fitToPage="1"/>
  </sheetPr>
  <dimension ref="A1:K156"/>
  <sheetViews>
    <sheetView tabSelected="1" view="pageBreakPreview" zoomScaleNormal="100" zoomScaleSheetLayoutView="100" workbookViewId="0">
      <selection activeCell="B3" sqref="B3:I3"/>
    </sheetView>
  </sheetViews>
  <sheetFormatPr defaultColWidth="9.28515625" defaultRowHeight="15"/>
  <cols>
    <col min="1" max="1" width="12.28515625" style="154" customWidth="1"/>
    <col min="2" max="2" width="11.140625" style="154" customWidth="1"/>
    <col min="3" max="3" width="12.28515625" style="154" customWidth="1"/>
    <col min="4" max="4" width="9.42578125" style="154" customWidth="1"/>
    <col min="5" max="5" width="12" style="154" bestFit="1" customWidth="1"/>
    <col min="6" max="6" width="11.42578125" style="154" bestFit="1" customWidth="1"/>
    <col min="7" max="7" width="10.85546875" style="154" bestFit="1" customWidth="1"/>
    <col min="8" max="8" width="12.140625" style="154" bestFit="1" customWidth="1"/>
    <col min="9" max="9" width="14.42578125" style="154" bestFit="1" customWidth="1"/>
    <col min="10" max="10" width="16" style="154" bestFit="1" customWidth="1"/>
    <col min="11" max="11" width="0.5703125" style="154" customWidth="1"/>
    <col min="12" max="16384" width="9.28515625" style="154"/>
  </cols>
  <sheetData>
    <row r="1" spans="1:11" ht="8.1" customHeight="1"/>
    <row r="2" spans="1:11" ht="8.1" customHeight="1"/>
    <row r="3" spans="1:11" ht="15" customHeight="1">
      <c r="A3" s="183" t="s">
        <v>384</v>
      </c>
      <c r="B3" s="155"/>
      <c r="C3" s="155"/>
    </row>
    <row r="4" spans="1:11" ht="14.25" customHeight="1">
      <c r="A4" s="156" t="s">
        <v>385</v>
      </c>
      <c r="B4" s="156"/>
      <c r="C4" s="156"/>
    </row>
    <row r="5" spans="1:11" ht="15" customHeight="1" thickBot="1">
      <c r="A5" s="562"/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11" ht="8.1" customHeight="1">
      <c r="A6" s="523"/>
      <c r="B6" s="523"/>
      <c r="C6" s="523"/>
      <c r="D6" s="523"/>
      <c r="E6" s="536"/>
      <c r="F6" s="514"/>
      <c r="G6" s="536"/>
      <c r="H6" s="536"/>
      <c r="I6" s="536"/>
      <c r="J6" s="536"/>
      <c r="K6" s="536"/>
    </row>
    <row r="7" spans="1:11" ht="16.5" customHeight="1">
      <c r="A7" s="514" t="s">
        <v>24</v>
      </c>
      <c r="B7" s="523"/>
      <c r="C7" s="557" t="s">
        <v>0</v>
      </c>
      <c r="D7" s="516" t="s">
        <v>270</v>
      </c>
      <c r="E7" s="517" t="s">
        <v>271</v>
      </c>
      <c r="F7" s="517" t="s">
        <v>112</v>
      </c>
      <c r="G7" s="517" t="s">
        <v>113</v>
      </c>
      <c r="H7" s="517" t="s">
        <v>114</v>
      </c>
      <c r="I7" s="517" t="s">
        <v>115</v>
      </c>
      <c r="J7" s="517" t="s">
        <v>334</v>
      </c>
      <c r="K7" s="536"/>
    </row>
    <row r="8" spans="1:11" ht="15" customHeight="1">
      <c r="A8" s="518" t="s">
        <v>4</v>
      </c>
      <c r="B8" s="523"/>
      <c r="C8" s="558" t="s">
        <v>5</v>
      </c>
      <c r="D8" s="520" t="s">
        <v>272</v>
      </c>
      <c r="E8" s="521" t="s">
        <v>273</v>
      </c>
      <c r="F8" s="517" t="s">
        <v>118</v>
      </c>
      <c r="G8" s="517" t="s">
        <v>119</v>
      </c>
      <c r="H8" s="517" t="s">
        <v>120</v>
      </c>
      <c r="I8" s="517" t="s">
        <v>121</v>
      </c>
      <c r="J8" s="517" t="s">
        <v>333</v>
      </c>
      <c r="K8" s="536"/>
    </row>
    <row r="9" spans="1:11" ht="15" customHeight="1">
      <c r="A9" s="522"/>
      <c r="B9" s="523"/>
      <c r="C9" s="523"/>
      <c r="D9" s="523"/>
      <c r="E9" s="559" t="s">
        <v>37</v>
      </c>
      <c r="F9" s="521" t="s">
        <v>123</v>
      </c>
      <c r="G9" s="521" t="s">
        <v>124</v>
      </c>
      <c r="H9" s="521" t="s">
        <v>125</v>
      </c>
      <c r="I9" s="517" t="s">
        <v>126</v>
      </c>
      <c r="J9" s="521" t="s">
        <v>274</v>
      </c>
      <c r="K9" s="513"/>
    </row>
    <row r="10" spans="1:11" ht="15" customHeight="1">
      <c r="A10" s="523"/>
      <c r="B10" s="523"/>
      <c r="C10" s="523"/>
      <c r="D10" s="523"/>
      <c r="E10" s="523"/>
      <c r="F10" s="521" t="s">
        <v>128</v>
      </c>
      <c r="G10" s="521" t="s">
        <v>60</v>
      </c>
      <c r="H10" s="521" t="s">
        <v>129</v>
      </c>
      <c r="I10" s="521" t="s">
        <v>130</v>
      </c>
      <c r="J10" s="521" t="s">
        <v>137</v>
      </c>
      <c r="K10" s="513"/>
    </row>
    <row r="11" spans="1:11" ht="14.25" customHeight="1">
      <c r="A11" s="523"/>
      <c r="B11" s="523"/>
      <c r="C11" s="523"/>
      <c r="D11" s="523"/>
      <c r="E11" s="523"/>
      <c r="F11" s="523"/>
      <c r="G11" s="523"/>
      <c r="H11" s="521" t="s">
        <v>331</v>
      </c>
      <c r="I11" s="521" t="s">
        <v>332</v>
      </c>
      <c r="J11" s="560"/>
      <c r="K11" s="513"/>
    </row>
    <row r="12" spans="1:11" ht="14.25" customHeight="1">
      <c r="A12" s="536"/>
      <c r="B12" s="523"/>
      <c r="C12" s="523"/>
      <c r="D12" s="523"/>
      <c r="E12" s="513"/>
      <c r="F12" s="513"/>
      <c r="G12" s="513"/>
      <c r="H12" s="523"/>
      <c r="I12" s="521" t="s">
        <v>135</v>
      </c>
      <c r="J12" s="523"/>
      <c r="K12" s="513"/>
    </row>
    <row r="13" spans="1:11" ht="8.1" customHeight="1" thickBot="1">
      <c r="A13" s="541"/>
      <c r="B13" s="531"/>
      <c r="C13" s="531"/>
      <c r="D13" s="531"/>
      <c r="E13" s="528"/>
      <c r="F13" s="528"/>
      <c r="G13" s="528"/>
      <c r="H13" s="528"/>
      <c r="I13" s="561"/>
      <c r="J13" s="528"/>
      <c r="K13" s="528"/>
    </row>
    <row r="14" spans="1:11" s="169" customFormat="1" ht="5.25" customHeigh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ht="15.75">
      <c r="A15" s="144" t="s">
        <v>8</v>
      </c>
      <c r="B15" s="54"/>
      <c r="C15" s="19">
        <v>2018</v>
      </c>
      <c r="D15" s="162">
        <f t="shared" ref="D15" si="0">SUM(D19,D23,D27,D31,D35,D39,D43,D47,D51,D55,D59)</f>
        <v>188</v>
      </c>
      <c r="E15" s="162">
        <f t="shared" ref="E15:J17" si="1">SUM(E19,E23,E27,E31,E35,E39,E43,E47,E51,E55,E59)</f>
        <v>39</v>
      </c>
      <c r="F15" s="162">
        <f t="shared" si="1"/>
        <v>1</v>
      </c>
      <c r="G15" s="162">
        <f t="shared" si="1"/>
        <v>2</v>
      </c>
      <c r="H15" s="163" t="s">
        <v>10</v>
      </c>
      <c r="I15" s="163" t="s">
        <v>10</v>
      </c>
      <c r="J15" s="162">
        <f t="shared" si="1"/>
        <v>5</v>
      </c>
      <c r="K15" s="173"/>
    </row>
    <row r="16" spans="1:11" s="161" customFormat="1" ht="15.75">
      <c r="A16" s="146"/>
      <c r="B16" s="54"/>
      <c r="C16" s="19">
        <v>2019</v>
      </c>
      <c r="D16" s="162">
        <f t="shared" ref="D16:D17" si="2">SUM(D20,D24,D28,D32,D36,D40,D44,D48,D52,D56,D60)</f>
        <v>187</v>
      </c>
      <c r="E16" s="162">
        <f t="shared" si="1"/>
        <v>16</v>
      </c>
      <c r="F16" s="162">
        <f t="shared" si="1"/>
        <v>4</v>
      </c>
      <c r="G16" s="162">
        <f t="shared" si="1"/>
        <v>4</v>
      </c>
      <c r="H16" s="162">
        <f t="shared" si="1"/>
        <v>1</v>
      </c>
      <c r="I16" s="162">
        <f t="shared" si="1"/>
        <v>1</v>
      </c>
      <c r="J16" s="162">
        <f t="shared" si="1"/>
        <v>5</v>
      </c>
      <c r="K16" s="174"/>
    </row>
    <row r="17" spans="1:11" s="161" customFormat="1" ht="15.75">
      <c r="A17" s="146"/>
      <c r="B17" s="54"/>
      <c r="C17" s="23">
        <v>2020</v>
      </c>
      <c r="D17" s="162">
        <f t="shared" si="2"/>
        <v>146</v>
      </c>
      <c r="E17" s="162">
        <f t="shared" si="1"/>
        <v>21</v>
      </c>
      <c r="F17" s="162">
        <f t="shared" si="1"/>
        <v>4</v>
      </c>
      <c r="G17" s="163" t="s">
        <v>10</v>
      </c>
      <c r="H17" s="163" t="s">
        <v>10</v>
      </c>
      <c r="I17" s="162">
        <f t="shared" si="1"/>
        <v>1</v>
      </c>
      <c r="J17" s="162">
        <f t="shared" si="1"/>
        <v>9</v>
      </c>
      <c r="K17" s="174"/>
    </row>
    <row r="18" spans="1:11" s="161" customFormat="1" ht="8.1" customHeight="1">
      <c r="A18" s="146"/>
      <c r="B18" s="54"/>
      <c r="C18" s="24"/>
      <c r="D18" s="165"/>
      <c r="E18" s="175"/>
      <c r="F18" s="175"/>
      <c r="G18" s="175"/>
      <c r="H18" s="175"/>
      <c r="I18" s="175"/>
      <c r="J18" s="175"/>
      <c r="K18" s="174"/>
    </row>
    <row r="19" spans="1:11" s="161" customFormat="1">
      <c r="A19" s="27" t="s">
        <v>9</v>
      </c>
      <c r="B19" s="89"/>
      <c r="C19" s="24">
        <v>2018</v>
      </c>
      <c r="D19" s="176">
        <f>SUM(E19:J19,'9.10 (2)'!D20:J20)</f>
        <v>18</v>
      </c>
      <c r="E19" s="177">
        <v>3</v>
      </c>
      <c r="F19" s="178" t="s">
        <v>10</v>
      </c>
      <c r="G19" s="178" t="s">
        <v>10</v>
      </c>
      <c r="H19" s="178" t="s">
        <v>10</v>
      </c>
      <c r="I19" s="178" t="s">
        <v>10</v>
      </c>
      <c r="J19" s="178" t="s">
        <v>10</v>
      </c>
      <c r="K19" s="179"/>
    </row>
    <row r="20" spans="1:11" s="161" customFormat="1">
      <c r="A20" s="27"/>
      <c r="B20" s="89"/>
      <c r="C20" s="24">
        <v>2019</v>
      </c>
      <c r="D20" s="176">
        <f>SUM(E20:J20,'9.10 (2)'!D21:J21)</f>
        <v>16</v>
      </c>
      <c r="E20" s="178" t="s">
        <v>10</v>
      </c>
      <c r="F20" s="178" t="s">
        <v>10</v>
      </c>
      <c r="G20" s="178" t="s">
        <v>10</v>
      </c>
      <c r="H20" s="178" t="s">
        <v>10</v>
      </c>
      <c r="I20" s="178" t="s">
        <v>10</v>
      </c>
      <c r="J20" s="178" t="s">
        <v>10</v>
      </c>
      <c r="K20" s="179"/>
    </row>
    <row r="21" spans="1:11" s="161" customFormat="1">
      <c r="A21" s="27"/>
      <c r="B21" s="89"/>
      <c r="C21" s="28">
        <v>2020</v>
      </c>
      <c r="D21" s="176">
        <f>SUM(E21:J21,'9.10 (2)'!D22:J22)</f>
        <v>13</v>
      </c>
      <c r="E21" s="178" t="s">
        <v>10</v>
      </c>
      <c r="F21" s="178" t="s">
        <v>10</v>
      </c>
      <c r="G21" s="178" t="s">
        <v>10</v>
      </c>
      <c r="H21" s="178" t="s">
        <v>10</v>
      </c>
      <c r="I21" s="178" t="s">
        <v>10</v>
      </c>
      <c r="J21" s="178" t="s">
        <v>10</v>
      </c>
      <c r="K21" s="179"/>
    </row>
    <row r="22" spans="1:11" s="161" customFormat="1" ht="8.1" customHeight="1">
      <c r="A22" s="54"/>
      <c r="B22" s="54"/>
      <c r="C22" s="54"/>
      <c r="D22" s="176"/>
      <c r="E22" s="178"/>
      <c r="F22" s="178"/>
      <c r="G22" s="178"/>
      <c r="H22" s="178"/>
      <c r="I22" s="178"/>
      <c r="J22" s="178"/>
      <c r="K22" s="179"/>
    </row>
    <row r="23" spans="1:11" s="161" customFormat="1">
      <c r="A23" s="27" t="s">
        <v>13</v>
      </c>
      <c r="B23" s="89"/>
      <c r="C23" s="24">
        <v>2018</v>
      </c>
      <c r="D23" s="176">
        <f>SUM(E23:J23,'9.10 (2)'!D24:J24)</f>
        <v>76</v>
      </c>
      <c r="E23" s="178">
        <v>8</v>
      </c>
      <c r="F23" s="178" t="s">
        <v>10</v>
      </c>
      <c r="G23" s="178">
        <v>2</v>
      </c>
      <c r="H23" s="178" t="s">
        <v>10</v>
      </c>
      <c r="I23" s="178" t="s">
        <v>10</v>
      </c>
      <c r="J23" s="178">
        <v>1</v>
      </c>
      <c r="K23" s="179"/>
    </row>
    <row r="24" spans="1:11" s="161" customFormat="1">
      <c r="A24" s="27"/>
      <c r="B24" s="89"/>
      <c r="C24" s="24">
        <v>2019</v>
      </c>
      <c r="D24" s="176">
        <f>SUM(E24:J24,'9.10 (2)'!D25:J25)</f>
        <v>64</v>
      </c>
      <c r="E24" s="178">
        <v>4</v>
      </c>
      <c r="F24" s="178">
        <v>2</v>
      </c>
      <c r="G24" s="178" t="s">
        <v>10</v>
      </c>
      <c r="H24" s="178" t="s">
        <v>10</v>
      </c>
      <c r="I24" s="178" t="s">
        <v>10</v>
      </c>
      <c r="J24" s="178" t="s">
        <v>10</v>
      </c>
      <c r="K24" s="179"/>
    </row>
    <row r="25" spans="1:11" s="161" customFormat="1">
      <c r="A25" s="27"/>
      <c r="B25" s="89"/>
      <c r="C25" s="28">
        <v>2020</v>
      </c>
      <c r="D25" s="176">
        <f>SUM(E25:J25,'9.10 (2)'!D26:J26)</f>
        <v>59</v>
      </c>
      <c r="E25" s="178">
        <v>8</v>
      </c>
      <c r="F25" s="178">
        <v>2</v>
      </c>
      <c r="G25" s="178" t="s">
        <v>10</v>
      </c>
      <c r="H25" s="178" t="s">
        <v>10</v>
      </c>
      <c r="I25" s="178" t="s">
        <v>10</v>
      </c>
      <c r="J25" s="178">
        <v>2</v>
      </c>
      <c r="K25" s="179"/>
    </row>
    <row r="26" spans="1:11" s="161" customFormat="1" ht="8.1" customHeight="1">
      <c r="A26" s="54"/>
      <c r="B26" s="54"/>
      <c r="C26" s="54"/>
      <c r="D26" s="176"/>
      <c r="E26" s="178"/>
      <c r="F26" s="178"/>
      <c r="G26" s="178"/>
      <c r="H26" s="178"/>
      <c r="I26" s="178"/>
      <c r="J26" s="178"/>
      <c r="K26" s="179"/>
    </row>
    <row r="27" spans="1:11" s="161" customFormat="1">
      <c r="A27" s="27" t="s">
        <v>15</v>
      </c>
      <c r="B27" s="89"/>
      <c r="C27" s="24">
        <v>2018</v>
      </c>
      <c r="D27" s="176">
        <f>SUM(E27:J27,'9.10 (2)'!D28:J28)</f>
        <v>6</v>
      </c>
      <c r="E27" s="178" t="s">
        <v>10</v>
      </c>
      <c r="F27" s="178" t="s">
        <v>10</v>
      </c>
      <c r="G27" s="178" t="s">
        <v>10</v>
      </c>
      <c r="H27" s="178" t="s">
        <v>10</v>
      </c>
      <c r="I27" s="178" t="s">
        <v>10</v>
      </c>
      <c r="J27" s="178">
        <v>1</v>
      </c>
      <c r="K27" s="179"/>
    </row>
    <row r="28" spans="1:11" s="161" customFormat="1">
      <c r="A28" s="27"/>
      <c r="B28" s="89"/>
      <c r="C28" s="24">
        <v>2019</v>
      </c>
      <c r="D28" s="176">
        <f>SUM(E28:J28,'9.10 (2)'!D29:J29)</f>
        <v>4</v>
      </c>
      <c r="E28" s="178">
        <v>2</v>
      </c>
      <c r="F28" s="178" t="s">
        <v>10</v>
      </c>
      <c r="G28" s="178" t="s">
        <v>10</v>
      </c>
      <c r="H28" s="178" t="s">
        <v>10</v>
      </c>
      <c r="I28" s="178" t="s">
        <v>10</v>
      </c>
      <c r="J28" s="178" t="s">
        <v>10</v>
      </c>
      <c r="K28" s="179"/>
    </row>
    <row r="29" spans="1:11" s="161" customFormat="1">
      <c r="A29" s="27"/>
      <c r="B29" s="89"/>
      <c r="C29" s="28">
        <v>2020</v>
      </c>
      <c r="D29" s="176">
        <f>SUM(E29:J29,'9.10 (2)'!D30:J30)</f>
        <v>11</v>
      </c>
      <c r="E29" s="178" t="s">
        <v>10</v>
      </c>
      <c r="F29" s="178" t="s">
        <v>10</v>
      </c>
      <c r="G29" s="178" t="s">
        <v>10</v>
      </c>
      <c r="H29" s="178" t="s">
        <v>10</v>
      </c>
      <c r="I29" s="178" t="s">
        <v>10</v>
      </c>
      <c r="J29" s="178">
        <v>3</v>
      </c>
      <c r="K29" s="179"/>
    </row>
    <row r="30" spans="1:11" s="161" customFormat="1" ht="8.1" customHeight="1">
      <c r="A30" s="58"/>
      <c r="B30" s="58"/>
      <c r="C30" s="58"/>
      <c r="D30" s="176"/>
      <c r="E30" s="178"/>
      <c r="F30" s="178"/>
      <c r="G30" s="178"/>
      <c r="H30" s="178"/>
      <c r="I30" s="178"/>
      <c r="J30" s="178"/>
      <c r="K30" s="179"/>
    </row>
    <row r="31" spans="1:11" s="161" customFormat="1">
      <c r="A31" s="27" t="s">
        <v>16</v>
      </c>
      <c r="B31" s="89"/>
      <c r="C31" s="24">
        <v>2018</v>
      </c>
      <c r="D31" s="176">
        <f>SUM(E31:J31,'9.10 (2)'!D32:J32)</f>
        <v>19</v>
      </c>
      <c r="E31" s="178">
        <v>14</v>
      </c>
      <c r="F31" s="178">
        <v>1</v>
      </c>
      <c r="G31" s="178" t="s">
        <v>10</v>
      </c>
      <c r="H31" s="178" t="s">
        <v>10</v>
      </c>
      <c r="I31" s="178" t="s">
        <v>10</v>
      </c>
      <c r="J31" s="178">
        <v>2</v>
      </c>
      <c r="K31" s="179"/>
    </row>
    <row r="32" spans="1:11" s="161" customFormat="1">
      <c r="A32" s="27"/>
      <c r="B32" s="89"/>
      <c r="C32" s="24">
        <v>2019</v>
      </c>
      <c r="D32" s="176">
        <f>SUM(E32:J32,'9.10 (2)'!D33:J33)</f>
        <v>20</v>
      </c>
      <c r="E32" s="178">
        <v>3</v>
      </c>
      <c r="F32" s="178">
        <v>1</v>
      </c>
      <c r="G32" s="178">
        <v>1</v>
      </c>
      <c r="H32" s="178" t="s">
        <v>10</v>
      </c>
      <c r="I32" s="178">
        <v>1</v>
      </c>
      <c r="J32" s="178">
        <v>3</v>
      </c>
      <c r="K32" s="179"/>
    </row>
    <row r="33" spans="1:11" s="161" customFormat="1">
      <c r="A33" s="27"/>
      <c r="B33" s="89"/>
      <c r="C33" s="28">
        <v>2020</v>
      </c>
      <c r="D33" s="176">
        <f>SUM(E33:J33,'9.10 (2)'!D34:J34)</f>
        <v>18</v>
      </c>
      <c r="E33" s="178">
        <v>9</v>
      </c>
      <c r="F33" s="178">
        <v>1</v>
      </c>
      <c r="G33" s="178" t="s">
        <v>10</v>
      </c>
      <c r="H33" s="178" t="s">
        <v>10</v>
      </c>
      <c r="I33" s="178" t="s">
        <v>10</v>
      </c>
      <c r="J33" s="178">
        <v>2</v>
      </c>
      <c r="K33" s="179"/>
    </row>
    <row r="34" spans="1:11" s="161" customFormat="1" ht="8.1" customHeight="1">
      <c r="A34" s="58"/>
      <c r="B34" s="58"/>
      <c r="C34" s="58"/>
      <c r="D34" s="176"/>
      <c r="E34" s="178"/>
      <c r="F34" s="178"/>
      <c r="G34" s="178"/>
      <c r="H34" s="178"/>
      <c r="I34" s="178"/>
      <c r="J34" s="178"/>
      <c r="K34" s="179"/>
    </row>
    <row r="35" spans="1:11" s="161" customFormat="1">
      <c r="A35" s="27" t="s">
        <v>17</v>
      </c>
      <c r="B35" s="89"/>
      <c r="C35" s="24">
        <v>2018</v>
      </c>
      <c r="D35" s="176">
        <f>SUM(E35:J35,'9.10 (2)'!D36:J36)</f>
        <v>10</v>
      </c>
      <c r="E35" s="178">
        <v>6</v>
      </c>
      <c r="F35" s="178" t="s">
        <v>10</v>
      </c>
      <c r="G35" s="178" t="s">
        <v>10</v>
      </c>
      <c r="H35" s="178" t="s">
        <v>10</v>
      </c>
      <c r="I35" s="178" t="s">
        <v>10</v>
      </c>
      <c r="J35" s="178" t="s">
        <v>10</v>
      </c>
      <c r="K35" s="179"/>
    </row>
    <row r="36" spans="1:11" s="161" customFormat="1">
      <c r="A36" s="27"/>
      <c r="B36" s="89"/>
      <c r="C36" s="24">
        <v>2019</v>
      </c>
      <c r="D36" s="176">
        <f>SUM(E36:J36,'9.10 (2)'!D37:J37)</f>
        <v>17</v>
      </c>
      <c r="E36" s="178">
        <v>2</v>
      </c>
      <c r="F36" s="178" t="s">
        <v>10</v>
      </c>
      <c r="G36" s="178">
        <v>2</v>
      </c>
      <c r="H36" s="178" t="s">
        <v>10</v>
      </c>
      <c r="I36" s="178" t="s">
        <v>10</v>
      </c>
      <c r="J36" s="178">
        <v>1</v>
      </c>
      <c r="K36" s="179"/>
    </row>
    <row r="37" spans="1:11" s="161" customFormat="1">
      <c r="A37" s="27"/>
      <c r="B37" s="89"/>
      <c r="C37" s="28">
        <v>2020</v>
      </c>
      <c r="D37" s="176">
        <f>SUM(E37:J37,'9.10 (2)'!D38:J38)</f>
        <v>7</v>
      </c>
      <c r="E37" s="178">
        <v>1</v>
      </c>
      <c r="F37" s="178" t="s">
        <v>10</v>
      </c>
      <c r="G37" s="178" t="s">
        <v>10</v>
      </c>
      <c r="H37" s="178" t="s">
        <v>10</v>
      </c>
      <c r="I37" s="178" t="s">
        <v>10</v>
      </c>
      <c r="J37" s="178">
        <v>1</v>
      </c>
      <c r="K37" s="179"/>
    </row>
    <row r="38" spans="1:11" s="161" customFormat="1" ht="8.1" customHeight="1">
      <c r="A38" s="27"/>
      <c r="B38" s="89"/>
      <c r="C38" s="24"/>
      <c r="D38" s="176"/>
      <c r="E38" s="178"/>
      <c r="F38" s="178"/>
      <c r="G38" s="178"/>
      <c r="H38" s="178"/>
      <c r="I38" s="178"/>
      <c r="J38" s="178"/>
      <c r="K38" s="179"/>
    </row>
    <row r="39" spans="1:11" s="161" customFormat="1">
      <c r="A39" s="27" t="s">
        <v>18</v>
      </c>
      <c r="B39" s="89"/>
      <c r="C39" s="24">
        <v>2018</v>
      </c>
      <c r="D39" s="176">
        <f>SUM(E39:J39,'9.10 (2)'!D40:J40)</f>
        <v>21</v>
      </c>
      <c r="E39" s="178">
        <v>4</v>
      </c>
      <c r="F39" s="178" t="s">
        <v>10</v>
      </c>
      <c r="G39" s="178" t="s">
        <v>10</v>
      </c>
      <c r="H39" s="178" t="s">
        <v>10</v>
      </c>
      <c r="I39" s="178" t="s">
        <v>10</v>
      </c>
      <c r="J39" s="178" t="s">
        <v>10</v>
      </c>
      <c r="K39" s="179"/>
    </row>
    <row r="40" spans="1:11" s="161" customFormat="1">
      <c r="A40" s="27"/>
      <c r="B40" s="89"/>
      <c r="C40" s="24">
        <v>2019</v>
      </c>
      <c r="D40" s="176">
        <f>SUM(E40:J40,'9.10 (2)'!D41:J41)</f>
        <v>11</v>
      </c>
      <c r="E40" s="178">
        <v>1</v>
      </c>
      <c r="F40" s="178" t="s">
        <v>10</v>
      </c>
      <c r="G40" s="178" t="s">
        <v>10</v>
      </c>
      <c r="H40" s="178" t="s">
        <v>10</v>
      </c>
      <c r="I40" s="178" t="s">
        <v>10</v>
      </c>
      <c r="J40" s="178" t="s">
        <v>10</v>
      </c>
      <c r="K40" s="179"/>
    </row>
    <row r="41" spans="1:11" s="161" customFormat="1">
      <c r="A41" s="27"/>
      <c r="B41" s="89"/>
      <c r="C41" s="28">
        <v>2020</v>
      </c>
      <c r="D41" s="176">
        <f>SUM(E41:J41,'9.10 (2)'!D42:J42)</f>
        <v>7</v>
      </c>
      <c r="E41" s="178">
        <v>1</v>
      </c>
      <c r="F41" s="178" t="s">
        <v>10</v>
      </c>
      <c r="G41" s="178" t="s">
        <v>10</v>
      </c>
      <c r="H41" s="178" t="s">
        <v>10</v>
      </c>
      <c r="I41" s="178" t="s">
        <v>10</v>
      </c>
      <c r="J41" s="178" t="s">
        <v>10</v>
      </c>
      <c r="K41" s="179"/>
    </row>
    <row r="42" spans="1:11" s="161" customFormat="1" ht="8.1" customHeight="1">
      <c r="A42" s="60"/>
      <c r="B42" s="60"/>
      <c r="C42" s="60"/>
      <c r="D42" s="176"/>
      <c r="E42" s="178"/>
      <c r="F42" s="178"/>
      <c r="G42" s="178"/>
      <c r="H42" s="178"/>
      <c r="I42" s="178"/>
      <c r="J42" s="178"/>
      <c r="K42" s="179"/>
    </row>
    <row r="43" spans="1:11" s="161" customFormat="1">
      <c r="A43" s="27" t="s">
        <v>19</v>
      </c>
      <c r="B43" s="89"/>
      <c r="C43" s="24">
        <v>2018</v>
      </c>
      <c r="D43" s="176">
        <f>SUM(E43:J43,'9.10 (2)'!D44:J44)</f>
        <v>13</v>
      </c>
      <c r="E43" s="178">
        <v>1</v>
      </c>
      <c r="F43" s="178" t="s">
        <v>10</v>
      </c>
      <c r="G43" s="178" t="s">
        <v>10</v>
      </c>
      <c r="H43" s="178" t="s">
        <v>10</v>
      </c>
      <c r="I43" s="178" t="s">
        <v>10</v>
      </c>
      <c r="J43" s="178" t="s">
        <v>10</v>
      </c>
      <c r="K43" s="179"/>
    </row>
    <row r="44" spans="1:11" s="161" customFormat="1">
      <c r="A44" s="27"/>
      <c r="B44" s="89"/>
      <c r="C44" s="24">
        <v>2019</v>
      </c>
      <c r="D44" s="176">
        <f>SUM(E44:J44,'9.10 (2)'!D45:J45)</f>
        <v>28</v>
      </c>
      <c r="E44" s="178">
        <v>2</v>
      </c>
      <c r="F44" s="178" t="s">
        <v>10</v>
      </c>
      <c r="G44" s="178" t="s">
        <v>10</v>
      </c>
      <c r="H44" s="178" t="s">
        <v>10</v>
      </c>
      <c r="I44" s="178" t="s">
        <v>10</v>
      </c>
      <c r="J44" s="178">
        <v>1</v>
      </c>
      <c r="K44" s="179"/>
    </row>
    <row r="45" spans="1:11" s="161" customFormat="1">
      <c r="A45" s="26"/>
      <c r="B45" s="89"/>
      <c r="C45" s="28">
        <v>2020</v>
      </c>
      <c r="D45" s="176">
        <f>SUM(E45:J45,'9.10 (2)'!D46:J46)</f>
        <v>15</v>
      </c>
      <c r="E45" s="178">
        <v>1</v>
      </c>
      <c r="F45" s="178" t="s">
        <v>10</v>
      </c>
      <c r="G45" s="178" t="s">
        <v>10</v>
      </c>
      <c r="H45" s="178" t="s">
        <v>10</v>
      </c>
      <c r="I45" s="178">
        <v>1</v>
      </c>
      <c r="J45" s="178">
        <v>1</v>
      </c>
      <c r="K45" s="179"/>
    </row>
    <row r="46" spans="1:11" s="161" customFormat="1" ht="8.1" customHeight="1">
      <c r="A46" s="58"/>
      <c r="B46" s="58"/>
      <c r="C46" s="58"/>
      <c r="D46" s="176"/>
      <c r="E46" s="178"/>
      <c r="F46" s="178"/>
      <c r="G46" s="178"/>
      <c r="H46" s="178"/>
      <c r="I46" s="178"/>
      <c r="J46" s="178"/>
      <c r="K46" s="179"/>
    </row>
    <row r="47" spans="1:11" s="161" customFormat="1">
      <c r="A47" s="27" t="s">
        <v>11</v>
      </c>
      <c r="B47" s="89"/>
      <c r="C47" s="24">
        <v>2018</v>
      </c>
      <c r="D47" s="176">
        <f>SUM(E47:J47,'9.10 (2)'!D48:J48)</f>
        <v>10</v>
      </c>
      <c r="E47" s="178">
        <v>2</v>
      </c>
      <c r="F47" s="178" t="s">
        <v>10</v>
      </c>
      <c r="G47" s="178" t="s">
        <v>10</v>
      </c>
      <c r="H47" s="178" t="s">
        <v>10</v>
      </c>
      <c r="I47" s="178" t="s">
        <v>10</v>
      </c>
      <c r="J47" s="178" t="s">
        <v>10</v>
      </c>
      <c r="K47" s="180"/>
    </row>
    <row r="48" spans="1:11" s="161" customFormat="1">
      <c r="A48" s="27"/>
      <c r="B48" s="89"/>
      <c r="C48" s="24">
        <v>2019</v>
      </c>
      <c r="D48" s="176">
        <f>SUM(E48:J48,'9.10 (2)'!D49:J49)</f>
        <v>10</v>
      </c>
      <c r="E48" s="178">
        <v>2</v>
      </c>
      <c r="F48" s="178">
        <v>1</v>
      </c>
      <c r="G48" s="178" t="s">
        <v>10</v>
      </c>
      <c r="H48" s="178" t="s">
        <v>10</v>
      </c>
      <c r="I48" s="178" t="s">
        <v>10</v>
      </c>
      <c r="J48" s="178" t="s">
        <v>10</v>
      </c>
      <c r="K48" s="180"/>
    </row>
    <row r="49" spans="1:11" s="161" customFormat="1">
      <c r="A49" s="27"/>
      <c r="B49" s="89"/>
      <c r="C49" s="28">
        <v>2020</v>
      </c>
      <c r="D49" s="176">
        <f>SUM(E49:J49,'9.10 (2)'!D50:J50)</f>
        <v>6</v>
      </c>
      <c r="E49" s="178" t="s">
        <v>10</v>
      </c>
      <c r="F49" s="178">
        <v>1</v>
      </c>
      <c r="G49" s="178" t="s">
        <v>10</v>
      </c>
      <c r="H49" s="178" t="s">
        <v>10</v>
      </c>
      <c r="I49" s="178" t="s">
        <v>10</v>
      </c>
      <c r="J49" s="178" t="s">
        <v>10</v>
      </c>
      <c r="K49" s="180"/>
    </row>
    <row r="50" spans="1:11" s="161" customFormat="1" ht="8.1" customHeight="1">
      <c r="A50" s="58"/>
      <c r="B50" s="58"/>
      <c r="C50" s="58"/>
      <c r="D50" s="176"/>
      <c r="E50" s="178"/>
      <c r="F50" s="178"/>
      <c r="G50" s="178"/>
      <c r="H50" s="178"/>
      <c r="I50" s="178"/>
      <c r="J50" s="178"/>
      <c r="K50" s="180"/>
    </row>
    <row r="51" spans="1:11" s="161" customFormat="1">
      <c r="A51" s="27" t="s">
        <v>14</v>
      </c>
      <c r="B51" s="89"/>
      <c r="C51" s="24">
        <v>2018</v>
      </c>
      <c r="D51" s="176">
        <f>SUM(E51:J51,'9.10 (2)'!D52:J52)</f>
        <v>13</v>
      </c>
      <c r="E51" s="178">
        <v>1</v>
      </c>
      <c r="F51" s="178" t="s">
        <v>10</v>
      </c>
      <c r="G51" s="178" t="s">
        <v>10</v>
      </c>
      <c r="H51" s="178" t="s">
        <v>10</v>
      </c>
      <c r="I51" s="178" t="s">
        <v>10</v>
      </c>
      <c r="J51" s="178">
        <v>1</v>
      </c>
      <c r="K51" s="179"/>
    </row>
    <row r="52" spans="1:11" s="161" customFormat="1">
      <c r="A52" s="27"/>
      <c r="B52" s="89"/>
      <c r="C52" s="24">
        <v>2019</v>
      </c>
      <c r="D52" s="176">
        <f>SUM(E52:J52,'9.10 (2)'!D53:J53)</f>
        <v>9</v>
      </c>
      <c r="E52" s="178" t="s">
        <v>10</v>
      </c>
      <c r="F52" s="178" t="s">
        <v>10</v>
      </c>
      <c r="G52" s="178" t="s">
        <v>10</v>
      </c>
      <c r="H52" s="178" t="s">
        <v>10</v>
      </c>
      <c r="I52" s="178" t="s">
        <v>10</v>
      </c>
      <c r="J52" s="178" t="s">
        <v>10</v>
      </c>
      <c r="K52" s="179"/>
    </row>
    <row r="53" spans="1:11" s="161" customFormat="1">
      <c r="A53" s="27"/>
      <c r="B53" s="89"/>
      <c r="C53" s="28">
        <v>2020</v>
      </c>
      <c r="D53" s="176">
        <f>SUM(E53:J53,'9.10 (2)'!D54:J54)</f>
        <v>7</v>
      </c>
      <c r="E53" s="178">
        <v>1</v>
      </c>
      <c r="F53" s="178" t="s">
        <v>10</v>
      </c>
      <c r="G53" s="178" t="s">
        <v>10</v>
      </c>
      <c r="H53" s="178" t="s">
        <v>10</v>
      </c>
      <c r="I53" s="178" t="s">
        <v>10</v>
      </c>
      <c r="J53" s="178" t="s">
        <v>10</v>
      </c>
      <c r="K53" s="179"/>
    </row>
    <row r="54" spans="1:11" s="161" customFormat="1" ht="8.1" customHeight="1">
      <c r="A54" s="58"/>
      <c r="B54" s="58"/>
      <c r="C54" s="58"/>
      <c r="D54" s="176"/>
      <c r="E54" s="178"/>
      <c r="F54" s="178"/>
      <c r="G54" s="178"/>
      <c r="H54" s="178"/>
      <c r="I54" s="178"/>
      <c r="J54" s="178"/>
      <c r="K54" s="180"/>
    </row>
    <row r="55" spans="1:11" s="161" customFormat="1">
      <c r="A55" s="27" t="s">
        <v>12</v>
      </c>
      <c r="B55" s="89"/>
      <c r="C55" s="24">
        <v>2018</v>
      </c>
      <c r="D55" s="176">
        <f>SUM(E55:J55,'9.10 (2)'!D56:J56)</f>
        <v>2</v>
      </c>
      <c r="E55" s="178" t="s">
        <v>10</v>
      </c>
      <c r="F55" s="178" t="s">
        <v>10</v>
      </c>
      <c r="G55" s="178" t="s">
        <v>10</v>
      </c>
      <c r="H55" s="178" t="s">
        <v>10</v>
      </c>
      <c r="I55" s="178" t="s">
        <v>10</v>
      </c>
      <c r="J55" s="178" t="s">
        <v>10</v>
      </c>
      <c r="K55" s="179"/>
    </row>
    <row r="56" spans="1:11" s="161" customFormat="1">
      <c r="A56" s="27"/>
      <c r="B56" s="89"/>
      <c r="C56" s="24">
        <v>2019</v>
      </c>
      <c r="D56" s="176">
        <f>SUM(E56:J56,'9.10 (2)'!D57:J57)</f>
        <v>8</v>
      </c>
      <c r="E56" s="178" t="s">
        <v>10</v>
      </c>
      <c r="F56" s="178" t="s">
        <v>10</v>
      </c>
      <c r="G56" s="178">
        <v>1</v>
      </c>
      <c r="H56" s="178">
        <v>1</v>
      </c>
      <c r="I56" s="178" t="s">
        <v>10</v>
      </c>
      <c r="J56" s="178" t="s">
        <v>10</v>
      </c>
      <c r="K56" s="179"/>
    </row>
    <row r="57" spans="1:11" s="161" customFormat="1">
      <c r="A57" s="27"/>
      <c r="B57" s="89"/>
      <c r="C57" s="28">
        <v>2020</v>
      </c>
      <c r="D57" s="176">
        <f>SUM(E57:J57,'9.10 (2)'!D58:J58)</f>
        <v>3</v>
      </c>
      <c r="E57" s="178" t="s">
        <v>10</v>
      </c>
      <c r="F57" s="178" t="s">
        <v>10</v>
      </c>
      <c r="G57" s="178" t="s">
        <v>10</v>
      </c>
      <c r="H57" s="178" t="s">
        <v>10</v>
      </c>
      <c r="I57" s="178" t="s">
        <v>10</v>
      </c>
      <c r="J57" s="178" t="s">
        <v>10</v>
      </c>
      <c r="K57" s="179"/>
    </row>
    <row r="58" spans="1:11" s="161" customFormat="1" ht="8.1" customHeight="1">
      <c r="A58" s="54"/>
      <c r="B58" s="54"/>
      <c r="C58" s="54"/>
      <c r="D58" s="176"/>
      <c r="E58" s="178"/>
      <c r="F58" s="178"/>
      <c r="G58" s="178"/>
      <c r="H58" s="178"/>
      <c r="I58" s="178"/>
      <c r="J58" s="178"/>
      <c r="K58" s="179"/>
    </row>
    <row r="59" spans="1:11" s="161" customFormat="1">
      <c r="A59" s="54" t="s">
        <v>45</v>
      </c>
      <c r="B59" s="54"/>
      <c r="C59" s="24">
        <v>2018</v>
      </c>
      <c r="D59" s="181" t="s">
        <v>313</v>
      </c>
      <c r="E59" s="178" t="s">
        <v>313</v>
      </c>
      <c r="F59" s="178" t="s">
        <v>313</v>
      </c>
      <c r="G59" s="178" t="s">
        <v>313</v>
      </c>
      <c r="H59" s="178" t="s">
        <v>313</v>
      </c>
      <c r="I59" s="178" t="s">
        <v>313</v>
      </c>
      <c r="J59" s="178" t="s">
        <v>313</v>
      </c>
      <c r="K59" s="179"/>
    </row>
    <row r="60" spans="1:11" s="161" customFormat="1">
      <c r="A60" s="54"/>
      <c r="B60" s="54"/>
      <c r="C60" s="24">
        <v>2019</v>
      </c>
      <c r="D60" s="181" t="s">
        <v>313</v>
      </c>
      <c r="E60" s="178" t="s">
        <v>313</v>
      </c>
      <c r="F60" s="178" t="s">
        <v>313</v>
      </c>
      <c r="G60" s="178" t="s">
        <v>313</v>
      </c>
      <c r="H60" s="178" t="s">
        <v>313</v>
      </c>
      <c r="I60" s="178" t="s">
        <v>313</v>
      </c>
      <c r="J60" s="178" t="s">
        <v>313</v>
      </c>
      <c r="K60" s="179"/>
    </row>
    <row r="61" spans="1:11" s="161" customFormat="1">
      <c r="A61" s="54"/>
      <c r="B61" s="54"/>
      <c r="C61" s="100">
        <v>2020</v>
      </c>
      <c r="D61" s="178" t="s">
        <v>10</v>
      </c>
      <c r="E61" s="178" t="s">
        <v>10</v>
      </c>
      <c r="F61" s="178" t="s">
        <v>10</v>
      </c>
      <c r="G61" s="178" t="s">
        <v>10</v>
      </c>
      <c r="H61" s="178" t="s">
        <v>10</v>
      </c>
      <c r="I61" s="178" t="s">
        <v>10</v>
      </c>
      <c r="J61" s="178" t="s">
        <v>10</v>
      </c>
      <c r="K61" s="179"/>
    </row>
    <row r="62" spans="1:11" s="161" customFormat="1" ht="6.6" customHeight="1">
      <c r="A62" s="533"/>
      <c r="B62" s="533"/>
      <c r="C62" s="533"/>
      <c r="D62" s="533"/>
      <c r="E62" s="548"/>
      <c r="F62" s="548"/>
      <c r="G62" s="548"/>
      <c r="H62" s="533"/>
      <c r="I62" s="533"/>
      <c r="J62" s="548"/>
      <c r="K62" s="548"/>
    </row>
    <row r="63" spans="1:11" s="161" customFormat="1" ht="3.75" customHeight="1">
      <c r="D63" s="158"/>
      <c r="E63" s="158"/>
      <c r="F63" s="158"/>
      <c r="G63" s="158"/>
      <c r="H63" s="158"/>
      <c r="I63" s="158"/>
      <c r="J63" s="158"/>
      <c r="K63" s="158"/>
    </row>
    <row r="64" spans="1:11" ht="15.75">
      <c r="A64" s="158"/>
      <c r="B64" s="169"/>
      <c r="C64" s="169"/>
      <c r="D64" s="169"/>
      <c r="E64" s="169"/>
      <c r="F64" s="169"/>
      <c r="G64" s="169"/>
      <c r="H64" s="169"/>
      <c r="I64" s="169"/>
      <c r="K64" s="182" t="s">
        <v>25</v>
      </c>
    </row>
    <row r="65" spans="1:11" ht="15.75">
      <c r="A65" s="161"/>
      <c r="H65" s="183"/>
      <c r="K65" s="184" t="s">
        <v>26</v>
      </c>
    </row>
    <row r="66" spans="1:11" ht="8.1" customHeight="1">
      <c r="H66" s="156"/>
    </row>
    <row r="67" spans="1:11" ht="15.75">
      <c r="A67" s="65" t="s">
        <v>339</v>
      </c>
    </row>
    <row r="68" spans="1:11" ht="15.75">
      <c r="A68" s="66" t="s">
        <v>309</v>
      </c>
    </row>
    <row r="69" spans="1:11">
      <c r="A69" s="67" t="s">
        <v>310</v>
      </c>
    </row>
    <row r="70" spans="1:11">
      <c r="A70" s="172"/>
    </row>
    <row r="71" spans="1:11">
      <c r="A71" s="172"/>
    </row>
    <row r="119" spans="5:5" ht="9" customHeight="1"/>
    <row r="125" spans="5:5">
      <c r="E125" s="185"/>
    </row>
    <row r="126" spans="5:5">
      <c r="E126" s="185"/>
    </row>
    <row r="130" spans="9:9">
      <c r="I130" s="185"/>
    </row>
    <row r="131" spans="9:9">
      <c r="I131" s="185"/>
    </row>
    <row r="134" spans="9:9">
      <c r="I134" s="185"/>
    </row>
    <row r="135" spans="9:9">
      <c r="I135" s="185"/>
    </row>
    <row r="136" spans="9:9">
      <c r="I136" s="185"/>
    </row>
    <row r="137" spans="9:9">
      <c r="I137" s="185"/>
    </row>
    <row r="138" spans="9:9">
      <c r="I138" s="185"/>
    </row>
    <row r="139" spans="9:9">
      <c r="I139" s="185"/>
    </row>
    <row r="140" spans="9:9">
      <c r="I140" s="185"/>
    </row>
    <row r="141" spans="9:9">
      <c r="I141" s="185"/>
    </row>
    <row r="142" spans="9:9">
      <c r="I142" s="185"/>
    </row>
    <row r="143" spans="9:9">
      <c r="I143" s="185"/>
    </row>
    <row r="144" spans="9:9">
      <c r="I144" s="185"/>
    </row>
    <row r="145" spans="9:9">
      <c r="I145" s="185"/>
    </row>
    <row r="146" spans="9:9">
      <c r="I146" s="185"/>
    </row>
    <row r="147" spans="9:9">
      <c r="I147" s="185"/>
    </row>
    <row r="148" spans="9:9">
      <c r="I148" s="185"/>
    </row>
    <row r="149" spans="9:9">
      <c r="I149" s="185"/>
    </row>
    <row r="150" spans="9:9">
      <c r="I150" s="185"/>
    </row>
    <row r="151" spans="9:9">
      <c r="I151" s="185"/>
    </row>
    <row r="152" spans="9:9">
      <c r="I152" s="185"/>
    </row>
    <row r="154" spans="9:9">
      <c r="I154" s="185"/>
    </row>
    <row r="156" spans="9:9">
      <c r="I156" s="185" t="s">
        <v>37</v>
      </c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74" orientation="portrait" r:id="rId1"/>
  <ignoredErrors>
    <ignoredError sqref="D19:D20 D55:D56 D51:D52 D47:D48 D43:D44 D39:D40 D35:D36 D31:D32 D23:D24 D27:D28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FF0000"/>
    <pageSetUpPr fitToPage="1"/>
  </sheetPr>
  <dimension ref="A1:K119"/>
  <sheetViews>
    <sheetView tabSelected="1" view="pageBreakPreview" zoomScale="80" zoomScaleNormal="100" zoomScaleSheetLayoutView="80" workbookViewId="0">
      <selection activeCell="B3" sqref="B3:I3"/>
    </sheetView>
  </sheetViews>
  <sheetFormatPr defaultColWidth="9.28515625" defaultRowHeight="15"/>
  <cols>
    <col min="1" max="1" width="11.42578125" style="154" customWidth="1"/>
    <col min="2" max="2" width="12.42578125" style="154" customWidth="1"/>
    <col min="3" max="3" width="11" style="154" customWidth="1"/>
    <col min="4" max="4" width="12.7109375" style="154" customWidth="1"/>
    <col min="5" max="5" width="13.28515625" style="154" customWidth="1"/>
    <col min="6" max="6" width="13.7109375" style="154" customWidth="1"/>
    <col min="7" max="7" width="12" style="154" bestFit="1" customWidth="1"/>
    <col min="8" max="8" width="13.42578125" style="154" bestFit="1" customWidth="1"/>
    <col min="9" max="9" width="11.28515625" style="154" bestFit="1" customWidth="1"/>
    <col min="10" max="10" width="11.7109375" style="154" bestFit="1" customWidth="1"/>
    <col min="11" max="11" width="0.85546875" style="154" customWidth="1"/>
    <col min="12" max="16384" width="9.28515625" style="154"/>
  </cols>
  <sheetData>
    <row r="1" spans="1:11" ht="8.1" customHeight="1"/>
    <row r="2" spans="1:11" ht="8.1" customHeight="1"/>
    <row r="3" spans="1:11" s="654" customFormat="1" ht="33.950000000000003" customHeight="1">
      <c r="A3" s="653" t="s">
        <v>386</v>
      </c>
      <c r="B3" s="678" t="s">
        <v>387</v>
      </c>
      <c r="C3" s="678"/>
      <c r="D3" s="678"/>
      <c r="E3" s="678"/>
      <c r="F3" s="678"/>
      <c r="G3" s="678"/>
      <c r="H3" s="678"/>
      <c r="I3" s="678"/>
      <c r="J3" s="678"/>
      <c r="K3" s="678"/>
    </row>
    <row r="4" spans="1:11" ht="14.25" customHeight="1">
      <c r="A4" s="156" t="s">
        <v>401</v>
      </c>
      <c r="B4" s="156"/>
      <c r="C4" s="156"/>
    </row>
    <row r="5" spans="1:11" ht="15.75" thickBot="1">
      <c r="A5" s="562"/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11" ht="8.1" customHeight="1">
      <c r="A6" s="523"/>
      <c r="B6" s="513"/>
      <c r="C6" s="513"/>
      <c r="D6" s="513"/>
      <c r="E6" s="536"/>
      <c r="F6" s="536"/>
      <c r="G6" s="513"/>
      <c r="H6" s="513"/>
      <c r="I6" s="513"/>
      <c r="J6" s="513"/>
      <c r="K6" s="513"/>
    </row>
    <row r="7" spans="1:11" ht="15.75">
      <c r="A7" s="514" t="s">
        <v>24</v>
      </c>
      <c r="B7" s="513"/>
      <c r="C7" s="515" t="s">
        <v>0</v>
      </c>
      <c r="D7" s="517" t="s">
        <v>138</v>
      </c>
      <c r="E7" s="517" t="s">
        <v>139</v>
      </c>
      <c r="F7" s="517" t="s">
        <v>139</v>
      </c>
      <c r="G7" s="517" t="s">
        <v>140</v>
      </c>
      <c r="H7" s="517" t="s">
        <v>141</v>
      </c>
      <c r="I7" s="517" t="s">
        <v>275</v>
      </c>
      <c r="J7" s="517" t="s">
        <v>142</v>
      </c>
      <c r="K7" s="517"/>
    </row>
    <row r="8" spans="1:11" ht="14.25" customHeight="1">
      <c r="A8" s="518" t="s">
        <v>4</v>
      </c>
      <c r="B8" s="513"/>
      <c r="C8" s="563" t="s">
        <v>5</v>
      </c>
      <c r="D8" s="517" t="s">
        <v>143</v>
      </c>
      <c r="E8" s="517" t="s">
        <v>144</v>
      </c>
      <c r="F8" s="517" t="s">
        <v>144</v>
      </c>
      <c r="G8" s="517" t="s">
        <v>145</v>
      </c>
      <c r="H8" s="521" t="s">
        <v>146</v>
      </c>
      <c r="I8" s="564" t="s">
        <v>322</v>
      </c>
      <c r="J8" s="517" t="s">
        <v>147</v>
      </c>
      <c r="K8" s="517"/>
    </row>
    <row r="9" spans="1:11" ht="14.25" customHeight="1">
      <c r="A9" s="522"/>
      <c r="B9" s="513"/>
      <c r="C9" s="563"/>
      <c r="D9" s="521" t="s">
        <v>148</v>
      </c>
      <c r="E9" s="517" t="s">
        <v>149</v>
      </c>
      <c r="F9" s="517" t="s">
        <v>149</v>
      </c>
      <c r="G9" s="517" t="s">
        <v>80</v>
      </c>
      <c r="H9" s="517"/>
      <c r="I9" s="521" t="s">
        <v>44</v>
      </c>
      <c r="J9" s="517" t="s">
        <v>150</v>
      </c>
      <c r="K9" s="517"/>
    </row>
    <row r="10" spans="1:11" ht="14.25" customHeight="1">
      <c r="A10" s="523"/>
      <c r="B10" s="513"/>
      <c r="C10" s="513"/>
      <c r="D10" s="521" t="s">
        <v>151</v>
      </c>
      <c r="E10" s="517" t="s">
        <v>152</v>
      </c>
      <c r="F10" s="517" t="s">
        <v>153</v>
      </c>
      <c r="G10" s="521" t="s">
        <v>83</v>
      </c>
      <c r="H10" s="517"/>
      <c r="I10" s="521" t="s">
        <v>321</v>
      </c>
      <c r="J10" s="521" t="s">
        <v>154</v>
      </c>
      <c r="K10" s="521"/>
    </row>
    <row r="11" spans="1:11" ht="14.25" customHeight="1">
      <c r="A11" s="523"/>
      <c r="B11" s="513"/>
      <c r="C11" s="513"/>
      <c r="D11" s="523"/>
      <c r="E11" s="521" t="s">
        <v>155</v>
      </c>
      <c r="F11" s="521" t="s">
        <v>156</v>
      </c>
      <c r="G11" s="521" t="s">
        <v>151</v>
      </c>
      <c r="H11" s="521"/>
      <c r="I11" s="523"/>
      <c r="J11" s="565" t="s">
        <v>157</v>
      </c>
      <c r="K11" s="521"/>
    </row>
    <row r="12" spans="1:11" ht="14.25" customHeight="1">
      <c r="A12" s="523"/>
      <c r="B12" s="513"/>
      <c r="C12" s="513"/>
      <c r="D12" s="523"/>
      <c r="E12" s="521" t="s">
        <v>158</v>
      </c>
      <c r="F12" s="521" t="s">
        <v>159</v>
      </c>
      <c r="G12" s="521"/>
      <c r="H12" s="521"/>
      <c r="I12" s="523"/>
      <c r="J12" s="565"/>
      <c r="K12" s="521"/>
    </row>
    <row r="13" spans="1:11" ht="14.25" customHeight="1">
      <c r="A13" s="523"/>
      <c r="B13" s="513"/>
      <c r="C13" s="513"/>
      <c r="D13" s="523"/>
      <c r="E13" s="521" t="s">
        <v>160</v>
      </c>
      <c r="F13" s="521"/>
      <c r="G13" s="521"/>
      <c r="H13" s="521"/>
      <c r="I13" s="523"/>
      <c r="J13" s="565"/>
      <c r="K13" s="521"/>
    </row>
    <row r="14" spans="1:11" ht="8.1" customHeight="1" thickBot="1">
      <c r="A14" s="566"/>
      <c r="B14" s="422"/>
      <c r="C14" s="567"/>
      <c r="D14" s="531"/>
      <c r="E14" s="568"/>
      <c r="F14" s="568"/>
      <c r="G14" s="568"/>
      <c r="H14" s="531"/>
      <c r="I14" s="569"/>
      <c r="J14" s="568"/>
      <c r="K14" s="570"/>
    </row>
    <row r="15" spans="1:11" s="161" customFormat="1" ht="8.1" customHeight="1">
      <c r="A15" s="146"/>
      <c r="B15" s="54"/>
      <c r="C15" s="19"/>
      <c r="D15" s="158"/>
      <c r="E15" s="159"/>
      <c r="F15" s="159"/>
      <c r="G15" s="159"/>
      <c r="H15" s="158"/>
      <c r="I15" s="160"/>
      <c r="J15" s="159"/>
      <c r="K15" s="159"/>
    </row>
    <row r="16" spans="1:11" s="161" customFormat="1" ht="15.75">
      <c r="A16" s="144" t="s">
        <v>8</v>
      </c>
      <c r="B16" s="54"/>
      <c r="C16" s="19">
        <v>2018</v>
      </c>
      <c r="D16" s="162">
        <f t="shared" ref="D16:I16" si="0">SUM(D20,D24,D28,D32,D36,D40,D44,D48,D52,D56,D60)</f>
        <v>1</v>
      </c>
      <c r="E16" s="162">
        <f t="shared" si="0"/>
        <v>2</v>
      </c>
      <c r="F16" s="163" t="s">
        <v>10</v>
      </c>
      <c r="G16" s="163" t="s">
        <v>10</v>
      </c>
      <c r="H16" s="163" t="s">
        <v>10</v>
      </c>
      <c r="I16" s="162">
        <f t="shared" si="0"/>
        <v>137</v>
      </c>
      <c r="J16" s="162">
        <f>SUM(J20,J24,J28,J32,J36,J40,J44,J48,J52,J56,J60)</f>
        <v>1</v>
      </c>
      <c r="K16" s="164"/>
    </row>
    <row r="17" spans="1:11" s="161" customFormat="1" ht="15.75">
      <c r="A17" s="146"/>
      <c r="B17" s="54"/>
      <c r="C17" s="19">
        <v>2019</v>
      </c>
      <c r="D17" s="162">
        <f t="shared" ref="D17:J18" si="1">SUM(D21,D25,D29,D33,D37,D41,D45,D49,D53,D57,D61)</f>
        <v>1</v>
      </c>
      <c r="E17" s="162">
        <f t="shared" si="1"/>
        <v>1</v>
      </c>
      <c r="F17" s="163" t="s">
        <v>10</v>
      </c>
      <c r="G17" s="163" t="s">
        <v>10</v>
      </c>
      <c r="H17" s="162">
        <f t="shared" si="1"/>
        <v>2</v>
      </c>
      <c r="I17" s="162">
        <f t="shared" si="1"/>
        <v>150</v>
      </c>
      <c r="J17" s="162">
        <f>SUM(J21,J25,J29,J33,J37,J41,J45,J49,J53,J57,J61)</f>
        <v>2</v>
      </c>
      <c r="K17" s="164"/>
    </row>
    <row r="18" spans="1:11" s="161" customFormat="1" ht="15.75">
      <c r="A18" s="146"/>
      <c r="B18" s="54"/>
      <c r="C18" s="23">
        <v>2020</v>
      </c>
      <c r="D18" s="163" t="s">
        <v>10</v>
      </c>
      <c r="E18" s="162">
        <f t="shared" si="1"/>
        <v>2</v>
      </c>
      <c r="F18" s="163" t="s">
        <v>10</v>
      </c>
      <c r="G18" s="163" t="s">
        <v>10</v>
      </c>
      <c r="H18" s="162">
        <f t="shared" si="1"/>
        <v>1</v>
      </c>
      <c r="I18" s="162">
        <f t="shared" si="1"/>
        <v>107</v>
      </c>
      <c r="J18" s="162">
        <f t="shared" si="1"/>
        <v>1</v>
      </c>
      <c r="K18" s="164"/>
    </row>
    <row r="19" spans="1:11" s="161" customFormat="1" ht="8.1" customHeight="1">
      <c r="A19" s="146"/>
      <c r="B19" s="54"/>
      <c r="C19" s="24"/>
      <c r="D19" s="165"/>
      <c r="E19" s="165"/>
      <c r="F19" s="165"/>
      <c r="G19" s="165"/>
      <c r="H19" s="165"/>
      <c r="I19" s="165"/>
      <c r="J19" s="165"/>
      <c r="K19" s="164"/>
    </row>
    <row r="20" spans="1:11" s="161" customFormat="1">
      <c r="A20" s="27" t="s">
        <v>9</v>
      </c>
      <c r="B20" s="89"/>
      <c r="C20" s="24">
        <v>2018</v>
      </c>
      <c r="D20" s="166" t="s">
        <v>10</v>
      </c>
      <c r="E20" s="166" t="s">
        <v>10</v>
      </c>
      <c r="F20" s="166" t="s">
        <v>10</v>
      </c>
      <c r="G20" s="166" t="s">
        <v>10</v>
      </c>
      <c r="H20" s="166" t="s">
        <v>10</v>
      </c>
      <c r="I20" s="167">
        <v>15</v>
      </c>
      <c r="J20" s="166" t="s">
        <v>10</v>
      </c>
      <c r="K20" s="168"/>
    </row>
    <row r="21" spans="1:11" s="161" customFormat="1">
      <c r="A21" s="27"/>
      <c r="B21" s="89"/>
      <c r="C21" s="24">
        <v>2019</v>
      </c>
      <c r="D21" s="166" t="s">
        <v>10</v>
      </c>
      <c r="E21" s="166" t="s">
        <v>10</v>
      </c>
      <c r="F21" s="166" t="s">
        <v>10</v>
      </c>
      <c r="G21" s="166" t="s">
        <v>10</v>
      </c>
      <c r="H21" s="166" t="s">
        <v>10</v>
      </c>
      <c r="I21" s="167">
        <v>16</v>
      </c>
      <c r="J21" s="166" t="s">
        <v>10</v>
      </c>
      <c r="K21" s="168"/>
    </row>
    <row r="22" spans="1:11" s="161" customFormat="1">
      <c r="A22" s="27"/>
      <c r="B22" s="89"/>
      <c r="C22" s="28">
        <v>2020</v>
      </c>
      <c r="D22" s="166" t="s">
        <v>10</v>
      </c>
      <c r="E22" s="166" t="s">
        <v>10</v>
      </c>
      <c r="F22" s="166" t="s">
        <v>10</v>
      </c>
      <c r="G22" s="166" t="s">
        <v>10</v>
      </c>
      <c r="H22" s="166" t="s">
        <v>10</v>
      </c>
      <c r="I22" s="166">
        <v>13</v>
      </c>
      <c r="J22" s="166" t="s">
        <v>10</v>
      </c>
      <c r="K22" s="168"/>
    </row>
    <row r="23" spans="1:11" s="161" customFormat="1" ht="8.1" customHeight="1">
      <c r="A23" s="54"/>
      <c r="B23" s="54"/>
      <c r="C23" s="54"/>
      <c r="D23" s="166"/>
      <c r="E23" s="166"/>
      <c r="F23" s="166"/>
      <c r="G23" s="166"/>
      <c r="H23" s="166"/>
      <c r="I23" s="166"/>
      <c r="J23" s="166"/>
      <c r="K23" s="168"/>
    </row>
    <row r="24" spans="1:11" s="161" customFormat="1">
      <c r="A24" s="27" t="s">
        <v>13</v>
      </c>
      <c r="B24" s="89"/>
      <c r="C24" s="24">
        <v>2018</v>
      </c>
      <c r="D24" s="166" t="s">
        <v>10</v>
      </c>
      <c r="E24" s="166">
        <v>2</v>
      </c>
      <c r="F24" s="166" t="s">
        <v>10</v>
      </c>
      <c r="G24" s="166" t="s">
        <v>10</v>
      </c>
      <c r="H24" s="166" t="s">
        <v>10</v>
      </c>
      <c r="I24" s="166">
        <v>62</v>
      </c>
      <c r="J24" s="166">
        <v>1</v>
      </c>
      <c r="K24" s="168"/>
    </row>
    <row r="25" spans="1:11" s="161" customFormat="1">
      <c r="A25" s="27"/>
      <c r="B25" s="89"/>
      <c r="C25" s="24">
        <v>2019</v>
      </c>
      <c r="D25" s="166">
        <v>1</v>
      </c>
      <c r="E25" s="166">
        <v>1</v>
      </c>
      <c r="F25" s="166" t="s">
        <v>10</v>
      </c>
      <c r="G25" s="166" t="s">
        <v>10</v>
      </c>
      <c r="H25" s="166" t="s">
        <v>10</v>
      </c>
      <c r="I25" s="166">
        <v>55</v>
      </c>
      <c r="J25" s="166">
        <v>1</v>
      </c>
      <c r="K25" s="168"/>
    </row>
    <row r="26" spans="1:11" s="161" customFormat="1">
      <c r="A26" s="27"/>
      <c r="B26" s="89"/>
      <c r="C26" s="28">
        <v>2020</v>
      </c>
      <c r="D26" s="166" t="s">
        <v>10</v>
      </c>
      <c r="E26" s="166">
        <v>1</v>
      </c>
      <c r="F26" s="166" t="s">
        <v>10</v>
      </c>
      <c r="G26" s="166" t="s">
        <v>10</v>
      </c>
      <c r="H26" s="166" t="s">
        <v>10</v>
      </c>
      <c r="I26" s="166">
        <v>46</v>
      </c>
      <c r="J26" s="166" t="s">
        <v>10</v>
      </c>
      <c r="K26" s="168"/>
    </row>
    <row r="27" spans="1:11" s="161" customFormat="1" ht="8.1" customHeight="1">
      <c r="A27" s="54"/>
      <c r="B27" s="54"/>
      <c r="C27" s="54"/>
      <c r="D27" s="166"/>
      <c r="E27" s="166"/>
      <c r="F27" s="166"/>
      <c r="G27" s="166"/>
      <c r="H27" s="166"/>
      <c r="I27" s="166"/>
      <c r="J27" s="166"/>
      <c r="K27" s="168"/>
    </row>
    <row r="28" spans="1:11" s="161" customFormat="1">
      <c r="A28" s="27" t="s">
        <v>15</v>
      </c>
      <c r="B28" s="89"/>
      <c r="C28" s="24">
        <v>2018</v>
      </c>
      <c r="D28" s="166" t="s">
        <v>10</v>
      </c>
      <c r="E28" s="166" t="s">
        <v>10</v>
      </c>
      <c r="F28" s="166" t="s">
        <v>10</v>
      </c>
      <c r="G28" s="166" t="s">
        <v>10</v>
      </c>
      <c r="H28" s="166" t="s">
        <v>10</v>
      </c>
      <c r="I28" s="166">
        <v>5</v>
      </c>
      <c r="J28" s="166" t="s">
        <v>10</v>
      </c>
      <c r="K28" s="168"/>
    </row>
    <row r="29" spans="1:11" s="161" customFormat="1">
      <c r="A29" s="27"/>
      <c r="B29" s="89"/>
      <c r="C29" s="24">
        <v>2019</v>
      </c>
      <c r="D29" s="166" t="s">
        <v>10</v>
      </c>
      <c r="E29" s="166" t="s">
        <v>10</v>
      </c>
      <c r="F29" s="166" t="s">
        <v>10</v>
      </c>
      <c r="G29" s="166" t="s">
        <v>10</v>
      </c>
      <c r="H29" s="166" t="s">
        <v>10</v>
      </c>
      <c r="I29" s="166">
        <v>2</v>
      </c>
      <c r="J29" s="166" t="s">
        <v>10</v>
      </c>
      <c r="K29" s="168"/>
    </row>
    <row r="30" spans="1:11" s="161" customFormat="1">
      <c r="A30" s="27"/>
      <c r="B30" s="89"/>
      <c r="C30" s="28">
        <v>2020</v>
      </c>
      <c r="D30" s="166" t="s">
        <v>10</v>
      </c>
      <c r="E30" s="166" t="s">
        <v>10</v>
      </c>
      <c r="F30" s="166" t="s">
        <v>10</v>
      </c>
      <c r="G30" s="166" t="s">
        <v>10</v>
      </c>
      <c r="H30" s="166" t="s">
        <v>10</v>
      </c>
      <c r="I30" s="166">
        <v>7</v>
      </c>
      <c r="J30" s="166">
        <v>1</v>
      </c>
      <c r="K30" s="168"/>
    </row>
    <row r="31" spans="1:11" s="161" customFormat="1" ht="8.1" customHeight="1">
      <c r="A31" s="58"/>
      <c r="B31" s="58"/>
      <c r="C31" s="58"/>
      <c r="D31" s="166"/>
      <c r="E31" s="166"/>
      <c r="F31" s="166"/>
      <c r="G31" s="166"/>
      <c r="H31" s="166"/>
      <c r="I31" s="166"/>
      <c r="J31" s="166"/>
      <c r="K31" s="168"/>
    </row>
    <row r="32" spans="1:11" s="161" customFormat="1">
      <c r="A32" s="27" t="s">
        <v>16</v>
      </c>
      <c r="B32" s="89"/>
      <c r="C32" s="24">
        <v>2018</v>
      </c>
      <c r="D32" s="166" t="s">
        <v>10</v>
      </c>
      <c r="E32" s="166" t="s">
        <v>10</v>
      </c>
      <c r="F32" s="166" t="s">
        <v>10</v>
      </c>
      <c r="G32" s="166" t="s">
        <v>10</v>
      </c>
      <c r="H32" s="166" t="s">
        <v>10</v>
      </c>
      <c r="I32" s="166">
        <v>2</v>
      </c>
      <c r="J32" s="166" t="s">
        <v>10</v>
      </c>
      <c r="K32" s="168"/>
    </row>
    <row r="33" spans="1:11" s="161" customFormat="1">
      <c r="A33" s="27"/>
      <c r="B33" s="89"/>
      <c r="C33" s="24">
        <v>2019</v>
      </c>
      <c r="D33" s="166" t="s">
        <v>10</v>
      </c>
      <c r="E33" s="166" t="s">
        <v>10</v>
      </c>
      <c r="F33" s="166" t="s">
        <v>10</v>
      </c>
      <c r="G33" s="166" t="s">
        <v>10</v>
      </c>
      <c r="H33" s="166">
        <v>1</v>
      </c>
      <c r="I33" s="166">
        <v>9</v>
      </c>
      <c r="J33" s="166">
        <v>1</v>
      </c>
      <c r="K33" s="168"/>
    </row>
    <row r="34" spans="1:11" s="161" customFormat="1">
      <c r="A34" s="27"/>
      <c r="B34" s="89"/>
      <c r="C34" s="28">
        <v>2020</v>
      </c>
      <c r="D34" s="166" t="s">
        <v>10</v>
      </c>
      <c r="E34" s="166">
        <v>1</v>
      </c>
      <c r="F34" s="166" t="s">
        <v>10</v>
      </c>
      <c r="G34" s="166" t="s">
        <v>10</v>
      </c>
      <c r="H34" s="166">
        <v>1</v>
      </c>
      <c r="I34" s="166">
        <v>4</v>
      </c>
      <c r="J34" s="166" t="s">
        <v>10</v>
      </c>
      <c r="K34" s="168"/>
    </row>
    <row r="35" spans="1:11" s="161" customFormat="1" ht="8.1" customHeight="1">
      <c r="A35" s="58"/>
      <c r="B35" s="58"/>
      <c r="C35" s="58"/>
      <c r="D35" s="166"/>
      <c r="E35" s="166"/>
      <c r="F35" s="166"/>
      <c r="G35" s="166"/>
      <c r="H35" s="166"/>
      <c r="I35" s="166"/>
      <c r="J35" s="166"/>
      <c r="K35" s="168"/>
    </row>
    <row r="36" spans="1:11" s="161" customFormat="1">
      <c r="A36" s="27" t="s">
        <v>17</v>
      </c>
      <c r="B36" s="89"/>
      <c r="C36" s="24">
        <v>2018</v>
      </c>
      <c r="D36" s="166" t="s">
        <v>10</v>
      </c>
      <c r="E36" s="166" t="s">
        <v>10</v>
      </c>
      <c r="F36" s="166" t="s">
        <v>10</v>
      </c>
      <c r="G36" s="166" t="s">
        <v>10</v>
      </c>
      <c r="H36" s="166" t="s">
        <v>10</v>
      </c>
      <c r="I36" s="166">
        <v>4</v>
      </c>
      <c r="J36" s="166" t="s">
        <v>10</v>
      </c>
      <c r="K36" s="168"/>
    </row>
    <row r="37" spans="1:11" s="161" customFormat="1">
      <c r="A37" s="27"/>
      <c r="B37" s="89"/>
      <c r="C37" s="24">
        <v>2019</v>
      </c>
      <c r="D37" s="166" t="s">
        <v>10</v>
      </c>
      <c r="E37" s="166" t="s">
        <v>10</v>
      </c>
      <c r="F37" s="166" t="s">
        <v>10</v>
      </c>
      <c r="G37" s="166" t="s">
        <v>10</v>
      </c>
      <c r="H37" s="166" t="s">
        <v>10</v>
      </c>
      <c r="I37" s="166">
        <v>12</v>
      </c>
      <c r="J37" s="166" t="s">
        <v>10</v>
      </c>
      <c r="K37" s="168"/>
    </row>
    <row r="38" spans="1:11" s="161" customFormat="1">
      <c r="A38" s="27"/>
      <c r="B38" s="89"/>
      <c r="C38" s="28">
        <v>2020</v>
      </c>
      <c r="D38" s="166" t="s">
        <v>10</v>
      </c>
      <c r="E38" s="166" t="s">
        <v>10</v>
      </c>
      <c r="F38" s="166" t="s">
        <v>10</v>
      </c>
      <c r="G38" s="166" t="s">
        <v>10</v>
      </c>
      <c r="H38" s="166" t="s">
        <v>10</v>
      </c>
      <c r="I38" s="166">
        <v>5</v>
      </c>
      <c r="J38" s="166" t="s">
        <v>10</v>
      </c>
      <c r="K38" s="168"/>
    </row>
    <row r="39" spans="1:11" s="161" customFormat="1" ht="8.1" customHeight="1">
      <c r="A39" s="27"/>
      <c r="B39" s="89"/>
      <c r="C39" s="24"/>
      <c r="D39" s="166"/>
      <c r="E39" s="166"/>
      <c r="F39" s="166"/>
      <c r="G39" s="166"/>
      <c r="H39" s="166"/>
      <c r="I39" s="166"/>
      <c r="J39" s="166"/>
      <c r="K39" s="168"/>
    </row>
    <row r="40" spans="1:11" s="161" customFormat="1">
      <c r="A40" s="27" t="s">
        <v>18</v>
      </c>
      <c r="B40" s="89"/>
      <c r="C40" s="24">
        <v>2018</v>
      </c>
      <c r="D40" s="166">
        <v>1</v>
      </c>
      <c r="E40" s="166" t="s">
        <v>10</v>
      </c>
      <c r="F40" s="166" t="s">
        <v>10</v>
      </c>
      <c r="G40" s="166" t="s">
        <v>10</v>
      </c>
      <c r="H40" s="166" t="s">
        <v>10</v>
      </c>
      <c r="I40" s="166">
        <v>16</v>
      </c>
      <c r="J40" s="166" t="s">
        <v>10</v>
      </c>
      <c r="K40" s="168"/>
    </row>
    <row r="41" spans="1:11" s="161" customFormat="1">
      <c r="A41" s="27"/>
      <c r="B41" s="89"/>
      <c r="C41" s="24">
        <v>2019</v>
      </c>
      <c r="D41" s="166" t="s">
        <v>10</v>
      </c>
      <c r="E41" s="166" t="s">
        <v>10</v>
      </c>
      <c r="F41" s="166" t="s">
        <v>10</v>
      </c>
      <c r="G41" s="166" t="s">
        <v>10</v>
      </c>
      <c r="H41" s="166" t="s">
        <v>10</v>
      </c>
      <c r="I41" s="166">
        <v>10</v>
      </c>
      <c r="J41" s="166" t="s">
        <v>10</v>
      </c>
      <c r="K41" s="168"/>
    </row>
    <row r="42" spans="1:11" s="161" customFormat="1">
      <c r="A42" s="27"/>
      <c r="B42" s="89"/>
      <c r="C42" s="28">
        <v>2020</v>
      </c>
      <c r="D42" s="166" t="s">
        <v>10</v>
      </c>
      <c r="E42" s="166" t="s">
        <v>10</v>
      </c>
      <c r="F42" s="166" t="s">
        <v>10</v>
      </c>
      <c r="G42" s="166" t="s">
        <v>10</v>
      </c>
      <c r="H42" s="166" t="s">
        <v>10</v>
      </c>
      <c r="I42" s="166">
        <v>6</v>
      </c>
      <c r="J42" s="166" t="s">
        <v>10</v>
      </c>
      <c r="K42" s="168"/>
    </row>
    <row r="43" spans="1:11" s="161" customFormat="1" ht="8.1" customHeight="1">
      <c r="A43" s="60"/>
      <c r="B43" s="60"/>
      <c r="C43" s="60"/>
      <c r="D43" s="166"/>
      <c r="E43" s="166"/>
      <c r="F43" s="166"/>
      <c r="G43" s="166"/>
      <c r="H43" s="166"/>
      <c r="I43" s="166"/>
      <c r="J43" s="166"/>
      <c r="K43" s="168"/>
    </row>
    <row r="44" spans="1:11" s="161" customFormat="1">
      <c r="A44" s="27" t="s">
        <v>19</v>
      </c>
      <c r="B44" s="89"/>
      <c r="C44" s="24">
        <v>2018</v>
      </c>
      <c r="D44" s="166" t="s">
        <v>10</v>
      </c>
      <c r="E44" s="166" t="s">
        <v>10</v>
      </c>
      <c r="F44" s="166" t="s">
        <v>10</v>
      </c>
      <c r="G44" s="166" t="s">
        <v>10</v>
      </c>
      <c r="H44" s="166" t="s">
        <v>10</v>
      </c>
      <c r="I44" s="166">
        <v>12</v>
      </c>
      <c r="J44" s="166" t="s">
        <v>10</v>
      </c>
      <c r="K44" s="168"/>
    </row>
    <row r="45" spans="1:11" s="161" customFormat="1">
      <c r="A45" s="27"/>
      <c r="B45" s="89"/>
      <c r="C45" s="24">
        <v>2019</v>
      </c>
      <c r="D45" s="166" t="s">
        <v>10</v>
      </c>
      <c r="E45" s="166" t="s">
        <v>10</v>
      </c>
      <c r="F45" s="166" t="s">
        <v>10</v>
      </c>
      <c r="G45" s="166" t="s">
        <v>10</v>
      </c>
      <c r="H45" s="166" t="s">
        <v>10</v>
      </c>
      <c r="I45" s="166">
        <v>25</v>
      </c>
      <c r="J45" s="166" t="s">
        <v>10</v>
      </c>
      <c r="K45" s="168"/>
    </row>
    <row r="46" spans="1:11" s="161" customFormat="1">
      <c r="A46" s="26"/>
      <c r="B46" s="89"/>
      <c r="C46" s="28">
        <v>2020</v>
      </c>
      <c r="D46" s="166" t="s">
        <v>10</v>
      </c>
      <c r="E46" s="166" t="s">
        <v>10</v>
      </c>
      <c r="F46" s="166" t="s">
        <v>10</v>
      </c>
      <c r="G46" s="166" t="s">
        <v>10</v>
      </c>
      <c r="H46" s="166" t="s">
        <v>10</v>
      </c>
      <c r="I46" s="166">
        <v>12</v>
      </c>
      <c r="J46" s="166" t="s">
        <v>10</v>
      </c>
      <c r="K46" s="168"/>
    </row>
    <row r="47" spans="1:11" s="161" customFormat="1" ht="8.1" customHeight="1">
      <c r="A47" s="58"/>
      <c r="B47" s="58"/>
      <c r="C47" s="58"/>
      <c r="D47" s="166"/>
      <c r="E47" s="166"/>
      <c r="F47" s="166"/>
      <c r="G47" s="166"/>
      <c r="H47" s="166"/>
      <c r="I47" s="166"/>
      <c r="J47" s="166"/>
      <c r="K47" s="168"/>
    </row>
    <row r="48" spans="1:11" s="161" customFormat="1">
      <c r="A48" s="27" t="s">
        <v>11</v>
      </c>
      <c r="B48" s="89"/>
      <c r="C48" s="24">
        <v>2018</v>
      </c>
      <c r="D48" s="166" t="s">
        <v>10</v>
      </c>
      <c r="E48" s="166" t="s">
        <v>10</v>
      </c>
      <c r="F48" s="166" t="s">
        <v>10</v>
      </c>
      <c r="G48" s="166" t="s">
        <v>10</v>
      </c>
      <c r="H48" s="166" t="s">
        <v>10</v>
      </c>
      <c r="I48" s="166">
        <v>8</v>
      </c>
      <c r="J48" s="166" t="s">
        <v>10</v>
      </c>
      <c r="K48" s="168"/>
    </row>
    <row r="49" spans="1:11" s="161" customFormat="1">
      <c r="A49" s="27"/>
      <c r="B49" s="89"/>
      <c r="C49" s="24">
        <v>2019</v>
      </c>
      <c r="D49" s="166" t="s">
        <v>10</v>
      </c>
      <c r="E49" s="166" t="s">
        <v>10</v>
      </c>
      <c r="F49" s="166" t="s">
        <v>10</v>
      </c>
      <c r="G49" s="166" t="s">
        <v>10</v>
      </c>
      <c r="H49" s="166">
        <v>1</v>
      </c>
      <c r="I49" s="166">
        <v>6</v>
      </c>
      <c r="J49" s="166" t="s">
        <v>10</v>
      </c>
      <c r="K49" s="168"/>
    </row>
    <row r="50" spans="1:11" s="161" customFormat="1">
      <c r="A50" s="27"/>
      <c r="B50" s="89"/>
      <c r="C50" s="28">
        <v>2020</v>
      </c>
      <c r="D50" s="166" t="s">
        <v>10</v>
      </c>
      <c r="E50" s="166" t="s">
        <v>10</v>
      </c>
      <c r="F50" s="166" t="s">
        <v>10</v>
      </c>
      <c r="G50" s="166" t="s">
        <v>10</v>
      </c>
      <c r="H50" s="166" t="s">
        <v>10</v>
      </c>
      <c r="I50" s="166">
        <v>5</v>
      </c>
      <c r="J50" s="166" t="s">
        <v>10</v>
      </c>
      <c r="K50" s="168"/>
    </row>
    <row r="51" spans="1:11" s="161" customFormat="1" ht="8.1" customHeight="1">
      <c r="A51" s="58"/>
      <c r="B51" s="58"/>
      <c r="C51" s="58"/>
      <c r="D51" s="166"/>
      <c r="E51" s="166"/>
      <c r="F51" s="166"/>
      <c r="G51" s="166"/>
      <c r="H51" s="166"/>
      <c r="I51" s="166"/>
      <c r="J51" s="166"/>
      <c r="K51" s="168"/>
    </row>
    <row r="52" spans="1:11" s="161" customFormat="1">
      <c r="A52" s="27" t="s">
        <v>14</v>
      </c>
      <c r="B52" s="89"/>
      <c r="C52" s="24">
        <v>2018</v>
      </c>
      <c r="D52" s="166" t="s">
        <v>10</v>
      </c>
      <c r="E52" s="166" t="s">
        <v>10</v>
      </c>
      <c r="F52" s="166" t="s">
        <v>10</v>
      </c>
      <c r="G52" s="166" t="s">
        <v>10</v>
      </c>
      <c r="H52" s="166" t="s">
        <v>10</v>
      </c>
      <c r="I52" s="166">
        <v>11</v>
      </c>
      <c r="J52" s="166" t="s">
        <v>10</v>
      </c>
      <c r="K52" s="168"/>
    </row>
    <row r="53" spans="1:11" s="161" customFormat="1">
      <c r="A53" s="27"/>
      <c r="B53" s="89"/>
      <c r="C53" s="24">
        <v>2019</v>
      </c>
      <c r="D53" s="166" t="s">
        <v>10</v>
      </c>
      <c r="E53" s="166" t="s">
        <v>10</v>
      </c>
      <c r="F53" s="166" t="s">
        <v>10</v>
      </c>
      <c r="G53" s="166" t="s">
        <v>10</v>
      </c>
      <c r="H53" s="166" t="s">
        <v>10</v>
      </c>
      <c r="I53" s="166">
        <v>9</v>
      </c>
      <c r="J53" s="166" t="s">
        <v>10</v>
      </c>
      <c r="K53" s="168"/>
    </row>
    <row r="54" spans="1:11" s="161" customFormat="1">
      <c r="A54" s="27"/>
      <c r="B54" s="89"/>
      <c r="C54" s="28">
        <v>2020</v>
      </c>
      <c r="D54" s="166" t="s">
        <v>10</v>
      </c>
      <c r="E54" s="166" t="s">
        <v>10</v>
      </c>
      <c r="F54" s="166" t="s">
        <v>10</v>
      </c>
      <c r="G54" s="166" t="s">
        <v>10</v>
      </c>
      <c r="H54" s="166" t="s">
        <v>10</v>
      </c>
      <c r="I54" s="166">
        <v>6</v>
      </c>
      <c r="J54" s="166" t="s">
        <v>10</v>
      </c>
      <c r="K54" s="168"/>
    </row>
    <row r="55" spans="1:11" s="161" customFormat="1" ht="8.1" customHeight="1">
      <c r="A55" s="58"/>
      <c r="B55" s="58"/>
      <c r="C55" s="58"/>
      <c r="D55" s="166"/>
      <c r="E55" s="166"/>
      <c r="F55" s="166"/>
      <c r="G55" s="166"/>
      <c r="H55" s="166"/>
      <c r="I55" s="166"/>
      <c r="J55" s="166"/>
      <c r="K55" s="168"/>
    </row>
    <row r="56" spans="1:11" s="161" customFormat="1">
      <c r="A56" s="27" t="s">
        <v>12</v>
      </c>
      <c r="B56" s="89"/>
      <c r="C56" s="24">
        <v>2018</v>
      </c>
      <c r="D56" s="166" t="s">
        <v>10</v>
      </c>
      <c r="E56" s="166" t="s">
        <v>10</v>
      </c>
      <c r="F56" s="166" t="s">
        <v>10</v>
      </c>
      <c r="G56" s="166" t="s">
        <v>10</v>
      </c>
      <c r="H56" s="166" t="s">
        <v>10</v>
      </c>
      <c r="I56" s="166">
        <v>2</v>
      </c>
      <c r="J56" s="166" t="s">
        <v>10</v>
      </c>
      <c r="K56" s="168"/>
    </row>
    <row r="57" spans="1:11" s="161" customFormat="1">
      <c r="A57" s="27"/>
      <c r="B57" s="89"/>
      <c r="C57" s="24">
        <v>2019</v>
      </c>
      <c r="D57" s="166" t="s">
        <v>10</v>
      </c>
      <c r="E57" s="166" t="s">
        <v>10</v>
      </c>
      <c r="F57" s="166" t="s">
        <v>10</v>
      </c>
      <c r="G57" s="166" t="s">
        <v>10</v>
      </c>
      <c r="H57" s="166" t="s">
        <v>10</v>
      </c>
      <c r="I57" s="166">
        <v>6</v>
      </c>
      <c r="J57" s="166" t="s">
        <v>10</v>
      </c>
      <c r="K57" s="168"/>
    </row>
    <row r="58" spans="1:11" s="161" customFormat="1">
      <c r="A58" s="27"/>
      <c r="B58" s="89"/>
      <c r="C58" s="28">
        <v>2020</v>
      </c>
      <c r="D58" s="166" t="s">
        <v>10</v>
      </c>
      <c r="E58" s="166" t="s">
        <v>10</v>
      </c>
      <c r="F58" s="166" t="s">
        <v>10</v>
      </c>
      <c r="G58" s="166" t="s">
        <v>10</v>
      </c>
      <c r="H58" s="166" t="s">
        <v>10</v>
      </c>
      <c r="I58" s="166">
        <v>3</v>
      </c>
      <c r="J58" s="166" t="s">
        <v>10</v>
      </c>
      <c r="K58" s="168"/>
    </row>
    <row r="59" spans="1:11" s="161" customFormat="1" ht="8.1" customHeight="1">
      <c r="A59" s="54"/>
      <c r="B59" s="54"/>
      <c r="C59" s="54"/>
      <c r="D59" s="166"/>
      <c r="E59" s="166"/>
      <c r="F59" s="166"/>
      <c r="G59" s="166"/>
      <c r="H59" s="166"/>
      <c r="I59" s="166"/>
      <c r="J59" s="166"/>
      <c r="K59" s="168"/>
    </row>
    <row r="60" spans="1:11" s="161" customFormat="1">
      <c r="A60" s="54" t="s">
        <v>45</v>
      </c>
      <c r="B60" s="54"/>
      <c r="C60" s="24">
        <v>2018</v>
      </c>
      <c r="D60" s="166" t="s">
        <v>313</v>
      </c>
      <c r="E60" s="166" t="s">
        <v>313</v>
      </c>
      <c r="F60" s="166" t="s">
        <v>313</v>
      </c>
      <c r="G60" s="166" t="s">
        <v>313</v>
      </c>
      <c r="H60" s="166" t="s">
        <v>313</v>
      </c>
      <c r="I60" s="166" t="s">
        <v>313</v>
      </c>
      <c r="J60" s="166" t="s">
        <v>313</v>
      </c>
      <c r="K60" s="168"/>
    </row>
    <row r="61" spans="1:11" s="161" customFormat="1">
      <c r="A61" s="54"/>
      <c r="B61" s="54"/>
      <c r="C61" s="24">
        <v>2019</v>
      </c>
      <c r="D61" s="166" t="s">
        <v>313</v>
      </c>
      <c r="E61" s="166" t="s">
        <v>313</v>
      </c>
      <c r="F61" s="166" t="s">
        <v>313</v>
      </c>
      <c r="G61" s="166" t="s">
        <v>313</v>
      </c>
      <c r="H61" s="166" t="s">
        <v>313</v>
      </c>
      <c r="I61" s="166" t="s">
        <v>313</v>
      </c>
      <c r="J61" s="166" t="s">
        <v>313</v>
      </c>
      <c r="K61" s="168"/>
    </row>
    <row r="62" spans="1:11" s="161" customFormat="1">
      <c r="A62" s="54"/>
      <c r="B62" s="54"/>
      <c r="C62" s="100">
        <v>2020</v>
      </c>
      <c r="D62" s="166" t="s">
        <v>10</v>
      </c>
      <c r="E62" s="166" t="s">
        <v>10</v>
      </c>
      <c r="F62" s="166" t="s">
        <v>10</v>
      </c>
      <c r="G62" s="166" t="s">
        <v>10</v>
      </c>
      <c r="H62" s="166" t="s">
        <v>10</v>
      </c>
      <c r="I62" s="166" t="s">
        <v>10</v>
      </c>
      <c r="J62" s="166" t="s">
        <v>10</v>
      </c>
      <c r="K62" s="168"/>
    </row>
    <row r="63" spans="1:11" ht="8.1" customHeight="1">
      <c r="A63" s="551" t="s">
        <v>37</v>
      </c>
      <c r="B63" s="571"/>
      <c r="C63" s="571"/>
      <c r="D63" s="571"/>
      <c r="E63" s="571"/>
      <c r="F63" s="571"/>
      <c r="G63" s="571"/>
      <c r="H63" s="571"/>
      <c r="I63" s="571"/>
      <c r="J63" s="571"/>
      <c r="K63" s="571"/>
    </row>
    <row r="64" spans="1:11" ht="15" customHeight="1">
      <c r="A64" s="158"/>
      <c r="B64" s="169"/>
      <c r="C64" s="169"/>
      <c r="D64" s="169"/>
      <c r="E64" s="169"/>
      <c r="F64" s="169"/>
      <c r="G64" s="169"/>
      <c r="I64" s="170"/>
      <c r="J64" s="170"/>
      <c r="K64" s="170"/>
    </row>
    <row r="65" spans="1:11" ht="13.5" customHeight="1">
      <c r="I65" s="171"/>
      <c r="J65" s="171"/>
      <c r="K65" s="171"/>
    </row>
    <row r="66" spans="1:11" ht="10.5" customHeight="1"/>
    <row r="67" spans="1:11" ht="15.75">
      <c r="A67" s="65" t="s">
        <v>339</v>
      </c>
    </row>
    <row r="68" spans="1:11" ht="15.75">
      <c r="A68" s="66" t="s">
        <v>309</v>
      </c>
    </row>
    <row r="69" spans="1:11">
      <c r="A69" s="67" t="s">
        <v>310</v>
      </c>
    </row>
    <row r="70" spans="1:11">
      <c r="A70" s="172"/>
    </row>
    <row r="71" spans="1:11">
      <c r="A71" s="172"/>
    </row>
    <row r="119" ht="9" customHeight="1"/>
  </sheetData>
  <mergeCells count="1">
    <mergeCell ref="B3:K3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88"/>
  <sheetViews>
    <sheetView tabSelected="1" view="pageBreakPreview" zoomScaleNormal="90" zoomScaleSheetLayoutView="100" workbookViewId="0">
      <selection activeCell="B3" sqref="B3:I3"/>
    </sheetView>
  </sheetViews>
  <sheetFormatPr defaultColWidth="9.140625" defaultRowHeight="15"/>
  <cols>
    <col min="1" max="1" width="11" style="60" customWidth="1"/>
    <col min="2" max="2" width="9.140625" style="60" customWidth="1"/>
    <col min="3" max="3" width="11.7109375" style="68" customWidth="1"/>
    <col min="4" max="4" width="19.5703125" style="1" customWidth="1"/>
    <col min="5" max="5" width="2" style="1" customWidth="1"/>
    <col min="6" max="6" width="29.7109375" style="6" customWidth="1"/>
    <col min="7" max="8" width="29.7109375" style="379" customWidth="1"/>
    <col min="9" max="9" width="0.42578125" style="58" customWidth="1"/>
    <col min="10" max="10" width="18.28515625" style="58" customWidth="1"/>
    <col min="11" max="16384" width="9.140625" style="58"/>
  </cols>
  <sheetData>
    <row r="1" spans="1:12" ht="8.1" customHeight="1"/>
    <row r="2" spans="1:12" ht="8.1" customHeight="1">
      <c r="I2" s="69"/>
    </row>
    <row r="3" spans="1:12" ht="16.5" customHeight="1">
      <c r="A3" s="381" t="s">
        <v>400</v>
      </c>
      <c r="B3" s="381"/>
      <c r="D3" s="382"/>
      <c r="E3" s="382"/>
      <c r="F3" s="383"/>
      <c r="G3" s="384"/>
      <c r="H3" s="384"/>
      <c r="I3" s="71"/>
    </row>
    <row r="4" spans="1:12" s="313" customFormat="1" ht="16.5" customHeight="1">
      <c r="A4" s="385" t="s">
        <v>399</v>
      </c>
      <c r="B4" s="385"/>
      <c r="C4" s="386"/>
      <c r="D4" s="386"/>
      <c r="E4" s="386"/>
      <c r="F4" s="386"/>
      <c r="G4" s="386"/>
      <c r="H4" s="386"/>
      <c r="I4" s="8"/>
    </row>
    <row r="5" spans="1:12" ht="16.5" customHeight="1" thickBot="1">
      <c r="A5" s="322"/>
      <c r="B5" s="322"/>
      <c r="C5" s="437"/>
      <c r="D5" s="438"/>
      <c r="E5" s="438"/>
      <c r="F5" s="439"/>
      <c r="G5" s="440"/>
      <c r="H5" s="440"/>
      <c r="I5" s="92"/>
    </row>
    <row r="6" spans="1:12" ht="9.9499999999999993" customHeight="1">
      <c r="A6" s="416"/>
      <c r="B6" s="416"/>
      <c r="C6" s="436"/>
      <c r="D6" s="429"/>
      <c r="E6" s="429"/>
      <c r="F6" s="430"/>
      <c r="G6" s="431"/>
      <c r="H6" s="431"/>
      <c r="I6" s="408"/>
    </row>
    <row r="7" spans="1:12" ht="15.75">
      <c r="A7" s="664" t="s">
        <v>344</v>
      </c>
      <c r="B7" s="664"/>
      <c r="C7" s="665" t="s">
        <v>345</v>
      </c>
      <c r="D7" s="407" t="s">
        <v>29</v>
      </c>
      <c r="E7" s="407"/>
      <c r="F7" s="666" t="s">
        <v>306</v>
      </c>
      <c r="G7" s="666"/>
      <c r="H7" s="666"/>
      <c r="I7" s="409"/>
    </row>
    <row r="8" spans="1:12" ht="18.75" customHeight="1">
      <c r="A8" s="664"/>
      <c r="B8" s="664"/>
      <c r="C8" s="665"/>
      <c r="D8" s="411" t="s">
        <v>30</v>
      </c>
      <c r="E8" s="411"/>
      <c r="F8" s="684"/>
      <c r="G8" s="685" t="s">
        <v>307</v>
      </c>
      <c r="H8" s="684"/>
      <c r="I8" s="432"/>
    </row>
    <row r="9" spans="1:12" s="387" customFormat="1" ht="18" customHeight="1">
      <c r="A9" s="664"/>
      <c r="B9" s="664"/>
      <c r="C9" s="433"/>
      <c r="D9" s="415" t="s">
        <v>31</v>
      </c>
      <c r="E9" s="415"/>
      <c r="F9" s="407" t="s">
        <v>32</v>
      </c>
      <c r="G9" s="407" t="s">
        <v>33</v>
      </c>
      <c r="H9" s="407" t="s">
        <v>34</v>
      </c>
      <c r="I9" s="434"/>
    </row>
    <row r="10" spans="1:12" s="387" customFormat="1" ht="15.75">
      <c r="A10" s="435"/>
      <c r="B10" s="435"/>
      <c r="C10" s="433"/>
      <c r="D10" s="415"/>
      <c r="E10" s="415"/>
      <c r="F10" s="415" t="s">
        <v>35</v>
      </c>
      <c r="G10" s="415" t="s">
        <v>36</v>
      </c>
      <c r="H10" s="415" t="s">
        <v>305</v>
      </c>
      <c r="I10" s="434"/>
    </row>
    <row r="11" spans="1:12" ht="6" customHeight="1" thickBot="1">
      <c r="A11" s="441"/>
      <c r="B11" s="441"/>
      <c r="C11" s="441"/>
      <c r="D11" s="442"/>
      <c r="E11" s="442"/>
      <c r="F11" s="425"/>
      <c r="G11" s="443"/>
      <c r="H11" s="444"/>
      <c r="I11" s="422"/>
      <c r="L11" s="388"/>
    </row>
    <row r="12" spans="1:12" ht="15.75">
      <c r="A12" s="73"/>
      <c r="B12" s="73"/>
      <c r="C12" s="314"/>
      <c r="D12" s="389"/>
      <c r="E12" s="389"/>
      <c r="F12" s="389"/>
      <c r="G12" s="390"/>
      <c r="H12" s="390"/>
      <c r="I12" s="54"/>
      <c r="J12" s="391"/>
    </row>
    <row r="13" spans="1:12" ht="15.75">
      <c r="A13" s="18" t="s">
        <v>8</v>
      </c>
      <c r="B13" s="17"/>
      <c r="C13" s="19">
        <v>2018</v>
      </c>
      <c r="D13" s="383">
        <f>SUM(D17,D45,D53,D21,D49,D25,D29,D33,D37,D41)</f>
        <v>10983</v>
      </c>
      <c r="E13" s="383"/>
      <c r="F13" s="392">
        <f>SUM(F17,F45,F53,F21,F49,F25,F29,F33,F37,F41)</f>
        <v>2046</v>
      </c>
      <c r="G13" s="392">
        <f>SUM(G17,G45,G53,G21,G49,G25,G29,G33,G37,G41)</f>
        <v>1626</v>
      </c>
      <c r="H13" s="383">
        <f>SUM(H17,H45,H53,H21,H49,H25,H29,H33,H37,H41)</f>
        <v>420</v>
      </c>
      <c r="I13" s="389"/>
      <c r="J13" s="391"/>
    </row>
    <row r="14" spans="1:12" ht="15.75">
      <c r="A14" s="17"/>
      <c r="B14" s="17"/>
      <c r="C14" s="19">
        <v>2019</v>
      </c>
      <c r="D14" s="383">
        <f t="shared" ref="D14:D15" si="0">SUM(D18,D46,D54,D22,D50,D26,D30,D34,D38,D42)</f>
        <v>11295</v>
      </c>
      <c r="E14" s="383"/>
      <c r="F14" s="392">
        <f>SUM(F18,F46,F54,F22,F50,F26,F30,F34,F38,F42)</f>
        <v>1813</v>
      </c>
      <c r="G14" s="392">
        <f>SUM(G18,G46,G54,G22,G50,G26,G30,G34,G38,G42)</f>
        <v>1475</v>
      </c>
      <c r="H14" s="383">
        <f t="shared" ref="H14" si="1">SUM(H18,H46,H54,H22,H50,H26,H30,H34,H38,H42)</f>
        <v>338</v>
      </c>
      <c r="I14" s="54"/>
      <c r="J14" s="391"/>
    </row>
    <row r="15" spans="1:12" ht="15.75">
      <c r="A15" s="17"/>
      <c r="B15" s="17"/>
      <c r="C15" s="23">
        <v>2020</v>
      </c>
      <c r="D15" s="383">
        <f t="shared" si="0"/>
        <v>9752</v>
      </c>
      <c r="E15" s="383"/>
      <c r="F15" s="392">
        <f>SUM(F19,F47,F55,F23,F51,F27,F31,F35,F39,F43)</f>
        <v>2168</v>
      </c>
      <c r="G15" s="392">
        <f>SUM(G19,G47,G55,G23,G51,G27,G31,G35,G39,G43)</f>
        <v>1892</v>
      </c>
      <c r="H15" s="383">
        <f t="shared" ref="H15" si="2">SUM(H19,H47,H55,H23,H51,H27,H31,H35,H39,H43)</f>
        <v>276</v>
      </c>
      <c r="I15" s="54"/>
      <c r="J15" s="391"/>
    </row>
    <row r="16" spans="1:12" ht="8.1" customHeight="1">
      <c r="A16" s="17"/>
      <c r="B16" s="17"/>
      <c r="C16" s="24"/>
      <c r="D16" s="133"/>
      <c r="E16" s="133"/>
      <c r="F16" s="133"/>
      <c r="G16" s="393"/>
      <c r="H16" s="393"/>
      <c r="I16" s="54"/>
      <c r="J16" s="391"/>
    </row>
    <row r="17" spans="1:19">
      <c r="A17" s="27" t="s">
        <v>9</v>
      </c>
      <c r="B17" s="26"/>
      <c r="C17" s="24">
        <v>2018</v>
      </c>
      <c r="D17" s="133">
        <v>679</v>
      </c>
      <c r="E17" s="133"/>
      <c r="F17" s="6">
        <f>SUM(G17:H17)</f>
        <v>341</v>
      </c>
      <c r="G17" s="305">
        <v>307</v>
      </c>
      <c r="H17" s="305">
        <v>34</v>
      </c>
      <c r="I17" s="54"/>
      <c r="N17" s="303"/>
    </row>
    <row r="18" spans="1:19">
      <c r="A18" s="27"/>
      <c r="B18" s="26"/>
      <c r="C18" s="24">
        <v>2019</v>
      </c>
      <c r="D18" s="133">
        <v>692</v>
      </c>
      <c r="F18" s="6">
        <f>SUM(G18:H18)</f>
        <v>188</v>
      </c>
      <c r="G18" s="305">
        <v>156</v>
      </c>
      <c r="H18" s="379">
        <v>32</v>
      </c>
      <c r="I18" s="54"/>
    </row>
    <row r="19" spans="1:19">
      <c r="A19" s="27"/>
      <c r="B19" s="26"/>
      <c r="C19" s="28">
        <v>2020</v>
      </c>
      <c r="D19" s="1">
        <v>604</v>
      </c>
      <c r="F19" s="394">
        <f>SUM(G19,H19)</f>
        <v>246</v>
      </c>
      <c r="G19" s="393">
        <v>222</v>
      </c>
      <c r="H19" s="393">
        <v>24</v>
      </c>
      <c r="I19" s="54"/>
    </row>
    <row r="20" spans="1:19" ht="8.1" customHeight="1">
      <c r="A20" s="27"/>
      <c r="B20" s="26"/>
      <c r="C20" s="24"/>
      <c r="G20" s="393"/>
      <c r="H20" s="393"/>
      <c r="I20" s="54"/>
    </row>
    <row r="21" spans="1:19">
      <c r="A21" s="27" t="s">
        <v>13</v>
      </c>
      <c r="B21" s="26"/>
      <c r="C21" s="24">
        <v>2018</v>
      </c>
      <c r="D21" s="133">
        <v>4241</v>
      </c>
      <c r="F21" s="6">
        <f>SUM(G21:H21)</f>
        <v>185</v>
      </c>
      <c r="G21" s="395">
        <v>77</v>
      </c>
      <c r="H21" s="27">
        <v>108</v>
      </c>
      <c r="I21" s="54"/>
    </row>
    <row r="22" spans="1:19">
      <c r="A22" s="27"/>
      <c r="B22" s="26"/>
      <c r="C22" s="24">
        <v>2019</v>
      </c>
      <c r="D22" s="133">
        <v>4225</v>
      </c>
      <c r="F22" s="6">
        <f>SUM(G22:H22)</f>
        <v>164</v>
      </c>
      <c r="G22" s="305">
        <v>98</v>
      </c>
      <c r="H22" s="395">
        <v>66</v>
      </c>
      <c r="I22" s="54"/>
    </row>
    <row r="23" spans="1:19">
      <c r="A23" s="27"/>
      <c r="B23" s="26"/>
      <c r="C23" s="28">
        <v>2020</v>
      </c>
      <c r="D23" s="396">
        <v>3774</v>
      </c>
      <c r="F23" s="6">
        <f>SUM(G23:H23)</f>
        <v>452</v>
      </c>
      <c r="G23" s="393">
        <v>395</v>
      </c>
      <c r="H23" s="393">
        <v>57</v>
      </c>
      <c r="I23" s="54"/>
    </row>
    <row r="24" spans="1:19" ht="8.1" customHeight="1">
      <c r="A24" s="27"/>
      <c r="B24" s="26"/>
      <c r="C24" s="24"/>
      <c r="G24" s="393"/>
      <c r="H24" s="393"/>
      <c r="I24" s="54"/>
      <c r="L24" s="1"/>
      <c r="M24" s="1"/>
      <c r="N24" s="1"/>
      <c r="O24" s="1"/>
      <c r="P24" s="1"/>
      <c r="Q24" s="1"/>
      <c r="R24" s="1"/>
      <c r="S24" s="1"/>
    </row>
    <row r="25" spans="1:19">
      <c r="A25" s="27" t="s">
        <v>15</v>
      </c>
      <c r="B25" s="26"/>
      <c r="C25" s="24">
        <v>2018</v>
      </c>
      <c r="D25" s="133">
        <v>733</v>
      </c>
      <c r="F25" s="6">
        <f>SUM(G25:H25)</f>
        <v>233</v>
      </c>
      <c r="G25" s="305">
        <v>195</v>
      </c>
      <c r="H25" s="305">
        <v>38</v>
      </c>
      <c r="I25" s="54"/>
      <c r="L25" s="1"/>
      <c r="M25" s="1"/>
      <c r="N25" s="1"/>
      <c r="O25" s="1"/>
      <c r="P25" s="1"/>
      <c r="Q25" s="1"/>
      <c r="R25" s="1"/>
      <c r="S25" s="1"/>
    </row>
    <row r="26" spans="1:19">
      <c r="A26" s="27"/>
      <c r="B26" s="26"/>
      <c r="C26" s="24">
        <v>2019</v>
      </c>
      <c r="D26" s="133">
        <v>714</v>
      </c>
      <c r="F26" s="6">
        <f>SUM(G26:H26)</f>
        <v>155</v>
      </c>
      <c r="G26" s="305">
        <v>114</v>
      </c>
      <c r="H26" s="379">
        <v>41</v>
      </c>
      <c r="I26" s="54"/>
      <c r="L26" s="1"/>
      <c r="M26" s="1"/>
      <c r="N26" s="1"/>
      <c r="O26" s="1"/>
      <c r="P26" s="1"/>
      <c r="Q26" s="1"/>
      <c r="R26" s="1"/>
      <c r="S26" s="1"/>
    </row>
    <row r="27" spans="1:19">
      <c r="A27" s="27"/>
      <c r="B27" s="26"/>
      <c r="C27" s="28">
        <v>2020</v>
      </c>
      <c r="D27" s="133">
        <v>582</v>
      </c>
      <c r="F27" s="394">
        <f>SUM(G27:H27)</f>
        <v>110</v>
      </c>
      <c r="G27" s="393">
        <v>91</v>
      </c>
      <c r="H27" s="393">
        <v>19</v>
      </c>
      <c r="I27" s="54"/>
      <c r="K27" s="1"/>
      <c r="L27" s="1"/>
      <c r="M27" s="1"/>
      <c r="N27" s="1"/>
      <c r="O27" s="1"/>
      <c r="P27" s="1"/>
      <c r="Q27" s="1"/>
      <c r="R27" s="1"/>
      <c r="S27" s="1"/>
    </row>
    <row r="28" spans="1:19" ht="8.1" customHeight="1">
      <c r="A28" s="27"/>
      <c r="B28" s="26"/>
      <c r="C28" s="24"/>
      <c r="D28" s="133"/>
      <c r="F28" s="133"/>
      <c r="G28" s="393"/>
      <c r="H28" s="393"/>
      <c r="I28" s="54"/>
      <c r="L28" s="1"/>
      <c r="M28" s="1"/>
      <c r="N28" s="1"/>
      <c r="O28" s="1"/>
      <c r="P28" s="1"/>
      <c r="Q28" s="1"/>
      <c r="R28" s="1"/>
      <c r="S28" s="1"/>
    </row>
    <row r="29" spans="1:19">
      <c r="A29" s="27" t="s">
        <v>16</v>
      </c>
      <c r="B29" s="26"/>
      <c r="C29" s="24">
        <v>2018</v>
      </c>
      <c r="D29" s="133">
        <v>979</v>
      </c>
      <c r="F29" s="6">
        <f>SUM(G29:H29)</f>
        <v>302</v>
      </c>
      <c r="G29" s="305">
        <v>246</v>
      </c>
      <c r="H29" s="305">
        <v>56</v>
      </c>
      <c r="I29" s="54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27"/>
      <c r="B30" s="26"/>
      <c r="C30" s="24">
        <v>2019</v>
      </c>
      <c r="D30" s="133">
        <v>1054</v>
      </c>
      <c r="E30" s="133"/>
      <c r="F30" s="6">
        <f>SUM(G30:H30)</f>
        <v>256</v>
      </c>
      <c r="G30" s="305">
        <v>219</v>
      </c>
      <c r="H30" s="305">
        <v>37</v>
      </c>
      <c r="I30" s="54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27"/>
      <c r="B31" s="26"/>
      <c r="C31" s="28">
        <v>2020</v>
      </c>
      <c r="D31" s="133">
        <v>863</v>
      </c>
      <c r="E31" s="133"/>
      <c r="F31" s="394">
        <f>SUM(G31:H31)</f>
        <v>319</v>
      </c>
      <c r="G31" s="393">
        <v>272</v>
      </c>
      <c r="H31" s="393">
        <v>47</v>
      </c>
      <c r="I31" s="54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8.1" customHeight="1">
      <c r="A32" s="27"/>
      <c r="B32" s="26"/>
      <c r="C32" s="24"/>
      <c r="D32" s="133"/>
      <c r="F32" s="133"/>
      <c r="G32" s="393"/>
      <c r="H32" s="393"/>
      <c r="I32" s="54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27" t="s">
        <v>17</v>
      </c>
      <c r="B33" s="26"/>
      <c r="C33" s="24">
        <v>2018</v>
      </c>
      <c r="D33" s="133">
        <v>728</v>
      </c>
      <c r="E33" s="133"/>
      <c r="F33" s="6">
        <f>SUM(G33:H33)</f>
        <v>262</v>
      </c>
      <c r="G33" s="305">
        <v>227</v>
      </c>
      <c r="H33" s="305">
        <v>35</v>
      </c>
      <c r="I33" s="54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27"/>
      <c r="B34" s="26"/>
      <c r="C34" s="24">
        <v>2019</v>
      </c>
      <c r="D34" s="133">
        <v>767</v>
      </c>
      <c r="E34" s="133"/>
      <c r="F34" s="6">
        <f>SUM(G34:H34)</f>
        <v>261</v>
      </c>
      <c r="G34" s="305">
        <v>234</v>
      </c>
      <c r="H34" s="305">
        <v>27</v>
      </c>
      <c r="I34" s="54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27"/>
      <c r="B35" s="26"/>
      <c r="C35" s="28">
        <v>2020</v>
      </c>
      <c r="D35" s="1">
        <v>668</v>
      </c>
      <c r="E35" s="133"/>
      <c r="F35" s="394">
        <f>SUM(G35:H35)</f>
        <v>188</v>
      </c>
      <c r="G35" s="379">
        <v>166</v>
      </c>
      <c r="H35" s="379">
        <v>22</v>
      </c>
      <c r="I35" s="54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8.1" customHeight="1">
      <c r="A36" s="27"/>
      <c r="B36" s="26"/>
      <c r="C36" s="24"/>
      <c r="D36" s="133"/>
      <c r="F36" s="133"/>
      <c r="G36" s="393"/>
      <c r="H36" s="393"/>
      <c r="I36" s="54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27" t="s">
        <v>18</v>
      </c>
      <c r="B37" s="26"/>
      <c r="C37" s="24">
        <v>2018</v>
      </c>
      <c r="D37" s="133">
        <v>815</v>
      </c>
      <c r="E37" s="133"/>
      <c r="F37" s="6">
        <f>SUM(G37:H37)</f>
        <v>77</v>
      </c>
      <c r="G37" s="305">
        <v>50</v>
      </c>
      <c r="H37" s="305">
        <v>27</v>
      </c>
      <c r="I37" s="54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27"/>
      <c r="B38" s="26"/>
      <c r="C38" s="24">
        <v>2019</v>
      </c>
      <c r="D38" s="133">
        <v>852</v>
      </c>
      <c r="E38" s="133"/>
      <c r="F38" s="6">
        <f>SUM(G38:H38)</f>
        <v>101</v>
      </c>
      <c r="G38" s="305">
        <v>68</v>
      </c>
      <c r="H38" s="305">
        <v>33</v>
      </c>
      <c r="I38" s="54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27"/>
      <c r="B39" s="26"/>
      <c r="C39" s="28">
        <v>2020</v>
      </c>
      <c r="D39" s="133">
        <v>818</v>
      </c>
      <c r="E39" s="133"/>
      <c r="F39" s="394">
        <f>SUM(G39:H39)</f>
        <v>151</v>
      </c>
      <c r="G39" s="393">
        <v>133</v>
      </c>
      <c r="H39" s="393">
        <v>18</v>
      </c>
      <c r="I39" s="54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8.1" customHeight="1">
      <c r="A40" s="27"/>
      <c r="B40" s="26"/>
      <c r="C40" s="24"/>
      <c r="D40" s="133"/>
      <c r="F40" s="133"/>
      <c r="G40" s="393"/>
      <c r="H40" s="393"/>
      <c r="I40" s="54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27" t="s">
        <v>19</v>
      </c>
      <c r="B41" s="31"/>
      <c r="C41" s="24">
        <v>2018</v>
      </c>
      <c r="D41" s="133">
        <v>748</v>
      </c>
      <c r="E41" s="133"/>
      <c r="F41" s="6">
        <f>SUM(G41:H41)</f>
        <v>308</v>
      </c>
      <c r="G41" s="305">
        <v>283</v>
      </c>
      <c r="H41" s="305">
        <v>25</v>
      </c>
      <c r="I41" s="54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31"/>
      <c r="B42" s="32"/>
      <c r="C42" s="24">
        <v>2019</v>
      </c>
      <c r="D42" s="133">
        <v>797</v>
      </c>
      <c r="E42" s="133"/>
      <c r="F42" s="6">
        <f>SUM(G42:H42)</f>
        <v>335</v>
      </c>
      <c r="G42" s="305">
        <v>314</v>
      </c>
      <c r="H42" s="305">
        <v>21</v>
      </c>
      <c r="I42" s="54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31"/>
      <c r="B43" s="32"/>
      <c r="C43" s="28">
        <v>2020</v>
      </c>
      <c r="D43" s="133">
        <v>627</v>
      </c>
      <c r="E43" s="133"/>
      <c r="F43" s="6">
        <f>SUM(G43:H43)</f>
        <v>290</v>
      </c>
      <c r="G43" s="393">
        <v>267</v>
      </c>
      <c r="H43" s="393">
        <v>23</v>
      </c>
      <c r="I43" s="54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8.1" customHeight="1">
      <c r="A44" s="27"/>
      <c r="B44" s="26"/>
      <c r="C44" s="24"/>
      <c r="D44" s="133"/>
      <c r="F44" s="133"/>
      <c r="H44" s="393"/>
      <c r="I44" s="54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27" t="s">
        <v>11</v>
      </c>
      <c r="B45" s="26"/>
      <c r="C45" s="24">
        <v>2018</v>
      </c>
      <c r="D45" s="133">
        <v>886</v>
      </c>
      <c r="F45" s="6">
        <f>SUM(G45:H45)</f>
        <v>63</v>
      </c>
      <c r="G45" s="305">
        <v>11</v>
      </c>
      <c r="H45" s="305">
        <v>52</v>
      </c>
      <c r="I45" s="54"/>
    </row>
    <row r="46" spans="1:19">
      <c r="A46" s="27"/>
      <c r="B46" s="26"/>
      <c r="C46" s="24">
        <v>2019</v>
      </c>
      <c r="D46" s="133">
        <v>943</v>
      </c>
      <c r="F46" s="6">
        <f>SUM(G46:H46)</f>
        <v>80</v>
      </c>
      <c r="G46" s="305">
        <v>36</v>
      </c>
      <c r="H46" s="379">
        <v>44</v>
      </c>
      <c r="I46" s="54"/>
    </row>
    <row r="47" spans="1:19">
      <c r="A47" s="27"/>
      <c r="B47" s="26"/>
      <c r="C47" s="28">
        <v>2020</v>
      </c>
      <c r="D47" s="1">
        <v>805</v>
      </c>
      <c r="F47" s="6">
        <f>SUM(G47:H47)</f>
        <v>108</v>
      </c>
      <c r="G47" s="393">
        <v>83</v>
      </c>
      <c r="H47" s="393">
        <v>25</v>
      </c>
    </row>
    <row r="48" spans="1:19" ht="8.1" customHeight="1">
      <c r="A48" s="27"/>
      <c r="B48" s="26"/>
      <c r="C48" s="24"/>
      <c r="D48" s="133"/>
      <c r="E48" s="133"/>
      <c r="F48" s="133"/>
      <c r="G48" s="393"/>
      <c r="H48" s="393"/>
    </row>
    <row r="49" spans="1:9">
      <c r="A49" s="27" t="s">
        <v>14</v>
      </c>
      <c r="B49" s="26"/>
      <c r="C49" s="24">
        <v>2018</v>
      </c>
      <c r="D49" s="133">
        <v>714</v>
      </c>
      <c r="F49" s="6">
        <f>SUM(G49:H49)</f>
        <v>204</v>
      </c>
      <c r="G49" s="305">
        <v>178</v>
      </c>
      <c r="H49" s="305">
        <v>26</v>
      </c>
    </row>
    <row r="50" spans="1:9">
      <c r="A50" s="27"/>
      <c r="B50" s="26"/>
      <c r="C50" s="24">
        <v>2019</v>
      </c>
      <c r="D50" s="133">
        <v>790</v>
      </c>
      <c r="F50" s="6">
        <f>SUM(G50:H50)</f>
        <v>223</v>
      </c>
      <c r="G50" s="305">
        <v>194</v>
      </c>
      <c r="H50" s="305">
        <v>29</v>
      </c>
    </row>
    <row r="51" spans="1:9">
      <c r="A51" s="27"/>
      <c r="B51" s="26"/>
      <c r="C51" s="28">
        <v>2020</v>
      </c>
      <c r="D51" s="1">
        <v>658</v>
      </c>
      <c r="F51" s="6">
        <f>SUM(G51:H51)</f>
        <v>234</v>
      </c>
      <c r="G51" s="393">
        <v>206</v>
      </c>
      <c r="H51" s="133">
        <v>28</v>
      </c>
    </row>
    <row r="52" spans="1:9" ht="8.1" customHeight="1">
      <c r="A52" s="27"/>
      <c r="B52" s="26"/>
      <c r="C52" s="24"/>
      <c r="D52" s="133"/>
      <c r="E52" s="133"/>
      <c r="F52" s="133"/>
      <c r="G52" s="393"/>
      <c r="H52" s="393"/>
    </row>
    <row r="53" spans="1:9">
      <c r="A53" s="27" t="s">
        <v>12</v>
      </c>
      <c r="B53" s="26"/>
      <c r="C53" s="24">
        <v>2018</v>
      </c>
      <c r="D53" s="1">
        <v>460</v>
      </c>
      <c r="F53" s="6">
        <f>SUM(G53:H53)</f>
        <v>71</v>
      </c>
      <c r="G53" s="305">
        <v>52</v>
      </c>
      <c r="H53" s="305">
        <v>19</v>
      </c>
    </row>
    <row r="54" spans="1:9">
      <c r="A54" s="27"/>
      <c r="B54" s="26"/>
      <c r="C54" s="24">
        <v>2019</v>
      </c>
      <c r="D54" s="133">
        <v>461</v>
      </c>
      <c r="F54" s="6">
        <f>SUM(G54:H54)</f>
        <v>50</v>
      </c>
      <c r="G54" s="305">
        <v>42</v>
      </c>
      <c r="H54" s="379">
        <v>8</v>
      </c>
    </row>
    <row r="55" spans="1:9">
      <c r="A55" s="27"/>
      <c r="B55" s="26"/>
      <c r="C55" s="28">
        <v>2020</v>
      </c>
      <c r="D55" s="1">
        <v>353</v>
      </c>
      <c r="F55" s="6">
        <f>SUM(G55:H55)</f>
        <v>70</v>
      </c>
      <c r="G55" s="379">
        <v>57</v>
      </c>
      <c r="H55" s="6">
        <v>13</v>
      </c>
    </row>
    <row r="56" spans="1:9" ht="15.6" customHeight="1">
      <c r="A56" s="397"/>
      <c r="B56" s="397"/>
      <c r="C56" s="398"/>
      <c r="D56" s="399"/>
      <c r="E56" s="399"/>
      <c r="F56" s="399"/>
      <c r="G56" s="400"/>
      <c r="H56" s="400"/>
      <c r="I56" s="401"/>
    </row>
    <row r="57" spans="1:9" ht="15.75">
      <c r="B57" s="89"/>
      <c r="C57" s="402"/>
      <c r="D57" s="133"/>
      <c r="E57" s="133"/>
      <c r="F57" s="133"/>
      <c r="G57" s="393"/>
      <c r="H57" s="393"/>
      <c r="I57" s="312" t="s">
        <v>20</v>
      </c>
    </row>
    <row r="58" spans="1:9">
      <c r="B58" s="89"/>
      <c r="C58" s="402"/>
      <c r="D58" s="133"/>
      <c r="F58" s="133"/>
      <c r="I58" s="33" t="s">
        <v>21</v>
      </c>
    </row>
    <row r="59" spans="1:9" ht="8.1" customHeight="1">
      <c r="B59" s="89"/>
      <c r="C59" s="402"/>
      <c r="D59" s="133"/>
      <c r="F59" s="133"/>
      <c r="I59" s="33"/>
    </row>
    <row r="60" spans="1:9">
      <c r="A60" s="310"/>
      <c r="B60" s="89"/>
      <c r="C60" s="402"/>
      <c r="D60" s="133"/>
      <c r="E60" s="133"/>
      <c r="F60" s="133"/>
      <c r="G60" s="393"/>
      <c r="H60" s="393"/>
    </row>
    <row r="61" spans="1:9" ht="15.75">
      <c r="A61" s="327"/>
      <c r="B61" s="89"/>
      <c r="C61" s="402"/>
      <c r="D61" s="133"/>
      <c r="E61" s="133"/>
      <c r="F61" s="133"/>
      <c r="G61" s="310"/>
      <c r="H61" s="310"/>
    </row>
    <row r="62" spans="1:9" ht="15.75">
      <c r="A62" s="334"/>
      <c r="B62" s="89"/>
      <c r="C62" s="402"/>
      <c r="D62" s="133"/>
      <c r="E62" s="133"/>
      <c r="F62" s="133"/>
      <c r="G62" s="310"/>
      <c r="H62" s="310"/>
    </row>
    <row r="63" spans="1:9">
      <c r="A63" s="337"/>
      <c r="B63" s="89"/>
      <c r="C63" s="402"/>
      <c r="D63" s="133"/>
      <c r="E63" s="133"/>
      <c r="F63" s="133"/>
      <c r="G63" s="310"/>
      <c r="H63" s="310"/>
    </row>
    <row r="64" spans="1:9" ht="7.5" customHeight="1">
      <c r="A64" s="1"/>
      <c r="B64" s="1"/>
      <c r="C64" s="1"/>
      <c r="F64" s="1"/>
      <c r="I64" s="1"/>
    </row>
    <row r="65" spans="1:10" ht="16.5" customHeight="1">
      <c r="D65" s="133"/>
      <c r="E65" s="403"/>
      <c r="F65" s="133"/>
    </row>
    <row r="66" spans="1:10" s="10" customFormat="1">
      <c r="A66" s="60"/>
      <c r="B66" s="60"/>
      <c r="C66" s="68"/>
      <c r="D66" s="133"/>
      <c r="E66" s="69"/>
      <c r="F66" s="133"/>
      <c r="G66" s="379"/>
      <c r="H66" s="379"/>
    </row>
    <row r="67" spans="1:10" s="10" customFormat="1">
      <c r="A67" s="60"/>
      <c r="B67" s="60"/>
      <c r="C67" s="68"/>
      <c r="D67" s="133"/>
      <c r="E67" s="1"/>
      <c r="F67" s="133"/>
      <c r="G67" s="379"/>
      <c r="H67" s="379"/>
    </row>
    <row r="68" spans="1:10" s="10" customFormat="1" ht="15.75">
      <c r="A68" s="60"/>
      <c r="B68" s="328"/>
      <c r="C68" s="329"/>
      <c r="D68" s="75"/>
      <c r="E68" s="75"/>
      <c r="F68" s="75"/>
      <c r="G68" s="310"/>
      <c r="H68" s="310"/>
    </row>
    <row r="69" spans="1:10" s="10" customFormat="1">
      <c r="A69" s="60"/>
      <c r="B69" s="335"/>
      <c r="C69" s="336"/>
      <c r="D69" s="69"/>
      <c r="E69" s="69"/>
      <c r="F69" s="69"/>
      <c r="G69" s="305"/>
      <c r="H69" s="305"/>
    </row>
    <row r="70" spans="1:10">
      <c r="B70" s="335"/>
      <c r="C70" s="336"/>
      <c r="I70" s="1"/>
      <c r="J70" s="1"/>
    </row>
    <row r="71" spans="1:10">
      <c r="B71" s="335"/>
      <c r="C71" s="336"/>
      <c r="H71" s="404"/>
      <c r="I71" s="1"/>
      <c r="J71" s="1"/>
    </row>
    <row r="72" spans="1:10">
      <c r="C72" s="405"/>
      <c r="H72" s="404"/>
      <c r="I72" s="1"/>
      <c r="J72" s="1"/>
    </row>
    <row r="73" spans="1:10">
      <c r="C73" s="405"/>
      <c r="I73" s="1"/>
      <c r="J73" s="1"/>
    </row>
    <row r="74" spans="1:10">
      <c r="C74" s="405"/>
      <c r="I74" s="1"/>
      <c r="J74" s="1"/>
    </row>
    <row r="75" spans="1:10">
      <c r="C75" s="405"/>
      <c r="I75" s="1"/>
      <c r="J75" s="1"/>
    </row>
    <row r="76" spans="1:10">
      <c r="C76" s="405"/>
      <c r="I76" s="1"/>
      <c r="J76" s="1"/>
    </row>
    <row r="77" spans="1:10">
      <c r="C77" s="405"/>
      <c r="I77" s="1"/>
      <c r="J77" s="1"/>
    </row>
    <row r="78" spans="1:10">
      <c r="C78" s="405"/>
      <c r="I78" s="1"/>
      <c r="J78" s="1"/>
    </row>
    <row r="79" spans="1:10">
      <c r="C79" s="405"/>
      <c r="I79" s="1"/>
      <c r="J79" s="1"/>
    </row>
    <row r="80" spans="1:10">
      <c r="C80" s="405"/>
      <c r="I80" s="1"/>
      <c r="J80" s="1"/>
    </row>
    <row r="81" spans="3:10">
      <c r="C81" s="405"/>
      <c r="I81" s="1"/>
      <c r="J81" s="1"/>
    </row>
    <row r="82" spans="3:10">
      <c r="C82" s="405"/>
      <c r="I82" s="1"/>
      <c r="J82" s="1"/>
    </row>
    <row r="83" spans="3:10">
      <c r="C83" s="405"/>
      <c r="I83" s="1"/>
      <c r="J83" s="1"/>
    </row>
    <row r="84" spans="3:10">
      <c r="C84" s="405"/>
      <c r="I84" s="1"/>
      <c r="J84" s="1"/>
    </row>
    <row r="85" spans="3:10">
      <c r="C85" s="405"/>
      <c r="I85" s="1"/>
      <c r="J85" s="1"/>
    </row>
    <row r="86" spans="3:10">
      <c r="C86" s="405"/>
      <c r="I86" s="1"/>
      <c r="J86" s="1"/>
    </row>
    <row r="87" spans="3:10">
      <c r="C87" s="405"/>
    </row>
    <row r="88" spans="3:10">
      <c r="C88" s="405"/>
    </row>
  </sheetData>
  <mergeCells count="3">
    <mergeCell ref="A7:B9"/>
    <mergeCell ref="C7:C8"/>
    <mergeCell ref="F7:H7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67"/>
  <sheetViews>
    <sheetView tabSelected="1" view="pageBreakPreview" zoomScale="80" zoomScaleNormal="100" zoomScaleSheetLayoutView="80" workbookViewId="0">
      <selection activeCell="B3" sqref="B3:I3"/>
    </sheetView>
  </sheetViews>
  <sheetFormatPr defaultColWidth="15.28515625" defaultRowHeight="15"/>
  <cols>
    <col min="1" max="1" width="13.140625" style="135" customWidth="1"/>
    <col min="2" max="2" width="39.140625" style="135" customWidth="1"/>
    <col min="3" max="3" width="13" style="135" customWidth="1"/>
    <col min="4" max="4" width="38.28515625" style="136" customWidth="1"/>
    <col min="5" max="5" width="0.42578125" style="135" customWidth="1"/>
    <col min="6" max="16384" width="15.28515625" style="135"/>
  </cols>
  <sheetData>
    <row r="1" spans="1:10" ht="8.1" customHeight="1"/>
    <row r="2" spans="1:10" ht="8.1" customHeight="1"/>
    <row r="3" spans="1:10" s="10" customFormat="1" ht="16.5" customHeight="1">
      <c r="A3" s="648" t="s">
        <v>388</v>
      </c>
      <c r="B3" s="137"/>
      <c r="C3" s="5"/>
      <c r="D3" s="4"/>
      <c r="E3" s="138"/>
      <c r="F3" s="5"/>
    </row>
    <row r="4" spans="1:10" s="10" customFormat="1" ht="16.5" customHeight="1">
      <c r="A4" s="655" t="s">
        <v>389</v>
      </c>
      <c r="B4" s="139"/>
      <c r="C4" s="140"/>
      <c r="D4" s="7"/>
      <c r="E4" s="72"/>
      <c r="F4" s="71"/>
    </row>
    <row r="5" spans="1:10" s="10" customFormat="1" ht="16.5" customHeight="1" thickBot="1">
      <c r="A5" s="576"/>
      <c r="B5" s="576"/>
      <c r="C5" s="576"/>
      <c r="D5" s="420"/>
      <c r="E5" s="577"/>
    </row>
    <row r="6" spans="1:10" ht="21.75" customHeight="1">
      <c r="A6" s="572" t="s">
        <v>24</v>
      </c>
      <c r="B6" s="572"/>
      <c r="C6" s="573" t="s">
        <v>276</v>
      </c>
      <c r="D6" s="574" t="s">
        <v>277</v>
      </c>
      <c r="E6" s="575"/>
      <c r="G6" s="1"/>
      <c r="H6" s="1"/>
      <c r="I6" s="1"/>
      <c r="J6" s="1"/>
    </row>
    <row r="7" spans="1:10" s="141" customFormat="1" ht="20.25" customHeight="1" thickBot="1">
      <c r="A7" s="421" t="s">
        <v>4</v>
      </c>
      <c r="B7" s="421"/>
      <c r="C7" s="578" t="s">
        <v>5</v>
      </c>
      <c r="D7" s="579" t="s">
        <v>278</v>
      </c>
      <c r="E7" s="578"/>
      <c r="G7" s="1"/>
      <c r="H7" s="1"/>
      <c r="I7" s="1"/>
      <c r="J7" s="1"/>
    </row>
    <row r="8" spans="1:10" ht="8.1" customHeight="1">
      <c r="A8" s="142"/>
      <c r="B8" s="142"/>
      <c r="C8" s="142"/>
      <c r="G8" s="1"/>
      <c r="H8" s="1"/>
      <c r="I8" s="1"/>
      <c r="J8" s="1"/>
    </row>
    <row r="9" spans="1:10" s="143" customFormat="1" ht="15.75">
      <c r="A9" s="144" t="s">
        <v>8</v>
      </c>
      <c r="B9" s="54"/>
      <c r="C9" s="19">
        <v>2018</v>
      </c>
      <c r="D9" s="145">
        <f>SUM(D13,D17,D21,D25,D29,D33,D37,D41,D45,D49)</f>
        <v>4153</v>
      </c>
      <c r="G9" s="1"/>
      <c r="H9" s="1"/>
      <c r="I9" s="1"/>
      <c r="J9" s="1"/>
    </row>
    <row r="10" spans="1:10" s="143" customFormat="1" ht="15.75">
      <c r="A10" s="146"/>
      <c r="B10" s="54"/>
      <c r="C10" s="19">
        <v>2019</v>
      </c>
      <c r="D10" s="145">
        <f>SUM(D14,D18,D22,D26,D30,D34,D38,D42,D46,D50)</f>
        <v>2998</v>
      </c>
      <c r="G10" s="1"/>
      <c r="H10" s="1"/>
      <c r="I10" s="1"/>
      <c r="J10" s="1"/>
    </row>
    <row r="11" spans="1:10" s="143" customFormat="1" ht="15.75">
      <c r="A11" s="146"/>
      <c r="B11" s="54"/>
      <c r="C11" s="23">
        <v>2020</v>
      </c>
      <c r="D11" s="145">
        <f>SUM(D15,D19,D23,D27,D31,D35,D39,D43,D47,D51)</f>
        <v>2271</v>
      </c>
      <c r="G11" s="1"/>
      <c r="H11" s="1"/>
      <c r="I11" s="1"/>
      <c r="J11" s="1"/>
    </row>
    <row r="12" spans="1:10" s="143" customFormat="1" ht="8.1" customHeight="1">
      <c r="A12" s="146"/>
      <c r="B12" s="54"/>
      <c r="C12" s="24"/>
      <c r="D12" s="147"/>
      <c r="G12" s="1"/>
      <c r="H12" s="1"/>
      <c r="I12" s="1"/>
      <c r="J12" s="1"/>
    </row>
    <row r="13" spans="1:10" s="148" customFormat="1">
      <c r="A13" s="27" t="s">
        <v>9</v>
      </c>
      <c r="B13" s="89"/>
      <c r="C13" s="24">
        <v>2018</v>
      </c>
      <c r="D13" s="149">
        <v>400</v>
      </c>
    </row>
    <row r="14" spans="1:10" s="143" customFormat="1">
      <c r="A14" s="27"/>
      <c r="B14" s="89"/>
      <c r="C14" s="24">
        <v>2019</v>
      </c>
      <c r="D14" s="149">
        <v>259</v>
      </c>
    </row>
    <row r="15" spans="1:10" s="143" customFormat="1">
      <c r="A15" s="27"/>
      <c r="B15" s="89"/>
      <c r="C15" s="28">
        <v>2020</v>
      </c>
      <c r="D15" s="147">
        <v>291</v>
      </c>
      <c r="G15" s="1"/>
      <c r="H15" s="1"/>
      <c r="I15" s="1"/>
      <c r="J15" s="1"/>
    </row>
    <row r="16" spans="1:10" s="143" customFormat="1" ht="8.1" customHeight="1">
      <c r="A16" s="54"/>
      <c r="B16" s="54"/>
      <c r="C16" s="54"/>
      <c r="D16" s="147"/>
      <c r="G16" s="1"/>
      <c r="H16" s="1"/>
      <c r="I16" s="1"/>
      <c r="J16" s="1"/>
    </row>
    <row r="17" spans="1:13" s="143" customFormat="1">
      <c r="A17" s="27" t="s">
        <v>13</v>
      </c>
      <c r="B17" s="89"/>
      <c r="C17" s="24">
        <v>2018</v>
      </c>
      <c r="D17" s="149">
        <v>743</v>
      </c>
      <c r="G17" s="1"/>
      <c r="H17" s="1"/>
      <c r="I17" s="1"/>
      <c r="J17" s="1"/>
    </row>
    <row r="18" spans="1:13" s="143" customFormat="1">
      <c r="A18" s="27"/>
      <c r="B18" s="89"/>
      <c r="C18" s="24">
        <v>2019</v>
      </c>
      <c r="D18" s="149">
        <v>546</v>
      </c>
      <c r="G18" s="1"/>
      <c r="H18" s="1"/>
      <c r="I18" s="1"/>
      <c r="J18" s="1"/>
    </row>
    <row r="19" spans="1:13" s="143" customFormat="1">
      <c r="A19" s="27"/>
      <c r="B19" s="89"/>
      <c r="C19" s="28">
        <v>2020</v>
      </c>
      <c r="D19" s="147">
        <v>316</v>
      </c>
      <c r="G19" s="1"/>
      <c r="H19" s="1"/>
      <c r="I19" s="1"/>
      <c r="J19" s="1"/>
    </row>
    <row r="20" spans="1:13" s="143" customFormat="1" ht="8.1" customHeight="1">
      <c r="A20" s="54"/>
      <c r="B20" s="54"/>
      <c r="C20" s="54"/>
      <c r="D20" s="147"/>
      <c r="G20" s="1"/>
      <c r="H20" s="1"/>
      <c r="I20" s="1"/>
      <c r="J20" s="1"/>
    </row>
    <row r="21" spans="1:13" s="143" customFormat="1" ht="15.75">
      <c r="A21" s="27" t="s">
        <v>15</v>
      </c>
      <c r="B21" s="89"/>
      <c r="C21" s="24">
        <v>2018</v>
      </c>
      <c r="D21" s="149">
        <v>433</v>
      </c>
      <c r="E21" s="1"/>
      <c r="F21" s="1"/>
      <c r="M21" s="23"/>
    </row>
    <row r="22" spans="1:13" s="143" customFormat="1">
      <c r="A22" s="27"/>
      <c r="B22" s="89"/>
      <c r="C22" s="24">
        <v>2019</v>
      </c>
      <c r="D22" s="149">
        <v>386</v>
      </c>
      <c r="E22" s="1"/>
      <c r="F22" s="1"/>
      <c r="M22" s="28"/>
    </row>
    <row r="23" spans="1:13" s="143" customFormat="1">
      <c r="A23" s="27"/>
      <c r="B23" s="89"/>
      <c r="C23" s="28">
        <v>2020</v>
      </c>
      <c r="D23" s="147">
        <v>340</v>
      </c>
      <c r="E23" s="1"/>
      <c r="F23" s="1"/>
      <c r="G23" s="1"/>
      <c r="H23" s="1"/>
      <c r="I23" s="1"/>
      <c r="J23" s="1"/>
      <c r="K23" s="1"/>
      <c r="M23" s="28"/>
    </row>
    <row r="24" spans="1:13" s="143" customFormat="1" ht="8.1" customHeight="1">
      <c r="A24" s="58"/>
      <c r="B24" s="58"/>
      <c r="C24" s="58"/>
      <c r="D24" s="147"/>
      <c r="E24" s="1"/>
      <c r="F24" s="1"/>
      <c r="G24" s="1"/>
      <c r="H24" s="1"/>
      <c r="I24" s="1"/>
      <c r="J24" s="1"/>
      <c r="K24" s="1"/>
      <c r="M24" s="28"/>
    </row>
    <row r="25" spans="1:13" s="143" customFormat="1">
      <c r="A25" s="27" t="s">
        <v>16</v>
      </c>
      <c r="B25" s="89"/>
      <c r="C25" s="24">
        <v>2018</v>
      </c>
      <c r="D25" s="149">
        <v>737</v>
      </c>
      <c r="E25" s="1"/>
      <c r="F25" s="1"/>
      <c r="G25" s="1"/>
      <c r="H25" s="1"/>
      <c r="I25" s="1"/>
      <c r="J25" s="1"/>
      <c r="K25" s="1"/>
      <c r="M25" s="28"/>
    </row>
    <row r="26" spans="1:13" s="143" customFormat="1">
      <c r="A26" s="27"/>
      <c r="B26" s="89"/>
      <c r="C26" s="24">
        <v>2019</v>
      </c>
      <c r="D26" s="149">
        <v>272</v>
      </c>
      <c r="E26" s="1"/>
      <c r="F26" s="1"/>
      <c r="G26" s="1"/>
      <c r="H26" s="1"/>
      <c r="I26" s="1"/>
      <c r="J26" s="1"/>
      <c r="K26" s="1"/>
      <c r="M26" s="28"/>
    </row>
    <row r="27" spans="1:13" s="143" customFormat="1">
      <c r="A27" s="27"/>
      <c r="B27" s="89"/>
      <c r="C27" s="28">
        <v>2020</v>
      </c>
      <c r="D27" s="147">
        <v>237</v>
      </c>
      <c r="E27" s="1"/>
      <c r="F27" s="1"/>
      <c r="G27" s="1"/>
      <c r="H27" s="1"/>
      <c r="I27" s="1"/>
      <c r="J27" s="1"/>
      <c r="K27" s="1"/>
      <c r="M27" s="28"/>
    </row>
    <row r="28" spans="1:13" s="143" customFormat="1" ht="8.1" customHeight="1">
      <c r="A28" s="58"/>
      <c r="B28" s="58"/>
      <c r="C28" s="58"/>
      <c r="D28" s="149"/>
      <c r="E28" s="1"/>
      <c r="F28" s="1"/>
      <c r="G28" s="1"/>
      <c r="H28" s="1"/>
      <c r="I28" s="1"/>
      <c r="J28" s="1"/>
      <c r="K28" s="1"/>
      <c r="M28" s="28"/>
    </row>
    <row r="29" spans="1:13" s="143" customFormat="1">
      <c r="A29" s="27" t="s">
        <v>17</v>
      </c>
      <c r="B29" s="89"/>
      <c r="C29" s="24">
        <v>2018</v>
      </c>
      <c r="D29" s="149">
        <v>313</v>
      </c>
      <c r="E29" s="1"/>
      <c r="F29" s="1"/>
      <c r="G29" s="1"/>
      <c r="H29" s="1"/>
      <c r="I29" s="1"/>
      <c r="J29" s="1"/>
      <c r="K29" s="1"/>
      <c r="M29" s="28"/>
    </row>
    <row r="30" spans="1:13" s="143" customFormat="1">
      <c r="A30" s="27"/>
      <c r="B30" s="89"/>
      <c r="C30" s="24">
        <v>2019</v>
      </c>
      <c r="D30" s="149">
        <v>134</v>
      </c>
      <c r="E30" s="1"/>
      <c r="F30" s="1"/>
      <c r="G30" s="1"/>
      <c r="H30" s="1"/>
      <c r="I30" s="1"/>
      <c r="J30" s="1"/>
      <c r="K30" s="1"/>
      <c r="M30" s="28"/>
    </row>
    <row r="31" spans="1:13" s="143" customFormat="1">
      <c r="A31" s="27"/>
      <c r="B31" s="89"/>
      <c r="C31" s="28">
        <v>2020</v>
      </c>
      <c r="D31" s="149">
        <v>184</v>
      </c>
      <c r="E31" s="1"/>
      <c r="F31" s="1"/>
      <c r="G31" s="1"/>
      <c r="H31" s="1"/>
      <c r="I31" s="1"/>
      <c r="J31" s="1"/>
      <c r="K31" s="1"/>
      <c r="M31" s="28"/>
    </row>
    <row r="32" spans="1:13" s="143" customFormat="1" ht="8.1" customHeight="1">
      <c r="A32" s="27"/>
      <c r="B32" s="89"/>
      <c r="C32" s="24"/>
      <c r="D32" s="147"/>
      <c r="E32" s="1"/>
      <c r="F32" s="1"/>
      <c r="G32" s="1"/>
      <c r="H32" s="1"/>
      <c r="I32" s="1"/>
      <c r="J32" s="1"/>
      <c r="K32" s="1"/>
    </row>
    <row r="33" spans="1:12" s="143" customFormat="1">
      <c r="A33" s="27" t="s">
        <v>18</v>
      </c>
      <c r="B33" s="89"/>
      <c r="C33" s="24">
        <v>2018</v>
      </c>
      <c r="D33" s="149">
        <v>210</v>
      </c>
      <c r="E33" s="1"/>
      <c r="F33" s="1"/>
      <c r="G33" s="1"/>
      <c r="H33" s="1"/>
      <c r="I33" s="1"/>
      <c r="J33" s="1"/>
      <c r="K33" s="1"/>
      <c r="L33" s="1"/>
    </row>
    <row r="34" spans="1:12" s="143" customFormat="1">
      <c r="A34" s="27"/>
      <c r="B34" s="89"/>
      <c r="C34" s="24">
        <v>2019</v>
      </c>
      <c r="D34" s="149">
        <v>257</v>
      </c>
      <c r="E34" s="1"/>
      <c r="F34" s="1"/>
      <c r="G34" s="1"/>
      <c r="H34" s="1"/>
      <c r="I34" s="1"/>
      <c r="J34" s="1"/>
      <c r="K34" s="1"/>
    </row>
    <row r="35" spans="1:12" s="143" customFormat="1">
      <c r="A35" s="27"/>
      <c r="B35" s="89"/>
      <c r="C35" s="28">
        <v>2020</v>
      </c>
      <c r="D35" s="147">
        <v>236</v>
      </c>
      <c r="E35" s="1"/>
      <c r="F35" s="1"/>
      <c r="G35" s="1"/>
      <c r="H35" s="1"/>
      <c r="I35" s="1"/>
      <c r="J35" s="1"/>
      <c r="K35" s="1"/>
    </row>
    <row r="36" spans="1:12" s="143" customFormat="1" ht="8.1" customHeight="1">
      <c r="A36" s="60"/>
      <c r="B36" s="60"/>
      <c r="C36" s="60"/>
      <c r="D36" s="147"/>
      <c r="G36" s="1"/>
      <c r="H36" s="1"/>
      <c r="I36" s="1"/>
      <c r="J36" s="1"/>
    </row>
    <row r="37" spans="1:12" s="143" customFormat="1">
      <c r="A37" s="27" t="s">
        <v>19</v>
      </c>
      <c r="B37" s="89"/>
      <c r="C37" s="24">
        <v>2018</v>
      </c>
      <c r="D37" s="149">
        <v>548</v>
      </c>
      <c r="G37" s="1"/>
      <c r="H37" s="1"/>
      <c r="I37" s="1"/>
      <c r="J37" s="1"/>
    </row>
    <row r="38" spans="1:12" s="143" customFormat="1">
      <c r="A38" s="27"/>
      <c r="B38" s="89"/>
      <c r="C38" s="24">
        <v>2019</v>
      </c>
      <c r="D38" s="149">
        <v>567</v>
      </c>
      <c r="G38" s="1"/>
      <c r="H38" s="1"/>
      <c r="I38" s="1"/>
      <c r="J38" s="1"/>
    </row>
    <row r="39" spans="1:12" s="143" customFormat="1">
      <c r="A39" s="26"/>
      <c r="B39" s="89"/>
      <c r="C39" s="28">
        <v>2020</v>
      </c>
      <c r="D39" s="147">
        <v>252</v>
      </c>
      <c r="G39" s="1"/>
      <c r="H39" s="1"/>
      <c r="I39" s="1"/>
      <c r="J39" s="1"/>
    </row>
    <row r="40" spans="1:12" s="143" customFormat="1" ht="8.1" customHeight="1">
      <c r="A40" s="58"/>
      <c r="B40" s="58"/>
      <c r="C40" s="58"/>
      <c r="D40" s="149"/>
      <c r="G40" s="1"/>
      <c r="H40" s="1"/>
      <c r="I40" s="1"/>
      <c r="J40" s="1"/>
    </row>
    <row r="41" spans="1:12" s="143" customFormat="1">
      <c r="A41" s="27" t="s">
        <v>11</v>
      </c>
      <c r="B41" s="89"/>
      <c r="C41" s="24">
        <v>2018</v>
      </c>
      <c r="D41" s="149">
        <v>417</v>
      </c>
      <c r="I41" s="1"/>
      <c r="J41" s="1"/>
    </row>
    <row r="42" spans="1:12" s="143" customFormat="1">
      <c r="A42" s="27"/>
      <c r="B42" s="89"/>
      <c r="C42" s="24">
        <v>2019</v>
      </c>
      <c r="D42" s="149">
        <v>300</v>
      </c>
      <c r="I42" s="1"/>
      <c r="J42" s="1"/>
    </row>
    <row r="43" spans="1:12" s="143" customFormat="1">
      <c r="A43" s="27"/>
      <c r="B43" s="89"/>
      <c r="C43" s="28">
        <v>2020</v>
      </c>
      <c r="D43" s="149">
        <v>130</v>
      </c>
      <c r="G43" s="1"/>
      <c r="H43" s="1"/>
      <c r="I43" s="1"/>
      <c r="J43" s="1"/>
    </row>
    <row r="44" spans="1:12" s="143" customFormat="1" ht="8.1" customHeight="1">
      <c r="A44" s="58"/>
      <c r="B44" s="58"/>
      <c r="C44" s="58"/>
      <c r="D44" s="147"/>
      <c r="G44" s="1"/>
      <c r="H44" s="1"/>
      <c r="I44" s="1"/>
      <c r="J44" s="1"/>
    </row>
    <row r="45" spans="1:12" s="143" customFormat="1">
      <c r="A45" s="27" t="s">
        <v>14</v>
      </c>
      <c r="B45" s="89"/>
      <c r="C45" s="24">
        <v>2018</v>
      </c>
      <c r="D45" s="149">
        <v>234</v>
      </c>
      <c r="G45" s="1"/>
      <c r="H45" s="1"/>
      <c r="I45" s="1"/>
      <c r="J45" s="1"/>
    </row>
    <row r="46" spans="1:12" s="143" customFormat="1">
      <c r="A46" s="27"/>
      <c r="B46" s="89"/>
      <c r="C46" s="24">
        <v>2019</v>
      </c>
      <c r="D46" s="149">
        <v>217</v>
      </c>
      <c r="G46" s="1"/>
      <c r="H46" s="1"/>
      <c r="I46" s="1"/>
      <c r="J46" s="1"/>
    </row>
    <row r="47" spans="1:12" s="143" customFormat="1">
      <c r="A47" s="27"/>
      <c r="B47" s="89"/>
      <c r="C47" s="28">
        <v>2020</v>
      </c>
      <c r="D47" s="147">
        <v>194</v>
      </c>
      <c r="G47" s="1"/>
      <c r="H47" s="1"/>
      <c r="I47" s="1"/>
      <c r="J47" s="1"/>
    </row>
    <row r="48" spans="1:12" s="143" customFormat="1">
      <c r="A48" s="58"/>
      <c r="B48" s="58"/>
      <c r="C48" s="58"/>
      <c r="D48" s="147"/>
      <c r="G48" s="1"/>
      <c r="H48" s="1"/>
      <c r="I48" s="1"/>
      <c r="J48" s="1"/>
    </row>
    <row r="49" spans="1:10" s="143" customFormat="1">
      <c r="A49" s="27" t="s">
        <v>12</v>
      </c>
      <c r="B49" s="89"/>
      <c r="C49" s="24">
        <v>2018</v>
      </c>
      <c r="D49" s="149">
        <v>118</v>
      </c>
      <c r="G49" s="1"/>
      <c r="H49" s="1"/>
      <c r="I49" s="1"/>
      <c r="J49" s="1"/>
    </row>
    <row r="50" spans="1:10" s="143" customFormat="1">
      <c r="A50" s="27"/>
      <c r="B50" s="89"/>
      <c r="C50" s="24">
        <v>2019</v>
      </c>
      <c r="D50" s="149">
        <v>60</v>
      </c>
      <c r="G50" s="1"/>
      <c r="H50" s="1"/>
      <c r="I50" s="1"/>
      <c r="J50" s="1"/>
    </row>
    <row r="51" spans="1:10">
      <c r="A51" s="27"/>
      <c r="B51" s="89"/>
      <c r="C51" s="28">
        <v>2020</v>
      </c>
      <c r="D51" s="147">
        <v>91</v>
      </c>
      <c r="G51" s="1"/>
      <c r="H51" s="1"/>
      <c r="I51" s="1"/>
      <c r="J51" s="1"/>
    </row>
    <row r="52" spans="1:10">
      <c r="A52" s="54"/>
      <c r="B52" s="54"/>
      <c r="C52" s="54"/>
      <c r="D52" s="149"/>
      <c r="G52" s="1"/>
      <c r="H52" s="1"/>
      <c r="I52" s="1"/>
      <c r="J52" s="1"/>
    </row>
    <row r="53" spans="1:10">
      <c r="A53" s="54" t="s">
        <v>45</v>
      </c>
      <c r="B53" s="54"/>
      <c r="C53" s="24">
        <v>2018</v>
      </c>
      <c r="D53" s="150" t="s">
        <v>313</v>
      </c>
      <c r="G53" s="1"/>
      <c r="H53" s="1"/>
      <c r="I53" s="1"/>
      <c r="J53" s="1"/>
    </row>
    <row r="54" spans="1:10" s="143" customFormat="1">
      <c r="A54" s="54"/>
      <c r="B54" s="54"/>
      <c r="C54" s="24">
        <v>2019</v>
      </c>
      <c r="D54" s="150" t="s">
        <v>313</v>
      </c>
      <c r="G54" s="1"/>
      <c r="H54" s="1"/>
      <c r="I54" s="1"/>
      <c r="J54" s="1"/>
    </row>
    <row r="55" spans="1:10">
      <c r="A55" s="54"/>
      <c r="B55" s="54"/>
      <c r="C55" s="100">
        <v>2020</v>
      </c>
      <c r="D55" s="150" t="s">
        <v>313</v>
      </c>
      <c r="G55" s="1"/>
      <c r="H55" s="1"/>
      <c r="I55" s="1"/>
      <c r="J55" s="1"/>
    </row>
    <row r="56" spans="1:10" ht="8.1" customHeight="1">
      <c r="A56" s="580"/>
      <c r="B56" s="580"/>
      <c r="C56" s="580"/>
      <c r="D56" s="581"/>
      <c r="E56" s="580"/>
      <c r="G56" s="1"/>
      <c r="H56" s="1"/>
      <c r="I56" s="1"/>
      <c r="J56" s="1"/>
    </row>
    <row r="57" spans="1:10" ht="16.5" customHeight="1">
      <c r="E57" s="151" t="s">
        <v>38</v>
      </c>
      <c r="G57" s="1"/>
      <c r="H57" s="1"/>
      <c r="I57" s="1"/>
      <c r="J57" s="1"/>
    </row>
    <row r="58" spans="1:10" ht="15" customHeight="1">
      <c r="D58" s="152"/>
      <c r="E58" s="153" t="s">
        <v>39</v>
      </c>
      <c r="G58" s="1"/>
      <c r="H58" s="1"/>
      <c r="I58" s="1"/>
      <c r="J58" s="1"/>
    </row>
    <row r="59" spans="1:10" ht="16.5" customHeight="1">
      <c r="G59" s="1"/>
      <c r="H59" s="1"/>
      <c r="I59" s="1"/>
      <c r="J59" s="1"/>
    </row>
    <row r="60" spans="1:10" ht="15.75">
      <c r="A60" s="65" t="s">
        <v>339</v>
      </c>
      <c r="G60" s="1"/>
      <c r="H60" s="1"/>
      <c r="I60" s="1"/>
      <c r="J60" s="1"/>
    </row>
    <row r="61" spans="1:10" ht="15.75">
      <c r="A61" s="66" t="s">
        <v>309</v>
      </c>
      <c r="G61" s="1"/>
      <c r="H61" s="1"/>
      <c r="I61" s="1"/>
      <c r="J61" s="1"/>
    </row>
    <row r="62" spans="1:10">
      <c r="A62" s="67" t="s">
        <v>310</v>
      </c>
      <c r="G62" s="1"/>
      <c r="H62" s="1"/>
      <c r="I62" s="1"/>
      <c r="J62" s="1"/>
    </row>
    <row r="63" spans="1:10">
      <c r="G63" s="1"/>
      <c r="H63" s="1"/>
      <c r="I63" s="1"/>
      <c r="J63" s="1"/>
    </row>
    <row r="64" spans="1:10">
      <c r="G64" s="1"/>
      <c r="H64" s="1"/>
      <c r="I64" s="1"/>
      <c r="J64" s="1"/>
    </row>
    <row r="65" spans="7:10">
      <c r="G65" s="1"/>
      <c r="H65" s="1"/>
      <c r="I65" s="1"/>
      <c r="J65" s="1"/>
    </row>
    <row r="66" spans="7:10">
      <c r="G66" s="1"/>
      <c r="H66" s="1"/>
      <c r="I66" s="1"/>
      <c r="J66" s="1"/>
    </row>
    <row r="67" spans="7:10">
      <c r="G67" s="1"/>
      <c r="H67" s="1"/>
      <c r="I67" s="1"/>
      <c r="J67" s="1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XEV86"/>
  <sheetViews>
    <sheetView tabSelected="1" view="pageBreakPreview" zoomScaleNormal="90" zoomScaleSheetLayoutView="100" workbookViewId="0">
      <selection activeCell="B3" sqref="B3:I3"/>
    </sheetView>
  </sheetViews>
  <sheetFormatPr defaultColWidth="9" defaultRowHeight="15" customHeight="1"/>
  <cols>
    <col min="1" max="1" width="12.7109375" style="103" customWidth="1"/>
    <col min="2" max="2" width="11.7109375" style="103" customWidth="1"/>
    <col min="3" max="3" width="11.7109375" style="104" customWidth="1"/>
    <col min="4" max="4" width="18.7109375" style="105" customWidth="1"/>
    <col min="5" max="5" width="1.7109375" style="105" customWidth="1"/>
    <col min="6" max="6" width="11.7109375" style="105" customWidth="1"/>
    <col min="7" max="10" width="11.7109375" style="51" customWidth="1"/>
    <col min="11" max="11" width="0.42578125" style="102" customWidth="1"/>
    <col min="12" max="16376" width="9" style="102"/>
    <col min="16377" max="16384" width="9" style="106"/>
  </cols>
  <sheetData>
    <row r="1" spans="1:13" ht="8.1" customHeight="1">
      <c r="D1" s="104"/>
      <c r="E1" s="104"/>
      <c r="F1" s="104"/>
      <c r="G1" s="105"/>
      <c r="H1" s="105"/>
      <c r="I1" s="105"/>
      <c r="J1" s="105"/>
    </row>
    <row r="2" spans="1:13" ht="8.1" customHeight="1">
      <c r="D2" s="104"/>
      <c r="E2" s="104"/>
      <c r="F2" s="104"/>
      <c r="G2" s="105"/>
      <c r="H2" s="105"/>
      <c r="I2" s="105"/>
      <c r="J2" s="105"/>
    </row>
    <row r="3" spans="1:13" s="102" customFormat="1" ht="16.5" customHeight="1">
      <c r="A3" s="656" t="s">
        <v>390</v>
      </c>
      <c r="B3" s="107"/>
      <c r="C3" s="104"/>
      <c r="D3" s="104"/>
      <c r="E3" s="104"/>
      <c r="F3" s="104"/>
      <c r="G3" s="105"/>
      <c r="H3" s="105"/>
      <c r="I3" s="105"/>
      <c r="J3" s="105"/>
      <c r="K3" s="107"/>
    </row>
    <row r="4" spans="1:13" s="102" customFormat="1" ht="16.5" customHeight="1">
      <c r="A4" s="657" t="s">
        <v>391</v>
      </c>
      <c r="B4" s="108"/>
      <c r="C4" s="104"/>
      <c r="D4" s="104"/>
      <c r="E4" s="104"/>
      <c r="F4" s="104"/>
      <c r="G4" s="105"/>
      <c r="H4" s="105"/>
      <c r="I4" s="105"/>
      <c r="J4" s="105"/>
      <c r="K4" s="109"/>
    </row>
    <row r="5" spans="1:13" ht="16.5" thickBot="1">
      <c r="A5" s="126"/>
      <c r="B5" s="126"/>
      <c r="C5" s="127"/>
      <c r="D5" s="127"/>
      <c r="E5" s="127"/>
      <c r="F5" s="127"/>
      <c r="G5" s="134"/>
      <c r="H5" s="134"/>
      <c r="I5" s="134"/>
      <c r="J5" s="134"/>
      <c r="K5" s="125"/>
    </row>
    <row r="6" spans="1:13" ht="8.1" customHeight="1">
      <c r="A6" s="590"/>
      <c r="B6" s="590"/>
      <c r="C6" s="588"/>
      <c r="D6" s="588"/>
      <c r="E6" s="588"/>
      <c r="F6" s="588"/>
      <c r="G6" s="585"/>
      <c r="H6" s="585"/>
      <c r="I6" s="585"/>
      <c r="J6" s="585"/>
      <c r="K6" s="582"/>
    </row>
    <row r="7" spans="1:13" ht="15" customHeight="1">
      <c r="A7" s="583" t="s">
        <v>24</v>
      </c>
      <c r="B7" s="583"/>
      <c r="C7" s="584" t="s">
        <v>0</v>
      </c>
      <c r="D7" s="585" t="s">
        <v>293</v>
      </c>
      <c r="E7" s="585"/>
      <c r="F7" s="679" t="s">
        <v>279</v>
      </c>
      <c r="G7" s="679"/>
      <c r="H7" s="679"/>
      <c r="I7" s="679"/>
      <c r="J7" s="679"/>
      <c r="K7" s="582"/>
    </row>
    <row r="8" spans="1:13" s="112" customFormat="1" ht="15" customHeight="1">
      <c r="A8" s="587" t="s">
        <v>4</v>
      </c>
      <c r="B8" s="586"/>
      <c r="C8" s="588" t="s">
        <v>5</v>
      </c>
      <c r="D8" s="585" t="s">
        <v>294</v>
      </c>
      <c r="E8" s="589"/>
      <c r="F8" s="680" t="s">
        <v>336</v>
      </c>
      <c r="G8" s="680"/>
      <c r="H8" s="680"/>
      <c r="I8" s="680"/>
      <c r="J8" s="680"/>
      <c r="K8" s="586"/>
    </row>
    <row r="9" spans="1:13" s="112" customFormat="1" ht="15" customHeight="1">
      <c r="A9" s="587"/>
      <c r="B9" s="586"/>
      <c r="C9" s="588"/>
      <c r="D9" s="589" t="s">
        <v>295</v>
      </c>
      <c r="E9" s="589"/>
      <c r="F9" s="679" t="s">
        <v>32</v>
      </c>
      <c r="G9" s="679"/>
      <c r="H9" s="679"/>
      <c r="I9" s="679"/>
      <c r="J9" s="679"/>
      <c r="K9" s="586"/>
    </row>
    <row r="10" spans="1:13" s="112" customFormat="1" ht="15" customHeight="1">
      <c r="A10" s="587"/>
      <c r="B10" s="586"/>
      <c r="C10" s="588"/>
      <c r="D10" s="589" t="s">
        <v>335</v>
      </c>
      <c r="E10" s="589"/>
      <c r="F10" s="680" t="s">
        <v>35</v>
      </c>
      <c r="G10" s="680"/>
      <c r="H10" s="680"/>
      <c r="I10" s="680"/>
      <c r="J10" s="680"/>
      <c r="K10" s="586"/>
    </row>
    <row r="11" spans="1:13" s="112" customFormat="1" ht="15" customHeight="1">
      <c r="A11" s="587"/>
      <c r="B11" s="586"/>
      <c r="C11" s="588"/>
      <c r="D11" s="589"/>
      <c r="E11" s="589"/>
      <c r="F11" s="585" t="s">
        <v>32</v>
      </c>
      <c r="G11" s="585" t="s">
        <v>296</v>
      </c>
      <c r="H11" s="585" t="s">
        <v>282</v>
      </c>
      <c r="I11" s="585" t="s">
        <v>283</v>
      </c>
      <c r="J11" s="585" t="s">
        <v>275</v>
      </c>
      <c r="K11" s="586"/>
    </row>
    <row r="12" spans="1:13" s="112" customFormat="1" ht="15" customHeight="1">
      <c r="A12" s="587"/>
      <c r="B12" s="586"/>
      <c r="C12" s="588"/>
      <c r="D12" s="589"/>
      <c r="E12" s="589"/>
      <c r="F12" s="589" t="s">
        <v>35</v>
      </c>
      <c r="G12" s="589" t="s">
        <v>297</v>
      </c>
      <c r="H12" s="589" t="s">
        <v>219</v>
      </c>
      <c r="I12" s="589" t="s">
        <v>285</v>
      </c>
      <c r="J12" s="589" t="s">
        <v>44</v>
      </c>
      <c r="K12" s="586"/>
    </row>
    <row r="13" spans="1:13" s="107" customFormat="1" ht="8.1" customHeight="1" thickBot="1">
      <c r="A13" s="591"/>
      <c r="B13" s="591"/>
      <c r="C13" s="592"/>
      <c r="D13" s="592"/>
      <c r="E13" s="592"/>
      <c r="F13" s="592"/>
      <c r="G13" s="593"/>
      <c r="H13" s="593"/>
      <c r="I13" s="593"/>
      <c r="J13" s="593"/>
      <c r="K13" s="591"/>
    </row>
    <row r="14" spans="1:13" s="107" customFormat="1" ht="8.1" customHeight="1">
      <c r="A14" s="113"/>
      <c r="B14" s="113"/>
      <c r="C14" s="111"/>
      <c r="D14" s="111"/>
      <c r="E14" s="111"/>
      <c r="F14" s="111"/>
      <c r="G14" s="114"/>
      <c r="H14" s="114"/>
      <c r="I14" s="114"/>
      <c r="J14" s="114"/>
      <c r="K14" s="109"/>
    </row>
    <row r="15" spans="1:13" ht="15" customHeight="1">
      <c r="A15" s="115" t="s">
        <v>8</v>
      </c>
      <c r="B15" s="113"/>
      <c r="C15" s="116">
        <v>2018</v>
      </c>
      <c r="D15" s="45">
        <f>SUM(D19,D23,D27,D31,D35,D39,D43,D47,D51,D55,D59)</f>
        <v>4</v>
      </c>
      <c r="E15" s="45"/>
      <c r="F15" s="45">
        <f>SUM(G15:J15)</f>
        <v>592</v>
      </c>
      <c r="G15" s="45">
        <f>SUM(G19,G23,G27,G31,G35,G39,G43,G47,G51,G55,G59)</f>
        <v>590</v>
      </c>
      <c r="H15" s="45">
        <f t="shared" ref="H15:J15" si="0">SUM(H19,H23,H27,H31,H35,H39,H43,H47,H51,H55,H59)</f>
        <v>1</v>
      </c>
      <c r="I15" s="45">
        <f t="shared" si="0"/>
        <v>1</v>
      </c>
      <c r="J15" s="45">
        <f t="shared" si="0"/>
        <v>0</v>
      </c>
      <c r="K15" s="117"/>
      <c r="M15" s="103"/>
    </row>
    <row r="16" spans="1:13" ht="15" customHeight="1">
      <c r="A16" s="118"/>
      <c r="B16" s="113"/>
      <c r="C16" s="116">
        <v>2019</v>
      </c>
      <c r="D16" s="45">
        <f t="shared" ref="D16" si="1">SUM(D20,D24,D28,D32,D36,D40,D44,D48,D52,D56,D60)</f>
        <v>4</v>
      </c>
      <c r="E16" s="45"/>
      <c r="F16" s="45">
        <f t="shared" ref="F16:F21" si="2">SUM(G16:J16)</f>
        <v>475</v>
      </c>
      <c r="G16" s="45">
        <f t="shared" ref="G16:J17" si="3">SUM(G20,G24,G28,G32,G36,G40,G44,G48,G52,G56,G60)</f>
        <v>469</v>
      </c>
      <c r="H16" s="45">
        <f t="shared" si="3"/>
        <v>4</v>
      </c>
      <c r="I16" s="45">
        <f t="shared" si="3"/>
        <v>1</v>
      </c>
      <c r="J16" s="45">
        <f t="shared" si="3"/>
        <v>1</v>
      </c>
      <c r="K16" s="117"/>
    </row>
    <row r="17" spans="1:20" ht="15" customHeight="1">
      <c r="A17" s="118"/>
      <c r="B17" s="113"/>
      <c r="C17" s="116">
        <v>2020</v>
      </c>
      <c r="D17" s="45">
        <f>SUM(D21,D25,D29,D33,D37,D41,D45,D49,D53,D57,D61)</f>
        <v>4</v>
      </c>
      <c r="E17" s="45"/>
      <c r="F17" s="45">
        <f t="shared" si="2"/>
        <v>407</v>
      </c>
      <c r="G17" s="45">
        <f t="shared" si="3"/>
        <v>401</v>
      </c>
      <c r="H17" s="45">
        <f t="shared" si="3"/>
        <v>4</v>
      </c>
      <c r="I17" s="45">
        <f t="shared" si="3"/>
        <v>1</v>
      </c>
      <c r="J17" s="45">
        <f t="shared" si="3"/>
        <v>1</v>
      </c>
      <c r="K17" s="119"/>
    </row>
    <row r="18" spans="1:20" ht="8.1" customHeight="1">
      <c r="A18" s="118"/>
      <c r="B18" s="113"/>
      <c r="C18" s="113"/>
      <c r="K18" s="117"/>
    </row>
    <row r="19" spans="1:20" ht="15" customHeight="1">
      <c r="A19" s="27" t="s">
        <v>9</v>
      </c>
      <c r="B19" s="110"/>
      <c r="C19" s="111">
        <v>2018</v>
      </c>
      <c r="D19" s="131">
        <v>1</v>
      </c>
      <c r="E19" s="120"/>
      <c r="F19" s="55">
        <f t="shared" si="2"/>
        <v>50</v>
      </c>
      <c r="G19" s="55">
        <f>SUM('9.12 (2)'!E19,'9.12 (2)'!K19)</f>
        <v>50</v>
      </c>
      <c r="H19" s="55">
        <f>SUM('9.12 (2)'!F19,'9.12 (2)'!L19)</f>
        <v>0</v>
      </c>
      <c r="I19" s="55">
        <f>SUM('9.12 (2)'!G19,'9.12 (2)'!M19)</f>
        <v>0</v>
      </c>
      <c r="J19" s="55">
        <f>SUM('9.12 (2)'!H19,'9.12 (2)'!N19)</f>
        <v>0</v>
      </c>
      <c r="K19" s="117"/>
    </row>
    <row r="20" spans="1:20" ht="15" customHeight="1">
      <c r="A20" s="27"/>
      <c r="B20" s="110"/>
      <c r="C20" s="111">
        <v>2019</v>
      </c>
      <c r="D20" s="131">
        <v>1</v>
      </c>
      <c r="E20" s="132"/>
      <c r="F20" s="55">
        <f t="shared" si="2"/>
        <v>100</v>
      </c>
      <c r="G20" s="55">
        <f>SUM('9.12 (2)'!E20,'9.12 (2)'!K20)</f>
        <v>99</v>
      </c>
      <c r="H20" s="55">
        <f>SUM('9.12 (2)'!F20,'9.12 (2)'!L20)</f>
        <v>0</v>
      </c>
      <c r="I20" s="55">
        <f>SUM('9.12 (2)'!G20,'9.12 (2)'!M20)</f>
        <v>1</v>
      </c>
      <c r="J20" s="55">
        <f>SUM('9.12 (2)'!H20,'9.12 (2)'!N20)</f>
        <v>0</v>
      </c>
      <c r="K20" s="117"/>
    </row>
    <row r="21" spans="1:20" ht="15" customHeight="1">
      <c r="A21" s="27"/>
      <c r="B21" s="110"/>
      <c r="C21" s="111">
        <v>2020</v>
      </c>
      <c r="D21" s="131">
        <v>1</v>
      </c>
      <c r="E21" s="120"/>
      <c r="F21" s="55">
        <f t="shared" si="2"/>
        <v>73</v>
      </c>
      <c r="G21" s="55">
        <f>SUM('9.12 (2)'!E21,'9.12 (2)'!K21)</f>
        <v>72</v>
      </c>
      <c r="H21" s="55">
        <f>SUM('9.12 (2)'!F21,'9.12 (2)'!L21)</f>
        <v>0</v>
      </c>
      <c r="I21" s="55">
        <f>SUM('9.12 (2)'!G21,'9.12 (2)'!M21)</f>
        <v>0</v>
      </c>
      <c r="J21" s="55">
        <f>SUM('9.12 (2)'!H21,'9.12 (2)'!N21)</f>
        <v>1</v>
      </c>
      <c r="K21" s="117"/>
      <c r="O21" s="123"/>
    </row>
    <row r="22" spans="1:20" ht="8.1" customHeight="1">
      <c r="A22" s="54"/>
      <c r="B22" s="110"/>
      <c r="C22" s="113"/>
      <c r="D22" s="133"/>
      <c r="E22" s="120"/>
      <c r="K22" s="117"/>
    </row>
    <row r="23" spans="1:20" ht="15" customHeight="1">
      <c r="A23" s="27" t="s">
        <v>13</v>
      </c>
      <c r="B23" s="110"/>
      <c r="C23" s="111">
        <v>2018</v>
      </c>
      <c r="D23" s="133">
        <v>1</v>
      </c>
      <c r="E23" s="55"/>
      <c r="F23" s="55">
        <f t="shared" ref="F23:F29" si="4">SUM(G23:J23)</f>
        <v>301</v>
      </c>
      <c r="G23" s="55">
        <f>SUM('9.12 (2)'!E23,'9.12 (2)'!K23)</f>
        <v>300</v>
      </c>
      <c r="H23" s="55">
        <f>SUM('9.12 (2)'!F23,'9.12 (2)'!L23)</f>
        <v>1</v>
      </c>
      <c r="I23" s="55">
        <f>SUM('9.12 (2)'!G23,'9.12 (2)'!M23)</f>
        <v>0</v>
      </c>
      <c r="J23" s="55">
        <f>SUM('9.12 (2)'!H23,'9.12 (2)'!N23)</f>
        <v>0</v>
      </c>
      <c r="K23" s="117"/>
    </row>
    <row r="24" spans="1:20" s="103" customFormat="1" ht="15" customHeight="1">
      <c r="A24" s="27"/>
      <c r="B24" s="110"/>
      <c r="C24" s="111">
        <v>2019</v>
      </c>
      <c r="D24" s="58">
        <v>1</v>
      </c>
      <c r="E24" s="55"/>
      <c r="F24" s="55">
        <f t="shared" si="4"/>
        <v>228</v>
      </c>
      <c r="G24" s="55">
        <f>SUM('9.12 (2)'!E24,'9.12 (2)'!K24)</f>
        <v>223</v>
      </c>
      <c r="H24" s="55">
        <f>SUM('9.12 (2)'!F24,'9.12 (2)'!L24)</f>
        <v>4</v>
      </c>
      <c r="I24" s="55">
        <f>SUM('9.12 (2)'!G24,'9.12 (2)'!M24)</f>
        <v>0</v>
      </c>
      <c r="J24" s="55">
        <f>SUM('9.12 (2)'!H24,'9.12 (2)'!N24)</f>
        <v>1</v>
      </c>
      <c r="K24" s="117"/>
    </row>
    <row r="25" spans="1:20" ht="15" customHeight="1">
      <c r="A25" s="27"/>
      <c r="B25" s="110"/>
      <c r="C25" s="111">
        <v>2020</v>
      </c>
      <c r="D25" s="58">
        <v>1</v>
      </c>
      <c r="E25" s="120"/>
      <c r="F25" s="55">
        <f t="shared" si="4"/>
        <v>245</v>
      </c>
      <c r="G25" s="55">
        <f>SUM('9.12 (2)'!E25,'9.12 (2)'!K25)</f>
        <v>243</v>
      </c>
      <c r="H25" s="55">
        <f>SUM('9.12 (2)'!F25,'9.12 (2)'!L25)</f>
        <v>1</v>
      </c>
      <c r="I25" s="55">
        <f>SUM('9.12 (2)'!G25,'9.12 (2)'!M25)</f>
        <v>1</v>
      </c>
      <c r="J25" s="55">
        <f>SUM('9.12 (2)'!H25,'9.12 (2)'!N25)</f>
        <v>0</v>
      </c>
      <c r="K25" s="117"/>
    </row>
    <row r="26" spans="1:20" ht="8.1" customHeight="1">
      <c r="A26" s="54"/>
      <c r="B26" s="110"/>
      <c r="C26" s="113"/>
      <c r="D26" s="133"/>
      <c r="E26" s="120"/>
      <c r="K26" s="117"/>
    </row>
    <row r="27" spans="1:20" ht="15" customHeight="1">
      <c r="A27" s="27" t="s">
        <v>15</v>
      </c>
      <c r="B27" s="110"/>
      <c r="C27" s="111">
        <v>2018</v>
      </c>
      <c r="D27" s="131" t="s">
        <v>10</v>
      </c>
      <c r="E27" s="55"/>
      <c r="F27" s="55">
        <f t="shared" si="4"/>
        <v>0</v>
      </c>
      <c r="G27" s="55">
        <f>SUM('9.12 (2)'!E27,'9.12 (2)'!K27)</f>
        <v>0</v>
      </c>
      <c r="H27" s="55">
        <f>SUM('9.12 (2)'!F27,'9.12 (2)'!L27)</f>
        <v>0</v>
      </c>
      <c r="I27" s="55">
        <f>SUM('9.12 (2)'!G27,'9.12 (2)'!M27)</f>
        <v>0</v>
      </c>
      <c r="J27" s="55">
        <f>SUM('9.12 (2)'!H27,'9.12 (2)'!N27)</f>
        <v>0</v>
      </c>
      <c r="K27" s="117"/>
    </row>
    <row r="28" spans="1:20" ht="15" customHeight="1">
      <c r="A28" s="27"/>
      <c r="B28" s="110"/>
      <c r="C28" s="111">
        <v>2019</v>
      </c>
      <c r="D28" s="131" t="s">
        <v>10</v>
      </c>
      <c r="E28" s="55"/>
      <c r="F28" s="55">
        <f t="shared" si="4"/>
        <v>0</v>
      </c>
      <c r="G28" s="55">
        <f>SUM('9.12 (2)'!E28,'9.12 (2)'!K28)</f>
        <v>0</v>
      </c>
      <c r="H28" s="55">
        <f>SUM('9.12 (2)'!F28,'9.12 (2)'!L28)</f>
        <v>0</v>
      </c>
      <c r="I28" s="55">
        <f>SUM('9.12 (2)'!G28,'9.12 (2)'!M28)</f>
        <v>0</v>
      </c>
      <c r="J28" s="55">
        <f>SUM('9.12 (2)'!H28,'9.12 (2)'!N28)</f>
        <v>0</v>
      </c>
      <c r="K28" s="117"/>
    </row>
    <row r="29" spans="1:20" ht="15" customHeight="1">
      <c r="A29" s="27"/>
      <c r="B29" s="110"/>
      <c r="C29" s="111">
        <v>2020</v>
      </c>
      <c r="D29" s="131" t="s">
        <v>10</v>
      </c>
      <c r="E29" s="120"/>
      <c r="F29" s="55">
        <f t="shared" si="4"/>
        <v>0</v>
      </c>
      <c r="G29" s="55">
        <f>SUM('9.12 (2)'!E29,'9.12 (2)'!K29)</f>
        <v>0</v>
      </c>
      <c r="H29" s="55">
        <f>SUM('9.12 (2)'!F29,'9.12 (2)'!L29)</f>
        <v>0</v>
      </c>
      <c r="I29" s="55">
        <f>SUM('9.12 (2)'!G29,'9.12 (2)'!M29)</f>
        <v>0</v>
      </c>
      <c r="J29" s="55">
        <f>SUM('9.12 (2)'!H29,'9.12 (2)'!N29)</f>
        <v>0</v>
      </c>
      <c r="K29" s="117"/>
    </row>
    <row r="30" spans="1:20" ht="8.1" customHeight="1">
      <c r="A30" s="58"/>
      <c r="B30" s="110"/>
      <c r="C30" s="113"/>
      <c r="D30" s="133"/>
      <c r="E30" s="120"/>
      <c r="K30" s="117"/>
    </row>
    <row r="31" spans="1:20" ht="15" customHeight="1">
      <c r="A31" s="27" t="s">
        <v>16</v>
      </c>
      <c r="B31" s="110"/>
      <c r="C31" s="111">
        <v>2018</v>
      </c>
      <c r="D31" s="131" t="s">
        <v>10</v>
      </c>
      <c r="E31" s="55"/>
      <c r="F31" s="55">
        <f t="shared" ref="F31:F37" si="5">SUM(G31:J31)</f>
        <v>0</v>
      </c>
      <c r="G31" s="55">
        <f>SUM('9.12 (2)'!E31,'9.12 (2)'!K31)</f>
        <v>0</v>
      </c>
      <c r="H31" s="55">
        <f>SUM('9.12 (2)'!F31,'9.12 (2)'!L31)</f>
        <v>0</v>
      </c>
      <c r="I31" s="55">
        <f>SUM('9.12 (2)'!G31,'9.12 (2)'!M31)</f>
        <v>0</v>
      </c>
      <c r="J31" s="55">
        <f>SUM('9.12 (2)'!H31,'9.12 (2)'!N31)</f>
        <v>0</v>
      </c>
      <c r="K31" s="117"/>
    </row>
    <row r="32" spans="1:20" ht="15" customHeight="1">
      <c r="A32" s="27"/>
      <c r="B32" s="110"/>
      <c r="C32" s="111">
        <v>2019</v>
      </c>
      <c r="D32" s="131" t="s">
        <v>10</v>
      </c>
      <c r="E32" s="55"/>
      <c r="F32" s="55">
        <f t="shared" si="5"/>
        <v>0</v>
      </c>
      <c r="G32" s="55">
        <f>SUM('9.12 (2)'!E32,'9.12 (2)'!K32)</f>
        <v>0</v>
      </c>
      <c r="H32" s="55">
        <f>SUM('9.12 (2)'!F32,'9.12 (2)'!L32)</f>
        <v>0</v>
      </c>
      <c r="I32" s="55">
        <f>SUM('9.12 (2)'!G32,'9.12 (2)'!M32)</f>
        <v>0</v>
      </c>
      <c r="J32" s="55">
        <f>SUM('9.12 (2)'!H32,'9.12 (2)'!N32)</f>
        <v>0</v>
      </c>
      <c r="K32" s="117"/>
      <c r="L32" s="118"/>
      <c r="M32" s="118"/>
      <c r="N32" s="118"/>
      <c r="O32" s="118"/>
      <c r="P32" s="118"/>
      <c r="Q32" s="118"/>
      <c r="R32" s="118"/>
      <c r="S32" s="118"/>
      <c r="T32" s="118"/>
    </row>
    <row r="33" spans="1:20" ht="15" customHeight="1">
      <c r="A33" s="27"/>
      <c r="B33" s="110"/>
      <c r="C33" s="111">
        <v>2020</v>
      </c>
      <c r="D33" s="131" t="s">
        <v>10</v>
      </c>
      <c r="E33" s="120"/>
      <c r="F33" s="55">
        <f t="shared" si="5"/>
        <v>0</v>
      </c>
      <c r="G33" s="55">
        <f>SUM('9.12 (2)'!E33,'9.12 (2)'!K33)</f>
        <v>0</v>
      </c>
      <c r="H33" s="55">
        <f>SUM('9.12 (2)'!F33,'9.12 (2)'!L33)</f>
        <v>0</v>
      </c>
      <c r="I33" s="55">
        <f>SUM('9.12 (2)'!G33,'9.12 (2)'!M33)</f>
        <v>0</v>
      </c>
      <c r="J33" s="55">
        <f>SUM('9.12 (2)'!H33,'9.12 (2)'!N33)</f>
        <v>0</v>
      </c>
      <c r="K33" s="117"/>
      <c r="L33" s="118"/>
      <c r="M33" s="118"/>
      <c r="N33" s="118"/>
      <c r="O33" s="118"/>
      <c r="P33" s="118"/>
      <c r="Q33" s="118"/>
      <c r="R33" s="118"/>
      <c r="S33" s="118"/>
      <c r="T33" s="118"/>
    </row>
    <row r="34" spans="1:20" ht="8.1" customHeight="1">
      <c r="A34" s="58"/>
      <c r="B34" s="110"/>
      <c r="C34" s="113"/>
      <c r="D34" s="131"/>
      <c r="E34" s="120"/>
      <c r="K34" s="117"/>
      <c r="L34" s="118"/>
      <c r="M34" s="118"/>
      <c r="N34" s="118"/>
      <c r="O34" s="118"/>
      <c r="P34" s="118"/>
      <c r="Q34" s="118"/>
      <c r="R34" s="118"/>
      <c r="S34" s="118"/>
      <c r="T34" s="118"/>
    </row>
    <row r="35" spans="1:20" ht="15" customHeight="1">
      <c r="A35" s="27" t="s">
        <v>17</v>
      </c>
      <c r="B35" s="110"/>
      <c r="C35" s="111">
        <v>2018</v>
      </c>
      <c r="D35" s="131" t="s">
        <v>10</v>
      </c>
      <c r="E35" s="55"/>
      <c r="F35" s="55">
        <f t="shared" si="5"/>
        <v>0</v>
      </c>
      <c r="G35" s="55">
        <f>SUM('9.12 (2)'!E35,'9.12 (2)'!K35)</f>
        <v>0</v>
      </c>
      <c r="H35" s="55">
        <f>SUM('9.12 (2)'!F35,'9.12 (2)'!L35)</f>
        <v>0</v>
      </c>
      <c r="I35" s="55">
        <f>SUM('9.12 (2)'!G35,'9.12 (2)'!M35)</f>
        <v>0</v>
      </c>
      <c r="J35" s="55">
        <f>SUM('9.12 (2)'!H35,'9.12 (2)'!N35)</f>
        <v>0</v>
      </c>
      <c r="K35" s="117"/>
      <c r="L35" s="118"/>
      <c r="M35" s="118"/>
      <c r="N35" s="118"/>
      <c r="O35" s="118"/>
      <c r="P35" s="118"/>
      <c r="Q35" s="118"/>
      <c r="R35" s="118"/>
      <c r="S35" s="118"/>
      <c r="T35" s="118"/>
    </row>
    <row r="36" spans="1:20" ht="15" customHeight="1">
      <c r="A36" s="27"/>
      <c r="B36" s="110"/>
      <c r="C36" s="111">
        <v>2019</v>
      </c>
      <c r="D36" s="131" t="s">
        <v>10</v>
      </c>
      <c r="E36" s="55"/>
      <c r="F36" s="55">
        <f t="shared" si="5"/>
        <v>0</v>
      </c>
      <c r="G36" s="55">
        <f>SUM('9.12 (2)'!E36,'9.12 (2)'!K36)</f>
        <v>0</v>
      </c>
      <c r="H36" s="55">
        <f>SUM('9.12 (2)'!F36,'9.12 (2)'!L36)</f>
        <v>0</v>
      </c>
      <c r="I36" s="55">
        <f>SUM('9.12 (2)'!G36,'9.12 (2)'!M36)</f>
        <v>0</v>
      </c>
      <c r="J36" s="55">
        <f>SUM('9.12 (2)'!H36,'9.12 (2)'!N36)</f>
        <v>0</v>
      </c>
      <c r="K36" s="117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ht="15" customHeight="1">
      <c r="A37" s="27"/>
      <c r="B37" s="110"/>
      <c r="C37" s="111">
        <v>2020</v>
      </c>
      <c r="D37" s="131" t="s">
        <v>10</v>
      </c>
      <c r="E37" s="120"/>
      <c r="F37" s="55">
        <f t="shared" si="5"/>
        <v>0</v>
      </c>
      <c r="G37" s="55">
        <f>SUM('9.12 (2)'!E37,'9.12 (2)'!K37)</f>
        <v>0</v>
      </c>
      <c r="H37" s="55">
        <f>SUM('9.12 (2)'!F37,'9.12 (2)'!L37)</f>
        <v>0</v>
      </c>
      <c r="I37" s="55">
        <f>SUM('9.12 (2)'!G37,'9.12 (2)'!M37)</f>
        <v>0</v>
      </c>
      <c r="J37" s="55">
        <f>SUM('9.12 (2)'!H37,'9.12 (2)'!N37)</f>
        <v>0</v>
      </c>
      <c r="K37" s="117"/>
      <c r="L37" s="118"/>
      <c r="M37" s="118"/>
      <c r="N37" s="118"/>
      <c r="O37" s="118"/>
      <c r="P37" s="118"/>
      <c r="Q37" s="118"/>
      <c r="R37" s="118"/>
      <c r="S37" s="118"/>
      <c r="T37" s="118"/>
    </row>
    <row r="38" spans="1:20" ht="8.1" customHeight="1">
      <c r="A38" s="27"/>
      <c r="B38" s="110"/>
      <c r="C38" s="113"/>
      <c r="D38" s="133"/>
      <c r="E38" s="120"/>
      <c r="K38" s="117"/>
      <c r="L38" s="118"/>
      <c r="M38" s="118"/>
      <c r="N38" s="118"/>
      <c r="O38" s="118"/>
      <c r="P38" s="118"/>
      <c r="Q38" s="118"/>
      <c r="R38" s="118"/>
      <c r="S38" s="118"/>
      <c r="T38" s="118"/>
    </row>
    <row r="39" spans="1:20" ht="15" customHeight="1">
      <c r="A39" s="27" t="s">
        <v>18</v>
      </c>
      <c r="B39" s="110"/>
      <c r="C39" s="111">
        <v>2018</v>
      </c>
      <c r="D39" s="133">
        <v>1</v>
      </c>
      <c r="E39" s="55"/>
      <c r="F39" s="55">
        <f t="shared" ref="F39:F45" si="6">SUM(G39:J39)</f>
        <v>113</v>
      </c>
      <c r="G39" s="55">
        <f>SUM('9.12 (2)'!E39,'9.12 (2)'!K39)</f>
        <v>113</v>
      </c>
      <c r="H39" s="55">
        <f>SUM('9.12 (2)'!F39,'9.12 (2)'!L39)</f>
        <v>0</v>
      </c>
      <c r="I39" s="55">
        <f>SUM('9.12 (2)'!G39,'9.12 (2)'!M39)</f>
        <v>0</v>
      </c>
      <c r="J39" s="55">
        <f>SUM('9.12 (2)'!H39,'9.12 (2)'!N39)</f>
        <v>0</v>
      </c>
      <c r="K39" s="117"/>
      <c r="L39" s="118"/>
      <c r="M39" s="118"/>
      <c r="N39" s="118"/>
      <c r="O39" s="118"/>
      <c r="P39" s="118"/>
      <c r="Q39" s="118"/>
      <c r="R39" s="118"/>
      <c r="S39" s="118"/>
      <c r="T39" s="118"/>
    </row>
    <row r="40" spans="1:20" ht="15" customHeight="1">
      <c r="A40" s="27"/>
      <c r="B40" s="110"/>
      <c r="C40" s="111">
        <v>2019</v>
      </c>
      <c r="D40" s="58">
        <v>1</v>
      </c>
      <c r="E40" s="55"/>
      <c r="F40" s="55">
        <f t="shared" si="6"/>
        <v>98</v>
      </c>
      <c r="G40" s="55">
        <f>SUM('9.12 (2)'!E40,'9.12 (2)'!K40)</f>
        <v>98</v>
      </c>
      <c r="H40" s="55">
        <f>SUM('9.12 (2)'!F40,'9.12 (2)'!L40)</f>
        <v>0</v>
      </c>
      <c r="I40" s="55">
        <f>SUM('9.12 (2)'!G40,'9.12 (2)'!M40)</f>
        <v>0</v>
      </c>
      <c r="J40" s="55">
        <f>SUM('9.12 (2)'!H40,'9.12 (2)'!N40)</f>
        <v>0</v>
      </c>
      <c r="K40" s="117"/>
      <c r="L40" s="118"/>
      <c r="M40" s="118"/>
      <c r="N40" s="118"/>
      <c r="O40" s="118"/>
      <c r="P40" s="118"/>
      <c r="Q40" s="118"/>
      <c r="R40" s="118"/>
      <c r="S40" s="118"/>
      <c r="T40" s="118"/>
    </row>
    <row r="41" spans="1:20" ht="15" customHeight="1">
      <c r="A41" s="27"/>
      <c r="B41" s="110"/>
      <c r="C41" s="111">
        <v>2020</v>
      </c>
      <c r="D41" s="58">
        <v>1</v>
      </c>
      <c r="E41" s="120"/>
      <c r="F41" s="55">
        <f t="shared" si="6"/>
        <v>44</v>
      </c>
      <c r="G41" s="55">
        <f>SUM('9.12 (2)'!E41,'9.12 (2)'!K41)</f>
        <v>44</v>
      </c>
      <c r="H41" s="55">
        <f>SUM('9.12 (2)'!F41,'9.12 (2)'!L41)</f>
        <v>0</v>
      </c>
      <c r="I41" s="55">
        <f>SUM('9.12 (2)'!G41,'9.12 (2)'!M41)</f>
        <v>0</v>
      </c>
      <c r="J41" s="55">
        <f>SUM('9.12 (2)'!H41,'9.12 (2)'!N41)</f>
        <v>0</v>
      </c>
      <c r="K41" s="117"/>
      <c r="L41" s="118"/>
      <c r="M41" s="118"/>
      <c r="N41" s="118"/>
      <c r="O41" s="118"/>
      <c r="P41" s="118"/>
      <c r="Q41" s="118"/>
      <c r="R41" s="118"/>
      <c r="S41" s="118"/>
      <c r="T41" s="118"/>
    </row>
    <row r="42" spans="1:20" ht="8.1" customHeight="1">
      <c r="A42" s="60"/>
      <c r="B42" s="110"/>
      <c r="C42" s="113"/>
      <c r="D42" s="131"/>
      <c r="E42" s="120"/>
      <c r="K42" s="117"/>
      <c r="L42" s="118"/>
      <c r="M42" s="118"/>
      <c r="N42" s="118"/>
      <c r="O42" s="118"/>
      <c r="P42" s="118"/>
      <c r="Q42" s="118"/>
      <c r="R42" s="118"/>
      <c r="S42" s="118"/>
      <c r="T42" s="118"/>
    </row>
    <row r="43" spans="1:20" ht="15" customHeight="1">
      <c r="A43" s="27" t="s">
        <v>19</v>
      </c>
      <c r="B43" s="110"/>
      <c r="C43" s="111">
        <v>2018</v>
      </c>
      <c r="D43" s="131" t="s">
        <v>10</v>
      </c>
      <c r="E43" s="55"/>
      <c r="F43" s="55">
        <f t="shared" si="6"/>
        <v>0</v>
      </c>
      <c r="G43" s="55">
        <f>SUM('9.12 (2)'!E43,'9.12 (2)'!K43)</f>
        <v>0</v>
      </c>
      <c r="H43" s="55">
        <f>SUM('9.12 (2)'!F43,'9.12 (2)'!L43)</f>
        <v>0</v>
      </c>
      <c r="I43" s="55">
        <f>SUM('9.12 (2)'!G43,'9.12 (2)'!M43)</f>
        <v>0</v>
      </c>
      <c r="J43" s="55">
        <f>SUM('9.12 (2)'!H43,'9.12 (2)'!N43)</f>
        <v>0</v>
      </c>
      <c r="K43" s="117"/>
      <c r="L43" s="118"/>
      <c r="M43" s="118"/>
      <c r="N43" s="118"/>
      <c r="O43" s="118"/>
      <c r="P43" s="118"/>
      <c r="Q43" s="118"/>
      <c r="R43" s="118"/>
      <c r="S43" s="118"/>
      <c r="T43" s="118"/>
    </row>
    <row r="44" spans="1:20" ht="15" customHeight="1">
      <c r="A44" s="27"/>
      <c r="B44" s="110"/>
      <c r="C44" s="111">
        <v>2019</v>
      </c>
      <c r="D44" s="131" t="s">
        <v>10</v>
      </c>
      <c r="E44" s="55"/>
      <c r="F44" s="55">
        <f t="shared" si="6"/>
        <v>0</v>
      </c>
      <c r="G44" s="55">
        <f>SUM('9.12 (2)'!E44,'9.12 (2)'!K44)</f>
        <v>0</v>
      </c>
      <c r="H44" s="55">
        <f>SUM('9.12 (2)'!F44,'9.12 (2)'!L44)</f>
        <v>0</v>
      </c>
      <c r="I44" s="55">
        <f>SUM('9.12 (2)'!G44,'9.12 (2)'!M44)</f>
        <v>0</v>
      </c>
      <c r="J44" s="55">
        <f>SUM('9.12 (2)'!H44,'9.12 (2)'!N44)</f>
        <v>0</v>
      </c>
      <c r="K44" s="117"/>
      <c r="L44" s="118"/>
      <c r="M44" s="118"/>
      <c r="N44" s="118"/>
      <c r="O44" s="118"/>
      <c r="P44" s="118"/>
      <c r="Q44" s="118"/>
      <c r="R44" s="118"/>
      <c r="S44" s="118"/>
      <c r="T44" s="118"/>
    </row>
    <row r="45" spans="1:20" ht="15" customHeight="1">
      <c r="A45" s="26"/>
      <c r="B45" s="110"/>
      <c r="C45" s="111">
        <v>2020</v>
      </c>
      <c r="D45" s="131" t="s">
        <v>10</v>
      </c>
      <c r="E45" s="120"/>
      <c r="F45" s="55">
        <f t="shared" si="6"/>
        <v>0</v>
      </c>
      <c r="G45" s="55">
        <f>SUM('9.12 (2)'!E45,'9.12 (2)'!K45)</f>
        <v>0</v>
      </c>
      <c r="H45" s="55">
        <f>SUM('9.12 (2)'!F45,'9.12 (2)'!L45)</f>
        <v>0</v>
      </c>
      <c r="I45" s="55">
        <f>SUM('9.12 (2)'!G45,'9.12 (2)'!M45)</f>
        <v>0</v>
      </c>
      <c r="J45" s="55">
        <f>SUM('9.12 (2)'!H45,'9.12 (2)'!N45)</f>
        <v>0</v>
      </c>
      <c r="K45" s="117"/>
      <c r="L45" s="118"/>
      <c r="M45" s="118"/>
      <c r="N45" s="118"/>
      <c r="O45" s="118"/>
      <c r="P45" s="118"/>
      <c r="Q45" s="118"/>
      <c r="R45" s="118"/>
      <c r="S45" s="118"/>
      <c r="T45" s="118"/>
    </row>
    <row r="46" spans="1:20" ht="8.1" customHeight="1">
      <c r="A46" s="58"/>
      <c r="B46" s="110"/>
      <c r="C46" s="113"/>
      <c r="D46" s="131"/>
      <c r="E46" s="120"/>
      <c r="K46" s="117"/>
      <c r="L46" s="118"/>
      <c r="M46" s="118"/>
      <c r="N46" s="118"/>
      <c r="O46" s="118"/>
      <c r="P46" s="118"/>
      <c r="Q46" s="118"/>
      <c r="R46" s="118"/>
      <c r="S46" s="118"/>
      <c r="T46" s="118"/>
    </row>
    <row r="47" spans="1:20" ht="15" customHeight="1">
      <c r="A47" s="27" t="s">
        <v>11</v>
      </c>
      <c r="B47" s="110"/>
      <c r="C47" s="111">
        <v>2018</v>
      </c>
      <c r="D47" s="131" t="s">
        <v>10</v>
      </c>
      <c r="E47" s="120"/>
      <c r="F47" s="55">
        <f t="shared" ref="F47:F53" si="7">SUM(G47:J47)</f>
        <v>0</v>
      </c>
      <c r="G47" s="55">
        <f>SUM('9.12 (2)'!E47,'9.12 (2)'!K47)</f>
        <v>0</v>
      </c>
      <c r="H47" s="55">
        <f>SUM('9.12 (2)'!F47,'9.12 (2)'!L47)</f>
        <v>0</v>
      </c>
      <c r="I47" s="55">
        <f>SUM('9.12 (2)'!G47,'9.12 (2)'!M47)</f>
        <v>0</v>
      </c>
      <c r="J47" s="55">
        <f>SUM('9.12 (2)'!H47,'9.12 (2)'!N47)</f>
        <v>0</v>
      </c>
      <c r="K47" s="117"/>
      <c r="L47" s="118"/>
      <c r="M47" s="118"/>
      <c r="N47" s="118"/>
      <c r="O47" s="118"/>
      <c r="P47" s="118"/>
      <c r="Q47" s="118"/>
      <c r="R47" s="118"/>
      <c r="S47" s="118"/>
      <c r="T47" s="118"/>
    </row>
    <row r="48" spans="1:20" ht="15" customHeight="1">
      <c r="A48" s="27"/>
      <c r="B48" s="110"/>
      <c r="C48" s="111">
        <v>2019</v>
      </c>
      <c r="D48" s="131" t="s">
        <v>10</v>
      </c>
      <c r="E48" s="120"/>
      <c r="F48" s="55">
        <f t="shared" si="7"/>
        <v>0</v>
      </c>
      <c r="G48" s="55">
        <f>SUM('9.12 (2)'!E48,'9.12 (2)'!K48)</f>
        <v>0</v>
      </c>
      <c r="H48" s="55">
        <f>SUM('9.12 (2)'!F48,'9.12 (2)'!L48)</f>
        <v>0</v>
      </c>
      <c r="I48" s="55">
        <f>SUM('9.12 (2)'!G48,'9.12 (2)'!M48)</f>
        <v>0</v>
      </c>
      <c r="J48" s="55">
        <f>SUM('9.12 (2)'!H48,'9.12 (2)'!N48)</f>
        <v>0</v>
      </c>
      <c r="K48" s="117"/>
      <c r="L48" s="118"/>
      <c r="M48" s="118"/>
      <c r="N48" s="118"/>
      <c r="O48" s="118"/>
      <c r="P48" s="118"/>
      <c r="Q48" s="118"/>
      <c r="R48" s="118"/>
      <c r="S48" s="118"/>
      <c r="T48" s="118"/>
    </row>
    <row r="49" spans="1:20" ht="15" customHeight="1">
      <c r="A49" s="27"/>
      <c r="B49" s="110"/>
      <c r="C49" s="111">
        <v>2020</v>
      </c>
      <c r="D49" s="131"/>
      <c r="E49" s="120"/>
      <c r="F49" s="55">
        <f t="shared" si="7"/>
        <v>0</v>
      </c>
      <c r="G49" s="55">
        <f>SUM('9.12 (2)'!E49,'9.12 (2)'!K49)</f>
        <v>0</v>
      </c>
      <c r="H49" s="55">
        <f>SUM('9.12 (2)'!F49,'9.12 (2)'!L49)</f>
        <v>0</v>
      </c>
      <c r="I49" s="55">
        <f>SUM('9.12 (2)'!G49,'9.12 (2)'!M49)</f>
        <v>0</v>
      </c>
      <c r="J49" s="55">
        <f>SUM('9.12 (2)'!H49,'9.12 (2)'!N49)</f>
        <v>0</v>
      </c>
      <c r="K49" s="117"/>
      <c r="L49" s="118"/>
      <c r="M49" s="118"/>
      <c r="N49" s="118"/>
      <c r="O49" s="118"/>
      <c r="P49" s="118"/>
      <c r="Q49" s="118"/>
      <c r="R49" s="118"/>
      <c r="S49" s="118"/>
      <c r="T49" s="118"/>
    </row>
    <row r="50" spans="1:20" ht="8.1" customHeight="1">
      <c r="A50" s="58"/>
      <c r="B50" s="110"/>
      <c r="C50" s="113"/>
      <c r="D50" s="131"/>
      <c r="E50" s="120"/>
      <c r="K50" s="117"/>
      <c r="L50" s="118"/>
      <c r="M50" s="118"/>
      <c r="N50" s="118"/>
      <c r="O50" s="118"/>
      <c r="P50" s="118"/>
      <c r="Q50" s="118"/>
      <c r="R50" s="118"/>
      <c r="S50" s="118"/>
      <c r="T50" s="118"/>
    </row>
    <row r="51" spans="1:20" ht="15" customHeight="1">
      <c r="A51" s="27" t="s">
        <v>14</v>
      </c>
      <c r="B51" s="110"/>
      <c r="C51" s="111">
        <v>2018</v>
      </c>
      <c r="D51" s="131">
        <v>1</v>
      </c>
      <c r="E51" s="120"/>
      <c r="F51" s="55">
        <f t="shared" si="7"/>
        <v>128</v>
      </c>
      <c r="G51" s="55">
        <f>SUM('9.12 (2)'!E51,'9.12 (2)'!K51)</f>
        <v>127</v>
      </c>
      <c r="H51" s="55">
        <f>SUM('9.12 (2)'!F51,'9.12 (2)'!L51)</f>
        <v>0</v>
      </c>
      <c r="I51" s="55">
        <f>SUM('9.12 (2)'!G51,'9.12 (2)'!M51)</f>
        <v>1</v>
      </c>
      <c r="J51" s="55">
        <f>SUM('9.12 (2)'!H51,'9.12 (2)'!N51)</f>
        <v>0</v>
      </c>
      <c r="K51" s="117"/>
      <c r="L51" s="118"/>
      <c r="M51" s="118"/>
      <c r="N51" s="118"/>
      <c r="O51" s="118"/>
      <c r="P51" s="118"/>
      <c r="Q51" s="118"/>
      <c r="R51" s="118"/>
      <c r="S51" s="118"/>
      <c r="T51" s="118"/>
    </row>
    <row r="52" spans="1:20" ht="15" customHeight="1">
      <c r="A52" s="27"/>
      <c r="B52" s="110"/>
      <c r="C52" s="111">
        <v>2019</v>
      </c>
      <c r="D52" s="131">
        <v>1</v>
      </c>
      <c r="E52" s="120"/>
      <c r="F52" s="55">
        <f t="shared" si="7"/>
        <v>49</v>
      </c>
      <c r="G52" s="55">
        <f>SUM('9.12 (2)'!E52,'9.12 (2)'!K52)</f>
        <v>49</v>
      </c>
      <c r="H52" s="55">
        <f>SUM('9.12 (2)'!F52,'9.12 (2)'!L52)</f>
        <v>0</v>
      </c>
      <c r="I52" s="55">
        <f>SUM('9.12 (2)'!G52,'9.12 (2)'!M52)</f>
        <v>0</v>
      </c>
      <c r="J52" s="55">
        <f>SUM('9.12 (2)'!H52,'9.12 (2)'!N52)</f>
        <v>0</v>
      </c>
      <c r="K52" s="117"/>
      <c r="L52" s="118"/>
      <c r="M52" s="118"/>
      <c r="N52" s="118"/>
      <c r="O52" s="118"/>
      <c r="P52" s="118"/>
      <c r="Q52" s="118"/>
      <c r="R52" s="118"/>
      <c r="S52" s="118"/>
      <c r="T52" s="118"/>
    </row>
    <row r="53" spans="1:20" ht="15" customHeight="1">
      <c r="A53" s="27"/>
      <c r="B53" s="110"/>
      <c r="C53" s="111">
        <v>2020</v>
      </c>
      <c r="D53" s="131">
        <v>1</v>
      </c>
      <c r="E53" s="51"/>
      <c r="F53" s="55">
        <f t="shared" si="7"/>
        <v>45</v>
      </c>
      <c r="G53" s="55">
        <f>SUM('9.12 (2)'!E53,'9.12 (2)'!K53)</f>
        <v>42</v>
      </c>
      <c r="H53" s="55">
        <f>SUM('9.12 (2)'!F53,'9.12 (2)'!L53)</f>
        <v>3</v>
      </c>
      <c r="I53" s="55">
        <f>SUM('9.12 (2)'!G53,'9.12 (2)'!M53)</f>
        <v>0</v>
      </c>
      <c r="J53" s="55">
        <f>SUM('9.12 (2)'!H53,'9.12 (2)'!N53)</f>
        <v>0</v>
      </c>
      <c r="K53" s="117"/>
    </row>
    <row r="54" spans="1:20" ht="8.1" customHeight="1">
      <c r="A54" s="58"/>
      <c r="B54" s="110"/>
      <c r="C54" s="113"/>
      <c r="D54" s="131"/>
      <c r="E54" s="120"/>
      <c r="K54" s="117"/>
      <c r="L54" s="118"/>
      <c r="M54" s="118"/>
      <c r="N54" s="118"/>
      <c r="O54" s="118"/>
      <c r="P54" s="118"/>
      <c r="Q54" s="118"/>
      <c r="R54" s="118"/>
      <c r="S54" s="118"/>
      <c r="T54" s="118"/>
    </row>
    <row r="55" spans="1:20" ht="15" customHeight="1">
      <c r="A55" s="27" t="s">
        <v>12</v>
      </c>
      <c r="B55" s="110"/>
      <c r="C55" s="111">
        <v>2018</v>
      </c>
      <c r="D55" s="131" t="s">
        <v>10</v>
      </c>
      <c r="E55" s="120"/>
      <c r="F55" s="55">
        <f t="shared" ref="F55:F57" si="8">SUM(G55:J55)</f>
        <v>0</v>
      </c>
      <c r="G55" s="55">
        <f>SUM('9.12 (2)'!E55,'9.12 (2)'!K55)</f>
        <v>0</v>
      </c>
      <c r="H55" s="55">
        <f>SUM('9.12 (2)'!F55,'9.12 (2)'!L55)</f>
        <v>0</v>
      </c>
      <c r="I55" s="55">
        <f>SUM('9.12 (2)'!G55,'9.12 (2)'!M55)</f>
        <v>0</v>
      </c>
      <c r="J55" s="55">
        <f>SUM('9.12 (2)'!H55,'9.12 (2)'!N55)</f>
        <v>0</v>
      </c>
      <c r="K55" s="117"/>
      <c r="L55" s="118"/>
      <c r="M55" s="118"/>
      <c r="N55" s="118"/>
      <c r="O55" s="118"/>
      <c r="P55" s="118"/>
      <c r="Q55" s="118"/>
      <c r="R55" s="118"/>
      <c r="S55" s="118"/>
      <c r="T55" s="118"/>
    </row>
    <row r="56" spans="1:20" ht="15" customHeight="1">
      <c r="A56" s="27"/>
      <c r="B56" s="110"/>
      <c r="C56" s="111">
        <v>2019</v>
      </c>
      <c r="D56" s="131" t="s">
        <v>10</v>
      </c>
      <c r="E56" s="120"/>
      <c r="F56" s="55">
        <f t="shared" si="8"/>
        <v>0</v>
      </c>
      <c r="G56" s="55">
        <f>SUM('9.12 (2)'!E56,'9.12 (2)'!K56)</f>
        <v>0</v>
      </c>
      <c r="H56" s="55">
        <f>SUM('9.12 (2)'!F56,'9.12 (2)'!L56)</f>
        <v>0</v>
      </c>
      <c r="I56" s="55">
        <f>SUM('9.12 (2)'!G56,'9.12 (2)'!M56)</f>
        <v>0</v>
      </c>
      <c r="J56" s="55">
        <f>SUM('9.12 (2)'!H56,'9.12 (2)'!N56)</f>
        <v>0</v>
      </c>
      <c r="K56" s="117"/>
      <c r="L56" s="118"/>
      <c r="M56" s="118"/>
      <c r="N56" s="118"/>
      <c r="O56" s="118"/>
      <c r="P56" s="118"/>
      <c r="Q56" s="118"/>
      <c r="R56" s="118"/>
      <c r="S56" s="118"/>
      <c r="T56" s="118"/>
    </row>
    <row r="57" spans="1:20" ht="15" customHeight="1">
      <c r="A57" s="27"/>
      <c r="B57" s="110"/>
      <c r="C57" s="111">
        <v>2020</v>
      </c>
      <c r="D57" s="131" t="s">
        <v>10</v>
      </c>
      <c r="E57" s="51"/>
      <c r="F57" s="55">
        <f t="shared" si="8"/>
        <v>0</v>
      </c>
      <c r="G57" s="55">
        <f>SUM('9.12 (2)'!E57,'9.12 (2)'!K57)</f>
        <v>0</v>
      </c>
      <c r="H57" s="55">
        <f>SUM('9.12 (2)'!F57,'9.12 (2)'!L57)</f>
        <v>0</v>
      </c>
      <c r="I57" s="55">
        <f>SUM('9.12 (2)'!G57,'9.12 (2)'!M57)</f>
        <v>0</v>
      </c>
      <c r="J57" s="55">
        <f>SUM('9.12 (2)'!H57,'9.12 (2)'!N57)</f>
        <v>0</v>
      </c>
      <c r="K57" s="117"/>
    </row>
    <row r="58" spans="1:20" ht="8.1" customHeight="1">
      <c r="A58" s="54"/>
      <c r="B58" s="110"/>
      <c r="C58" s="113"/>
      <c r="D58" s="131"/>
      <c r="E58" s="120"/>
      <c r="K58" s="117"/>
      <c r="L58" s="118"/>
      <c r="M58" s="118"/>
      <c r="N58" s="118"/>
      <c r="O58" s="118"/>
      <c r="P58" s="118"/>
      <c r="Q58" s="118"/>
      <c r="R58" s="118"/>
      <c r="S58" s="118"/>
      <c r="T58" s="118"/>
    </row>
    <row r="59" spans="1:20" ht="15" customHeight="1">
      <c r="A59" s="54" t="s">
        <v>45</v>
      </c>
      <c r="B59" s="110"/>
      <c r="C59" s="111">
        <v>2018</v>
      </c>
      <c r="D59" s="131" t="s">
        <v>313</v>
      </c>
      <c r="E59" s="120"/>
      <c r="F59" s="131" t="s">
        <v>313</v>
      </c>
      <c r="G59" s="131" t="s">
        <v>313</v>
      </c>
      <c r="H59" s="131" t="s">
        <v>313</v>
      </c>
      <c r="I59" s="131" t="s">
        <v>313</v>
      </c>
      <c r="J59" s="131" t="s">
        <v>313</v>
      </c>
      <c r="K59" s="117"/>
      <c r="L59" s="118"/>
      <c r="M59" s="118"/>
      <c r="N59" s="118"/>
      <c r="O59" s="118"/>
      <c r="P59" s="118"/>
      <c r="Q59" s="118"/>
      <c r="R59" s="118"/>
      <c r="S59" s="118"/>
      <c r="T59" s="118"/>
    </row>
    <row r="60" spans="1:20" ht="15" customHeight="1">
      <c r="A60" s="124"/>
      <c r="B60" s="110"/>
      <c r="C60" s="111">
        <v>2019</v>
      </c>
      <c r="D60" s="131" t="s">
        <v>313</v>
      </c>
      <c r="E60" s="120"/>
      <c r="F60" s="131" t="s">
        <v>313</v>
      </c>
      <c r="G60" s="131" t="s">
        <v>313</v>
      </c>
      <c r="H60" s="131" t="s">
        <v>313</v>
      </c>
      <c r="I60" s="131" t="s">
        <v>313</v>
      </c>
      <c r="J60" s="131" t="s">
        <v>313</v>
      </c>
      <c r="K60" s="117"/>
      <c r="L60" s="118"/>
      <c r="M60" s="118"/>
      <c r="N60" s="118"/>
      <c r="O60" s="118"/>
      <c r="P60" s="118"/>
      <c r="Q60" s="118"/>
      <c r="R60" s="118"/>
      <c r="S60" s="118"/>
      <c r="T60" s="118"/>
    </row>
    <row r="61" spans="1:20" ht="15" customHeight="1">
      <c r="A61" s="124"/>
      <c r="B61" s="110"/>
      <c r="C61" s="111">
        <v>2020</v>
      </c>
      <c r="D61" s="131" t="s">
        <v>313</v>
      </c>
      <c r="E61" s="120"/>
      <c r="F61" s="131" t="s">
        <v>313</v>
      </c>
      <c r="G61" s="131" t="s">
        <v>313</v>
      </c>
      <c r="H61" s="131" t="s">
        <v>313</v>
      </c>
      <c r="I61" s="131" t="s">
        <v>313</v>
      </c>
      <c r="J61" s="131" t="s">
        <v>313</v>
      </c>
      <c r="K61" s="117"/>
      <c r="L61" s="118"/>
      <c r="M61" s="118"/>
      <c r="N61" s="118"/>
      <c r="O61" s="118"/>
      <c r="P61" s="118"/>
      <c r="Q61" s="118"/>
      <c r="R61" s="118"/>
      <c r="S61" s="118"/>
      <c r="T61" s="118"/>
    </row>
    <row r="62" spans="1:20" ht="8.1" customHeight="1">
      <c r="A62" s="124"/>
      <c r="B62" s="110"/>
      <c r="C62" s="113"/>
      <c r="D62" s="120"/>
      <c r="E62" s="120"/>
      <c r="K62" s="117"/>
      <c r="L62" s="118"/>
      <c r="M62" s="118"/>
      <c r="N62" s="118"/>
      <c r="O62" s="118"/>
      <c r="P62" s="118"/>
      <c r="Q62" s="118"/>
      <c r="R62" s="118"/>
      <c r="S62" s="118"/>
      <c r="T62" s="118"/>
    </row>
    <row r="63" spans="1:20" s="102" customFormat="1" ht="8.1" customHeight="1">
      <c r="A63" s="595"/>
      <c r="B63" s="595"/>
      <c r="C63" s="596"/>
      <c r="D63" s="597"/>
      <c r="E63" s="597"/>
      <c r="F63" s="597"/>
      <c r="G63" s="598"/>
      <c r="H63" s="598"/>
      <c r="I63" s="598"/>
      <c r="J63" s="598"/>
      <c r="K63" s="594"/>
    </row>
    <row r="64" spans="1:20" s="102" customFormat="1" ht="15" customHeight="1">
      <c r="A64" s="103"/>
      <c r="B64" s="103"/>
      <c r="C64" s="104"/>
      <c r="D64" s="105"/>
      <c r="E64" s="105"/>
      <c r="F64" s="105"/>
      <c r="G64" s="51"/>
      <c r="H64" s="51"/>
      <c r="I64" s="51"/>
      <c r="J64" s="51"/>
      <c r="K64" s="128" t="s">
        <v>27</v>
      </c>
    </row>
    <row r="65" spans="1:12" s="102" customFormat="1" ht="15" customHeight="1">
      <c r="A65" s="103"/>
      <c r="B65" s="103"/>
      <c r="C65" s="104"/>
      <c r="D65" s="105"/>
      <c r="E65" s="105"/>
      <c r="F65" s="105"/>
      <c r="G65" s="51"/>
      <c r="H65" s="51"/>
      <c r="I65" s="51"/>
      <c r="J65" s="51"/>
      <c r="K65" s="129" t="s">
        <v>298</v>
      </c>
    </row>
    <row r="66" spans="1:12" ht="8.1" customHeight="1"/>
    <row r="67" spans="1:12" ht="15" customHeight="1">
      <c r="A67" s="65" t="s">
        <v>339</v>
      </c>
    </row>
    <row r="68" spans="1:12" ht="15" customHeight="1">
      <c r="A68" s="66" t="s">
        <v>309</v>
      </c>
    </row>
    <row r="69" spans="1:12" s="102" customFormat="1" ht="15" customHeight="1">
      <c r="A69" s="67" t="s">
        <v>310</v>
      </c>
      <c r="B69" s="103"/>
      <c r="C69" s="130"/>
      <c r="D69" s="118"/>
      <c r="E69" s="118"/>
      <c r="F69" s="118"/>
      <c r="G69" s="118"/>
      <c r="H69" s="118"/>
      <c r="I69" s="118"/>
      <c r="J69" s="118"/>
      <c r="K69" s="118"/>
      <c r="L69" s="118"/>
    </row>
    <row r="70" spans="1:12" s="102" customFormat="1" ht="15" customHeight="1">
      <c r="A70" s="103"/>
      <c r="B70" s="103"/>
      <c r="C70" s="130"/>
      <c r="D70" s="118"/>
      <c r="E70" s="118"/>
      <c r="F70" s="118"/>
      <c r="G70" s="118"/>
      <c r="H70" s="118"/>
      <c r="I70" s="118"/>
      <c r="J70" s="118"/>
      <c r="K70" s="118"/>
      <c r="L70" s="118"/>
    </row>
    <row r="71" spans="1:12" s="102" customFormat="1" ht="15" customHeight="1">
      <c r="A71" s="103"/>
      <c r="B71" s="103"/>
      <c r="C71" s="130"/>
      <c r="D71" s="118"/>
      <c r="E71" s="118"/>
      <c r="F71" s="118"/>
      <c r="G71" s="118"/>
      <c r="H71" s="118"/>
      <c r="I71" s="118"/>
      <c r="J71" s="118"/>
      <c r="K71" s="118"/>
      <c r="L71" s="118"/>
    </row>
    <row r="72" spans="1:12" s="102" customFormat="1" ht="15" customHeight="1">
      <c r="A72" s="103"/>
      <c r="B72" s="103"/>
      <c r="C72" s="130"/>
      <c r="D72" s="118"/>
      <c r="E72" s="118"/>
      <c r="F72" s="118"/>
      <c r="G72" s="118"/>
      <c r="H72" s="118"/>
      <c r="I72" s="118"/>
      <c r="J72" s="118"/>
      <c r="K72" s="118"/>
      <c r="L72" s="118"/>
    </row>
    <row r="73" spans="1:12" s="102" customFormat="1" ht="15" customHeight="1">
      <c r="A73" s="103"/>
      <c r="B73" s="103"/>
      <c r="C73" s="130"/>
      <c r="D73" s="118"/>
      <c r="E73" s="118"/>
      <c r="F73" s="118"/>
      <c r="G73" s="118"/>
      <c r="H73" s="118"/>
      <c r="I73" s="118"/>
      <c r="J73" s="118"/>
      <c r="K73" s="118"/>
      <c r="L73" s="118"/>
    </row>
    <row r="74" spans="1:12" s="102" customFormat="1" ht="15" customHeight="1">
      <c r="A74" s="103"/>
      <c r="B74" s="103"/>
      <c r="C74" s="130"/>
      <c r="D74" s="118"/>
      <c r="E74" s="118"/>
      <c r="F74" s="118"/>
      <c r="G74" s="118"/>
      <c r="H74" s="118"/>
      <c r="I74" s="118"/>
      <c r="J74" s="118"/>
      <c r="K74" s="118"/>
      <c r="L74" s="118"/>
    </row>
    <row r="75" spans="1:12" s="102" customFormat="1" ht="15" customHeight="1">
      <c r="A75" s="103"/>
      <c r="B75" s="103"/>
      <c r="C75" s="130"/>
      <c r="D75" s="118"/>
      <c r="E75" s="118"/>
      <c r="F75" s="118"/>
      <c r="G75" s="118"/>
      <c r="H75" s="118"/>
      <c r="I75" s="118"/>
      <c r="J75" s="118"/>
      <c r="K75" s="118"/>
      <c r="L75" s="118"/>
    </row>
    <row r="76" spans="1:12" s="102" customFormat="1" ht="15" customHeight="1">
      <c r="A76" s="103"/>
      <c r="B76" s="103"/>
      <c r="C76" s="130"/>
      <c r="D76" s="118"/>
      <c r="E76" s="118"/>
      <c r="F76" s="118"/>
      <c r="G76" s="118"/>
      <c r="H76" s="118"/>
      <c r="I76" s="118"/>
      <c r="J76" s="118"/>
      <c r="K76" s="118"/>
      <c r="L76" s="118"/>
    </row>
    <row r="77" spans="1:12" s="102" customFormat="1" ht="15" customHeight="1">
      <c r="A77" s="103"/>
      <c r="B77" s="103"/>
      <c r="C77" s="130"/>
      <c r="D77" s="118"/>
      <c r="E77" s="118"/>
      <c r="F77" s="118"/>
      <c r="G77" s="118"/>
      <c r="H77" s="118"/>
      <c r="I77" s="118"/>
      <c r="J77" s="118"/>
      <c r="K77" s="118"/>
      <c r="L77" s="118"/>
    </row>
    <row r="78" spans="1:12" s="102" customFormat="1" ht="15" customHeight="1">
      <c r="A78" s="103"/>
      <c r="B78" s="103"/>
      <c r="C78" s="130"/>
      <c r="D78" s="118"/>
      <c r="E78" s="118"/>
      <c r="F78" s="118"/>
      <c r="G78" s="118"/>
      <c r="H78" s="118"/>
      <c r="I78" s="118"/>
      <c r="J78" s="118"/>
      <c r="K78" s="118"/>
      <c r="L78" s="118"/>
    </row>
    <row r="79" spans="1:12" s="102" customFormat="1" ht="15" customHeight="1">
      <c r="A79" s="103"/>
      <c r="B79" s="103"/>
      <c r="C79" s="130"/>
      <c r="D79" s="118"/>
      <c r="E79" s="118"/>
      <c r="F79" s="118"/>
      <c r="G79" s="118"/>
      <c r="H79" s="118"/>
      <c r="I79" s="118"/>
      <c r="J79" s="118"/>
      <c r="K79" s="118"/>
      <c r="L79" s="118"/>
    </row>
    <row r="80" spans="1:12" s="102" customFormat="1" ht="15" customHeight="1">
      <c r="A80" s="103"/>
      <c r="B80" s="103"/>
      <c r="C80" s="130"/>
      <c r="D80" s="118"/>
      <c r="E80" s="118"/>
      <c r="F80" s="118"/>
      <c r="G80" s="118"/>
      <c r="H80" s="118"/>
      <c r="I80" s="118"/>
      <c r="J80" s="118"/>
      <c r="K80" s="118"/>
      <c r="L80" s="118"/>
    </row>
    <row r="81" spans="1:12" s="102" customFormat="1" ht="15" customHeight="1">
      <c r="A81" s="103"/>
      <c r="B81" s="103"/>
      <c r="C81" s="130"/>
      <c r="D81" s="118"/>
      <c r="E81" s="118"/>
      <c r="F81" s="118"/>
      <c r="G81" s="118"/>
      <c r="H81" s="118"/>
      <c r="I81" s="118"/>
      <c r="J81" s="118"/>
      <c r="K81" s="118"/>
      <c r="L81" s="118"/>
    </row>
    <row r="82" spans="1:12" s="102" customFormat="1" ht="15" customHeight="1">
      <c r="A82" s="103"/>
      <c r="B82" s="103"/>
      <c r="C82" s="130"/>
      <c r="D82" s="118"/>
      <c r="E82" s="118"/>
      <c r="F82" s="118"/>
      <c r="G82" s="118"/>
      <c r="H82" s="118"/>
      <c r="I82" s="118"/>
      <c r="J82" s="118"/>
      <c r="K82" s="118"/>
      <c r="L82" s="118"/>
    </row>
    <row r="83" spans="1:12" s="102" customFormat="1" ht="15" customHeight="1">
      <c r="A83" s="103"/>
      <c r="B83" s="103"/>
      <c r="C83" s="130"/>
      <c r="D83" s="118"/>
      <c r="E83" s="118"/>
      <c r="F83" s="118"/>
      <c r="G83" s="118"/>
      <c r="H83" s="118"/>
      <c r="I83" s="118"/>
      <c r="J83" s="118"/>
      <c r="K83" s="118"/>
      <c r="L83" s="118"/>
    </row>
    <row r="84" spans="1:12" s="102" customFormat="1" ht="15" customHeight="1">
      <c r="A84" s="103"/>
      <c r="B84" s="103"/>
      <c r="C84" s="130"/>
      <c r="D84" s="118"/>
      <c r="E84" s="118"/>
      <c r="F84" s="118"/>
      <c r="G84" s="118"/>
      <c r="H84" s="118"/>
      <c r="I84" s="118"/>
      <c r="J84" s="118"/>
      <c r="K84" s="118"/>
      <c r="L84" s="118"/>
    </row>
    <row r="85" spans="1:12" s="102" customFormat="1" ht="15" customHeight="1">
      <c r="A85" s="103"/>
      <c r="B85" s="103"/>
      <c r="C85" s="130"/>
      <c r="D85" s="118"/>
      <c r="E85" s="118"/>
      <c r="F85" s="118"/>
      <c r="G85" s="118"/>
      <c r="H85" s="118"/>
      <c r="I85" s="118"/>
      <c r="J85" s="118"/>
      <c r="K85" s="118"/>
      <c r="L85" s="118"/>
    </row>
    <row r="86" spans="1:12" s="102" customFormat="1" ht="15" customHeight="1">
      <c r="A86" s="103"/>
      <c r="B86" s="103"/>
      <c r="C86" s="130"/>
      <c r="D86" s="118"/>
      <c r="E86" s="118"/>
      <c r="F86" s="118"/>
      <c r="G86" s="118"/>
      <c r="H86" s="118"/>
      <c r="I86" s="118"/>
      <c r="J86" s="118"/>
      <c r="K86" s="118"/>
      <c r="L86" s="118"/>
    </row>
  </sheetData>
  <mergeCells count="4">
    <mergeCell ref="F7:J7"/>
    <mergeCell ref="F8:J8"/>
    <mergeCell ref="F9:J9"/>
    <mergeCell ref="F10:J10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XEZ85"/>
  <sheetViews>
    <sheetView tabSelected="1" view="pageBreakPreview" zoomScale="80" zoomScaleNormal="100" zoomScaleSheetLayoutView="80" workbookViewId="0">
      <selection activeCell="B3" sqref="B3:I3"/>
    </sheetView>
  </sheetViews>
  <sheetFormatPr defaultColWidth="9" defaultRowHeight="15" customHeight="1"/>
  <cols>
    <col min="1" max="1" width="12.7109375" style="103" customWidth="1"/>
    <col min="2" max="2" width="12" style="103" customWidth="1"/>
    <col min="3" max="3" width="8.42578125" style="104" bestFit="1" customWidth="1"/>
    <col min="4" max="4" width="9.5703125" style="51" bestFit="1" customWidth="1"/>
    <col min="5" max="5" width="9.42578125" style="51" bestFit="1" customWidth="1"/>
    <col min="6" max="6" width="10.7109375" style="51" bestFit="1" customWidth="1"/>
    <col min="7" max="7" width="9.5703125" style="51" bestFit="1" customWidth="1"/>
    <col min="8" max="8" width="11.28515625" style="51" customWidth="1"/>
    <col min="9" max="9" width="0.42578125" style="51" customWidth="1"/>
    <col min="10" max="10" width="9.5703125" style="51" bestFit="1" customWidth="1"/>
    <col min="11" max="11" width="9.42578125" style="51" bestFit="1" customWidth="1"/>
    <col min="12" max="12" width="10.7109375" style="51" bestFit="1" customWidth="1"/>
    <col min="13" max="13" width="9.5703125" style="51" bestFit="1" customWidth="1"/>
    <col min="14" max="14" width="11.28515625" style="51" bestFit="1" customWidth="1"/>
    <col min="15" max="15" width="0.5703125" style="102" customWidth="1"/>
    <col min="16" max="16380" width="9" style="102"/>
    <col min="16381" max="16384" width="9" style="106"/>
  </cols>
  <sheetData>
    <row r="1" spans="1:17" ht="8.1" customHeight="1"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7" ht="8.1" customHeight="1"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7" s="102" customFormat="1" ht="16.5" customHeight="1">
      <c r="A3" s="656" t="s">
        <v>392</v>
      </c>
      <c r="B3" s="107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7"/>
    </row>
    <row r="4" spans="1:17" s="102" customFormat="1" ht="16.5" customHeight="1">
      <c r="A4" s="657" t="s">
        <v>393</v>
      </c>
      <c r="B4" s="108"/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9"/>
    </row>
    <row r="5" spans="1:17" ht="16.5" thickBot="1">
      <c r="A5" s="126"/>
      <c r="B5" s="126"/>
      <c r="C5" s="127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25"/>
    </row>
    <row r="6" spans="1:17" ht="8.1" customHeight="1">
      <c r="A6" s="590"/>
      <c r="B6" s="590"/>
      <c r="C6" s="588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2"/>
    </row>
    <row r="7" spans="1:17" ht="15" customHeight="1">
      <c r="A7" s="583" t="s">
        <v>24</v>
      </c>
      <c r="B7" s="583"/>
      <c r="C7" s="584" t="s">
        <v>0</v>
      </c>
      <c r="D7" s="679" t="s">
        <v>279</v>
      </c>
      <c r="E7" s="679"/>
      <c r="F7" s="679"/>
      <c r="G7" s="679"/>
      <c r="H7" s="679"/>
      <c r="I7" s="679"/>
      <c r="J7" s="679"/>
      <c r="K7" s="679"/>
      <c r="L7" s="679"/>
      <c r="M7" s="679"/>
      <c r="N7" s="679"/>
      <c r="O7" s="582"/>
    </row>
    <row r="8" spans="1:17" s="112" customFormat="1" ht="15" customHeight="1">
      <c r="A8" s="587" t="s">
        <v>4</v>
      </c>
      <c r="B8" s="586"/>
      <c r="C8" s="588" t="s">
        <v>5</v>
      </c>
      <c r="D8" s="680" t="s">
        <v>336</v>
      </c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586"/>
    </row>
    <row r="9" spans="1:17" s="112" customFormat="1" ht="15" customHeight="1">
      <c r="A9" s="587"/>
      <c r="B9" s="586"/>
      <c r="C9" s="588"/>
      <c r="D9" s="681" t="s">
        <v>40</v>
      </c>
      <c r="E9" s="681"/>
      <c r="F9" s="681"/>
      <c r="G9" s="681"/>
      <c r="H9" s="681"/>
      <c r="I9" s="589"/>
      <c r="J9" s="681" t="s">
        <v>41</v>
      </c>
      <c r="K9" s="681"/>
      <c r="L9" s="681"/>
      <c r="M9" s="681"/>
      <c r="N9" s="681"/>
      <c r="O9" s="586"/>
    </row>
    <row r="10" spans="1:17" s="112" customFormat="1" ht="15" customHeight="1">
      <c r="A10" s="587"/>
      <c r="B10" s="586"/>
      <c r="C10" s="588"/>
      <c r="D10" s="680" t="s">
        <v>42</v>
      </c>
      <c r="E10" s="680"/>
      <c r="F10" s="680"/>
      <c r="G10" s="680"/>
      <c r="H10" s="680"/>
      <c r="I10" s="589"/>
      <c r="J10" s="680" t="s">
        <v>43</v>
      </c>
      <c r="K10" s="680"/>
      <c r="L10" s="680"/>
      <c r="M10" s="680"/>
      <c r="N10" s="680"/>
      <c r="O10" s="586"/>
    </row>
    <row r="11" spans="1:17" s="112" customFormat="1" ht="15" customHeight="1">
      <c r="A11" s="587"/>
      <c r="B11" s="586"/>
      <c r="C11" s="588"/>
      <c r="D11" s="585" t="s">
        <v>32</v>
      </c>
      <c r="E11" s="585" t="s">
        <v>296</v>
      </c>
      <c r="F11" s="585" t="s">
        <v>282</v>
      </c>
      <c r="G11" s="585" t="s">
        <v>283</v>
      </c>
      <c r="H11" s="585" t="s">
        <v>275</v>
      </c>
      <c r="I11" s="589"/>
      <c r="J11" s="585" t="s">
        <v>32</v>
      </c>
      <c r="K11" s="585" t="s">
        <v>296</v>
      </c>
      <c r="L11" s="585" t="s">
        <v>282</v>
      </c>
      <c r="M11" s="585" t="s">
        <v>283</v>
      </c>
      <c r="N11" s="585" t="s">
        <v>275</v>
      </c>
      <c r="O11" s="586"/>
    </row>
    <row r="12" spans="1:17" s="112" customFormat="1" ht="15" customHeight="1">
      <c r="A12" s="587"/>
      <c r="B12" s="586"/>
      <c r="C12" s="588"/>
      <c r="D12" s="589" t="s">
        <v>35</v>
      </c>
      <c r="E12" s="589" t="s">
        <v>297</v>
      </c>
      <c r="F12" s="589" t="s">
        <v>219</v>
      </c>
      <c r="G12" s="589" t="s">
        <v>285</v>
      </c>
      <c r="H12" s="589" t="s">
        <v>44</v>
      </c>
      <c r="I12" s="589"/>
      <c r="J12" s="589" t="s">
        <v>35</v>
      </c>
      <c r="K12" s="589" t="s">
        <v>297</v>
      </c>
      <c r="L12" s="589" t="s">
        <v>219</v>
      </c>
      <c r="M12" s="589" t="s">
        <v>285</v>
      </c>
      <c r="N12" s="589" t="s">
        <v>44</v>
      </c>
      <c r="O12" s="586"/>
    </row>
    <row r="13" spans="1:17" s="107" customFormat="1" ht="8.1" customHeight="1" thickBot="1">
      <c r="A13" s="591"/>
      <c r="B13" s="591"/>
      <c r="C13" s="592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1"/>
    </row>
    <row r="14" spans="1:17" s="107" customFormat="1" ht="8.1" customHeight="1">
      <c r="A14" s="113"/>
      <c r="B14" s="113"/>
      <c r="C14" s="111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09"/>
    </row>
    <row r="15" spans="1:17" ht="15" customHeight="1">
      <c r="A15" s="115" t="s">
        <v>8</v>
      </c>
      <c r="B15" s="113"/>
      <c r="C15" s="116">
        <v>2018</v>
      </c>
      <c r="D15" s="45">
        <f t="shared" ref="D15:D17" si="0">SUM(E15:H15)</f>
        <v>589</v>
      </c>
      <c r="E15" s="45">
        <f>SUM(E19,E23,E27,E31,E35,E39,E43,E47,E51,E55,E59)</f>
        <v>587</v>
      </c>
      <c r="F15" s="45">
        <f>SUM(F19,F23,F27,F31,F35,F39,F43,F47,F51,F55,F59)</f>
        <v>1</v>
      </c>
      <c r="G15" s="45">
        <f>SUM(G19,G23,G27,G31,G35,G39,G43,G47,G51,G55,G59)</f>
        <v>1</v>
      </c>
      <c r="H15" s="45">
        <f>SUM(H19,H23,H27,H31,H35,H39,H43,H47,H51,H55,H59)</f>
        <v>0</v>
      </c>
      <c r="I15" s="45"/>
      <c r="J15" s="45">
        <f t="shared" ref="J15:J17" si="1">SUM(K15:N15)</f>
        <v>3</v>
      </c>
      <c r="K15" s="45">
        <f>SUM(K19,K23,K27,K31,K35,K39,K43,K47,K51,K55,K59)</f>
        <v>3</v>
      </c>
      <c r="L15" s="45">
        <f>SUM(L19,L23,L27,L31,L35,L39,L43,L47,L51,L55,L59)</f>
        <v>0</v>
      </c>
      <c r="M15" s="45">
        <f>SUM(M19,M23,M27,M31,M35,M39,M43,M47,M51,M55,M59)</f>
        <v>0</v>
      </c>
      <c r="N15" s="45">
        <f>SUM(N19,N23,N27,N31,N35,N39,N43,N47,N51,N55,N59)</f>
        <v>0</v>
      </c>
      <c r="O15" s="117"/>
      <c r="Q15" s="103"/>
    </row>
    <row r="16" spans="1:17" ht="15" customHeight="1">
      <c r="A16" s="118"/>
      <c r="B16" s="113"/>
      <c r="C16" s="116">
        <v>2019</v>
      </c>
      <c r="D16" s="45">
        <f t="shared" si="0"/>
        <v>470</v>
      </c>
      <c r="E16" s="45">
        <f t="shared" ref="E16:H16" si="2">SUM(E20,E24,E28,E32,E36,E40,E44,E48,E52,E56,E60)</f>
        <v>464</v>
      </c>
      <c r="F16" s="45">
        <f t="shared" si="2"/>
        <v>4</v>
      </c>
      <c r="G16" s="45">
        <f t="shared" si="2"/>
        <v>1</v>
      </c>
      <c r="H16" s="45">
        <f t="shared" si="2"/>
        <v>1</v>
      </c>
      <c r="I16" s="45"/>
      <c r="J16" s="45">
        <f t="shared" si="1"/>
        <v>5</v>
      </c>
      <c r="K16" s="45">
        <f t="shared" ref="K16:N16" si="3">SUM(K20,K24,K28,K32,K36,K40,K44,K48,K52,K56,K60)</f>
        <v>5</v>
      </c>
      <c r="L16" s="45">
        <f t="shared" si="3"/>
        <v>0</v>
      </c>
      <c r="M16" s="45">
        <f t="shared" si="3"/>
        <v>0</v>
      </c>
      <c r="N16" s="45">
        <f t="shared" si="3"/>
        <v>0</v>
      </c>
      <c r="O16" s="117"/>
    </row>
    <row r="17" spans="1:24" ht="15" customHeight="1">
      <c r="A17" s="118"/>
      <c r="B17" s="113"/>
      <c r="C17" s="116">
        <v>2020</v>
      </c>
      <c r="D17" s="45">
        <f t="shared" si="0"/>
        <v>402</v>
      </c>
      <c r="E17" s="45">
        <f t="shared" ref="E17:H17" si="4">SUM(E21,E25,E29,E33,E37,E41,E45,E49,E53,E57,E61)</f>
        <v>396</v>
      </c>
      <c r="F17" s="45">
        <f t="shared" si="4"/>
        <v>4</v>
      </c>
      <c r="G17" s="45">
        <f t="shared" si="4"/>
        <v>1</v>
      </c>
      <c r="H17" s="45">
        <f t="shared" si="4"/>
        <v>1</v>
      </c>
      <c r="I17" s="45"/>
      <c r="J17" s="45">
        <f t="shared" si="1"/>
        <v>5</v>
      </c>
      <c r="K17" s="45">
        <f t="shared" ref="K17:N17" si="5">SUM(K21,K25,K29,K33,K37,K41,K45,K49,K53,K57,K61)</f>
        <v>5</v>
      </c>
      <c r="L17" s="45">
        <f t="shared" si="5"/>
        <v>0</v>
      </c>
      <c r="M17" s="45">
        <f t="shared" si="5"/>
        <v>0</v>
      </c>
      <c r="N17" s="45">
        <f t="shared" si="5"/>
        <v>0</v>
      </c>
      <c r="O17" s="119"/>
    </row>
    <row r="18" spans="1:24" ht="8.1" customHeight="1">
      <c r="A18" s="118"/>
      <c r="B18" s="113"/>
      <c r="C18" s="113"/>
      <c r="O18" s="117"/>
    </row>
    <row r="19" spans="1:24" ht="15" customHeight="1">
      <c r="A19" s="27" t="s">
        <v>9</v>
      </c>
      <c r="B19" s="110"/>
      <c r="C19" s="111">
        <v>2018</v>
      </c>
      <c r="D19" s="55">
        <f t="shared" ref="D19:D21" si="6">SUM(E19:H19)</f>
        <v>49</v>
      </c>
      <c r="E19" s="120">
        <v>49</v>
      </c>
      <c r="F19" s="121" t="s">
        <v>10</v>
      </c>
      <c r="G19" s="121" t="s">
        <v>10</v>
      </c>
      <c r="H19" s="121" t="s">
        <v>10</v>
      </c>
      <c r="I19" s="55"/>
      <c r="J19" s="55">
        <f t="shared" ref="J19:J21" si="7">SUM(K19:N19)</f>
        <v>1</v>
      </c>
      <c r="K19" s="122">
        <v>1</v>
      </c>
      <c r="L19" s="121" t="s">
        <v>10</v>
      </c>
      <c r="M19" s="121" t="s">
        <v>10</v>
      </c>
      <c r="N19" s="121" t="s">
        <v>10</v>
      </c>
      <c r="O19" s="117"/>
    </row>
    <row r="20" spans="1:24" ht="15" customHeight="1">
      <c r="A20" s="27"/>
      <c r="B20" s="110"/>
      <c r="C20" s="111">
        <v>2019</v>
      </c>
      <c r="D20" s="55">
        <f t="shared" si="6"/>
        <v>100</v>
      </c>
      <c r="E20" s="120">
        <v>99</v>
      </c>
      <c r="F20" s="121" t="s">
        <v>10</v>
      </c>
      <c r="G20" s="120">
        <v>1</v>
      </c>
      <c r="H20" s="121" t="s">
        <v>10</v>
      </c>
      <c r="I20" s="55"/>
      <c r="J20" s="55">
        <f t="shared" si="7"/>
        <v>0</v>
      </c>
      <c r="K20" s="121" t="s">
        <v>10</v>
      </c>
      <c r="L20" s="121" t="s">
        <v>10</v>
      </c>
      <c r="M20" s="121" t="s">
        <v>10</v>
      </c>
      <c r="N20" s="121" t="s">
        <v>10</v>
      </c>
      <c r="O20" s="117"/>
    </row>
    <row r="21" spans="1:24" ht="15" customHeight="1">
      <c r="A21" s="27"/>
      <c r="B21" s="110"/>
      <c r="C21" s="111">
        <v>2020</v>
      </c>
      <c r="D21" s="55">
        <f t="shared" si="6"/>
        <v>73</v>
      </c>
      <c r="E21" s="120">
        <v>72</v>
      </c>
      <c r="F21" s="121" t="s">
        <v>10</v>
      </c>
      <c r="G21" s="120" t="s">
        <v>10</v>
      </c>
      <c r="H21" s="120">
        <v>1</v>
      </c>
      <c r="I21" s="55"/>
      <c r="J21" s="55">
        <f t="shared" si="7"/>
        <v>0</v>
      </c>
      <c r="K21" s="121" t="s">
        <v>10</v>
      </c>
      <c r="L21" s="121" t="s">
        <v>10</v>
      </c>
      <c r="M21" s="121" t="s">
        <v>10</v>
      </c>
      <c r="N21" s="121" t="s">
        <v>10</v>
      </c>
      <c r="O21" s="117"/>
      <c r="S21" s="123"/>
    </row>
    <row r="22" spans="1:24" ht="8.1" customHeight="1">
      <c r="A22" s="54"/>
      <c r="B22" s="110"/>
      <c r="C22" s="113"/>
      <c r="K22" s="120"/>
      <c r="L22" s="120"/>
      <c r="M22" s="120"/>
      <c r="N22" s="120"/>
      <c r="O22" s="117"/>
    </row>
    <row r="23" spans="1:24" ht="15" customHeight="1">
      <c r="A23" s="27" t="s">
        <v>13</v>
      </c>
      <c r="B23" s="110"/>
      <c r="C23" s="111">
        <v>2018</v>
      </c>
      <c r="D23" s="55">
        <f t="shared" ref="D23:D25" si="8">SUM(E23:H23)</f>
        <v>299</v>
      </c>
      <c r="E23" s="55">
        <v>298</v>
      </c>
      <c r="F23" s="55">
        <v>1</v>
      </c>
      <c r="G23" s="120" t="s">
        <v>10</v>
      </c>
      <c r="H23" s="120" t="s">
        <v>10</v>
      </c>
      <c r="I23" s="55"/>
      <c r="J23" s="55">
        <f t="shared" ref="J23:J25" si="9">SUM(K23:N23)</f>
        <v>2</v>
      </c>
      <c r="K23" s="55">
        <v>2</v>
      </c>
      <c r="L23" s="121" t="s">
        <v>10</v>
      </c>
      <c r="M23" s="121" t="s">
        <v>10</v>
      </c>
      <c r="N23" s="121" t="s">
        <v>10</v>
      </c>
      <c r="O23" s="117"/>
    </row>
    <row r="24" spans="1:24" s="103" customFormat="1" ht="15" customHeight="1">
      <c r="A24" s="27"/>
      <c r="B24" s="110"/>
      <c r="C24" s="111">
        <v>2019</v>
      </c>
      <c r="D24" s="55">
        <f t="shared" si="8"/>
        <v>225</v>
      </c>
      <c r="E24" s="55">
        <v>220</v>
      </c>
      <c r="F24" s="55">
        <v>4</v>
      </c>
      <c r="G24" s="120" t="s">
        <v>10</v>
      </c>
      <c r="H24" s="55">
        <v>1</v>
      </c>
      <c r="I24" s="55"/>
      <c r="J24" s="55">
        <f t="shared" si="9"/>
        <v>3</v>
      </c>
      <c r="K24" s="55">
        <v>3</v>
      </c>
      <c r="L24" s="121" t="s">
        <v>10</v>
      </c>
      <c r="M24" s="121" t="s">
        <v>10</v>
      </c>
      <c r="N24" s="121" t="s">
        <v>10</v>
      </c>
      <c r="O24" s="117"/>
    </row>
    <row r="25" spans="1:24" ht="15" customHeight="1">
      <c r="A25" s="27"/>
      <c r="B25" s="110"/>
      <c r="C25" s="111">
        <v>2020</v>
      </c>
      <c r="D25" s="55">
        <f t="shared" si="8"/>
        <v>242</v>
      </c>
      <c r="E25" s="55">
        <v>240</v>
      </c>
      <c r="F25" s="55">
        <v>1</v>
      </c>
      <c r="G25" s="55">
        <v>1</v>
      </c>
      <c r="H25" s="120" t="s">
        <v>10</v>
      </c>
      <c r="I25" s="55"/>
      <c r="J25" s="55">
        <f t="shared" si="9"/>
        <v>3</v>
      </c>
      <c r="K25" s="120">
        <v>3</v>
      </c>
      <c r="L25" s="121" t="s">
        <v>10</v>
      </c>
      <c r="M25" s="121" t="s">
        <v>10</v>
      </c>
      <c r="N25" s="121" t="s">
        <v>10</v>
      </c>
      <c r="O25" s="117"/>
    </row>
    <row r="26" spans="1:24" ht="8.1" customHeight="1">
      <c r="A26" s="54"/>
      <c r="B26" s="110"/>
      <c r="C26" s="113"/>
      <c r="K26" s="120"/>
      <c r="L26" s="120"/>
      <c r="M26" s="120"/>
      <c r="N26" s="120"/>
      <c r="O26" s="117"/>
    </row>
    <row r="27" spans="1:24" ht="15" customHeight="1">
      <c r="A27" s="27" t="s">
        <v>15</v>
      </c>
      <c r="B27" s="110"/>
      <c r="C27" s="111">
        <v>2018</v>
      </c>
      <c r="D27" s="55">
        <f t="shared" ref="D27:D29" si="10">SUM(E27:H27)</f>
        <v>0</v>
      </c>
      <c r="E27" s="121" t="s">
        <v>10</v>
      </c>
      <c r="F27" s="121" t="s">
        <v>10</v>
      </c>
      <c r="G27" s="121" t="s">
        <v>10</v>
      </c>
      <c r="H27" s="121" t="s">
        <v>10</v>
      </c>
      <c r="I27" s="55"/>
      <c r="J27" s="55">
        <f t="shared" ref="J27:J29" si="11">SUM(K27:N27)</f>
        <v>0</v>
      </c>
      <c r="K27" s="121" t="s">
        <v>10</v>
      </c>
      <c r="L27" s="121" t="s">
        <v>10</v>
      </c>
      <c r="M27" s="121" t="s">
        <v>10</v>
      </c>
      <c r="N27" s="121" t="s">
        <v>10</v>
      </c>
      <c r="O27" s="117"/>
    </row>
    <row r="28" spans="1:24" ht="15" customHeight="1">
      <c r="A28" s="27"/>
      <c r="B28" s="110"/>
      <c r="C28" s="111">
        <v>2019</v>
      </c>
      <c r="D28" s="55">
        <f t="shared" si="10"/>
        <v>0</v>
      </c>
      <c r="E28" s="121" t="s">
        <v>10</v>
      </c>
      <c r="F28" s="121" t="s">
        <v>10</v>
      </c>
      <c r="G28" s="121" t="s">
        <v>10</v>
      </c>
      <c r="H28" s="121" t="s">
        <v>10</v>
      </c>
      <c r="I28" s="55"/>
      <c r="J28" s="55">
        <f t="shared" si="11"/>
        <v>0</v>
      </c>
      <c r="K28" s="121" t="s">
        <v>10</v>
      </c>
      <c r="L28" s="121" t="s">
        <v>10</v>
      </c>
      <c r="M28" s="121" t="s">
        <v>10</v>
      </c>
      <c r="N28" s="121" t="s">
        <v>10</v>
      </c>
      <c r="O28" s="117"/>
    </row>
    <row r="29" spans="1:24" ht="15" customHeight="1">
      <c r="A29" s="27"/>
      <c r="B29" s="110"/>
      <c r="C29" s="111">
        <v>2020</v>
      </c>
      <c r="D29" s="55">
        <f t="shared" si="10"/>
        <v>0</v>
      </c>
      <c r="E29" s="121" t="s">
        <v>10</v>
      </c>
      <c r="F29" s="121" t="s">
        <v>10</v>
      </c>
      <c r="G29" s="121" t="s">
        <v>10</v>
      </c>
      <c r="H29" s="121" t="s">
        <v>10</v>
      </c>
      <c r="I29" s="55"/>
      <c r="J29" s="55">
        <f t="shared" si="11"/>
        <v>0</v>
      </c>
      <c r="K29" s="121" t="s">
        <v>10</v>
      </c>
      <c r="L29" s="121" t="s">
        <v>10</v>
      </c>
      <c r="M29" s="121" t="s">
        <v>10</v>
      </c>
      <c r="N29" s="121" t="s">
        <v>10</v>
      </c>
      <c r="O29" s="117"/>
    </row>
    <row r="30" spans="1:24" ht="8.1" customHeight="1">
      <c r="A30" s="58"/>
      <c r="B30" s="110"/>
      <c r="C30" s="113"/>
      <c r="K30" s="120"/>
      <c r="L30" s="120"/>
      <c r="M30" s="120"/>
      <c r="N30" s="120"/>
      <c r="O30" s="117"/>
    </row>
    <row r="31" spans="1:24" ht="15" customHeight="1">
      <c r="A31" s="27" t="s">
        <v>16</v>
      </c>
      <c r="B31" s="110"/>
      <c r="C31" s="111">
        <v>2018</v>
      </c>
      <c r="D31" s="55">
        <f t="shared" ref="D31:D33" si="12">SUM(E31:H31)</f>
        <v>0</v>
      </c>
      <c r="E31" s="121" t="s">
        <v>10</v>
      </c>
      <c r="F31" s="121" t="s">
        <v>10</v>
      </c>
      <c r="G31" s="121" t="s">
        <v>10</v>
      </c>
      <c r="H31" s="121" t="s">
        <v>10</v>
      </c>
      <c r="I31" s="55"/>
      <c r="J31" s="55">
        <f t="shared" ref="J31:J33" si="13">SUM(K31:N31)</f>
        <v>0</v>
      </c>
      <c r="K31" s="121" t="s">
        <v>10</v>
      </c>
      <c r="L31" s="121" t="s">
        <v>10</v>
      </c>
      <c r="M31" s="121" t="s">
        <v>10</v>
      </c>
      <c r="N31" s="121" t="s">
        <v>10</v>
      </c>
      <c r="O31" s="117"/>
    </row>
    <row r="32" spans="1:24" ht="15" customHeight="1">
      <c r="A32" s="27"/>
      <c r="B32" s="110"/>
      <c r="C32" s="111">
        <v>2019</v>
      </c>
      <c r="D32" s="55">
        <f t="shared" si="12"/>
        <v>0</v>
      </c>
      <c r="E32" s="121" t="s">
        <v>10</v>
      </c>
      <c r="F32" s="121" t="s">
        <v>10</v>
      </c>
      <c r="G32" s="121" t="s">
        <v>10</v>
      </c>
      <c r="H32" s="121" t="s">
        <v>10</v>
      </c>
      <c r="I32" s="55"/>
      <c r="J32" s="55">
        <f t="shared" si="13"/>
        <v>0</v>
      </c>
      <c r="K32" s="121" t="s">
        <v>10</v>
      </c>
      <c r="L32" s="121" t="s">
        <v>10</v>
      </c>
      <c r="M32" s="121" t="s">
        <v>10</v>
      </c>
      <c r="N32" s="121" t="s">
        <v>10</v>
      </c>
      <c r="O32" s="117"/>
      <c r="P32" s="118"/>
      <c r="Q32" s="118"/>
      <c r="R32" s="118"/>
      <c r="S32" s="118"/>
      <c r="T32" s="118"/>
      <c r="U32" s="118"/>
      <c r="V32" s="118"/>
      <c r="W32" s="118"/>
      <c r="X32" s="118"/>
    </row>
    <row r="33" spans="1:24" ht="15" customHeight="1">
      <c r="A33" s="27"/>
      <c r="B33" s="110"/>
      <c r="C33" s="111">
        <v>2020</v>
      </c>
      <c r="D33" s="55">
        <f t="shared" si="12"/>
        <v>0</v>
      </c>
      <c r="E33" s="121" t="s">
        <v>10</v>
      </c>
      <c r="F33" s="121" t="s">
        <v>10</v>
      </c>
      <c r="G33" s="121" t="s">
        <v>10</v>
      </c>
      <c r="H33" s="121" t="s">
        <v>10</v>
      </c>
      <c r="I33" s="55"/>
      <c r="J33" s="55">
        <f t="shared" si="13"/>
        <v>0</v>
      </c>
      <c r="K33" s="121" t="s">
        <v>10</v>
      </c>
      <c r="L33" s="121" t="s">
        <v>10</v>
      </c>
      <c r="M33" s="121" t="s">
        <v>10</v>
      </c>
      <c r="N33" s="121" t="s">
        <v>10</v>
      </c>
      <c r="O33" s="117"/>
      <c r="P33" s="118"/>
      <c r="Q33" s="118"/>
      <c r="R33" s="118"/>
      <c r="S33" s="118"/>
      <c r="T33" s="118"/>
      <c r="U33" s="118"/>
      <c r="V33" s="118"/>
      <c r="W33" s="118"/>
      <c r="X33" s="118"/>
    </row>
    <row r="34" spans="1:24" ht="8.1" customHeight="1">
      <c r="A34" s="58"/>
      <c r="B34" s="110"/>
      <c r="C34" s="113"/>
      <c r="K34" s="120"/>
      <c r="L34" s="120"/>
      <c r="M34" s="120"/>
      <c r="N34" s="120"/>
      <c r="O34" s="117"/>
      <c r="P34" s="118"/>
      <c r="Q34" s="118"/>
      <c r="R34" s="118"/>
      <c r="S34" s="118"/>
      <c r="T34" s="118"/>
      <c r="U34" s="118"/>
      <c r="V34" s="118"/>
      <c r="W34" s="118"/>
      <c r="X34" s="118"/>
    </row>
    <row r="35" spans="1:24" ht="15" customHeight="1">
      <c r="A35" s="27" t="s">
        <v>17</v>
      </c>
      <c r="B35" s="110"/>
      <c r="C35" s="111">
        <v>2018</v>
      </c>
      <c r="D35" s="55">
        <f t="shared" ref="D35:D37" si="14">SUM(E35:H35)</f>
        <v>0</v>
      </c>
      <c r="E35" s="121" t="s">
        <v>10</v>
      </c>
      <c r="F35" s="121" t="s">
        <v>10</v>
      </c>
      <c r="G35" s="121" t="s">
        <v>10</v>
      </c>
      <c r="H35" s="121" t="s">
        <v>10</v>
      </c>
      <c r="I35" s="55"/>
      <c r="J35" s="55">
        <f t="shared" ref="J35:J37" si="15">SUM(K35:N35)</f>
        <v>0</v>
      </c>
      <c r="K35" s="121" t="s">
        <v>10</v>
      </c>
      <c r="L35" s="121" t="s">
        <v>10</v>
      </c>
      <c r="M35" s="121" t="s">
        <v>10</v>
      </c>
      <c r="N35" s="121" t="s">
        <v>10</v>
      </c>
      <c r="O35" s="117"/>
      <c r="P35" s="118"/>
      <c r="Q35" s="118"/>
      <c r="R35" s="118"/>
      <c r="S35" s="118"/>
      <c r="T35" s="118"/>
      <c r="U35" s="118"/>
      <c r="V35" s="118"/>
      <c r="W35" s="118"/>
      <c r="X35" s="118"/>
    </row>
    <row r="36" spans="1:24" ht="15" customHeight="1">
      <c r="A36" s="27"/>
      <c r="B36" s="110"/>
      <c r="C36" s="111">
        <v>2019</v>
      </c>
      <c r="D36" s="55">
        <f t="shared" si="14"/>
        <v>0</v>
      </c>
      <c r="E36" s="121" t="s">
        <v>10</v>
      </c>
      <c r="F36" s="121" t="s">
        <v>10</v>
      </c>
      <c r="G36" s="121" t="s">
        <v>10</v>
      </c>
      <c r="H36" s="121" t="s">
        <v>10</v>
      </c>
      <c r="I36" s="55"/>
      <c r="J36" s="55">
        <f t="shared" si="15"/>
        <v>0</v>
      </c>
      <c r="K36" s="121" t="s">
        <v>10</v>
      </c>
      <c r="L36" s="121" t="s">
        <v>10</v>
      </c>
      <c r="M36" s="121" t="s">
        <v>10</v>
      </c>
      <c r="N36" s="121" t="s">
        <v>10</v>
      </c>
      <c r="O36" s="117"/>
      <c r="P36" s="118"/>
      <c r="Q36" s="118"/>
      <c r="R36" s="118"/>
      <c r="S36" s="118"/>
      <c r="T36" s="118"/>
      <c r="U36" s="118"/>
      <c r="V36" s="118"/>
      <c r="W36" s="118"/>
      <c r="X36" s="118"/>
    </row>
    <row r="37" spans="1:24" ht="15" customHeight="1">
      <c r="A37" s="27"/>
      <c r="B37" s="110"/>
      <c r="C37" s="111">
        <v>2020</v>
      </c>
      <c r="D37" s="55">
        <f t="shared" si="14"/>
        <v>0</v>
      </c>
      <c r="E37" s="121" t="s">
        <v>10</v>
      </c>
      <c r="F37" s="121" t="s">
        <v>10</v>
      </c>
      <c r="G37" s="121" t="s">
        <v>10</v>
      </c>
      <c r="H37" s="121" t="s">
        <v>10</v>
      </c>
      <c r="I37" s="55"/>
      <c r="J37" s="55">
        <f t="shared" si="15"/>
        <v>0</v>
      </c>
      <c r="K37" s="121" t="s">
        <v>10</v>
      </c>
      <c r="L37" s="121" t="s">
        <v>10</v>
      </c>
      <c r="M37" s="121" t="s">
        <v>10</v>
      </c>
      <c r="N37" s="121" t="s">
        <v>10</v>
      </c>
      <c r="O37" s="117"/>
      <c r="P37" s="118"/>
      <c r="Q37" s="118"/>
      <c r="R37" s="118"/>
      <c r="S37" s="118"/>
      <c r="T37" s="118"/>
      <c r="U37" s="118"/>
      <c r="V37" s="118"/>
      <c r="W37" s="118"/>
      <c r="X37" s="118"/>
    </row>
    <row r="38" spans="1:24" ht="8.1" customHeight="1">
      <c r="A38" s="27"/>
      <c r="B38" s="110"/>
      <c r="C38" s="113"/>
      <c r="K38" s="120"/>
      <c r="L38" s="120"/>
      <c r="M38" s="120"/>
      <c r="N38" s="120"/>
      <c r="O38" s="117"/>
      <c r="P38" s="118"/>
      <c r="Q38" s="118"/>
      <c r="R38" s="118"/>
      <c r="S38" s="118"/>
      <c r="T38" s="118"/>
      <c r="U38" s="118"/>
      <c r="V38" s="118"/>
      <c r="W38" s="118"/>
      <c r="X38" s="118"/>
    </row>
    <row r="39" spans="1:24" ht="15" customHeight="1">
      <c r="A39" s="27" t="s">
        <v>18</v>
      </c>
      <c r="B39" s="110"/>
      <c r="C39" s="111">
        <v>2018</v>
      </c>
      <c r="D39" s="55">
        <f t="shared" ref="D39:D41" si="16">SUM(E39:H39)</f>
        <v>113</v>
      </c>
      <c r="E39" s="55">
        <v>113</v>
      </c>
      <c r="F39" s="121" t="s">
        <v>10</v>
      </c>
      <c r="G39" s="121" t="s">
        <v>10</v>
      </c>
      <c r="H39" s="121" t="s">
        <v>10</v>
      </c>
      <c r="I39" s="55"/>
      <c r="J39" s="55">
        <f t="shared" ref="J39:J41" si="17">SUM(K39:N39)</f>
        <v>0</v>
      </c>
      <c r="K39" s="121" t="s">
        <v>10</v>
      </c>
      <c r="L39" s="121" t="s">
        <v>10</v>
      </c>
      <c r="M39" s="121" t="s">
        <v>10</v>
      </c>
      <c r="N39" s="121" t="s">
        <v>10</v>
      </c>
      <c r="O39" s="117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>
      <c r="A40" s="27"/>
      <c r="B40" s="110"/>
      <c r="C40" s="111">
        <v>2019</v>
      </c>
      <c r="D40" s="55">
        <f t="shared" si="16"/>
        <v>96</v>
      </c>
      <c r="E40" s="55">
        <v>96</v>
      </c>
      <c r="F40" s="121" t="s">
        <v>10</v>
      </c>
      <c r="G40" s="121" t="s">
        <v>10</v>
      </c>
      <c r="H40" s="121" t="s">
        <v>10</v>
      </c>
      <c r="I40" s="55"/>
      <c r="J40" s="55">
        <f t="shared" si="17"/>
        <v>2</v>
      </c>
      <c r="K40" s="55">
        <v>2</v>
      </c>
      <c r="L40" s="121" t="s">
        <v>10</v>
      </c>
      <c r="M40" s="121" t="s">
        <v>10</v>
      </c>
      <c r="N40" s="121" t="s">
        <v>10</v>
      </c>
      <c r="O40" s="117"/>
      <c r="P40" s="118"/>
      <c r="Q40" s="118"/>
      <c r="R40" s="118"/>
      <c r="S40" s="118"/>
      <c r="T40" s="118"/>
      <c r="U40" s="118"/>
      <c r="V40" s="118"/>
      <c r="W40" s="118"/>
      <c r="X40" s="118"/>
    </row>
    <row r="41" spans="1:24" ht="15" customHeight="1">
      <c r="A41" s="27"/>
      <c r="B41" s="110"/>
      <c r="C41" s="111">
        <v>2020</v>
      </c>
      <c r="D41" s="55">
        <f t="shared" si="16"/>
        <v>43</v>
      </c>
      <c r="E41" s="55">
        <v>43</v>
      </c>
      <c r="F41" s="121" t="s">
        <v>10</v>
      </c>
      <c r="G41" s="121" t="s">
        <v>10</v>
      </c>
      <c r="H41" s="121" t="s">
        <v>10</v>
      </c>
      <c r="I41" s="55"/>
      <c r="J41" s="55">
        <f t="shared" si="17"/>
        <v>1</v>
      </c>
      <c r="K41" s="120">
        <v>1</v>
      </c>
      <c r="L41" s="121" t="s">
        <v>10</v>
      </c>
      <c r="M41" s="121" t="s">
        <v>10</v>
      </c>
      <c r="N41" s="121" t="s">
        <v>10</v>
      </c>
      <c r="O41" s="117"/>
      <c r="P41" s="118"/>
      <c r="Q41" s="118"/>
      <c r="R41" s="118"/>
      <c r="S41" s="118"/>
      <c r="T41" s="118"/>
      <c r="U41" s="118"/>
      <c r="V41" s="118"/>
      <c r="W41" s="118"/>
      <c r="X41" s="118"/>
    </row>
    <row r="42" spans="1:24" ht="8.1" customHeight="1">
      <c r="A42" s="60"/>
      <c r="B42" s="110"/>
      <c r="C42" s="113"/>
      <c r="K42" s="120"/>
      <c r="L42" s="120"/>
      <c r="M42" s="120"/>
      <c r="N42" s="120"/>
      <c r="O42" s="117"/>
      <c r="P42" s="118"/>
      <c r="Q42" s="118"/>
      <c r="R42" s="118"/>
      <c r="S42" s="118"/>
      <c r="T42" s="118"/>
      <c r="U42" s="118"/>
      <c r="V42" s="118"/>
      <c r="W42" s="118"/>
      <c r="X42" s="118"/>
    </row>
    <row r="43" spans="1:24" ht="15" customHeight="1">
      <c r="A43" s="27" t="s">
        <v>19</v>
      </c>
      <c r="B43" s="110"/>
      <c r="C43" s="111">
        <v>2018</v>
      </c>
      <c r="D43" s="55">
        <f t="shared" ref="D43:D45" si="18">SUM(E43:H43)</f>
        <v>0</v>
      </c>
      <c r="E43" s="121" t="s">
        <v>10</v>
      </c>
      <c r="F43" s="121" t="s">
        <v>10</v>
      </c>
      <c r="G43" s="121" t="s">
        <v>10</v>
      </c>
      <c r="H43" s="121" t="s">
        <v>10</v>
      </c>
      <c r="I43" s="55"/>
      <c r="J43" s="55">
        <f t="shared" ref="J43:J45" si="19">SUM(K43:N43)</f>
        <v>0</v>
      </c>
      <c r="K43" s="121" t="s">
        <v>10</v>
      </c>
      <c r="L43" s="121" t="s">
        <v>10</v>
      </c>
      <c r="M43" s="121" t="s">
        <v>10</v>
      </c>
      <c r="N43" s="121" t="s">
        <v>10</v>
      </c>
      <c r="O43" s="117"/>
      <c r="P43" s="118"/>
      <c r="Q43" s="118"/>
      <c r="R43" s="118"/>
      <c r="S43" s="118"/>
      <c r="T43" s="118"/>
      <c r="U43" s="118"/>
      <c r="V43" s="118"/>
      <c r="W43" s="118"/>
      <c r="X43" s="118"/>
    </row>
    <row r="44" spans="1:24" ht="15" customHeight="1">
      <c r="A44" s="27"/>
      <c r="B44" s="110"/>
      <c r="C44" s="111">
        <v>2019</v>
      </c>
      <c r="D44" s="55">
        <f t="shared" si="18"/>
        <v>0</v>
      </c>
      <c r="E44" s="121" t="s">
        <v>10</v>
      </c>
      <c r="F44" s="121" t="s">
        <v>10</v>
      </c>
      <c r="G44" s="121" t="s">
        <v>10</v>
      </c>
      <c r="H44" s="121" t="s">
        <v>10</v>
      </c>
      <c r="I44" s="55"/>
      <c r="J44" s="55">
        <f t="shared" si="19"/>
        <v>0</v>
      </c>
      <c r="K44" s="121" t="s">
        <v>10</v>
      </c>
      <c r="L44" s="121" t="s">
        <v>10</v>
      </c>
      <c r="M44" s="121" t="s">
        <v>10</v>
      </c>
      <c r="N44" s="121" t="s">
        <v>10</v>
      </c>
      <c r="O44" s="117"/>
      <c r="P44" s="118"/>
      <c r="Q44" s="118"/>
      <c r="R44" s="118"/>
      <c r="S44" s="118"/>
      <c r="T44" s="118"/>
      <c r="U44" s="118"/>
      <c r="V44" s="118"/>
      <c r="W44" s="118"/>
      <c r="X44" s="118"/>
    </row>
    <row r="45" spans="1:24" ht="15" customHeight="1">
      <c r="A45" s="26"/>
      <c r="B45" s="110"/>
      <c r="C45" s="111">
        <v>2020</v>
      </c>
      <c r="D45" s="55">
        <f t="shared" si="18"/>
        <v>0</v>
      </c>
      <c r="E45" s="121" t="s">
        <v>10</v>
      </c>
      <c r="F45" s="121" t="s">
        <v>10</v>
      </c>
      <c r="G45" s="121" t="s">
        <v>10</v>
      </c>
      <c r="H45" s="121" t="s">
        <v>10</v>
      </c>
      <c r="I45" s="55"/>
      <c r="J45" s="55">
        <f t="shared" si="19"/>
        <v>0</v>
      </c>
      <c r="K45" s="121" t="s">
        <v>10</v>
      </c>
      <c r="L45" s="121" t="s">
        <v>10</v>
      </c>
      <c r="M45" s="121" t="s">
        <v>10</v>
      </c>
      <c r="N45" s="121" t="s">
        <v>10</v>
      </c>
      <c r="O45" s="117"/>
      <c r="P45" s="118"/>
      <c r="Q45" s="118"/>
      <c r="R45" s="118"/>
      <c r="S45" s="118"/>
      <c r="T45" s="118"/>
      <c r="U45" s="118"/>
      <c r="V45" s="118"/>
      <c r="W45" s="118"/>
      <c r="X45" s="118"/>
    </row>
    <row r="46" spans="1:24" ht="8.1" customHeight="1">
      <c r="A46" s="58"/>
      <c r="B46" s="110"/>
      <c r="C46" s="113"/>
      <c r="K46" s="120"/>
      <c r="L46" s="120"/>
      <c r="M46" s="120"/>
      <c r="N46" s="120"/>
      <c r="O46" s="117"/>
      <c r="P46" s="118"/>
      <c r="Q46" s="118"/>
      <c r="R46" s="118"/>
      <c r="S46" s="118"/>
      <c r="T46" s="118"/>
      <c r="U46" s="118"/>
      <c r="V46" s="118"/>
      <c r="W46" s="118"/>
      <c r="X46" s="118"/>
    </row>
    <row r="47" spans="1:24" ht="15" customHeight="1">
      <c r="A47" s="27" t="s">
        <v>11</v>
      </c>
      <c r="B47" s="110"/>
      <c r="C47" s="111">
        <v>2018</v>
      </c>
      <c r="D47" s="55">
        <f t="shared" ref="D47:D49" si="20">SUM(E47:H47)</f>
        <v>0</v>
      </c>
      <c r="E47" s="121" t="s">
        <v>10</v>
      </c>
      <c r="F47" s="121" t="s">
        <v>10</v>
      </c>
      <c r="G47" s="121" t="s">
        <v>10</v>
      </c>
      <c r="H47" s="121" t="s">
        <v>10</v>
      </c>
      <c r="I47" s="55"/>
      <c r="J47" s="55">
        <f t="shared" ref="J47:J49" si="21">SUM(K47:N47)</f>
        <v>0</v>
      </c>
      <c r="K47" s="121" t="s">
        <v>10</v>
      </c>
      <c r="L47" s="121" t="s">
        <v>10</v>
      </c>
      <c r="M47" s="121" t="s">
        <v>10</v>
      </c>
      <c r="N47" s="121" t="s">
        <v>10</v>
      </c>
      <c r="O47" s="117"/>
      <c r="P47" s="118"/>
      <c r="Q47" s="118"/>
      <c r="R47" s="118"/>
      <c r="S47" s="118"/>
      <c r="T47" s="118"/>
      <c r="U47" s="118"/>
      <c r="V47" s="118"/>
      <c r="W47" s="118"/>
      <c r="X47" s="118"/>
    </row>
    <row r="48" spans="1:24" ht="15" customHeight="1">
      <c r="A48" s="27"/>
      <c r="B48" s="110"/>
      <c r="C48" s="111">
        <v>2019</v>
      </c>
      <c r="D48" s="55">
        <f t="shared" si="20"/>
        <v>0</v>
      </c>
      <c r="E48" s="121" t="s">
        <v>10</v>
      </c>
      <c r="F48" s="121" t="s">
        <v>10</v>
      </c>
      <c r="G48" s="121" t="s">
        <v>10</v>
      </c>
      <c r="H48" s="121" t="s">
        <v>10</v>
      </c>
      <c r="I48" s="55"/>
      <c r="J48" s="55">
        <f t="shared" si="21"/>
        <v>0</v>
      </c>
      <c r="K48" s="121" t="s">
        <v>10</v>
      </c>
      <c r="L48" s="121" t="s">
        <v>10</v>
      </c>
      <c r="M48" s="121" t="s">
        <v>10</v>
      </c>
      <c r="N48" s="121" t="s">
        <v>10</v>
      </c>
      <c r="O48" s="117"/>
      <c r="P48" s="118"/>
      <c r="Q48" s="118"/>
      <c r="R48" s="118"/>
      <c r="S48" s="118"/>
      <c r="T48" s="118"/>
      <c r="U48" s="118"/>
      <c r="V48" s="118"/>
      <c r="W48" s="118"/>
      <c r="X48" s="118"/>
    </row>
    <row r="49" spans="1:24" ht="15" customHeight="1">
      <c r="A49" s="27"/>
      <c r="B49" s="110"/>
      <c r="C49" s="111">
        <v>2020</v>
      </c>
      <c r="D49" s="55">
        <f t="shared" si="20"/>
        <v>0</v>
      </c>
      <c r="E49" s="121" t="s">
        <v>10</v>
      </c>
      <c r="F49" s="121" t="s">
        <v>10</v>
      </c>
      <c r="G49" s="121" t="s">
        <v>10</v>
      </c>
      <c r="H49" s="121" t="s">
        <v>10</v>
      </c>
      <c r="I49" s="55"/>
      <c r="J49" s="55">
        <f t="shared" si="21"/>
        <v>0</v>
      </c>
      <c r="K49" s="121" t="s">
        <v>10</v>
      </c>
      <c r="L49" s="121" t="s">
        <v>10</v>
      </c>
      <c r="M49" s="121" t="s">
        <v>10</v>
      </c>
      <c r="N49" s="121" t="s">
        <v>10</v>
      </c>
      <c r="O49" s="117"/>
      <c r="P49" s="118"/>
      <c r="Q49" s="118"/>
      <c r="R49" s="118"/>
      <c r="S49" s="118"/>
      <c r="T49" s="118"/>
      <c r="U49" s="118"/>
      <c r="V49" s="118"/>
      <c r="W49" s="118"/>
      <c r="X49" s="118"/>
    </row>
    <row r="50" spans="1:24" ht="8.1" customHeight="1">
      <c r="A50" s="58"/>
      <c r="B50" s="110"/>
      <c r="C50" s="113"/>
      <c r="K50" s="120"/>
      <c r="L50" s="120"/>
      <c r="M50" s="120"/>
      <c r="N50" s="120"/>
      <c r="O50" s="117"/>
      <c r="P50" s="118"/>
      <c r="Q50" s="118"/>
      <c r="R50" s="118"/>
      <c r="S50" s="118"/>
      <c r="T50" s="118"/>
      <c r="U50" s="118"/>
      <c r="V50" s="118"/>
      <c r="W50" s="118"/>
      <c r="X50" s="118"/>
    </row>
    <row r="51" spans="1:24" ht="15" customHeight="1">
      <c r="A51" s="27" t="s">
        <v>14</v>
      </c>
      <c r="B51" s="110"/>
      <c r="C51" s="111">
        <v>2018</v>
      </c>
      <c r="D51" s="55">
        <f t="shared" ref="D51:D53" si="22">SUM(E51:H51)</f>
        <v>128</v>
      </c>
      <c r="E51" s="55">
        <v>127</v>
      </c>
      <c r="F51" s="121" t="s">
        <v>10</v>
      </c>
      <c r="G51" s="55">
        <v>1</v>
      </c>
      <c r="H51" s="121" t="s">
        <v>10</v>
      </c>
      <c r="I51" s="55"/>
      <c r="J51" s="55">
        <f t="shared" ref="J51:J53" si="23">SUM(K51:N51)</f>
        <v>0</v>
      </c>
      <c r="K51" s="121" t="s">
        <v>10</v>
      </c>
      <c r="L51" s="121" t="s">
        <v>10</v>
      </c>
      <c r="M51" s="121" t="s">
        <v>10</v>
      </c>
      <c r="N51" s="121" t="s">
        <v>10</v>
      </c>
      <c r="O51" s="117"/>
      <c r="P51" s="118"/>
      <c r="Q51" s="118"/>
      <c r="R51" s="118"/>
      <c r="S51" s="118"/>
      <c r="T51" s="118"/>
      <c r="U51" s="118"/>
      <c r="V51" s="118"/>
      <c r="W51" s="118"/>
      <c r="X51" s="118"/>
    </row>
    <row r="52" spans="1:24" ht="15" customHeight="1">
      <c r="A52" s="27"/>
      <c r="B52" s="110"/>
      <c r="C52" s="111">
        <v>2019</v>
      </c>
      <c r="D52" s="55">
        <f t="shared" si="22"/>
        <v>49</v>
      </c>
      <c r="E52" s="55">
        <v>49</v>
      </c>
      <c r="F52" s="121" t="s">
        <v>10</v>
      </c>
      <c r="G52" s="121" t="s">
        <v>10</v>
      </c>
      <c r="H52" s="121" t="s">
        <v>10</v>
      </c>
      <c r="I52" s="55"/>
      <c r="J52" s="55">
        <f t="shared" si="23"/>
        <v>0</v>
      </c>
      <c r="K52" s="121" t="s">
        <v>10</v>
      </c>
      <c r="L52" s="121" t="s">
        <v>10</v>
      </c>
      <c r="M52" s="121" t="s">
        <v>10</v>
      </c>
      <c r="N52" s="121" t="s">
        <v>10</v>
      </c>
      <c r="O52" s="117"/>
      <c r="P52" s="118"/>
      <c r="Q52" s="118"/>
      <c r="R52" s="118"/>
      <c r="S52" s="118"/>
      <c r="T52" s="118"/>
      <c r="U52" s="118"/>
      <c r="V52" s="118"/>
      <c r="W52" s="118"/>
      <c r="X52" s="118"/>
    </row>
    <row r="53" spans="1:24" ht="15" customHeight="1">
      <c r="A53" s="27"/>
      <c r="B53" s="110"/>
      <c r="C53" s="111">
        <v>2020</v>
      </c>
      <c r="D53" s="55">
        <f t="shared" si="22"/>
        <v>44</v>
      </c>
      <c r="E53" s="55">
        <v>41</v>
      </c>
      <c r="F53" s="55">
        <v>3</v>
      </c>
      <c r="G53" s="121" t="s">
        <v>10</v>
      </c>
      <c r="H53" s="121" t="s">
        <v>10</v>
      </c>
      <c r="I53" s="55"/>
      <c r="J53" s="55">
        <f t="shared" si="23"/>
        <v>1</v>
      </c>
      <c r="K53" s="120">
        <v>1</v>
      </c>
      <c r="L53" s="121" t="s">
        <v>10</v>
      </c>
      <c r="M53" s="121" t="s">
        <v>10</v>
      </c>
      <c r="N53" s="121" t="s">
        <v>10</v>
      </c>
      <c r="O53" s="117"/>
    </row>
    <row r="54" spans="1:24" ht="8.1" customHeight="1">
      <c r="A54" s="58"/>
      <c r="B54" s="110"/>
      <c r="C54" s="113"/>
      <c r="K54" s="120"/>
      <c r="L54" s="120"/>
      <c r="M54" s="120"/>
      <c r="N54" s="120"/>
      <c r="O54" s="117"/>
      <c r="P54" s="118"/>
      <c r="Q54" s="118"/>
      <c r="R54" s="118"/>
      <c r="S54" s="118"/>
      <c r="T54" s="118"/>
      <c r="U54" s="118"/>
      <c r="V54" s="118"/>
      <c r="W54" s="118"/>
      <c r="X54" s="118"/>
    </row>
    <row r="55" spans="1:24" ht="15" customHeight="1">
      <c r="A55" s="27" t="s">
        <v>12</v>
      </c>
      <c r="B55" s="110"/>
      <c r="C55" s="111">
        <v>2018</v>
      </c>
      <c r="D55" s="55">
        <f t="shared" ref="D55:D57" si="24">SUM(E55:H55)</f>
        <v>0</v>
      </c>
      <c r="E55" s="121" t="s">
        <v>10</v>
      </c>
      <c r="F55" s="121" t="s">
        <v>10</v>
      </c>
      <c r="G55" s="121" t="s">
        <v>10</v>
      </c>
      <c r="H55" s="121" t="s">
        <v>10</v>
      </c>
      <c r="I55" s="55"/>
      <c r="J55" s="55">
        <f t="shared" ref="J55:J57" si="25">SUM(K55:N55)</f>
        <v>0</v>
      </c>
      <c r="K55" s="121" t="s">
        <v>10</v>
      </c>
      <c r="L55" s="121" t="s">
        <v>10</v>
      </c>
      <c r="M55" s="121" t="s">
        <v>10</v>
      </c>
      <c r="N55" s="121" t="s">
        <v>10</v>
      </c>
      <c r="O55" s="117"/>
      <c r="P55" s="118"/>
      <c r="Q55" s="118"/>
      <c r="R55" s="118"/>
      <c r="S55" s="118"/>
      <c r="T55" s="118"/>
      <c r="U55" s="118"/>
      <c r="V55" s="118"/>
      <c r="W55" s="118"/>
      <c r="X55" s="118"/>
    </row>
    <row r="56" spans="1:24" ht="15" customHeight="1">
      <c r="A56" s="27"/>
      <c r="B56" s="110"/>
      <c r="C56" s="111">
        <v>2019</v>
      </c>
      <c r="D56" s="55">
        <f t="shared" si="24"/>
        <v>0</v>
      </c>
      <c r="E56" s="121" t="s">
        <v>10</v>
      </c>
      <c r="F56" s="121" t="s">
        <v>10</v>
      </c>
      <c r="G56" s="121" t="s">
        <v>10</v>
      </c>
      <c r="H56" s="121" t="s">
        <v>10</v>
      </c>
      <c r="I56" s="55"/>
      <c r="J56" s="55">
        <f t="shared" si="25"/>
        <v>0</v>
      </c>
      <c r="K56" s="121" t="s">
        <v>10</v>
      </c>
      <c r="L56" s="121" t="s">
        <v>10</v>
      </c>
      <c r="M56" s="121" t="s">
        <v>10</v>
      </c>
      <c r="N56" s="121" t="s">
        <v>10</v>
      </c>
      <c r="O56" s="117"/>
      <c r="P56" s="118"/>
      <c r="Q56" s="118"/>
      <c r="R56" s="118"/>
      <c r="S56" s="118"/>
      <c r="T56" s="118"/>
      <c r="U56" s="118"/>
      <c r="V56" s="118"/>
      <c r="W56" s="118"/>
      <c r="X56" s="118"/>
    </row>
    <row r="57" spans="1:24" ht="15" customHeight="1">
      <c r="A57" s="27"/>
      <c r="B57" s="110"/>
      <c r="C57" s="111">
        <v>2020</v>
      </c>
      <c r="D57" s="55">
        <f t="shared" si="24"/>
        <v>0</v>
      </c>
      <c r="E57" s="121" t="s">
        <v>10</v>
      </c>
      <c r="F57" s="121" t="s">
        <v>10</v>
      </c>
      <c r="G57" s="121" t="s">
        <v>10</v>
      </c>
      <c r="H57" s="121" t="s">
        <v>10</v>
      </c>
      <c r="I57" s="55"/>
      <c r="J57" s="55">
        <f t="shared" si="25"/>
        <v>0</v>
      </c>
      <c r="K57" s="121" t="s">
        <v>10</v>
      </c>
      <c r="L57" s="121" t="s">
        <v>10</v>
      </c>
      <c r="M57" s="121" t="s">
        <v>10</v>
      </c>
      <c r="N57" s="121" t="s">
        <v>10</v>
      </c>
      <c r="O57" s="117"/>
    </row>
    <row r="58" spans="1:24" ht="8.1" customHeight="1">
      <c r="A58" s="54"/>
      <c r="B58" s="110"/>
      <c r="C58" s="113"/>
      <c r="K58" s="120"/>
      <c r="L58" s="120"/>
      <c r="M58" s="120"/>
      <c r="N58" s="120"/>
      <c r="O58" s="117"/>
      <c r="P58" s="118"/>
      <c r="Q58" s="118"/>
      <c r="R58" s="118"/>
      <c r="S58" s="118"/>
      <c r="T58" s="118"/>
      <c r="U58" s="118"/>
      <c r="V58" s="118"/>
      <c r="W58" s="118"/>
      <c r="X58" s="118"/>
    </row>
    <row r="59" spans="1:24" ht="15" customHeight="1">
      <c r="A59" s="54" t="s">
        <v>45</v>
      </c>
      <c r="B59" s="110"/>
      <c r="C59" s="111">
        <v>2018</v>
      </c>
      <c r="D59" s="55" t="s">
        <v>313</v>
      </c>
      <c r="E59" s="55" t="s">
        <v>313</v>
      </c>
      <c r="F59" s="55" t="s">
        <v>313</v>
      </c>
      <c r="G59" s="55" t="s">
        <v>313</v>
      </c>
      <c r="H59" s="55" t="s">
        <v>313</v>
      </c>
      <c r="I59" s="55"/>
      <c r="J59" s="55" t="s">
        <v>313</v>
      </c>
      <c r="K59" s="55" t="s">
        <v>313</v>
      </c>
      <c r="L59" s="55" t="s">
        <v>313</v>
      </c>
      <c r="M59" s="55" t="s">
        <v>313</v>
      </c>
      <c r="N59" s="55" t="s">
        <v>313</v>
      </c>
      <c r="O59" s="117"/>
      <c r="P59" s="118"/>
      <c r="Q59" s="118"/>
      <c r="R59" s="118"/>
      <c r="S59" s="118"/>
      <c r="T59" s="118"/>
      <c r="U59" s="118"/>
      <c r="V59" s="118"/>
      <c r="W59" s="118"/>
      <c r="X59" s="118"/>
    </row>
    <row r="60" spans="1:24" ht="15" customHeight="1">
      <c r="A60" s="124"/>
      <c r="B60" s="110"/>
      <c r="C60" s="111">
        <v>2019</v>
      </c>
      <c r="D60" s="55" t="s">
        <v>313</v>
      </c>
      <c r="E60" s="55" t="s">
        <v>313</v>
      </c>
      <c r="F60" s="55" t="s">
        <v>313</v>
      </c>
      <c r="G60" s="55" t="s">
        <v>313</v>
      </c>
      <c r="H60" s="55" t="s">
        <v>313</v>
      </c>
      <c r="I60" s="55"/>
      <c r="J60" s="55" t="s">
        <v>313</v>
      </c>
      <c r="K60" s="55" t="s">
        <v>313</v>
      </c>
      <c r="L60" s="55" t="s">
        <v>313</v>
      </c>
      <c r="M60" s="55" t="s">
        <v>313</v>
      </c>
      <c r="N60" s="55" t="s">
        <v>313</v>
      </c>
      <c r="O60" s="117"/>
      <c r="P60" s="118"/>
      <c r="Q60" s="118"/>
      <c r="R60" s="118"/>
      <c r="S60" s="118"/>
      <c r="T60" s="118"/>
      <c r="U60" s="118"/>
      <c r="V60" s="118"/>
      <c r="W60" s="118"/>
      <c r="X60" s="118"/>
    </row>
    <row r="61" spans="1:24" ht="15" customHeight="1">
      <c r="A61" s="124"/>
      <c r="B61" s="110"/>
      <c r="C61" s="111">
        <v>2020</v>
      </c>
      <c r="D61" s="55" t="s">
        <v>313</v>
      </c>
      <c r="E61" s="55" t="s">
        <v>313</v>
      </c>
      <c r="F61" s="55" t="s">
        <v>313</v>
      </c>
      <c r="G61" s="55" t="s">
        <v>313</v>
      </c>
      <c r="H61" s="55" t="s">
        <v>313</v>
      </c>
      <c r="I61" s="55"/>
      <c r="J61" s="55" t="s">
        <v>313</v>
      </c>
      <c r="K61" s="55" t="s">
        <v>313</v>
      </c>
      <c r="L61" s="55" t="s">
        <v>313</v>
      </c>
      <c r="M61" s="55" t="s">
        <v>313</v>
      </c>
      <c r="N61" s="55" t="s">
        <v>313</v>
      </c>
      <c r="O61" s="117"/>
      <c r="P61" s="118"/>
      <c r="Q61" s="118"/>
      <c r="R61" s="118"/>
      <c r="S61" s="118"/>
      <c r="T61" s="118"/>
      <c r="U61" s="118"/>
      <c r="V61" s="118"/>
      <c r="W61" s="118"/>
      <c r="X61" s="118"/>
    </row>
    <row r="62" spans="1:24" s="102" customFormat="1" ht="18.600000000000001" customHeight="1">
      <c r="A62" s="595"/>
      <c r="B62" s="595"/>
      <c r="C62" s="596"/>
      <c r="D62" s="598"/>
      <c r="E62" s="598"/>
      <c r="F62" s="598"/>
      <c r="G62" s="598"/>
      <c r="H62" s="598"/>
      <c r="I62" s="598"/>
      <c r="J62" s="598"/>
      <c r="K62" s="598"/>
      <c r="L62" s="598"/>
      <c r="M62" s="598"/>
      <c r="N62" s="598"/>
      <c r="O62" s="594"/>
    </row>
    <row r="63" spans="1:24" s="102" customFormat="1" ht="15" customHeight="1">
      <c r="A63" s="103"/>
      <c r="B63" s="103"/>
      <c r="C63" s="104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128" t="s">
        <v>27</v>
      </c>
    </row>
    <row r="64" spans="1:24" s="102" customFormat="1" ht="15" customHeight="1">
      <c r="A64" s="103"/>
      <c r="B64" s="103"/>
      <c r="C64" s="104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29" t="s">
        <v>298</v>
      </c>
    </row>
    <row r="66" spans="1:16" ht="15" customHeight="1">
      <c r="A66" s="65" t="s">
        <v>339</v>
      </c>
    </row>
    <row r="67" spans="1:16" ht="15" customHeight="1">
      <c r="A67" s="66" t="s">
        <v>309</v>
      </c>
    </row>
    <row r="68" spans="1:16" s="102" customFormat="1" ht="15" customHeight="1">
      <c r="A68" s="67" t="s">
        <v>310</v>
      </c>
      <c r="B68" s="103"/>
      <c r="C68" s="130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</row>
    <row r="69" spans="1:16" s="102" customFormat="1" ht="15" customHeight="1">
      <c r="A69" s="103"/>
      <c r="B69" s="103"/>
      <c r="C69" s="130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</row>
    <row r="70" spans="1:16" s="102" customFormat="1" ht="15" customHeight="1">
      <c r="A70" s="103"/>
      <c r="B70" s="103"/>
      <c r="C70" s="130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</row>
    <row r="71" spans="1:16" s="102" customFormat="1" ht="15" customHeight="1">
      <c r="A71" s="103"/>
      <c r="B71" s="103"/>
      <c r="C71" s="130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</row>
    <row r="72" spans="1:16" s="102" customFormat="1" ht="15" customHeight="1">
      <c r="A72" s="103"/>
      <c r="B72" s="103"/>
      <c r="C72" s="130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s="102" customFormat="1" ht="15" customHeight="1">
      <c r="A73" s="103"/>
      <c r="B73" s="103"/>
      <c r="C73" s="130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  <row r="74" spans="1:16" s="102" customFormat="1" ht="15" customHeight="1">
      <c r="A74" s="103"/>
      <c r="B74" s="103"/>
      <c r="C74" s="130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</row>
    <row r="75" spans="1:16" s="102" customFormat="1" ht="15" customHeight="1">
      <c r="A75" s="103"/>
      <c r="B75" s="103"/>
      <c r="C75" s="130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</row>
    <row r="76" spans="1:16" s="102" customFormat="1" ht="15" customHeight="1">
      <c r="A76" s="103"/>
      <c r="B76" s="103"/>
      <c r="C76" s="130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</row>
    <row r="77" spans="1:16" s="102" customFormat="1" ht="15" customHeight="1">
      <c r="A77" s="103"/>
      <c r="B77" s="103"/>
      <c r="C77" s="130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</row>
    <row r="78" spans="1:16" s="102" customFormat="1" ht="15" customHeight="1">
      <c r="A78" s="103"/>
      <c r="B78" s="103"/>
      <c r="C78" s="130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</row>
    <row r="79" spans="1:16" s="102" customFormat="1" ht="15" customHeight="1">
      <c r="A79" s="103"/>
      <c r="B79" s="103"/>
      <c r="C79" s="130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</row>
    <row r="80" spans="1:16" s="102" customFormat="1" ht="15" customHeight="1">
      <c r="A80" s="103"/>
      <c r="B80" s="103"/>
      <c r="C80" s="130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</row>
    <row r="81" spans="1:16" s="102" customFormat="1" ht="15" customHeight="1">
      <c r="A81" s="103"/>
      <c r="B81" s="103"/>
      <c r="C81" s="130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</row>
    <row r="82" spans="1:16" s="102" customFormat="1" ht="15" customHeight="1">
      <c r="A82" s="103"/>
      <c r="B82" s="103"/>
      <c r="C82" s="130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</row>
    <row r="83" spans="1:16" s="102" customFormat="1" ht="15" customHeight="1">
      <c r="A83" s="103"/>
      <c r="B83" s="103"/>
      <c r="C83" s="130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</row>
    <row r="84" spans="1:16" s="102" customFormat="1" ht="15" customHeight="1">
      <c r="A84" s="103"/>
      <c r="B84" s="103"/>
      <c r="C84" s="130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</row>
    <row r="85" spans="1:16" s="102" customFormat="1" ht="15" customHeight="1">
      <c r="A85" s="103"/>
      <c r="B85" s="103"/>
      <c r="C85" s="130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</row>
  </sheetData>
  <mergeCells count="6">
    <mergeCell ref="D7:N7"/>
    <mergeCell ref="D8:N8"/>
    <mergeCell ref="D9:H9"/>
    <mergeCell ref="J9:N9"/>
    <mergeCell ref="D10:H10"/>
    <mergeCell ref="J10:N10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rgb="FF92D050"/>
    <pageSetUpPr fitToPage="1"/>
  </sheetPr>
  <dimension ref="A1:N83"/>
  <sheetViews>
    <sheetView tabSelected="1" view="pageBreakPreview" topLeftCell="A34" zoomScaleNormal="100" zoomScaleSheetLayoutView="100" workbookViewId="0">
      <selection activeCell="B3" sqref="B3:I3"/>
    </sheetView>
  </sheetViews>
  <sheetFormatPr defaultColWidth="9.140625" defaultRowHeight="15"/>
  <cols>
    <col min="1" max="1" width="12.140625" style="93" customWidth="1"/>
    <col min="2" max="2" width="18.140625" style="93" customWidth="1"/>
    <col min="3" max="3" width="8.5703125" style="93" customWidth="1"/>
    <col min="4" max="4" width="10.7109375" style="101" customWidth="1"/>
    <col min="5" max="5" width="16.140625" style="101" customWidth="1"/>
    <col min="6" max="6" width="13.42578125" style="101" customWidth="1"/>
    <col min="7" max="9" width="8.7109375" style="93" customWidth="1"/>
    <col min="10" max="10" width="18.140625" style="93" customWidth="1"/>
    <col min="11" max="11" width="0.5703125" style="93" customWidth="1"/>
    <col min="12" max="16384" width="9.140625" style="93"/>
  </cols>
  <sheetData>
    <row r="1" spans="1:11" s="58" customFormat="1" ht="8.1" customHeight="1">
      <c r="A1" s="60"/>
      <c r="B1" s="60"/>
      <c r="C1" s="68"/>
      <c r="D1" s="69"/>
      <c r="E1" s="68"/>
      <c r="F1" s="70"/>
    </row>
    <row r="2" spans="1:11" s="58" customFormat="1" ht="8.1" customHeight="1">
      <c r="A2" s="60"/>
      <c r="B2" s="60"/>
      <c r="C2" s="68"/>
      <c r="D2" s="69"/>
      <c r="E2" s="68"/>
      <c r="F2" s="70"/>
    </row>
    <row r="3" spans="1:11" s="58" customFormat="1" ht="16.5" customHeight="1">
      <c r="A3" s="648" t="s">
        <v>394</v>
      </c>
      <c r="B3" s="71"/>
      <c r="C3" s="68"/>
      <c r="D3" s="69"/>
      <c r="E3" s="68"/>
      <c r="F3" s="70"/>
      <c r="G3" s="72"/>
    </row>
    <row r="4" spans="1:11" s="58" customFormat="1" ht="16.5" customHeight="1">
      <c r="A4" s="385" t="s">
        <v>395</v>
      </c>
      <c r="B4" s="9"/>
      <c r="C4" s="68"/>
      <c r="D4" s="69"/>
      <c r="E4" s="68"/>
      <c r="F4" s="70"/>
      <c r="G4" s="73"/>
    </row>
    <row r="5" spans="1:11" s="58" customFormat="1" ht="16.5" thickBot="1">
      <c r="A5" s="322"/>
      <c r="B5" s="322"/>
      <c r="C5" s="437"/>
      <c r="D5" s="324"/>
      <c r="E5" s="437"/>
      <c r="F5" s="479"/>
      <c r="G5" s="92"/>
      <c r="H5" s="92"/>
      <c r="I5" s="92"/>
      <c r="J5" s="92"/>
      <c r="K5" s="92"/>
    </row>
    <row r="6" spans="1:11" s="58" customFormat="1" ht="8.1" customHeight="1">
      <c r="A6" s="476"/>
      <c r="B6" s="476"/>
      <c r="C6" s="436"/>
      <c r="D6" s="436"/>
      <c r="E6" s="436"/>
      <c r="F6" s="467"/>
      <c r="G6" s="467"/>
      <c r="H6" s="436"/>
      <c r="I6" s="436"/>
      <c r="J6" s="477"/>
      <c r="K6" s="408"/>
    </row>
    <row r="7" spans="1:11" s="77" customFormat="1" ht="15.95" customHeight="1">
      <c r="A7" s="600" t="s">
        <v>337</v>
      </c>
      <c r="B7" s="601"/>
      <c r="C7" s="602" t="s">
        <v>0</v>
      </c>
      <c r="D7" s="602"/>
      <c r="E7" s="603" t="s">
        <v>32</v>
      </c>
      <c r="F7" s="603"/>
      <c r="G7" s="603"/>
      <c r="H7" s="603" t="s">
        <v>40</v>
      </c>
      <c r="I7" s="603"/>
      <c r="J7" s="603" t="s">
        <v>41</v>
      </c>
      <c r="K7" s="599"/>
    </row>
    <row r="8" spans="1:11" s="78" customFormat="1" ht="15.95" customHeight="1">
      <c r="A8" s="605" t="s">
        <v>338</v>
      </c>
      <c r="B8" s="606"/>
      <c r="C8" s="607" t="s">
        <v>5</v>
      </c>
      <c r="D8" s="607"/>
      <c r="E8" s="608" t="s">
        <v>35</v>
      </c>
      <c r="F8" s="608"/>
      <c r="G8" s="608"/>
      <c r="H8" s="609" t="s">
        <v>42</v>
      </c>
      <c r="I8" s="609"/>
      <c r="J8" s="609" t="s">
        <v>43</v>
      </c>
      <c r="K8" s="604"/>
    </row>
    <row r="9" spans="1:11" s="79" customFormat="1" ht="16.5" thickBot="1">
      <c r="A9" s="441"/>
      <c r="B9" s="441"/>
      <c r="C9" s="482"/>
      <c r="D9" s="482"/>
      <c r="E9" s="610"/>
      <c r="F9" s="610"/>
      <c r="G9" s="610"/>
      <c r="H9" s="482"/>
      <c r="I9" s="482"/>
      <c r="J9" s="611"/>
      <c r="K9" s="481"/>
    </row>
    <row r="10" spans="1:11" s="79" customFormat="1" ht="8.1" customHeight="1">
      <c r="A10" s="80"/>
      <c r="B10" s="80"/>
      <c r="C10" s="81"/>
      <c r="D10" s="81"/>
      <c r="E10" s="82"/>
      <c r="F10" s="82"/>
      <c r="G10" s="82"/>
      <c r="H10" s="81"/>
      <c r="I10" s="81"/>
      <c r="J10" s="83"/>
      <c r="K10" s="84"/>
    </row>
    <row r="11" spans="1:11" s="85" customFormat="1" ht="15.75">
      <c r="A11" s="86" t="s">
        <v>8</v>
      </c>
      <c r="B11" s="86"/>
      <c r="C11" s="87">
        <v>2018</v>
      </c>
      <c r="D11" s="87"/>
      <c r="E11" s="88">
        <f>SUM(E15,E19)</f>
        <v>6994</v>
      </c>
      <c r="F11" s="88"/>
      <c r="G11" s="88"/>
      <c r="H11" s="88">
        <f t="shared" ref="H11:J12" si="0">SUM(H15,H19)</f>
        <v>6511</v>
      </c>
      <c r="I11" s="88"/>
      <c r="J11" s="88">
        <f t="shared" si="0"/>
        <v>483</v>
      </c>
    </row>
    <row r="12" spans="1:11" s="85" customFormat="1" ht="15.75">
      <c r="A12" s="86"/>
      <c r="B12" s="86"/>
      <c r="C12" s="87">
        <v>2019</v>
      </c>
      <c r="D12" s="87"/>
      <c r="E12" s="88">
        <f t="shared" ref="E12" si="1">SUM(E16,E20)</f>
        <v>7269</v>
      </c>
      <c r="F12" s="88"/>
      <c r="G12" s="88"/>
      <c r="H12" s="88">
        <f t="shared" si="0"/>
        <v>6700</v>
      </c>
      <c r="I12" s="88"/>
      <c r="J12" s="88">
        <f t="shared" si="0"/>
        <v>569</v>
      </c>
    </row>
    <row r="13" spans="1:11" s="85" customFormat="1" ht="15.75">
      <c r="A13" s="86"/>
      <c r="B13" s="86"/>
      <c r="C13" s="87">
        <v>2020</v>
      </c>
      <c r="D13" s="87"/>
      <c r="E13" s="88"/>
      <c r="F13" s="88"/>
      <c r="G13" s="88"/>
      <c r="H13" s="88">
        <f>SUM(H17,H21)</f>
        <v>6449</v>
      </c>
      <c r="I13" s="88"/>
      <c r="J13" s="88">
        <f>SUM(J17,J21)</f>
        <v>449</v>
      </c>
    </row>
    <row r="14" spans="1:11" s="85" customFormat="1" ht="8.1" customHeight="1">
      <c r="A14" s="87"/>
      <c r="B14" s="87"/>
      <c r="C14" s="87"/>
      <c r="D14" s="87"/>
      <c r="E14" s="88"/>
      <c r="F14" s="88"/>
      <c r="G14" s="88"/>
      <c r="H14" s="88"/>
      <c r="I14" s="88"/>
      <c r="J14" s="88"/>
    </row>
    <row r="15" spans="1:11" s="85" customFormat="1">
      <c r="A15" s="27" t="s">
        <v>289</v>
      </c>
      <c r="B15" s="89"/>
      <c r="C15" s="24">
        <v>2018</v>
      </c>
      <c r="D15" s="24"/>
      <c r="E15" s="90">
        <f>SUM(H15,J15)</f>
        <v>3599</v>
      </c>
      <c r="F15" s="90"/>
      <c r="G15" s="90"/>
      <c r="H15" s="90">
        <v>3117</v>
      </c>
      <c r="I15" s="90"/>
      <c r="J15" s="90">
        <v>482</v>
      </c>
    </row>
    <row r="16" spans="1:11" s="85" customFormat="1">
      <c r="A16" s="27"/>
      <c r="B16" s="89"/>
      <c r="C16" s="24">
        <v>2019</v>
      </c>
      <c r="D16" s="24"/>
      <c r="E16" s="90">
        <f>SUM(H16,J16)</f>
        <v>3490</v>
      </c>
      <c r="F16" s="90"/>
      <c r="G16" s="90"/>
      <c r="H16" s="90">
        <v>2921</v>
      </c>
      <c r="I16" s="90"/>
      <c r="J16" s="90">
        <v>569</v>
      </c>
    </row>
    <row r="17" spans="1:11" s="85" customFormat="1">
      <c r="A17" s="27"/>
      <c r="B17" s="89"/>
      <c r="C17" s="28">
        <v>2020</v>
      </c>
      <c r="D17" s="28"/>
      <c r="E17" s="90">
        <f>SUM(H17,J17)</f>
        <v>3247</v>
      </c>
      <c r="F17" s="90"/>
      <c r="G17" s="90"/>
      <c r="H17" s="90">
        <v>2798</v>
      </c>
      <c r="I17" s="90"/>
      <c r="J17" s="90">
        <v>449</v>
      </c>
    </row>
    <row r="18" spans="1:11" s="85" customFormat="1" ht="8.1" customHeight="1">
      <c r="A18" s="54"/>
      <c r="B18" s="54"/>
      <c r="C18" s="54"/>
      <c r="D18" s="54"/>
      <c r="E18" s="90"/>
      <c r="F18" s="90"/>
      <c r="G18" s="90"/>
      <c r="H18" s="90"/>
      <c r="I18" s="90"/>
      <c r="J18" s="91"/>
    </row>
    <row r="19" spans="1:11" s="85" customFormat="1">
      <c r="A19" s="27" t="s">
        <v>290</v>
      </c>
      <c r="B19" s="89"/>
      <c r="C19" s="24">
        <v>2018</v>
      </c>
      <c r="D19" s="24"/>
      <c r="E19" s="90">
        <f>SUM(H19,J19)</f>
        <v>3395</v>
      </c>
      <c r="F19" s="90"/>
      <c r="G19" s="90"/>
      <c r="H19" s="90">
        <v>3394</v>
      </c>
      <c r="I19" s="90"/>
      <c r="J19" s="91">
        <v>1</v>
      </c>
    </row>
    <row r="20" spans="1:11" s="85" customFormat="1">
      <c r="A20" s="27"/>
      <c r="B20" s="89"/>
      <c r="C20" s="24">
        <v>2019</v>
      </c>
      <c r="D20" s="24"/>
      <c r="E20" s="90">
        <f>SUM(H20,J20)</f>
        <v>3779</v>
      </c>
      <c r="F20" s="90"/>
      <c r="G20" s="90"/>
      <c r="H20" s="90">
        <v>3779</v>
      </c>
      <c r="I20" s="90"/>
      <c r="J20" s="91" t="s">
        <v>10</v>
      </c>
    </row>
    <row r="21" spans="1:11" s="85" customFormat="1">
      <c r="A21" s="27"/>
      <c r="B21" s="89"/>
      <c r="C21" s="28">
        <v>2020</v>
      </c>
      <c r="D21" s="28"/>
      <c r="E21" s="90">
        <f>SUM(H21,J21)</f>
        <v>3651</v>
      </c>
      <c r="F21" s="90"/>
      <c r="G21" s="90"/>
      <c r="H21" s="90">
        <v>3651</v>
      </c>
      <c r="I21" s="90"/>
      <c r="J21" s="91" t="s">
        <v>10</v>
      </c>
    </row>
    <row r="22" spans="1:11" ht="6.95" customHeight="1">
      <c r="A22" s="401"/>
      <c r="B22" s="401"/>
      <c r="C22" s="612"/>
      <c r="D22" s="612"/>
      <c r="E22" s="612"/>
      <c r="F22" s="613"/>
      <c r="G22" s="613"/>
      <c r="H22" s="614"/>
      <c r="I22" s="614"/>
      <c r="J22" s="615"/>
      <c r="K22" s="616"/>
    </row>
    <row r="23" spans="1:11" ht="16.5" customHeight="1">
      <c r="A23" s="85"/>
      <c r="B23" s="85"/>
      <c r="C23" s="85"/>
      <c r="D23" s="94"/>
      <c r="E23" s="94"/>
      <c r="F23" s="94"/>
      <c r="H23" s="85"/>
      <c r="K23" s="95" t="s">
        <v>27</v>
      </c>
    </row>
    <row r="24" spans="1:11" ht="15" customHeight="1">
      <c r="A24" s="85"/>
      <c r="B24" s="85"/>
      <c r="C24" s="85"/>
      <c r="D24" s="94"/>
      <c r="E24" s="94"/>
      <c r="F24" s="94"/>
      <c r="H24" s="85"/>
      <c r="K24" s="96" t="s">
        <v>28</v>
      </c>
    </row>
    <row r="25" spans="1:11" ht="15" customHeight="1">
      <c r="A25" s="85"/>
      <c r="B25" s="85"/>
      <c r="C25" s="85"/>
      <c r="D25" s="94"/>
      <c r="E25" s="94"/>
      <c r="F25" s="94"/>
      <c r="H25" s="85"/>
      <c r="K25" s="96"/>
    </row>
    <row r="26" spans="1:11" ht="15" customHeight="1">
      <c r="A26" s="85"/>
      <c r="B26" s="85"/>
      <c r="C26" s="85"/>
      <c r="D26" s="94"/>
      <c r="E26" s="94"/>
      <c r="F26" s="94"/>
      <c r="H26" s="85"/>
      <c r="K26" s="96"/>
    </row>
    <row r="27" spans="1:11" ht="15" customHeight="1">
      <c r="A27" s="85"/>
      <c r="B27" s="85"/>
      <c r="C27" s="85"/>
      <c r="D27" s="94"/>
      <c r="E27" s="94"/>
      <c r="F27" s="94"/>
      <c r="H27" s="85"/>
      <c r="K27" s="96"/>
    </row>
    <row r="28" spans="1:11" ht="15" customHeight="1">
      <c r="A28" s="85"/>
      <c r="B28" s="85"/>
      <c r="C28" s="85"/>
      <c r="D28" s="94"/>
      <c r="E28" s="94"/>
      <c r="F28" s="94"/>
      <c r="H28" s="85"/>
      <c r="K28" s="96"/>
    </row>
    <row r="29" spans="1:11" ht="15" customHeight="1">
      <c r="A29" s="85"/>
      <c r="B29" s="85"/>
      <c r="C29" s="85"/>
      <c r="D29" s="94"/>
      <c r="E29" s="94"/>
      <c r="F29" s="94"/>
      <c r="H29" s="85"/>
      <c r="K29" s="96"/>
    </row>
    <row r="30" spans="1:11" ht="15" customHeight="1">
      <c r="A30" s="85"/>
      <c r="B30" s="85"/>
      <c r="C30" s="85"/>
      <c r="D30" s="94"/>
      <c r="E30" s="94"/>
      <c r="F30" s="94"/>
      <c r="H30" s="85"/>
      <c r="K30" s="96"/>
    </row>
    <row r="31" spans="1:11" ht="15" customHeight="1">
      <c r="A31" s="85"/>
      <c r="B31" s="85"/>
      <c r="C31" s="85"/>
      <c r="D31" s="94"/>
      <c r="E31" s="94"/>
      <c r="F31" s="94"/>
      <c r="H31" s="85"/>
      <c r="K31" s="96"/>
    </row>
    <row r="32" spans="1:11" ht="15" customHeight="1">
      <c r="A32" s="85"/>
      <c r="B32" s="85"/>
      <c r="C32" s="85"/>
      <c r="D32" s="94"/>
      <c r="E32" s="94"/>
      <c r="F32" s="94"/>
      <c r="H32" s="85"/>
      <c r="K32" s="96"/>
    </row>
    <row r="33" spans="1:11" s="58" customFormat="1" ht="8.1" customHeight="1">
      <c r="A33" s="60"/>
      <c r="B33" s="60"/>
      <c r="C33" s="68"/>
      <c r="D33" s="69"/>
      <c r="E33" s="68"/>
      <c r="F33" s="70"/>
    </row>
    <row r="34" spans="1:11" s="58" customFormat="1" ht="8.1" customHeight="1">
      <c r="A34" s="60"/>
      <c r="B34" s="60"/>
      <c r="C34" s="68"/>
      <c r="D34" s="69"/>
      <c r="E34" s="68"/>
      <c r="F34" s="70"/>
    </row>
    <row r="35" spans="1:11" s="58" customFormat="1" ht="16.5" customHeight="1">
      <c r="A35" s="648" t="s">
        <v>396</v>
      </c>
      <c r="B35" s="71"/>
      <c r="C35" s="68"/>
      <c r="D35" s="69"/>
      <c r="E35" s="68"/>
      <c r="F35" s="70"/>
      <c r="G35" s="72"/>
    </row>
    <row r="36" spans="1:11" s="58" customFormat="1" ht="16.5" customHeight="1">
      <c r="A36" s="385" t="s">
        <v>397</v>
      </c>
      <c r="B36" s="9"/>
      <c r="C36" s="68"/>
      <c r="D36" s="69"/>
      <c r="E36" s="68"/>
      <c r="F36" s="70"/>
      <c r="G36" s="73"/>
    </row>
    <row r="37" spans="1:11" s="58" customFormat="1" ht="16.5" thickBot="1">
      <c r="A37" s="322"/>
      <c r="B37" s="322"/>
      <c r="C37" s="437"/>
      <c r="D37" s="324"/>
      <c r="E37" s="437"/>
      <c r="F37" s="479"/>
      <c r="G37" s="92"/>
      <c r="H37" s="92"/>
      <c r="I37" s="92"/>
      <c r="J37" s="92"/>
      <c r="K37" s="92"/>
    </row>
    <row r="38" spans="1:11" s="97" customFormat="1" ht="7.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</row>
    <row r="39" spans="1:11" s="98" customFormat="1" ht="34.5" customHeight="1">
      <c r="A39" s="409" t="s">
        <v>337</v>
      </c>
      <c r="B39" s="617"/>
      <c r="C39" s="573" t="s">
        <v>0</v>
      </c>
      <c r="D39" s="618" t="s">
        <v>32</v>
      </c>
      <c r="E39" s="682" t="s">
        <v>360</v>
      </c>
      <c r="F39" s="682"/>
      <c r="G39" s="682"/>
      <c r="H39" s="682"/>
      <c r="I39" s="682"/>
      <c r="J39" s="618" t="s">
        <v>280</v>
      </c>
      <c r="K39" s="617"/>
    </row>
    <row r="40" spans="1:11" s="98" customFormat="1" ht="16.5" customHeight="1">
      <c r="A40" s="434" t="s">
        <v>338</v>
      </c>
      <c r="B40" s="617"/>
      <c r="C40" s="619" t="s">
        <v>5</v>
      </c>
      <c r="D40" s="620" t="s">
        <v>35</v>
      </c>
      <c r="E40" s="621" t="s">
        <v>32</v>
      </c>
      <c r="F40" s="622" t="s">
        <v>281</v>
      </c>
      <c r="G40" s="618" t="s">
        <v>282</v>
      </c>
      <c r="H40" s="618" t="s">
        <v>283</v>
      </c>
      <c r="I40" s="618" t="s">
        <v>275</v>
      </c>
      <c r="J40" s="623" t="s">
        <v>284</v>
      </c>
      <c r="K40" s="617"/>
    </row>
    <row r="41" spans="1:11" s="98" customFormat="1" ht="15" customHeight="1">
      <c r="A41" s="625"/>
      <c r="B41" s="624"/>
      <c r="C41" s="624"/>
      <c r="D41" s="625"/>
      <c r="E41" s="626" t="s">
        <v>284</v>
      </c>
      <c r="F41" s="623"/>
      <c r="G41" s="620" t="s">
        <v>219</v>
      </c>
      <c r="H41" s="620" t="s">
        <v>285</v>
      </c>
      <c r="I41" s="620" t="s">
        <v>44</v>
      </c>
      <c r="J41" s="627" t="s">
        <v>286</v>
      </c>
      <c r="K41" s="617"/>
    </row>
    <row r="42" spans="1:11" s="98" customFormat="1" ht="17.25" customHeight="1">
      <c r="A42" s="625"/>
      <c r="B42" s="625"/>
      <c r="C42" s="625"/>
      <c r="D42" s="625"/>
      <c r="E42" s="628" t="s">
        <v>287</v>
      </c>
      <c r="F42" s="625"/>
      <c r="G42" s="625"/>
      <c r="H42" s="625"/>
      <c r="I42" s="625"/>
      <c r="J42" s="627" t="s">
        <v>288</v>
      </c>
      <c r="K42" s="617"/>
    </row>
    <row r="43" spans="1:11" s="97" customFormat="1" ht="9" customHeight="1" thickBot="1">
      <c r="A43" s="629"/>
      <c r="B43" s="629"/>
      <c r="C43" s="629"/>
      <c r="D43" s="629"/>
      <c r="E43" s="629"/>
      <c r="F43" s="630"/>
      <c r="G43" s="629"/>
      <c r="H43" s="629"/>
      <c r="I43" s="629"/>
      <c r="J43" s="629"/>
      <c r="K43" s="629"/>
    </row>
    <row r="44" spans="1:11" s="79" customFormat="1" ht="8.1" customHeight="1">
      <c r="A44" s="80"/>
      <c r="B44" s="80"/>
      <c r="C44" s="81"/>
      <c r="D44" s="82"/>
      <c r="E44" s="81"/>
      <c r="F44" s="83"/>
      <c r="G44" s="84"/>
    </row>
    <row r="45" spans="1:11" s="85" customFormat="1" ht="15.75">
      <c r="A45" s="86" t="s">
        <v>8</v>
      </c>
      <c r="B45" s="86"/>
      <c r="C45" s="87">
        <v>2018</v>
      </c>
      <c r="D45" s="88">
        <f t="shared" ref="D45:J46" si="2">SUM(D49,D53)</f>
        <v>7006</v>
      </c>
      <c r="E45" s="88">
        <f t="shared" si="2"/>
        <v>5123</v>
      </c>
      <c r="F45" s="88">
        <f t="shared" si="2"/>
        <v>5028</v>
      </c>
      <c r="G45" s="88">
        <f t="shared" si="2"/>
        <v>54</v>
      </c>
      <c r="H45" s="88">
        <f t="shared" si="2"/>
        <v>8</v>
      </c>
      <c r="I45" s="88">
        <f t="shared" si="2"/>
        <v>33</v>
      </c>
      <c r="J45" s="88">
        <f t="shared" si="2"/>
        <v>1883</v>
      </c>
    </row>
    <row r="46" spans="1:11" s="85" customFormat="1" ht="15.75">
      <c r="A46" s="86"/>
      <c r="B46" s="86"/>
      <c r="C46" s="87">
        <v>2019</v>
      </c>
      <c r="D46" s="88">
        <f t="shared" si="2"/>
        <v>7330</v>
      </c>
      <c r="E46" s="88">
        <f t="shared" si="2"/>
        <v>4943</v>
      </c>
      <c r="F46" s="88">
        <f t="shared" si="2"/>
        <v>4822</v>
      </c>
      <c r="G46" s="88">
        <f t="shared" si="2"/>
        <v>77</v>
      </c>
      <c r="H46" s="88">
        <f t="shared" si="2"/>
        <v>13</v>
      </c>
      <c r="I46" s="88">
        <f t="shared" si="2"/>
        <v>31</v>
      </c>
      <c r="J46" s="88">
        <f t="shared" si="2"/>
        <v>2387</v>
      </c>
    </row>
    <row r="47" spans="1:11" s="85" customFormat="1" ht="15.75">
      <c r="A47" s="86"/>
      <c r="B47" s="86"/>
      <c r="C47" s="87">
        <v>2020</v>
      </c>
      <c r="D47" s="88"/>
      <c r="E47" s="88"/>
      <c r="F47" s="88"/>
      <c r="G47" s="88"/>
      <c r="H47" s="88"/>
      <c r="I47" s="88"/>
      <c r="J47" s="88"/>
    </row>
    <row r="48" spans="1:11" s="85" customFormat="1" ht="8.1" customHeight="1">
      <c r="A48" s="87"/>
      <c r="B48" s="87"/>
      <c r="C48" s="87"/>
      <c r="D48" s="90"/>
      <c r="E48" s="90"/>
      <c r="F48" s="90"/>
      <c r="G48" s="99"/>
      <c r="H48" s="99"/>
      <c r="I48" s="99"/>
      <c r="J48" s="99"/>
    </row>
    <row r="49" spans="1:14" s="85" customFormat="1">
      <c r="A49" s="27" t="s">
        <v>289</v>
      </c>
      <c r="B49" s="89"/>
      <c r="C49" s="24">
        <v>2018</v>
      </c>
      <c r="D49" s="90">
        <f>SUM(E49,J49)</f>
        <v>3600</v>
      </c>
      <c r="E49" s="90">
        <f>SUM(F49:I49)</f>
        <v>3169</v>
      </c>
      <c r="F49" s="90">
        <v>3109</v>
      </c>
      <c r="G49" s="90">
        <v>36</v>
      </c>
      <c r="H49" s="91" t="s">
        <v>10</v>
      </c>
      <c r="I49" s="90">
        <v>24</v>
      </c>
      <c r="J49" s="90">
        <v>431</v>
      </c>
      <c r="N49" s="99"/>
    </row>
    <row r="50" spans="1:14" s="85" customFormat="1">
      <c r="A50" s="27"/>
      <c r="B50" s="89"/>
      <c r="C50" s="24">
        <v>2019</v>
      </c>
      <c r="D50" s="90">
        <f>SUM(E50,J50)</f>
        <v>3491</v>
      </c>
      <c r="E50" s="90">
        <f>SUM(F50:I50)</f>
        <v>2928</v>
      </c>
      <c r="F50" s="90">
        <v>2854</v>
      </c>
      <c r="G50" s="90">
        <v>47</v>
      </c>
      <c r="H50" s="90">
        <v>7</v>
      </c>
      <c r="I50" s="90">
        <v>20</v>
      </c>
      <c r="J50" s="90">
        <v>563</v>
      </c>
      <c r="N50" s="99"/>
    </row>
    <row r="51" spans="1:14" s="85" customFormat="1">
      <c r="A51" s="27"/>
      <c r="B51" s="89"/>
      <c r="C51" s="28">
        <v>2020</v>
      </c>
      <c r="D51" s="90">
        <f>SUM(E51,J51)</f>
        <v>3247</v>
      </c>
      <c r="E51" s="90">
        <f>SUM(F51,G51,H51,I51)</f>
        <v>2777</v>
      </c>
      <c r="F51" s="90">
        <v>2726</v>
      </c>
      <c r="G51" s="90">
        <v>26</v>
      </c>
      <c r="H51" s="90">
        <v>6</v>
      </c>
      <c r="I51" s="90">
        <v>19</v>
      </c>
      <c r="J51" s="90">
        <v>470</v>
      </c>
      <c r="N51" s="99"/>
    </row>
    <row r="52" spans="1:14" s="85" customFormat="1" ht="8.1" customHeight="1">
      <c r="A52" s="54"/>
      <c r="B52" s="54"/>
      <c r="C52" s="54"/>
      <c r="D52" s="90"/>
      <c r="E52" s="90"/>
      <c r="F52" s="90"/>
      <c r="G52" s="90"/>
      <c r="H52" s="90"/>
      <c r="I52" s="90"/>
      <c r="J52" s="90"/>
      <c r="N52" s="99"/>
    </row>
    <row r="53" spans="1:14" s="85" customFormat="1">
      <c r="A53" s="27" t="s">
        <v>290</v>
      </c>
      <c r="B53" s="89"/>
      <c r="C53" s="24">
        <v>2018</v>
      </c>
      <c r="D53" s="90">
        <f>SUM(E53,J53)</f>
        <v>3406</v>
      </c>
      <c r="E53" s="90">
        <f>SUM(F53:I53)</f>
        <v>1954</v>
      </c>
      <c r="F53" s="90">
        <v>1919</v>
      </c>
      <c r="G53" s="90">
        <v>18</v>
      </c>
      <c r="H53" s="90">
        <v>8</v>
      </c>
      <c r="I53" s="90">
        <v>9</v>
      </c>
      <c r="J53" s="90">
        <v>1452</v>
      </c>
      <c r="N53" s="99"/>
    </row>
    <row r="54" spans="1:14" s="85" customFormat="1">
      <c r="A54" s="27"/>
      <c r="B54" s="89"/>
      <c r="C54" s="24">
        <v>2019</v>
      </c>
      <c r="D54" s="90">
        <f>SUM(E54,J54)</f>
        <v>3839</v>
      </c>
      <c r="E54" s="90">
        <f>SUM(F54:I54)</f>
        <v>2015</v>
      </c>
      <c r="F54" s="90">
        <v>1968</v>
      </c>
      <c r="G54" s="90">
        <v>30</v>
      </c>
      <c r="H54" s="90">
        <v>6</v>
      </c>
      <c r="I54" s="90">
        <v>11</v>
      </c>
      <c r="J54" s="90">
        <v>1824</v>
      </c>
      <c r="N54" s="99"/>
    </row>
    <row r="55" spans="1:14" s="85" customFormat="1">
      <c r="A55" s="27"/>
      <c r="B55" s="89"/>
      <c r="C55" s="100">
        <v>2020</v>
      </c>
      <c r="D55" s="90">
        <f>SUM(E55,J55)</f>
        <v>3651</v>
      </c>
      <c r="E55" s="90">
        <f>SUM(F55,G55,H55,I55)</f>
        <v>2317</v>
      </c>
      <c r="F55" s="90">
        <v>2272</v>
      </c>
      <c r="G55" s="90">
        <v>20</v>
      </c>
      <c r="H55" s="90">
        <v>9</v>
      </c>
      <c r="I55" s="90">
        <v>16</v>
      </c>
      <c r="J55" s="90">
        <v>1334</v>
      </c>
      <c r="N55" s="99"/>
    </row>
    <row r="56" spans="1:14" s="85" customFormat="1" ht="8.1" customHeight="1">
      <c r="A56" s="401"/>
      <c r="B56" s="401"/>
      <c r="C56" s="401"/>
      <c r="D56" s="615"/>
      <c r="E56" s="615"/>
      <c r="F56" s="615"/>
      <c r="G56" s="615"/>
      <c r="H56" s="615"/>
      <c r="I56" s="615"/>
      <c r="J56" s="615"/>
      <c r="K56" s="612"/>
      <c r="N56" s="99"/>
    </row>
    <row r="57" spans="1:14" s="85" customFormat="1" ht="16.5" customHeight="1">
      <c r="D57" s="94"/>
      <c r="E57" s="94"/>
      <c r="F57" s="94"/>
      <c r="K57" s="95" t="s">
        <v>27</v>
      </c>
    </row>
    <row r="58" spans="1:14" s="85" customFormat="1" ht="15" customHeight="1">
      <c r="D58" s="94"/>
      <c r="E58" s="94"/>
      <c r="F58" s="94"/>
      <c r="K58" s="96" t="s">
        <v>28</v>
      </c>
    </row>
    <row r="59" spans="1:14" s="85" customFormat="1">
      <c r="D59" s="94"/>
      <c r="E59" s="94"/>
      <c r="F59" s="94"/>
    </row>
    <row r="60" spans="1:14" s="85" customFormat="1">
      <c r="D60" s="94"/>
      <c r="E60" s="94"/>
      <c r="F60" s="94"/>
    </row>
    <row r="61" spans="1:14" s="85" customFormat="1">
      <c r="D61" s="94"/>
      <c r="E61" s="94"/>
      <c r="F61" s="94"/>
    </row>
    <row r="62" spans="1:14" s="85" customFormat="1">
      <c r="D62" s="94"/>
      <c r="E62" s="94"/>
      <c r="F62" s="94"/>
    </row>
    <row r="63" spans="1:14" s="85" customFormat="1">
      <c r="D63" s="94"/>
      <c r="E63" s="94"/>
      <c r="F63" s="94"/>
    </row>
    <row r="64" spans="1:14" s="85" customFormat="1">
      <c r="D64" s="94"/>
      <c r="E64" s="94"/>
      <c r="F64" s="94"/>
    </row>
    <row r="65" spans="4:6" s="85" customFormat="1">
      <c r="D65" s="94"/>
      <c r="E65" s="94"/>
      <c r="F65" s="94"/>
    </row>
    <row r="66" spans="4:6" s="85" customFormat="1">
      <c r="D66" s="94"/>
      <c r="E66" s="94"/>
      <c r="F66" s="94"/>
    </row>
    <row r="67" spans="4:6" s="85" customFormat="1">
      <c r="D67" s="94"/>
      <c r="E67" s="94"/>
      <c r="F67" s="94"/>
    </row>
    <row r="68" spans="4:6" s="85" customFormat="1">
      <c r="D68" s="94"/>
      <c r="E68" s="94"/>
      <c r="F68" s="94"/>
    </row>
    <row r="69" spans="4:6" s="85" customFormat="1">
      <c r="D69" s="94"/>
      <c r="E69" s="94"/>
      <c r="F69" s="94"/>
    </row>
    <row r="70" spans="4:6" s="85" customFormat="1">
      <c r="D70" s="94"/>
      <c r="E70" s="94"/>
      <c r="F70" s="94"/>
    </row>
    <row r="71" spans="4:6" s="85" customFormat="1">
      <c r="D71" s="94"/>
      <c r="E71" s="94"/>
      <c r="F71" s="94"/>
    </row>
    <row r="72" spans="4:6" s="85" customFormat="1">
      <c r="D72" s="94"/>
      <c r="E72" s="94"/>
      <c r="F72" s="94"/>
    </row>
    <row r="73" spans="4:6" s="85" customFormat="1">
      <c r="D73" s="94"/>
      <c r="E73" s="94"/>
      <c r="F73" s="94"/>
    </row>
    <row r="74" spans="4:6" s="85" customFormat="1">
      <c r="D74" s="94"/>
      <c r="E74" s="94"/>
      <c r="F74" s="94"/>
    </row>
    <row r="75" spans="4:6" s="85" customFormat="1">
      <c r="D75" s="94"/>
      <c r="E75" s="94"/>
      <c r="F75" s="94"/>
    </row>
    <row r="76" spans="4:6" s="85" customFormat="1">
      <c r="D76" s="94"/>
      <c r="E76" s="94"/>
      <c r="F76" s="94"/>
    </row>
    <row r="77" spans="4:6" s="85" customFormat="1">
      <c r="D77" s="94"/>
      <c r="E77" s="94"/>
      <c r="F77" s="94"/>
    </row>
    <row r="78" spans="4:6" s="85" customFormat="1">
      <c r="D78" s="94"/>
      <c r="E78" s="94"/>
      <c r="F78" s="94"/>
    </row>
    <row r="79" spans="4:6" s="85" customFormat="1">
      <c r="D79" s="94"/>
      <c r="E79" s="94"/>
      <c r="F79" s="94"/>
    </row>
    <row r="80" spans="4:6" s="85" customFormat="1">
      <c r="D80" s="94"/>
      <c r="E80" s="94"/>
      <c r="F80" s="94"/>
    </row>
    <row r="81" spans="4:6" s="85" customFormat="1">
      <c r="D81" s="94"/>
      <c r="E81" s="94"/>
      <c r="F81" s="94"/>
    </row>
    <row r="82" spans="4:6" s="85" customFormat="1">
      <c r="D82" s="94"/>
      <c r="E82" s="94"/>
      <c r="F82" s="94"/>
    </row>
    <row r="83" spans="4:6" s="85" customFormat="1">
      <c r="D83" s="94"/>
      <c r="E83" s="94"/>
      <c r="F83" s="94"/>
    </row>
  </sheetData>
  <mergeCells count="1">
    <mergeCell ref="E39:I39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73" orientation="portrait" r:id="rId1"/>
  <ignoredErrors>
    <ignoredError sqref="E50 E53:E54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pageSetUpPr fitToPage="1"/>
  </sheetPr>
  <dimension ref="A1:N70"/>
  <sheetViews>
    <sheetView tabSelected="1" view="pageBreakPreview" zoomScale="80" zoomScaleNormal="80" zoomScaleSheetLayoutView="80" workbookViewId="0">
      <selection activeCell="B3" sqref="B3:I3"/>
    </sheetView>
  </sheetViews>
  <sheetFormatPr defaultColWidth="15.28515625" defaultRowHeight="15" customHeight="1"/>
  <cols>
    <col min="1" max="1" width="11.7109375" style="34" customWidth="1"/>
    <col min="2" max="3" width="16.7109375" style="34" customWidth="1"/>
    <col min="4" max="6" width="20.7109375" style="35" customWidth="1"/>
    <col min="7" max="7" width="1.140625" style="34" customWidth="1"/>
    <col min="8" max="16384" width="15.28515625" style="34"/>
  </cols>
  <sheetData>
    <row r="1" spans="1:11" ht="8.1" customHeight="1"/>
    <row r="2" spans="1:11" ht="8.1" customHeight="1"/>
    <row r="3" spans="1:11" s="689" customFormat="1" ht="31.5" customHeight="1">
      <c r="A3" s="687" t="s">
        <v>398</v>
      </c>
      <c r="B3" s="688" t="s">
        <v>404</v>
      </c>
      <c r="C3" s="688"/>
      <c r="D3" s="688"/>
      <c r="E3" s="688"/>
      <c r="F3" s="688"/>
      <c r="G3" s="688"/>
    </row>
    <row r="4" spans="1:11" s="36" customFormat="1" ht="16.5" customHeight="1">
      <c r="A4" s="658" t="s">
        <v>402</v>
      </c>
      <c r="B4" s="39"/>
      <c r="C4" s="40"/>
      <c r="D4" s="38"/>
      <c r="E4" s="38"/>
      <c r="F4" s="38"/>
      <c r="G4" s="37"/>
    </row>
    <row r="5" spans="1:11" s="36" customFormat="1" ht="15.75" thickBot="1">
      <c r="A5" s="640"/>
      <c r="B5" s="640"/>
      <c r="C5" s="640"/>
      <c r="D5" s="641"/>
      <c r="E5" s="641"/>
      <c r="F5" s="641"/>
      <c r="G5" s="642"/>
    </row>
    <row r="6" spans="1:11" s="36" customFormat="1" ht="8.1" customHeight="1">
      <c r="A6" s="631"/>
      <c r="B6" s="631"/>
      <c r="C6" s="631"/>
      <c r="D6" s="632"/>
      <c r="E6" s="632"/>
      <c r="F6" s="632"/>
      <c r="G6" s="633"/>
    </row>
    <row r="7" spans="1:11" ht="15" customHeight="1">
      <c r="A7" s="634" t="s">
        <v>24</v>
      </c>
      <c r="B7" s="634"/>
      <c r="C7" s="635" t="s">
        <v>0</v>
      </c>
      <c r="D7" s="636" t="s">
        <v>32</v>
      </c>
      <c r="E7" s="636" t="s">
        <v>40</v>
      </c>
      <c r="F7" s="636" t="s">
        <v>41</v>
      </c>
      <c r="G7" s="637"/>
      <c r="H7" s="41"/>
      <c r="I7" s="41"/>
      <c r="J7" s="41"/>
      <c r="K7" s="41"/>
    </row>
    <row r="8" spans="1:11" ht="15" customHeight="1">
      <c r="A8" s="631" t="s">
        <v>4</v>
      </c>
      <c r="B8" s="631"/>
      <c r="C8" s="638" t="s">
        <v>5</v>
      </c>
      <c r="D8" s="639" t="s">
        <v>35</v>
      </c>
      <c r="E8" s="639" t="s">
        <v>42</v>
      </c>
      <c r="F8" s="639" t="s">
        <v>43</v>
      </c>
      <c r="G8" s="637"/>
      <c r="H8" s="41"/>
      <c r="I8" s="41"/>
      <c r="J8" s="41"/>
      <c r="K8" s="41"/>
    </row>
    <row r="9" spans="1:11" ht="8.1" customHeight="1" thickBot="1">
      <c r="A9" s="643"/>
      <c r="B9" s="643"/>
      <c r="C9" s="644"/>
      <c r="D9" s="645"/>
      <c r="E9" s="645"/>
      <c r="F9" s="645"/>
      <c r="G9" s="644"/>
      <c r="H9" s="41"/>
      <c r="I9" s="41"/>
      <c r="J9" s="41"/>
      <c r="K9" s="41"/>
    </row>
    <row r="10" spans="1:11" ht="8.1" customHeight="1">
      <c r="A10" s="42"/>
      <c r="B10" s="42"/>
      <c r="C10" s="42"/>
      <c r="H10" s="41"/>
      <c r="I10" s="41"/>
      <c r="J10" s="41"/>
      <c r="K10" s="41"/>
    </row>
    <row r="11" spans="1:11" ht="15" customHeight="1">
      <c r="A11" s="43" t="s">
        <v>8</v>
      </c>
      <c r="B11" s="42"/>
      <c r="C11" s="44">
        <v>2018</v>
      </c>
      <c r="D11" s="45">
        <f>SUM(D15,D19,D23,D27,D31,D35,D39,D43,D47,D51,D55)</f>
        <v>559</v>
      </c>
      <c r="E11" s="45">
        <f t="shared" ref="E11:F11" si="0">SUM(E15,E19,E23,E27,E31,E35,E39,E43,E47,E51,E55)</f>
        <v>530</v>
      </c>
      <c r="F11" s="45">
        <f t="shared" si="0"/>
        <v>29</v>
      </c>
      <c r="H11" s="41"/>
      <c r="I11" s="41"/>
      <c r="J11" s="41"/>
      <c r="K11" s="41"/>
    </row>
    <row r="12" spans="1:11" ht="15" customHeight="1">
      <c r="A12" s="41"/>
      <c r="B12" s="42"/>
      <c r="C12" s="44">
        <v>2019</v>
      </c>
      <c r="D12" s="45">
        <f t="shared" ref="D12:F13" si="1">SUM(D16,D20,D24,D28,D32,D36,D40,D44,D48,D52,D56)</f>
        <v>557</v>
      </c>
      <c r="E12" s="45">
        <f t="shared" si="1"/>
        <v>544</v>
      </c>
      <c r="F12" s="45">
        <f t="shared" si="1"/>
        <v>13</v>
      </c>
      <c r="H12" s="41"/>
      <c r="I12" s="41"/>
      <c r="J12" s="41"/>
      <c r="K12" s="41"/>
    </row>
    <row r="13" spans="1:11" ht="15" customHeight="1">
      <c r="A13" s="41"/>
      <c r="B13" s="42"/>
      <c r="C13" s="44">
        <v>2020</v>
      </c>
      <c r="D13" s="45">
        <f t="shared" si="1"/>
        <v>624</v>
      </c>
      <c r="E13" s="45">
        <f t="shared" si="1"/>
        <v>603</v>
      </c>
      <c r="F13" s="45">
        <f t="shared" si="1"/>
        <v>21</v>
      </c>
      <c r="H13" s="41"/>
      <c r="I13" s="41"/>
      <c r="J13" s="41"/>
      <c r="K13" s="41"/>
    </row>
    <row r="14" spans="1:11" ht="8.1" customHeight="1">
      <c r="A14" s="41"/>
      <c r="B14" s="42"/>
      <c r="C14" s="42"/>
      <c r="D14" s="46"/>
      <c r="E14" s="46"/>
      <c r="F14" s="46"/>
      <c r="H14" s="41"/>
      <c r="I14" s="41"/>
      <c r="J14" s="41"/>
      <c r="K14" s="41"/>
    </row>
    <row r="15" spans="1:11" s="47" customFormat="1" ht="15" customHeight="1">
      <c r="A15" s="27" t="s">
        <v>9</v>
      </c>
      <c r="B15" s="48"/>
      <c r="C15" s="49">
        <v>2018</v>
      </c>
      <c r="D15" s="50">
        <f t="shared" ref="D15:D21" si="2">SUM(E15:F15)</f>
        <v>52</v>
      </c>
      <c r="E15" s="51">
        <v>49</v>
      </c>
      <c r="F15" s="51">
        <v>3</v>
      </c>
      <c r="H15" s="36"/>
      <c r="I15" s="36"/>
      <c r="J15" s="36"/>
      <c r="K15" s="36"/>
    </row>
    <row r="16" spans="1:11" ht="15" customHeight="1">
      <c r="A16" s="27"/>
      <c r="B16" s="52"/>
      <c r="C16" s="49">
        <v>2019</v>
      </c>
      <c r="D16" s="50">
        <f t="shared" si="2"/>
        <v>40</v>
      </c>
      <c r="E16" s="53">
        <v>39</v>
      </c>
      <c r="F16" s="53">
        <v>1</v>
      </c>
      <c r="H16" s="41"/>
      <c r="I16" s="41"/>
      <c r="J16" s="41"/>
      <c r="K16" s="41"/>
    </row>
    <row r="17" spans="1:14" ht="15" customHeight="1">
      <c r="A17" s="27"/>
      <c r="B17" s="52"/>
      <c r="C17" s="49">
        <v>2020</v>
      </c>
      <c r="D17" s="50">
        <f t="shared" si="2"/>
        <v>55</v>
      </c>
      <c r="E17" s="46">
        <v>54</v>
      </c>
      <c r="F17" s="46">
        <v>1</v>
      </c>
      <c r="H17" s="41"/>
      <c r="I17" s="41"/>
      <c r="J17" s="41"/>
      <c r="K17" s="41"/>
    </row>
    <row r="18" spans="1:14" ht="8.1" customHeight="1">
      <c r="A18" s="54"/>
      <c r="B18" s="52"/>
      <c r="C18" s="42"/>
      <c r="D18" s="46"/>
      <c r="E18" s="46"/>
      <c r="F18" s="46"/>
      <c r="H18" s="41"/>
      <c r="I18" s="41"/>
      <c r="J18" s="41"/>
      <c r="K18" s="41"/>
    </row>
    <row r="19" spans="1:14" ht="15" customHeight="1">
      <c r="A19" s="27" t="s">
        <v>13</v>
      </c>
      <c r="B19" s="48"/>
      <c r="C19" s="49">
        <v>2018</v>
      </c>
      <c r="D19" s="50">
        <f t="shared" si="2"/>
        <v>131</v>
      </c>
      <c r="E19" s="55">
        <v>121</v>
      </c>
      <c r="F19" s="55">
        <v>10</v>
      </c>
      <c r="H19" s="41"/>
      <c r="I19" s="41"/>
      <c r="J19" s="41"/>
      <c r="K19" s="41"/>
    </row>
    <row r="20" spans="1:14" ht="15" customHeight="1">
      <c r="A20" s="27"/>
      <c r="B20" s="52"/>
      <c r="C20" s="49">
        <v>2019</v>
      </c>
      <c r="D20" s="50">
        <f t="shared" si="2"/>
        <v>124</v>
      </c>
      <c r="E20" s="55">
        <v>122</v>
      </c>
      <c r="F20" s="55">
        <v>2</v>
      </c>
      <c r="H20" s="41"/>
      <c r="I20" s="41"/>
      <c r="J20" s="41"/>
      <c r="K20" s="41"/>
    </row>
    <row r="21" spans="1:14" ht="15" customHeight="1">
      <c r="A21" s="27"/>
      <c r="B21" s="52"/>
      <c r="C21" s="49">
        <v>2020</v>
      </c>
      <c r="D21" s="50">
        <f t="shared" si="2"/>
        <v>129</v>
      </c>
      <c r="E21" s="46">
        <v>120</v>
      </c>
      <c r="F21" s="46">
        <v>9</v>
      </c>
      <c r="H21" s="41"/>
      <c r="I21" s="41"/>
      <c r="J21" s="41"/>
      <c r="K21" s="41"/>
    </row>
    <row r="22" spans="1:14" ht="8.1" customHeight="1">
      <c r="A22" s="54"/>
      <c r="B22" s="52"/>
      <c r="C22" s="42"/>
      <c r="D22" s="46"/>
      <c r="E22" s="46"/>
      <c r="F22" s="46"/>
      <c r="H22" s="41"/>
      <c r="I22" s="41"/>
      <c r="J22" s="41"/>
      <c r="K22" s="41"/>
    </row>
    <row r="23" spans="1:14" ht="15" customHeight="1">
      <c r="A23" s="27" t="s">
        <v>15</v>
      </c>
      <c r="B23" s="48"/>
      <c r="C23" s="49">
        <v>2018</v>
      </c>
      <c r="D23" s="50">
        <f t="shared" ref="D23:D29" si="3">SUM(E23:F23)</f>
        <v>41</v>
      </c>
      <c r="E23" s="55">
        <v>39</v>
      </c>
      <c r="F23" s="55">
        <v>2</v>
      </c>
      <c r="G23" s="41"/>
      <c r="H23" s="41"/>
      <c r="I23" s="41"/>
      <c r="J23" s="41"/>
      <c r="K23" s="41"/>
      <c r="L23" s="41"/>
      <c r="N23" s="56"/>
    </row>
    <row r="24" spans="1:14" ht="15" customHeight="1">
      <c r="A24" s="27"/>
      <c r="B24" s="52"/>
      <c r="C24" s="49">
        <v>2019</v>
      </c>
      <c r="D24" s="50">
        <f t="shared" si="3"/>
        <v>59</v>
      </c>
      <c r="E24" s="55">
        <v>58</v>
      </c>
      <c r="F24" s="55">
        <v>1</v>
      </c>
      <c r="G24" s="41"/>
      <c r="H24" s="41"/>
      <c r="I24" s="41"/>
      <c r="J24" s="41"/>
      <c r="K24" s="41"/>
      <c r="L24" s="41"/>
      <c r="N24" s="57"/>
    </row>
    <row r="25" spans="1:14" ht="15" customHeight="1">
      <c r="A25" s="27"/>
      <c r="B25" s="52"/>
      <c r="C25" s="49">
        <v>2020</v>
      </c>
      <c r="D25" s="50">
        <f t="shared" si="3"/>
        <v>36</v>
      </c>
      <c r="E25" s="46">
        <v>36</v>
      </c>
      <c r="F25" s="55">
        <v>0</v>
      </c>
      <c r="G25" s="41"/>
      <c r="H25" s="41"/>
      <c r="I25" s="41"/>
      <c r="J25" s="41"/>
      <c r="K25" s="41"/>
      <c r="L25" s="41"/>
      <c r="N25" s="57"/>
    </row>
    <row r="26" spans="1:14" ht="8.1" customHeight="1">
      <c r="A26" s="58"/>
      <c r="B26" s="52"/>
      <c r="C26" s="42"/>
      <c r="D26" s="46"/>
      <c r="E26" s="46"/>
      <c r="F26" s="46"/>
      <c r="G26" s="41"/>
      <c r="H26" s="41"/>
      <c r="I26" s="41"/>
      <c r="J26" s="41"/>
      <c r="K26" s="41"/>
      <c r="L26" s="41"/>
      <c r="N26" s="57"/>
    </row>
    <row r="27" spans="1:14" ht="15" customHeight="1">
      <c r="A27" s="27" t="s">
        <v>16</v>
      </c>
      <c r="B27" s="48"/>
      <c r="C27" s="49">
        <v>2018</v>
      </c>
      <c r="D27" s="50">
        <f t="shared" si="3"/>
        <v>42</v>
      </c>
      <c r="E27" s="51">
        <v>38</v>
      </c>
      <c r="F27" s="51">
        <v>4</v>
      </c>
      <c r="G27" s="41"/>
      <c r="H27" s="41"/>
      <c r="I27" s="41"/>
      <c r="J27" s="41"/>
      <c r="K27" s="41"/>
      <c r="L27" s="41"/>
      <c r="N27" s="57"/>
    </row>
    <row r="28" spans="1:14" ht="15" customHeight="1">
      <c r="A28" s="27"/>
      <c r="B28" s="52"/>
      <c r="C28" s="49">
        <v>2019</v>
      </c>
      <c r="D28" s="50">
        <f t="shared" si="3"/>
        <v>75</v>
      </c>
      <c r="E28" s="53">
        <v>71</v>
      </c>
      <c r="F28" s="53">
        <v>4</v>
      </c>
      <c r="G28" s="41"/>
      <c r="H28" s="41"/>
      <c r="I28" s="41"/>
      <c r="J28" s="41"/>
      <c r="K28" s="41"/>
      <c r="L28" s="41"/>
      <c r="N28" s="57"/>
    </row>
    <row r="29" spans="1:14" ht="15" customHeight="1">
      <c r="A29" s="27"/>
      <c r="B29" s="52"/>
      <c r="C29" s="49">
        <v>2020</v>
      </c>
      <c r="D29" s="50">
        <f t="shared" si="3"/>
        <v>58</v>
      </c>
      <c r="E29" s="46">
        <v>57</v>
      </c>
      <c r="F29" s="46">
        <v>1</v>
      </c>
      <c r="G29" s="41"/>
      <c r="H29" s="41"/>
      <c r="I29" s="41"/>
      <c r="J29" s="41"/>
      <c r="K29" s="41"/>
      <c r="L29" s="41"/>
      <c r="N29" s="57"/>
    </row>
    <row r="30" spans="1:14" ht="8.1" customHeight="1">
      <c r="A30" s="58"/>
      <c r="B30" s="52"/>
      <c r="C30" s="42"/>
      <c r="D30" s="46"/>
      <c r="E30" s="59"/>
      <c r="F30" s="59"/>
      <c r="G30" s="41"/>
      <c r="H30" s="41"/>
      <c r="I30" s="41"/>
      <c r="J30" s="41"/>
      <c r="K30" s="41"/>
      <c r="L30" s="41"/>
      <c r="N30" s="57"/>
    </row>
    <row r="31" spans="1:14" ht="15" customHeight="1">
      <c r="A31" s="27" t="s">
        <v>17</v>
      </c>
      <c r="B31" s="48"/>
      <c r="C31" s="49">
        <v>2018</v>
      </c>
      <c r="D31" s="50">
        <f t="shared" ref="D31:D37" si="4">SUM(E31:F31)</f>
        <v>42</v>
      </c>
      <c r="E31" s="51">
        <v>42</v>
      </c>
      <c r="F31" s="55">
        <v>0</v>
      </c>
      <c r="G31" s="41"/>
      <c r="H31" s="41"/>
      <c r="I31" s="41"/>
      <c r="J31" s="41"/>
      <c r="K31" s="41"/>
      <c r="L31" s="41"/>
      <c r="N31" s="57"/>
    </row>
    <row r="32" spans="1:14" ht="15" customHeight="1">
      <c r="A32" s="27"/>
      <c r="B32" s="52"/>
      <c r="C32" s="49">
        <v>2019</v>
      </c>
      <c r="D32" s="50">
        <f t="shared" si="4"/>
        <v>37</v>
      </c>
      <c r="E32" s="53">
        <v>37</v>
      </c>
      <c r="F32" s="55">
        <v>0</v>
      </c>
      <c r="G32" s="41"/>
      <c r="H32" s="41"/>
      <c r="I32" s="41"/>
      <c r="J32" s="41"/>
      <c r="K32" s="41"/>
      <c r="L32" s="41"/>
      <c r="N32" s="57"/>
    </row>
    <row r="33" spans="1:14" ht="15" customHeight="1">
      <c r="A33" s="27"/>
      <c r="B33" s="52"/>
      <c r="C33" s="49">
        <v>2020</v>
      </c>
      <c r="D33" s="50">
        <f t="shared" si="4"/>
        <v>46</v>
      </c>
      <c r="E33" s="59">
        <v>46</v>
      </c>
      <c r="F33" s="55">
        <v>0</v>
      </c>
      <c r="G33" s="41"/>
      <c r="H33" s="41"/>
      <c r="I33" s="41"/>
      <c r="J33" s="41"/>
      <c r="K33" s="41"/>
      <c r="L33" s="41"/>
      <c r="N33" s="57"/>
    </row>
    <row r="34" spans="1:14" ht="8.1" customHeight="1">
      <c r="A34" s="27"/>
      <c r="B34" s="52"/>
      <c r="C34" s="42"/>
      <c r="D34" s="46"/>
      <c r="E34" s="46"/>
      <c r="F34" s="46"/>
      <c r="G34" s="41"/>
      <c r="H34" s="41"/>
      <c r="I34" s="41"/>
      <c r="J34" s="41"/>
      <c r="K34" s="41"/>
      <c r="L34" s="41"/>
    </row>
    <row r="35" spans="1:14" ht="15" customHeight="1">
      <c r="A35" s="27" t="s">
        <v>18</v>
      </c>
      <c r="B35" s="48"/>
      <c r="C35" s="49">
        <v>2018</v>
      </c>
      <c r="D35" s="50">
        <f t="shared" si="4"/>
        <v>65</v>
      </c>
      <c r="E35" s="55">
        <v>62</v>
      </c>
      <c r="F35" s="55">
        <v>3</v>
      </c>
      <c r="G35" s="41"/>
      <c r="H35" s="41"/>
      <c r="I35" s="41"/>
      <c r="J35" s="41"/>
      <c r="K35" s="41"/>
      <c r="L35" s="41"/>
      <c r="M35" s="41"/>
    </row>
    <row r="36" spans="1:14" ht="15" customHeight="1">
      <c r="A36" s="27"/>
      <c r="B36" s="52"/>
      <c r="C36" s="49">
        <v>2019</v>
      </c>
      <c r="D36" s="50">
        <f t="shared" si="4"/>
        <v>40</v>
      </c>
      <c r="E36" s="55">
        <v>39</v>
      </c>
      <c r="F36" s="55">
        <v>1</v>
      </c>
      <c r="G36" s="41"/>
      <c r="H36" s="41"/>
      <c r="I36" s="41"/>
      <c r="J36" s="41"/>
      <c r="K36" s="41"/>
      <c r="L36" s="41"/>
    </row>
    <row r="37" spans="1:14" ht="15" customHeight="1">
      <c r="A37" s="27"/>
      <c r="B37" s="52"/>
      <c r="C37" s="49">
        <v>2020</v>
      </c>
      <c r="D37" s="50">
        <f t="shared" si="4"/>
        <v>82</v>
      </c>
      <c r="E37" s="46">
        <v>78</v>
      </c>
      <c r="F37" s="46">
        <v>4</v>
      </c>
      <c r="G37" s="41"/>
      <c r="H37" s="41"/>
      <c r="I37" s="41"/>
      <c r="J37" s="41"/>
      <c r="K37" s="41"/>
      <c r="L37" s="41"/>
    </row>
    <row r="38" spans="1:14" ht="8.1" customHeight="1">
      <c r="A38" s="60"/>
      <c r="B38" s="52"/>
      <c r="C38" s="42"/>
      <c r="D38" s="46"/>
      <c r="E38" s="46"/>
      <c r="F38" s="46"/>
      <c r="H38" s="41"/>
      <c r="I38" s="41"/>
      <c r="J38" s="41"/>
      <c r="K38" s="41"/>
    </row>
    <row r="39" spans="1:14" ht="15" customHeight="1">
      <c r="A39" s="27" t="s">
        <v>19</v>
      </c>
      <c r="B39" s="48"/>
      <c r="C39" s="49">
        <v>2018</v>
      </c>
      <c r="D39" s="50">
        <f t="shared" ref="D39:D45" si="5">SUM(E39:F39)</f>
        <v>79</v>
      </c>
      <c r="E39" s="51">
        <v>79</v>
      </c>
      <c r="F39" s="55">
        <v>0</v>
      </c>
      <c r="H39" s="41"/>
      <c r="I39" s="41"/>
      <c r="J39" s="41"/>
      <c r="K39" s="41"/>
    </row>
    <row r="40" spans="1:14" ht="15" customHeight="1">
      <c r="A40" s="27"/>
      <c r="B40" s="52"/>
      <c r="C40" s="49">
        <v>2019</v>
      </c>
      <c r="D40" s="50">
        <f t="shared" si="5"/>
        <v>67</v>
      </c>
      <c r="E40" s="53">
        <v>67</v>
      </c>
      <c r="F40" s="55">
        <v>0</v>
      </c>
      <c r="H40" s="41"/>
      <c r="I40" s="41"/>
      <c r="J40" s="41"/>
      <c r="K40" s="41"/>
    </row>
    <row r="41" spans="1:14" ht="15" customHeight="1">
      <c r="A41" s="26"/>
      <c r="B41" s="52"/>
      <c r="C41" s="49">
        <v>2020</v>
      </c>
      <c r="D41" s="50">
        <f t="shared" si="5"/>
        <v>90</v>
      </c>
      <c r="E41" s="46">
        <v>89</v>
      </c>
      <c r="F41" s="46">
        <v>1</v>
      </c>
      <c r="H41" s="41"/>
      <c r="I41" s="41"/>
      <c r="J41" s="41"/>
      <c r="K41" s="41"/>
    </row>
    <row r="42" spans="1:14" ht="8.1" customHeight="1">
      <c r="A42" s="58"/>
      <c r="C42" s="42"/>
      <c r="D42" s="46"/>
      <c r="E42" s="59"/>
      <c r="F42" s="59"/>
      <c r="H42" s="41"/>
      <c r="I42" s="41"/>
      <c r="J42" s="41"/>
      <c r="K42" s="41"/>
    </row>
    <row r="43" spans="1:14" ht="15" customHeight="1">
      <c r="A43" s="27" t="s">
        <v>11</v>
      </c>
      <c r="B43" s="48"/>
      <c r="C43" s="49">
        <v>2018</v>
      </c>
      <c r="D43" s="50">
        <f t="shared" si="5"/>
        <v>64</v>
      </c>
      <c r="E43" s="55">
        <v>59</v>
      </c>
      <c r="F43" s="55">
        <v>5</v>
      </c>
      <c r="H43" s="41"/>
      <c r="I43" s="41"/>
      <c r="J43" s="41"/>
      <c r="K43" s="41"/>
    </row>
    <row r="44" spans="1:14" ht="15" customHeight="1">
      <c r="A44" s="27"/>
      <c r="B44" s="52"/>
      <c r="C44" s="49">
        <v>2019</v>
      </c>
      <c r="D44" s="50">
        <f t="shared" si="5"/>
        <v>53</v>
      </c>
      <c r="E44" s="55">
        <v>50</v>
      </c>
      <c r="F44" s="55">
        <v>3</v>
      </c>
      <c r="H44" s="41"/>
      <c r="I44" s="41"/>
      <c r="J44" s="41"/>
      <c r="K44" s="41"/>
    </row>
    <row r="45" spans="1:14" ht="15" customHeight="1">
      <c r="A45" s="27"/>
      <c r="B45" s="52"/>
      <c r="C45" s="49">
        <v>2020</v>
      </c>
      <c r="D45" s="50">
        <f t="shared" si="5"/>
        <v>51</v>
      </c>
      <c r="E45" s="59">
        <v>47</v>
      </c>
      <c r="F45" s="59">
        <v>4</v>
      </c>
      <c r="H45" s="41"/>
      <c r="I45" s="41"/>
      <c r="J45" s="41"/>
      <c r="K45" s="41"/>
    </row>
    <row r="46" spans="1:14" ht="8.1" customHeight="1">
      <c r="A46" s="58"/>
      <c r="B46" s="52"/>
      <c r="C46" s="42"/>
      <c r="D46" s="46"/>
      <c r="E46" s="46"/>
      <c r="F46" s="46"/>
      <c r="H46" s="41"/>
      <c r="I46" s="41"/>
      <c r="J46" s="41"/>
      <c r="K46" s="41"/>
    </row>
    <row r="47" spans="1:14" ht="15" customHeight="1">
      <c r="A47" s="27" t="s">
        <v>14</v>
      </c>
      <c r="B47" s="48"/>
      <c r="C47" s="49">
        <v>2018</v>
      </c>
      <c r="D47" s="50">
        <f t="shared" ref="D47:D53" si="6">SUM(E47:F47)</f>
        <v>29</v>
      </c>
      <c r="E47" s="51">
        <v>27</v>
      </c>
      <c r="F47" s="51">
        <v>2</v>
      </c>
      <c r="H47" s="41"/>
      <c r="I47" s="41"/>
      <c r="J47" s="41"/>
      <c r="K47" s="41"/>
    </row>
    <row r="48" spans="1:14" ht="15" customHeight="1">
      <c r="A48" s="27"/>
      <c r="B48" s="52"/>
      <c r="C48" s="49">
        <v>2019</v>
      </c>
      <c r="D48" s="50">
        <f t="shared" si="6"/>
        <v>47</v>
      </c>
      <c r="E48" s="53">
        <v>47</v>
      </c>
      <c r="F48" s="55">
        <v>0</v>
      </c>
      <c r="H48" s="41"/>
      <c r="I48" s="41"/>
      <c r="J48" s="41"/>
      <c r="K48" s="41"/>
    </row>
    <row r="49" spans="1:11" ht="15" customHeight="1">
      <c r="A49" s="27"/>
      <c r="B49" s="52"/>
      <c r="C49" s="49">
        <v>2020</v>
      </c>
      <c r="D49" s="50">
        <f t="shared" si="6"/>
        <v>46</v>
      </c>
      <c r="E49" s="46">
        <v>46</v>
      </c>
      <c r="F49" s="55">
        <v>0</v>
      </c>
      <c r="H49" s="41"/>
      <c r="I49" s="41"/>
      <c r="J49" s="41"/>
      <c r="K49" s="41"/>
    </row>
    <row r="50" spans="1:11" ht="8.1" customHeight="1">
      <c r="A50" s="58"/>
      <c r="B50" s="52"/>
      <c r="C50" s="42"/>
      <c r="D50" s="46"/>
      <c r="E50" s="46"/>
      <c r="F50" s="46"/>
      <c r="H50" s="41"/>
      <c r="I50" s="41"/>
      <c r="J50" s="41"/>
      <c r="K50" s="41"/>
    </row>
    <row r="51" spans="1:11" ht="15" customHeight="1">
      <c r="A51" s="27" t="s">
        <v>12</v>
      </c>
      <c r="B51" s="48"/>
      <c r="C51" s="49">
        <v>2018</v>
      </c>
      <c r="D51" s="50">
        <f t="shared" si="6"/>
        <v>14</v>
      </c>
      <c r="E51" s="55">
        <v>14</v>
      </c>
      <c r="F51" s="55">
        <v>0</v>
      </c>
      <c r="H51" s="41"/>
      <c r="I51" s="41"/>
      <c r="J51" s="41"/>
      <c r="K51" s="41"/>
    </row>
    <row r="52" spans="1:11" ht="15" customHeight="1">
      <c r="A52" s="27"/>
      <c r="B52" s="52"/>
      <c r="C52" s="49">
        <v>2019</v>
      </c>
      <c r="D52" s="50">
        <f t="shared" si="6"/>
        <v>15</v>
      </c>
      <c r="E52" s="55">
        <v>14</v>
      </c>
      <c r="F52" s="55">
        <v>1</v>
      </c>
      <c r="H52" s="41"/>
      <c r="I52" s="41"/>
      <c r="J52" s="41"/>
      <c r="K52" s="41"/>
    </row>
    <row r="53" spans="1:11" ht="15" customHeight="1">
      <c r="A53" s="27"/>
      <c r="B53" s="52"/>
      <c r="C53" s="49">
        <v>2020</v>
      </c>
      <c r="D53" s="50">
        <f t="shared" si="6"/>
        <v>31</v>
      </c>
      <c r="E53" s="46">
        <v>30</v>
      </c>
      <c r="F53" s="46">
        <v>1</v>
      </c>
      <c r="H53" s="41"/>
      <c r="I53" s="41"/>
      <c r="J53" s="41"/>
      <c r="K53" s="41"/>
    </row>
    <row r="54" spans="1:11" ht="8.1" customHeight="1">
      <c r="A54" s="54"/>
      <c r="C54" s="42"/>
      <c r="D54" s="46"/>
      <c r="E54" s="59"/>
      <c r="F54" s="59"/>
      <c r="H54" s="41"/>
      <c r="I54" s="41"/>
      <c r="J54" s="41"/>
      <c r="K54" s="41"/>
    </row>
    <row r="55" spans="1:11" ht="15" customHeight="1">
      <c r="A55" s="54" t="s">
        <v>45</v>
      </c>
      <c r="B55" s="48"/>
      <c r="C55" s="49">
        <v>2018</v>
      </c>
      <c r="D55" s="50" t="s">
        <v>313</v>
      </c>
      <c r="E55" s="50" t="s">
        <v>313</v>
      </c>
      <c r="F55" s="50" t="s">
        <v>313</v>
      </c>
      <c r="H55" s="41"/>
      <c r="I55" s="41"/>
      <c r="J55" s="41"/>
      <c r="K55" s="41"/>
    </row>
    <row r="56" spans="1:11" ht="15" customHeight="1">
      <c r="A56" s="61"/>
      <c r="B56" s="52"/>
      <c r="C56" s="49">
        <v>2019</v>
      </c>
      <c r="D56" s="50" t="s">
        <v>313</v>
      </c>
      <c r="E56" s="50" t="s">
        <v>313</v>
      </c>
      <c r="F56" s="50" t="s">
        <v>313</v>
      </c>
      <c r="H56" s="41"/>
      <c r="I56" s="41"/>
      <c r="J56" s="41"/>
      <c r="K56" s="41"/>
    </row>
    <row r="57" spans="1:11" ht="15" customHeight="1">
      <c r="A57" s="61"/>
      <c r="B57" s="52"/>
      <c r="C57" s="49">
        <v>2020</v>
      </c>
      <c r="D57" s="50" t="s">
        <v>313</v>
      </c>
      <c r="E57" s="50" t="s">
        <v>313</v>
      </c>
      <c r="F57" s="50" t="s">
        <v>313</v>
      </c>
      <c r="H57" s="41"/>
      <c r="I57" s="41"/>
      <c r="J57" s="41"/>
      <c r="K57" s="41"/>
    </row>
    <row r="58" spans="1:11" ht="8.1" customHeight="1">
      <c r="A58" s="61"/>
      <c r="B58" s="52"/>
      <c r="C58" s="42"/>
      <c r="D58" s="46"/>
      <c r="E58" s="46"/>
      <c r="F58" s="46"/>
      <c r="H58" s="41"/>
      <c r="I58" s="41"/>
      <c r="J58" s="41"/>
      <c r="K58" s="41"/>
    </row>
    <row r="59" spans="1:11" ht="8.1" customHeight="1">
      <c r="A59" s="646"/>
      <c r="B59" s="646"/>
      <c r="C59" s="646"/>
      <c r="D59" s="647"/>
      <c r="E59" s="647"/>
      <c r="F59" s="647"/>
      <c r="G59" s="646"/>
      <c r="H59" s="41"/>
      <c r="I59" s="41"/>
      <c r="J59" s="41"/>
      <c r="K59" s="41"/>
    </row>
    <row r="60" spans="1:11" ht="15" customHeight="1">
      <c r="G60" s="62" t="s">
        <v>291</v>
      </c>
      <c r="H60" s="41"/>
      <c r="I60" s="41"/>
      <c r="J60" s="41"/>
      <c r="K60" s="41"/>
    </row>
    <row r="61" spans="1:11" ht="15" customHeight="1">
      <c r="D61" s="63"/>
      <c r="E61" s="63"/>
      <c r="F61" s="63"/>
      <c r="G61" s="64" t="s">
        <v>292</v>
      </c>
      <c r="H61" s="41"/>
      <c r="I61" s="41"/>
      <c r="J61" s="41"/>
      <c r="K61" s="41"/>
    </row>
    <row r="62" spans="1:11" ht="8.1" customHeight="1">
      <c r="H62" s="41"/>
      <c r="I62" s="41"/>
      <c r="J62" s="41"/>
      <c r="K62" s="41"/>
    </row>
    <row r="63" spans="1:11" ht="15" customHeight="1">
      <c r="A63" s="65" t="s">
        <v>339</v>
      </c>
      <c r="H63" s="41"/>
      <c r="I63" s="41"/>
      <c r="J63" s="41"/>
      <c r="K63" s="41"/>
    </row>
    <row r="64" spans="1:11" ht="15" customHeight="1">
      <c r="A64" s="66" t="s">
        <v>309</v>
      </c>
      <c r="H64" s="41"/>
      <c r="I64" s="41"/>
      <c r="J64" s="41"/>
      <c r="K64" s="41"/>
    </row>
    <row r="65" spans="1:11" ht="15" customHeight="1">
      <c r="A65" s="67" t="s">
        <v>310</v>
      </c>
      <c r="H65" s="41"/>
      <c r="I65" s="41"/>
      <c r="J65" s="41"/>
      <c r="K65" s="41"/>
    </row>
    <row r="66" spans="1:11" ht="15" customHeight="1">
      <c r="H66" s="41"/>
      <c r="I66" s="41"/>
      <c r="J66" s="41"/>
      <c r="K66" s="41"/>
    </row>
    <row r="67" spans="1:11" ht="15" customHeight="1">
      <c r="H67" s="41"/>
      <c r="I67" s="41"/>
      <c r="J67" s="41"/>
      <c r="K67" s="41"/>
    </row>
    <row r="68" spans="1:11" ht="15" customHeight="1">
      <c r="H68" s="41"/>
      <c r="I68" s="41"/>
      <c r="J68" s="41"/>
      <c r="K68" s="41"/>
    </row>
    <row r="69" spans="1:11" ht="15" customHeight="1">
      <c r="H69" s="41"/>
      <c r="I69" s="41"/>
      <c r="J69" s="41"/>
      <c r="K69" s="41"/>
    </row>
    <row r="70" spans="1:11" ht="15" customHeight="1">
      <c r="H70" s="41"/>
      <c r="I70" s="41"/>
      <c r="J70" s="41"/>
      <c r="K70" s="41"/>
    </row>
  </sheetData>
  <mergeCells count="1">
    <mergeCell ref="B3:G3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82"/>
  <sheetViews>
    <sheetView tabSelected="1" view="pageBreakPreview" zoomScale="102" zoomScaleNormal="100" zoomScaleSheetLayoutView="102" workbookViewId="0">
      <selection activeCell="B3" sqref="B3:I3"/>
    </sheetView>
  </sheetViews>
  <sheetFormatPr defaultColWidth="9.140625" defaultRowHeight="15" customHeight="1"/>
  <cols>
    <col min="1" max="1" width="11.7109375" style="338" customWidth="1"/>
    <col min="2" max="2" width="17.7109375" style="338" customWidth="1"/>
    <col min="3" max="3" width="12.7109375" style="339" customWidth="1"/>
    <col min="4" max="6" width="22.7109375" style="340" customWidth="1"/>
    <col min="7" max="7" width="0.5703125" style="338" customWidth="1"/>
    <col min="8" max="16384" width="9.140625" style="338"/>
  </cols>
  <sheetData>
    <row r="1" spans="1:13" ht="8.1" customHeight="1"/>
    <row r="2" spans="1:13" ht="8.1" customHeight="1"/>
    <row r="3" spans="1:13" ht="16.5" customHeight="1">
      <c r="A3" s="649" t="s">
        <v>366</v>
      </c>
      <c r="B3" s="341"/>
      <c r="G3" s="340"/>
    </row>
    <row r="4" spans="1:13" ht="16.5" customHeight="1">
      <c r="A4" s="650" t="s">
        <v>367</v>
      </c>
      <c r="B4" s="342"/>
      <c r="G4" s="340"/>
    </row>
    <row r="5" spans="1:13" s="343" customFormat="1" ht="15.75" thickBot="1">
      <c r="A5" s="455"/>
      <c r="B5" s="455"/>
      <c r="C5" s="456"/>
      <c r="D5" s="457"/>
      <c r="E5" s="457"/>
      <c r="F5" s="457"/>
      <c r="G5" s="458"/>
    </row>
    <row r="6" spans="1:13" s="343" customFormat="1" ht="8.1" customHeight="1">
      <c r="A6" s="445"/>
      <c r="B6" s="445"/>
      <c r="C6" s="446"/>
      <c r="D6" s="447"/>
      <c r="E6" s="447"/>
      <c r="F6" s="447"/>
      <c r="G6" s="448"/>
    </row>
    <row r="7" spans="1:13" ht="15" customHeight="1">
      <c r="A7" s="450" t="s">
        <v>299</v>
      </c>
      <c r="B7" s="450"/>
      <c r="C7" s="451" t="s">
        <v>0</v>
      </c>
      <c r="D7" s="452" t="s">
        <v>32</v>
      </c>
      <c r="E7" s="452" t="s">
        <v>300</v>
      </c>
      <c r="F7" s="452" t="s">
        <v>301</v>
      </c>
      <c r="G7" s="452"/>
      <c r="H7" s="344"/>
      <c r="M7" s="345"/>
    </row>
    <row r="8" spans="1:13" ht="15" customHeight="1">
      <c r="A8" s="453" t="s">
        <v>308</v>
      </c>
      <c r="B8" s="449"/>
      <c r="C8" s="454" t="s">
        <v>5</v>
      </c>
      <c r="D8" s="447" t="s">
        <v>35</v>
      </c>
      <c r="E8" s="447"/>
      <c r="F8" s="447"/>
      <c r="G8" s="447"/>
      <c r="H8" s="344"/>
    </row>
    <row r="9" spans="1:13" ht="8.1" customHeight="1" thickBot="1">
      <c r="A9" s="459"/>
      <c r="B9" s="459"/>
      <c r="C9" s="460"/>
      <c r="D9" s="461"/>
      <c r="E9" s="461"/>
      <c r="F9" s="461"/>
      <c r="G9" s="461"/>
      <c r="H9" s="344"/>
    </row>
    <row r="10" spans="1:13" ht="8.1" customHeight="1">
      <c r="A10" s="346"/>
      <c r="B10" s="346"/>
      <c r="C10" s="347"/>
      <c r="D10" s="348"/>
      <c r="E10" s="348"/>
      <c r="F10" s="348"/>
      <c r="G10" s="348"/>
    </row>
    <row r="11" spans="1:13" ht="15" customHeight="1">
      <c r="A11" s="350" t="s">
        <v>8</v>
      </c>
      <c r="B11" s="349"/>
      <c r="C11" s="351">
        <v>2018</v>
      </c>
      <c r="D11" s="352">
        <f>SUM(D15,D19,D23,D27,D31,D35,D39,D43,D47,D51)</f>
        <v>152272</v>
      </c>
      <c r="E11" s="352">
        <f>SUM(E15,E19,E23,E27,E31,E35,E39,E43,E47,E51)</f>
        <v>56739</v>
      </c>
      <c r="F11" s="352">
        <f>SUM(F15,F19,F23,F27,F31,F35,F39,F43,F47,F51)</f>
        <v>95533</v>
      </c>
    </row>
    <row r="12" spans="1:13" ht="15" customHeight="1">
      <c r="B12" s="349"/>
      <c r="C12" s="351">
        <v>2019</v>
      </c>
      <c r="D12" s="352">
        <f t="shared" ref="D12:E13" si="0">SUM(D16,D20,D24,D28,D32,D36,D40,D44,D48,D52)</f>
        <v>181503</v>
      </c>
      <c r="E12" s="352">
        <f t="shared" si="0"/>
        <v>80504</v>
      </c>
      <c r="F12" s="352">
        <f t="shared" ref="F12" si="1">SUM(F16,F20,F24,F28,F32,F36,F40,F44,F48,F52)</f>
        <v>100999</v>
      </c>
      <c r="H12" s="353"/>
      <c r="I12" s="353"/>
    </row>
    <row r="13" spans="1:13" ht="15" customHeight="1">
      <c r="B13" s="349"/>
      <c r="C13" s="351">
        <v>2020</v>
      </c>
      <c r="D13" s="352">
        <f t="shared" si="0"/>
        <v>195684</v>
      </c>
      <c r="E13" s="352">
        <f t="shared" si="0"/>
        <v>98282</v>
      </c>
      <c r="F13" s="352">
        <f t="shared" ref="F13" si="2">SUM(F17,F21,F25,F29,F33,F37,F41,F45,F49,F53)</f>
        <v>97402</v>
      </c>
      <c r="H13" s="353"/>
      <c r="I13" s="353"/>
    </row>
    <row r="14" spans="1:13" ht="8.1" customHeight="1">
      <c r="B14" s="349"/>
      <c r="C14" s="351"/>
      <c r="D14" s="354"/>
      <c r="E14" s="354"/>
      <c r="F14" s="354"/>
    </row>
    <row r="15" spans="1:13" s="343" customFormat="1" ht="15" customHeight="1">
      <c r="A15" s="27" t="s">
        <v>9</v>
      </c>
      <c r="B15" s="355"/>
      <c r="C15" s="356">
        <v>2018</v>
      </c>
      <c r="D15" s="357">
        <f t="shared" ref="D15:D17" si="3">SUM(E15:F15)</f>
        <v>11882</v>
      </c>
      <c r="E15" s="357">
        <v>412</v>
      </c>
      <c r="F15" s="357">
        <v>11470</v>
      </c>
    </row>
    <row r="16" spans="1:13" s="343" customFormat="1" ht="15" customHeight="1">
      <c r="A16" s="27"/>
      <c r="B16" s="355"/>
      <c r="C16" s="356">
        <v>2019</v>
      </c>
      <c r="D16" s="357">
        <f t="shared" si="3"/>
        <v>14214</v>
      </c>
      <c r="E16" s="357">
        <v>1139</v>
      </c>
      <c r="F16" s="357">
        <v>13075</v>
      </c>
    </row>
    <row r="17" spans="1:6" s="343" customFormat="1" ht="15" customHeight="1">
      <c r="A17" s="27"/>
      <c r="B17" s="355"/>
      <c r="C17" s="356">
        <v>2020</v>
      </c>
      <c r="D17" s="357">
        <f t="shared" si="3"/>
        <v>8076</v>
      </c>
      <c r="E17" s="357">
        <v>160</v>
      </c>
      <c r="F17" s="357">
        <v>7916</v>
      </c>
    </row>
    <row r="18" spans="1:6" ht="8.1" customHeight="1">
      <c r="A18" s="27"/>
      <c r="B18" s="358"/>
      <c r="C18" s="351"/>
      <c r="D18" s="354"/>
      <c r="E18" s="357"/>
      <c r="F18" s="357"/>
    </row>
    <row r="19" spans="1:6" ht="15" customHeight="1">
      <c r="A19" s="27" t="s">
        <v>13</v>
      </c>
      <c r="B19" s="358"/>
      <c r="C19" s="356">
        <v>2018</v>
      </c>
      <c r="D19" s="357">
        <f t="shared" ref="D19:D21" si="4">SUM(E19:F19)</f>
        <v>45616</v>
      </c>
      <c r="E19" s="357">
        <v>19006</v>
      </c>
      <c r="F19" s="357">
        <v>26610</v>
      </c>
    </row>
    <row r="20" spans="1:6" ht="15" customHeight="1">
      <c r="A20" s="27"/>
      <c r="B20" s="358"/>
      <c r="C20" s="356">
        <v>2019</v>
      </c>
      <c r="D20" s="357">
        <f t="shared" si="4"/>
        <v>47645</v>
      </c>
      <c r="E20" s="357">
        <v>19012</v>
      </c>
      <c r="F20" s="357">
        <v>28633</v>
      </c>
    </row>
    <row r="21" spans="1:6" ht="15" customHeight="1">
      <c r="A21" s="27"/>
      <c r="B21" s="358"/>
      <c r="C21" s="356">
        <v>2020</v>
      </c>
      <c r="D21" s="357">
        <f t="shared" si="4"/>
        <v>66840</v>
      </c>
      <c r="E21" s="357">
        <v>32902</v>
      </c>
      <c r="F21" s="357">
        <v>33938</v>
      </c>
    </row>
    <row r="22" spans="1:6" ht="8.1" customHeight="1">
      <c r="A22" s="27"/>
      <c r="B22" s="358"/>
      <c r="C22" s="351"/>
      <c r="D22" s="354"/>
      <c r="E22" s="357"/>
      <c r="F22" s="357"/>
    </row>
    <row r="23" spans="1:6" ht="15" customHeight="1">
      <c r="A23" s="27" t="s">
        <v>15</v>
      </c>
      <c r="B23" s="358"/>
      <c r="C23" s="356">
        <v>2018</v>
      </c>
      <c r="D23" s="357">
        <f t="shared" ref="D23:D25" si="5">SUM(E23:F23)</f>
        <v>8986</v>
      </c>
      <c r="E23" s="357">
        <v>338</v>
      </c>
      <c r="F23" s="357">
        <v>8648</v>
      </c>
    </row>
    <row r="24" spans="1:6" ht="15" customHeight="1">
      <c r="A24" s="27"/>
      <c r="B24" s="358"/>
      <c r="C24" s="356">
        <v>2019</v>
      </c>
      <c r="D24" s="357">
        <f t="shared" si="5"/>
        <v>9613</v>
      </c>
      <c r="E24" s="357">
        <v>1947</v>
      </c>
      <c r="F24" s="357">
        <v>7666</v>
      </c>
    </row>
    <row r="25" spans="1:6" ht="15" customHeight="1">
      <c r="A25" s="27"/>
      <c r="B25" s="358"/>
      <c r="C25" s="356">
        <v>2020</v>
      </c>
      <c r="D25" s="357">
        <f t="shared" si="5"/>
        <v>6397</v>
      </c>
      <c r="E25" s="357">
        <v>162</v>
      </c>
      <c r="F25" s="357">
        <v>6235</v>
      </c>
    </row>
    <row r="26" spans="1:6" ht="8.1" customHeight="1">
      <c r="A26" s="27"/>
      <c r="B26" s="358"/>
      <c r="C26" s="351"/>
      <c r="D26" s="354"/>
      <c r="E26" s="357"/>
      <c r="F26" s="357"/>
    </row>
    <row r="27" spans="1:6" ht="15" customHeight="1">
      <c r="A27" s="27" t="s">
        <v>16</v>
      </c>
      <c r="B27" s="358"/>
      <c r="C27" s="356">
        <v>2018</v>
      </c>
      <c r="D27" s="357">
        <f t="shared" ref="D27:D29" si="6">SUM(E27:F27)</f>
        <v>14670</v>
      </c>
      <c r="E27" s="357">
        <v>2985</v>
      </c>
      <c r="F27" s="357">
        <v>11685</v>
      </c>
    </row>
    <row r="28" spans="1:6" ht="15" customHeight="1">
      <c r="A28" s="27"/>
      <c r="B28" s="358"/>
      <c r="C28" s="356">
        <v>2019</v>
      </c>
      <c r="D28" s="357">
        <f t="shared" si="6"/>
        <v>18297</v>
      </c>
      <c r="E28" s="357">
        <v>5142</v>
      </c>
      <c r="F28" s="357">
        <v>13155</v>
      </c>
    </row>
    <row r="29" spans="1:6" ht="15" customHeight="1">
      <c r="A29" s="27"/>
      <c r="B29" s="358"/>
      <c r="C29" s="356">
        <v>2020</v>
      </c>
      <c r="D29" s="357">
        <f t="shared" si="6"/>
        <v>18498</v>
      </c>
      <c r="E29" s="357">
        <v>7914</v>
      </c>
      <c r="F29" s="357">
        <v>10584</v>
      </c>
    </row>
    <row r="30" spans="1:6" ht="8.1" customHeight="1">
      <c r="A30" s="27"/>
      <c r="B30" s="358"/>
      <c r="C30" s="351"/>
      <c r="D30" s="354"/>
      <c r="E30" s="357"/>
      <c r="F30" s="357"/>
    </row>
    <row r="31" spans="1:6" ht="15" customHeight="1">
      <c r="A31" s="27" t="s">
        <v>17</v>
      </c>
      <c r="B31" s="358"/>
      <c r="C31" s="356">
        <v>2018</v>
      </c>
      <c r="D31" s="357">
        <f t="shared" ref="D31:D33" si="7">SUM(E31:F31)</f>
        <v>12555</v>
      </c>
      <c r="E31" s="357">
        <v>3860</v>
      </c>
      <c r="F31" s="357">
        <v>8695</v>
      </c>
    </row>
    <row r="32" spans="1:6" ht="15" customHeight="1">
      <c r="A32" s="27"/>
      <c r="B32" s="358"/>
      <c r="C32" s="356">
        <v>2019</v>
      </c>
      <c r="D32" s="357">
        <f t="shared" si="7"/>
        <v>16686</v>
      </c>
      <c r="E32" s="357">
        <v>6984</v>
      </c>
      <c r="F32" s="357">
        <v>9702</v>
      </c>
    </row>
    <row r="33" spans="1:6" ht="15" customHeight="1">
      <c r="A33" s="27"/>
      <c r="B33" s="358"/>
      <c r="C33" s="356">
        <v>2020</v>
      </c>
      <c r="D33" s="357">
        <f t="shared" si="7"/>
        <v>24115</v>
      </c>
      <c r="E33" s="357">
        <v>15106</v>
      </c>
      <c r="F33" s="357">
        <v>9009</v>
      </c>
    </row>
    <row r="34" spans="1:6" ht="8.1" customHeight="1">
      <c r="A34" s="27"/>
      <c r="B34" s="358"/>
      <c r="C34" s="351"/>
      <c r="D34" s="354"/>
      <c r="E34" s="357"/>
      <c r="F34" s="357"/>
    </row>
    <row r="35" spans="1:6" ht="15" customHeight="1">
      <c r="A35" s="27" t="s">
        <v>18</v>
      </c>
      <c r="B35" s="358"/>
      <c r="C35" s="356">
        <v>2018</v>
      </c>
      <c r="D35" s="357">
        <f t="shared" ref="D35:D37" si="8">SUM(E35:F35)</f>
        <v>13018</v>
      </c>
      <c r="E35" s="357">
        <v>8541</v>
      </c>
      <c r="F35" s="357">
        <v>4477</v>
      </c>
    </row>
    <row r="36" spans="1:6" ht="15" customHeight="1">
      <c r="A36" s="27"/>
      <c r="B36" s="358"/>
      <c r="C36" s="356">
        <v>2019</v>
      </c>
      <c r="D36" s="357">
        <f t="shared" si="8"/>
        <v>16989</v>
      </c>
      <c r="E36" s="357">
        <v>12321</v>
      </c>
      <c r="F36" s="357">
        <v>4668</v>
      </c>
    </row>
    <row r="37" spans="1:6" ht="15" customHeight="1">
      <c r="A37" s="27"/>
      <c r="B37" s="358"/>
      <c r="C37" s="356">
        <v>2020</v>
      </c>
      <c r="D37" s="357">
        <f t="shared" si="8"/>
        <v>18007</v>
      </c>
      <c r="E37" s="357">
        <v>12530</v>
      </c>
      <c r="F37" s="357">
        <v>5477</v>
      </c>
    </row>
    <row r="38" spans="1:6" ht="8.1" customHeight="1">
      <c r="A38" s="27"/>
      <c r="B38" s="358"/>
      <c r="C38" s="351"/>
      <c r="D38" s="354"/>
      <c r="E38" s="357"/>
      <c r="F38" s="357"/>
    </row>
    <row r="39" spans="1:6" ht="15" customHeight="1">
      <c r="A39" s="27" t="s">
        <v>19</v>
      </c>
      <c r="B39" s="358"/>
      <c r="C39" s="356">
        <v>2018</v>
      </c>
      <c r="D39" s="357">
        <f t="shared" ref="D39:D41" si="9">SUM(E39:F39)</f>
        <v>8881</v>
      </c>
      <c r="E39" s="357">
        <v>286</v>
      </c>
      <c r="F39" s="357">
        <v>8595</v>
      </c>
    </row>
    <row r="40" spans="1:6" ht="15" customHeight="1">
      <c r="A40" s="31"/>
      <c r="B40" s="358"/>
      <c r="C40" s="356">
        <v>2019</v>
      </c>
      <c r="D40" s="357">
        <f t="shared" si="9"/>
        <v>10844</v>
      </c>
      <c r="E40" s="357">
        <v>1077</v>
      </c>
      <c r="F40" s="357">
        <v>9767</v>
      </c>
    </row>
    <row r="41" spans="1:6" ht="15" customHeight="1">
      <c r="A41" s="31"/>
      <c r="B41" s="358"/>
      <c r="C41" s="356">
        <v>2020</v>
      </c>
      <c r="D41" s="357">
        <f t="shared" si="9"/>
        <v>10352</v>
      </c>
      <c r="E41" s="357">
        <v>1400</v>
      </c>
      <c r="F41" s="357">
        <v>8952</v>
      </c>
    </row>
    <row r="42" spans="1:6" ht="8.1" customHeight="1">
      <c r="A42" s="27"/>
      <c r="B42" s="358"/>
      <c r="C42" s="351"/>
      <c r="D42" s="354"/>
      <c r="E42" s="357"/>
      <c r="F42" s="357"/>
    </row>
    <row r="43" spans="1:6" ht="15" customHeight="1">
      <c r="A43" s="27" t="s">
        <v>11</v>
      </c>
      <c r="B43" s="358"/>
      <c r="C43" s="356">
        <v>2018</v>
      </c>
      <c r="D43" s="357">
        <f t="shared" ref="D43:D45" si="10">SUM(E43:F43)</f>
        <v>16444</v>
      </c>
      <c r="E43" s="357">
        <v>11348</v>
      </c>
      <c r="F43" s="357">
        <v>5096</v>
      </c>
    </row>
    <row r="44" spans="1:6" ht="15" customHeight="1">
      <c r="A44" s="27"/>
      <c r="B44" s="358"/>
      <c r="C44" s="356">
        <v>2019</v>
      </c>
      <c r="D44" s="357">
        <f t="shared" si="10"/>
        <v>18821</v>
      </c>
      <c r="E44" s="357">
        <v>13792</v>
      </c>
      <c r="F44" s="357">
        <v>5029</v>
      </c>
    </row>
    <row r="45" spans="1:6" ht="15" customHeight="1">
      <c r="A45" s="27"/>
      <c r="B45" s="358"/>
      <c r="C45" s="356">
        <v>2020</v>
      </c>
      <c r="D45" s="357">
        <f t="shared" si="10"/>
        <v>18238</v>
      </c>
      <c r="E45" s="357">
        <v>10313</v>
      </c>
      <c r="F45" s="357">
        <v>7925</v>
      </c>
    </row>
    <row r="46" spans="1:6" ht="8.1" customHeight="1">
      <c r="A46" s="27"/>
      <c r="B46" s="358"/>
      <c r="C46" s="351"/>
      <c r="D46" s="354"/>
      <c r="E46" s="357"/>
      <c r="F46" s="357"/>
    </row>
    <row r="47" spans="1:6" ht="15" customHeight="1">
      <c r="A47" s="27" t="s">
        <v>14</v>
      </c>
      <c r="B47" s="358"/>
      <c r="C47" s="356">
        <v>2018</v>
      </c>
      <c r="D47" s="357">
        <f t="shared" ref="D47:D49" si="11">SUM(E47:F47)</f>
        <v>14191</v>
      </c>
      <c r="E47" s="357">
        <v>7121</v>
      </c>
      <c r="F47" s="357">
        <v>7070</v>
      </c>
    </row>
    <row r="48" spans="1:6" ht="15" customHeight="1">
      <c r="A48" s="27"/>
      <c r="B48" s="358"/>
      <c r="C48" s="356">
        <v>2019</v>
      </c>
      <c r="D48" s="357">
        <f t="shared" si="11"/>
        <v>23294</v>
      </c>
      <c r="E48" s="357">
        <v>16708</v>
      </c>
      <c r="F48" s="357">
        <v>6586</v>
      </c>
    </row>
    <row r="49" spans="1:7" ht="15" customHeight="1">
      <c r="A49" s="27"/>
      <c r="B49" s="358"/>
      <c r="C49" s="356">
        <v>2020</v>
      </c>
      <c r="D49" s="357">
        <f t="shared" si="11"/>
        <v>17701</v>
      </c>
      <c r="E49" s="357">
        <v>12763</v>
      </c>
      <c r="F49" s="357">
        <v>4938</v>
      </c>
    </row>
    <row r="50" spans="1:7" ht="8.1" customHeight="1">
      <c r="A50" s="27"/>
      <c r="B50" s="358"/>
      <c r="C50" s="351"/>
      <c r="D50" s="354"/>
      <c r="E50" s="357"/>
      <c r="F50" s="357"/>
    </row>
    <row r="51" spans="1:7" ht="15" customHeight="1">
      <c r="A51" s="27" t="s">
        <v>12</v>
      </c>
      <c r="B51" s="358"/>
      <c r="C51" s="356">
        <v>2018</v>
      </c>
      <c r="D51" s="357">
        <f t="shared" ref="D51:D53" si="12">SUM(E51:F51)</f>
        <v>6029</v>
      </c>
      <c r="E51" s="357">
        <v>2842</v>
      </c>
      <c r="F51" s="357">
        <v>3187</v>
      </c>
    </row>
    <row r="52" spans="1:7" ht="15" customHeight="1">
      <c r="A52" s="27"/>
      <c r="B52" s="358"/>
      <c r="C52" s="356">
        <v>2019</v>
      </c>
      <c r="D52" s="357">
        <f t="shared" si="12"/>
        <v>5100</v>
      </c>
      <c r="E52" s="357">
        <v>2382</v>
      </c>
      <c r="F52" s="357">
        <v>2718</v>
      </c>
    </row>
    <row r="53" spans="1:7" ht="15" customHeight="1">
      <c r="A53" s="27"/>
      <c r="B53" s="358"/>
      <c r="C53" s="356">
        <v>2020</v>
      </c>
      <c r="D53" s="357">
        <f t="shared" si="12"/>
        <v>7460</v>
      </c>
      <c r="E53" s="357">
        <v>5032</v>
      </c>
      <c r="F53" s="357">
        <v>2428</v>
      </c>
    </row>
    <row r="54" spans="1:7" ht="8.1" customHeight="1">
      <c r="A54" s="31"/>
      <c r="B54" s="358"/>
      <c r="C54" s="351"/>
      <c r="D54" s="354"/>
      <c r="E54" s="359"/>
      <c r="F54" s="359"/>
    </row>
    <row r="55" spans="1:7" ht="8.1" customHeight="1">
      <c r="A55" s="463"/>
      <c r="B55" s="462"/>
      <c r="C55" s="464"/>
      <c r="D55" s="465"/>
      <c r="E55" s="465"/>
      <c r="F55" s="465"/>
      <c r="G55" s="466"/>
    </row>
    <row r="56" spans="1:7" ht="15" customHeight="1">
      <c r="A56" s="361"/>
      <c r="B56" s="360"/>
      <c r="C56" s="362"/>
      <c r="D56" s="363"/>
      <c r="E56" s="363"/>
      <c r="G56" s="354" t="s">
        <v>20</v>
      </c>
    </row>
    <row r="57" spans="1:7" s="369" customFormat="1" ht="15" customHeight="1">
      <c r="A57" s="364"/>
      <c r="B57" s="364"/>
      <c r="C57" s="365"/>
      <c r="D57" s="366"/>
      <c r="E57" s="367"/>
      <c r="F57" s="340"/>
      <c r="G57" s="368" t="s">
        <v>21</v>
      </c>
    </row>
    <row r="58" spans="1:7" s="369" customFormat="1" ht="15" customHeight="1">
      <c r="C58" s="370"/>
      <c r="D58" s="371"/>
      <c r="E58" s="371"/>
      <c r="F58" s="371"/>
    </row>
    <row r="59" spans="1:7" ht="15" customHeight="1">
      <c r="A59" s="360"/>
      <c r="B59" s="360"/>
      <c r="C59" s="362"/>
    </row>
    <row r="60" spans="1:7" ht="15" customHeight="1">
      <c r="A60" s="360"/>
      <c r="B60" s="360"/>
      <c r="C60" s="362"/>
    </row>
    <row r="61" spans="1:7" ht="15" customHeight="1">
      <c r="A61" s="360"/>
      <c r="B61" s="360"/>
      <c r="C61" s="362"/>
    </row>
    <row r="62" spans="1:7" ht="15" customHeight="1">
      <c r="A62" s="360"/>
      <c r="B62" s="360"/>
      <c r="C62" s="362"/>
    </row>
    <row r="63" spans="1:7" ht="15" customHeight="1">
      <c r="A63" s="360"/>
      <c r="B63" s="360"/>
      <c r="C63" s="362"/>
    </row>
    <row r="64" spans="1:7" ht="15" customHeight="1">
      <c r="A64" s="360"/>
      <c r="B64" s="360"/>
      <c r="C64" s="362"/>
    </row>
    <row r="65" spans="1:6" ht="15" customHeight="1">
      <c r="A65" s="360"/>
      <c r="B65" s="360"/>
      <c r="C65" s="362"/>
    </row>
    <row r="66" spans="1:6" ht="15" customHeight="1">
      <c r="A66" s="360"/>
      <c r="B66" s="360"/>
      <c r="C66" s="362"/>
    </row>
    <row r="67" spans="1:6" ht="15" customHeight="1">
      <c r="A67" s="360"/>
      <c r="B67" s="360"/>
      <c r="C67" s="362"/>
    </row>
    <row r="68" spans="1:6" ht="15" customHeight="1">
      <c r="A68" s="360"/>
      <c r="B68" s="360"/>
      <c r="C68" s="362"/>
    </row>
    <row r="69" spans="1:6" ht="15" customHeight="1">
      <c r="A69" s="360"/>
      <c r="B69" s="360"/>
      <c r="C69" s="362"/>
    </row>
    <row r="70" spans="1:6" ht="15" customHeight="1">
      <c r="A70" s="360"/>
      <c r="B70" s="360"/>
      <c r="C70" s="362"/>
    </row>
    <row r="71" spans="1:6" ht="15" customHeight="1">
      <c r="A71" s="360"/>
      <c r="B71" s="360"/>
      <c r="C71" s="362"/>
    </row>
    <row r="72" spans="1:6" ht="15" customHeight="1">
      <c r="A72" s="360"/>
      <c r="B72" s="360"/>
      <c r="C72" s="362"/>
    </row>
    <row r="73" spans="1:6" ht="15" customHeight="1">
      <c r="A73" s="360"/>
      <c r="B73" s="360"/>
      <c r="C73" s="362"/>
    </row>
    <row r="74" spans="1:6" ht="15" customHeight="1">
      <c r="A74" s="360"/>
      <c r="B74" s="360"/>
      <c r="C74" s="362"/>
    </row>
    <row r="75" spans="1:6" ht="15" customHeight="1">
      <c r="A75" s="360"/>
      <c r="B75" s="360"/>
      <c r="C75" s="362"/>
    </row>
    <row r="76" spans="1:6" ht="15" customHeight="1">
      <c r="A76" s="360"/>
      <c r="B76" s="360"/>
      <c r="C76" s="362"/>
      <c r="D76" s="372"/>
      <c r="E76" s="372"/>
      <c r="F76" s="372"/>
    </row>
    <row r="77" spans="1:6" ht="15" customHeight="1">
      <c r="A77" s="360"/>
      <c r="B77" s="360"/>
      <c r="C77" s="362"/>
      <c r="D77" s="372"/>
      <c r="E77" s="372"/>
      <c r="F77" s="372"/>
    </row>
    <row r="78" spans="1:6" ht="15" customHeight="1">
      <c r="A78" s="360"/>
      <c r="B78" s="360"/>
      <c r="C78" s="362"/>
    </row>
    <row r="79" spans="1:6" ht="15" customHeight="1">
      <c r="A79" s="360"/>
      <c r="B79" s="360"/>
      <c r="C79" s="362"/>
    </row>
    <row r="80" spans="1:6" ht="15" customHeight="1">
      <c r="A80" s="373"/>
      <c r="B80" s="373"/>
      <c r="C80" s="374"/>
    </row>
    <row r="81" spans="1:13" ht="15" customHeight="1">
      <c r="A81" s="375"/>
      <c r="B81" s="375"/>
      <c r="C81" s="376"/>
      <c r="D81" s="368"/>
      <c r="E81" s="368"/>
      <c r="F81" s="368"/>
    </row>
    <row r="82" spans="1:13" s="340" customFormat="1" ht="15" customHeight="1">
      <c r="A82" s="377"/>
      <c r="B82" s="377"/>
      <c r="C82" s="378"/>
      <c r="G82" s="338"/>
      <c r="H82" s="338"/>
      <c r="I82" s="338"/>
      <c r="J82" s="338"/>
      <c r="K82" s="338"/>
      <c r="L82" s="338"/>
      <c r="M82" s="338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73"/>
  <sheetViews>
    <sheetView tabSelected="1" view="pageBreakPreview" zoomScale="90" zoomScaleNormal="80" zoomScaleSheetLayoutView="90" workbookViewId="0">
      <selection activeCell="B3" sqref="B3:I3"/>
    </sheetView>
  </sheetViews>
  <sheetFormatPr defaultColWidth="9.140625" defaultRowHeight="15.75"/>
  <cols>
    <col min="1" max="1" width="13.28515625" style="60" customWidth="1"/>
    <col min="2" max="2" width="10.42578125" style="60" customWidth="1"/>
    <col min="3" max="3" width="13.140625" style="68" customWidth="1"/>
    <col min="4" max="4" width="14" style="4" customWidth="1"/>
    <col min="5" max="7" width="14" style="69" customWidth="1"/>
    <col min="8" max="8" width="17.85546875" style="287" bestFit="1" customWidth="1"/>
    <col min="9" max="9" width="0.5703125" style="58" customWidth="1"/>
    <col min="10" max="10" width="9.140625" style="58"/>
    <col min="11" max="11" width="14.7109375" style="58" customWidth="1"/>
    <col min="12" max="16384" width="9.140625" style="58"/>
  </cols>
  <sheetData>
    <row r="1" spans="1:13" ht="8.1" customHeight="1"/>
    <row r="2" spans="1:13" ht="8.1" customHeight="1"/>
    <row r="3" spans="1:13" s="387" customFormat="1" ht="18.75" customHeight="1">
      <c r="A3" s="381" t="s">
        <v>368</v>
      </c>
      <c r="B3" s="71"/>
      <c r="C3" s="651"/>
      <c r="D3" s="71"/>
      <c r="E3" s="380"/>
      <c r="F3" s="71"/>
      <c r="G3" s="71"/>
      <c r="H3" s="71"/>
      <c r="I3" s="71"/>
    </row>
    <row r="4" spans="1:13" s="8" customFormat="1" ht="15" customHeight="1">
      <c r="A4" s="385" t="s">
        <v>369</v>
      </c>
      <c r="C4" s="386"/>
      <c r="D4" s="386"/>
      <c r="E4" s="386"/>
      <c r="F4" s="386"/>
      <c r="G4" s="386"/>
      <c r="H4" s="386"/>
      <c r="I4" s="386"/>
      <c r="J4" s="386"/>
      <c r="K4" s="386"/>
    </row>
    <row r="5" spans="1:13" ht="16.5" thickBot="1">
      <c r="A5" s="322"/>
      <c r="B5" s="322"/>
      <c r="C5" s="437"/>
      <c r="D5" s="323"/>
      <c r="E5" s="324"/>
      <c r="F5" s="324"/>
      <c r="G5" s="324"/>
      <c r="H5" s="325"/>
      <c r="I5" s="92"/>
    </row>
    <row r="6" spans="1:13" ht="9.9499999999999993" customHeight="1">
      <c r="A6" s="416"/>
      <c r="B6" s="416"/>
      <c r="C6" s="436"/>
      <c r="D6" s="406"/>
      <c r="E6" s="467"/>
      <c r="F6" s="467"/>
      <c r="G6" s="467"/>
      <c r="H6" s="468"/>
      <c r="I6" s="408"/>
    </row>
    <row r="7" spans="1:13" ht="21" customHeight="1">
      <c r="A7" s="664" t="s">
        <v>344</v>
      </c>
      <c r="B7" s="664"/>
      <c r="C7" s="665" t="s">
        <v>345</v>
      </c>
      <c r="D7" s="671" t="s">
        <v>346</v>
      </c>
      <c r="E7" s="667" t="s">
        <v>347</v>
      </c>
      <c r="F7" s="667" t="s">
        <v>348</v>
      </c>
      <c r="G7" s="667" t="s">
        <v>349</v>
      </c>
      <c r="H7" s="667" t="s">
        <v>350</v>
      </c>
      <c r="I7" s="409"/>
    </row>
    <row r="8" spans="1:13" ht="33.75" customHeight="1" thickBot="1">
      <c r="A8" s="669"/>
      <c r="B8" s="669"/>
      <c r="C8" s="670"/>
      <c r="D8" s="672"/>
      <c r="E8" s="668"/>
      <c r="F8" s="668"/>
      <c r="G8" s="668"/>
      <c r="H8" s="668"/>
      <c r="I8" s="469"/>
    </row>
    <row r="9" spans="1:13" ht="8.1" customHeight="1">
      <c r="A9" s="73"/>
      <c r="B9" s="73"/>
      <c r="C9" s="314"/>
      <c r="D9" s="83"/>
      <c r="E9" s="315"/>
      <c r="F9" s="315"/>
      <c r="G9" s="315"/>
      <c r="H9" s="315"/>
      <c r="I9" s="9"/>
    </row>
    <row r="10" spans="1:13" s="54" customFormat="1" ht="15.75" customHeight="1">
      <c r="A10" s="18" t="s">
        <v>8</v>
      </c>
      <c r="B10" s="18"/>
      <c r="C10" s="19">
        <v>2018</v>
      </c>
      <c r="D10" s="293">
        <f>SUM(D15,D20,D25,D30,D35,D40,D45,D50,D55,D60)</f>
        <v>511</v>
      </c>
      <c r="E10" s="293">
        <f t="shared" ref="E10:G10" si="0">SUM(E15,E20,E25,E30,E35,E40,E45,E50,E55,E60)</f>
        <v>6</v>
      </c>
      <c r="F10" s="293">
        <f t="shared" si="0"/>
        <v>101</v>
      </c>
      <c r="G10" s="293">
        <f t="shared" si="0"/>
        <v>214</v>
      </c>
      <c r="H10" s="293">
        <f>SUM(H15,H20,H25,H30,H35,H40,H45,H50,H55,H60)</f>
        <v>190</v>
      </c>
      <c r="J10" s="302"/>
      <c r="M10" s="316"/>
    </row>
    <row r="11" spans="1:13" s="54" customFormat="1" ht="15.75" customHeight="1">
      <c r="A11" s="17"/>
      <c r="B11" s="18"/>
      <c r="C11" s="19">
        <v>2019</v>
      </c>
      <c r="D11" s="293">
        <f>SUM(D16,D21,D26,D31,D36,D41,D46,D51,D56,D61)</f>
        <v>470</v>
      </c>
      <c r="E11" s="293">
        <f t="shared" ref="E11:G13" si="1">SUM(E16,E21,E26,E31,E36,E41,E46,E51,E56,E61)</f>
        <v>9</v>
      </c>
      <c r="F11" s="293">
        <f t="shared" si="1"/>
        <v>73</v>
      </c>
      <c r="G11" s="293">
        <f t="shared" si="1"/>
        <v>210</v>
      </c>
      <c r="H11" s="293">
        <f t="shared" ref="H11" si="2">SUM(H16,H21,H26,H31,H36,H41,H46,H51,H56,H61)</f>
        <v>178</v>
      </c>
    </row>
    <row r="12" spans="1:13" s="54" customFormat="1" ht="15.75" customHeight="1">
      <c r="A12" s="17"/>
      <c r="B12" s="18"/>
      <c r="C12" s="23">
        <v>2020</v>
      </c>
      <c r="D12" s="293">
        <f>SUM(D17,D22,D27,D32,D37,D42,D47,D52,D57,D62)</f>
        <v>504</v>
      </c>
      <c r="E12" s="293">
        <f t="shared" si="1"/>
        <v>13</v>
      </c>
      <c r="F12" s="293">
        <f t="shared" si="1"/>
        <v>108</v>
      </c>
      <c r="G12" s="293">
        <f t="shared" si="1"/>
        <v>172</v>
      </c>
      <c r="H12" s="293">
        <f t="shared" ref="H12:H13" si="3">SUM(H17,H22,H27,H32,H37,H42,H47,H52,H57,H62)</f>
        <v>211</v>
      </c>
    </row>
    <row r="13" spans="1:13" s="54" customFormat="1" ht="15.75" customHeight="1">
      <c r="A13" s="17"/>
      <c r="B13" s="18"/>
      <c r="C13" s="23">
        <v>2021</v>
      </c>
      <c r="D13" s="293">
        <f>SUM(D18,D23,D28,D33,D38,D43,D48,D53,D58,D63)</f>
        <v>426</v>
      </c>
      <c r="E13" s="293">
        <f t="shared" si="1"/>
        <v>8</v>
      </c>
      <c r="F13" s="293">
        <f t="shared" si="1"/>
        <v>107</v>
      </c>
      <c r="G13" s="293">
        <f t="shared" si="1"/>
        <v>110</v>
      </c>
      <c r="H13" s="293">
        <f t="shared" si="3"/>
        <v>201</v>
      </c>
    </row>
    <row r="14" spans="1:13" s="54" customFormat="1" ht="8.1" customHeight="1">
      <c r="A14" s="17"/>
      <c r="B14" s="18"/>
      <c r="C14" s="24"/>
      <c r="D14" s="133"/>
      <c r="E14" s="131"/>
      <c r="F14" s="133"/>
      <c r="G14" s="133"/>
      <c r="H14" s="133"/>
    </row>
    <row r="15" spans="1:13" s="54" customFormat="1" ht="15.75" customHeight="1">
      <c r="A15" s="27" t="s">
        <v>9</v>
      </c>
      <c r="B15" s="89"/>
      <c r="C15" s="24">
        <v>2018</v>
      </c>
      <c r="D15" s="54">
        <f>SUM(E15:H15)</f>
        <v>41</v>
      </c>
      <c r="E15" s="75" t="s">
        <v>10</v>
      </c>
      <c r="F15" s="54">
        <f>11</f>
        <v>11</v>
      </c>
      <c r="G15" s="54">
        <f>7+3</f>
        <v>10</v>
      </c>
      <c r="H15" s="54">
        <f>20</f>
        <v>20</v>
      </c>
    </row>
    <row r="16" spans="1:13" s="54" customFormat="1" ht="15.75" customHeight="1">
      <c r="A16" s="27"/>
      <c r="B16" s="89"/>
      <c r="C16" s="24">
        <v>2019</v>
      </c>
      <c r="D16" s="54">
        <f>SUM(E16:H16)</f>
        <v>42</v>
      </c>
      <c r="E16" s="75">
        <v>1</v>
      </c>
      <c r="F16" s="54">
        <v>10</v>
      </c>
      <c r="G16" s="54">
        <v>7</v>
      </c>
      <c r="H16" s="54">
        <v>24</v>
      </c>
    </row>
    <row r="17" spans="1:20" s="54" customFormat="1" ht="15.75" customHeight="1">
      <c r="A17" s="27"/>
      <c r="B17" s="89"/>
      <c r="C17" s="28">
        <v>2020</v>
      </c>
      <c r="D17" s="54">
        <f>SUM(E17:H17)</f>
        <v>48</v>
      </c>
      <c r="E17" s="75">
        <v>2</v>
      </c>
      <c r="F17" s="54">
        <v>8</v>
      </c>
      <c r="G17" s="54">
        <v>9</v>
      </c>
      <c r="H17" s="54">
        <v>29</v>
      </c>
    </row>
    <row r="18" spans="1:20" s="54" customFormat="1" ht="15.75" customHeight="1">
      <c r="A18" s="27"/>
      <c r="B18" s="89"/>
      <c r="C18" s="28">
        <v>2021</v>
      </c>
      <c r="D18" s="54">
        <f>SUM(E18:H18)</f>
        <v>59</v>
      </c>
      <c r="E18" s="75" t="s">
        <v>10</v>
      </c>
      <c r="F18" s="54">
        <v>14</v>
      </c>
      <c r="G18" s="54">
        <v>10</v>
      </c>
      <c r="H18" s="54">
        <v>35</v>
      </c>
    </row>
    <row r="19" spans="1:20" s="54" customFormat="1" ht="8.1" customHeight="1">
      <c r="A19" s="27"/>
      <c r="B19" s="89"/>
      <c r="C19" s="24"/>
      <c r="E19" s="75"/>
    </row>
    <row r="20" spans="1:20" s="54" customFormat="1" ht="15.75" customHeight="1">
      <c r="A20" s="27" t="s">
        <v>13</v>
      </c>
      <c r="C20" s="24">
        <v>2018</v>
      </c>
      <c r="D20" s="54">
        <f t="shared" ref="D20:D23" si="4">SUM(E20:H20)</f>
        <v>168</v>
      </c>
      <c r="E20" s="75">
        <v>2</v>
      </c>
      <c r="F20" s="54">
        <v>25</v>
      </c>
      <c r="G20" s="54">
        <v>100</v>
      </c>
      <c r="H20" s="54">
        <v>41</v>
      </c>
      <c r="K20" s="27"/>
      <c r="L20" s="89"/>
      <c r="M20" s="24"/>
      <c r="O20" s="317"/>
    </row>
    <row r="21" spans="1:20" s="54" customFormat="1" ht="15.75" customHeight="1">
      <c r="A21" s="27"/>
      <c r="C21" s="24">
        <v>2019</v>
      </c>
      <c r="D21" s="54">
        <f t="shared" si="4"/>
        <v>133</v>
      </c>
      <c r="E21" s="75">
        <v>1</v>
      </c>
      <c r="F21" s="54">
        <v>11</v>
      </c>
      <c r="G21" s="54">
        <v>89</v>
      </c>
      <c r="H21" s="54">
        <v>32</v>
      </c>
      <c r="K21" s="27"/>
      <c r="L21" s="89"/>
      <c r="M21" s="24"/>
      <c r="N21" s="133"/>
      <c r="O21" s="318"/>
      <c r="P21" s="319"/>
      <c r="Q21" s="319"/>
      <c r="R21" s="319"/>
    </row>
    <row r="22" spans="1:20" s="54" customFormat="1" ht="15.75" customHeight="1">
      <c r="A22" s="27"/>
      <c r="C22" s="28">
        <v>2020</v>
      </c>
      <c r="D22" s="54">
        <f t="shared" si="4"/>
        <v>128</v>
      </c>
      <c r="E22" s="75">
        <v>2</v>
      </c>
      <c r="F22" s="54">
        <v>16</v>
      </c>
      <c r="G22" s="54">
        <v>76</v>
      </c>
      <c r="H22" s="54">
        <v>34</v>
      </c>
      <c r="K22" s="27"/>
      <c r="L22" s="89"/>
      <c r="M22" s="28"/>
      <c r="N22" s="133"/>
      <c r="O22" s="133"/>
      <c r="P22" s="133"/>
      <c r="Q22" s="133"/>
      <c r="R22" s="133"/>
    </row>
    <row r="23" spans="1:20" s="54" customFormat="1" ht="15.75" customHeight="1">
      <c r="A23" s="27"/>
      <c r="C23" s="28">
        <v>2021</v>
      </c>
      <c r="D23" s="54">
        <f t="shared" si="4"/>
        <v>106</v>
      </c>
      <c r="E23" s="75">
        <v>2</v>
      </c>
      <c r="F23" s="54">
        <v>28</v>
      </c>
      <c r="G23" s="54">
        <v>42</v>
      </c>
      <c r="H23" s="54">
        <v>34</v>
      </c>
      <c r="K23" s="27"/>
      <c r="L23" s="89"/>
      <c r="M23" s="28"/>
      <c r="N23" s="133"/>
      <c r="O23" s="133"/>
      <c r="P23" s="133"/>
      <c r="Q23" s="133"/>
      <c r="R23" s="133"/>
    </row>
    <row r="24" spans="1:20" s="54" customFormat="1" ht="8.1" customHeight="1">
      <c r="A24" s="27"/>
      <c r="C24" s="24"/>
      <c r="E24" s="75"/>
      <c r="K24" s="27"/>
      <c r="L24" s="89"/>
      <c r="M24" s="24"/>
      <c r="N24" s="133"/>
      <c r="O24" s="131"/>
      <c r="P24" s="133"/>
      <c r="Q24" s="131"/>
      <c r="R24" s="133"/>
    </row>
    <row r="25" spans="1:20" s="54" customFormat="1" ht="15.75" customHeight="1">
      <c r="A25" s="27" t="s">
        <v>15</v>
      </c>
      <c r="C25" s="24">
        <v>2018</v>
      </c>
      <c r="D25" s="54">
        <f t="shared" ref="D25:D28" si="5">SUM(E25:H25)</f>
        <v>29</v>
      </c>
      <c r="E25" s="75" t="s">
        <v>10</v>
      </c>
      <c r="F25" s="54">
        <v>5</v>
      </c>
      <c r="G25" s="54">
        <v>10</v>
      </c>
      <c r="H25" s="54">
        <v>14</v>
      </c>
      <c r="K25" s="27"/>
      <c r="L25" s="89"/>
      <c r="M25" s="24"/>
      <c r="O25" s="317"/>
      <c r="S25" s="1"/>
      <c r="T25" s="1"/>
    </row>
    <row r="26" spans="1:20" s="54" customFormat="1" ht="15.75" customHeight="1">
      <c r="A26" s="27"/>
      <c r="C26" s="24">
        <v>2019</v>
      </c>
      <c r="D26" s="54">
        <f>SUM(E26:H26)</f>
        <v>19</v>
      </c>
      <c r="E26" s="75" t="s">
        <v>10</v>
      </c>
      <c r="F26" s="54">
        <v>4</v>
      </c>
      <c r="G26" s="54">
        <v>11</v>
      </c>
      <c r="H26" s="54">
        <v>4</v>
      </c>
      <c r="K26" s="27"/>
      <c r="L26" s="89"/>
      <c r="M26" s="24"/>
      <c r="N26" s="133"/>
      <c r="O26" s="131"/>
      <c r="P26" s="133"/>
      <c r="Q26" s="133"/>
      <c r="R26" s="133"/>
      <c r="S26" s="1"/>
      <c r="T26" s="1"/>
    </row>
    <row r="27" spans="1:20" s="54" customFormat="1" ht="15.75" customHeight="1">
      <c r="A27" s="27"/>
      <c r="C27" s="28">
        <v>2020</v>
      </c>
      <c r="D27" s="54">
        <f t="shared" si="5"/>
        <v>30</v>
      </c>
      <c r="E27" s="75">
        <v>1</v>
      </c>
      <c r="F27" s="54">
        <v>7</v>
      </c>
      <c r="G27" s="54">
        <v>9</v>
      </c>
      <c r="H27" s="54">
        <v>13</v>
      </c>
      <c r="K27" s="27"/>
      <c r="L27" s="89"/>
      <c r="M27" s="28"/>
      <c r="N27" s="133"/>
      <c r="O27" s="318"/>
      <c r="P27" s="319"/>
      <c r="Q27" s="319"/>
      <c r="R27" s="319"/>
      <c r="S27" s="1"/>
      <c r="T27" s="1"/>
    </row>
    <row r="28" spans="1:20" s="54" customFormat="1" ht="15.75" customHeight="1">
      <c r="A28" s="27"/>
      <c r="C28" s="28">
        <v>2021</v>
      </c>
      <c r="D28" s="54">
        <f t="shared" si="5"/>
        <v>20</v>
      </c>
      <c r="E28" s="75">
        <v>1</v>
      </c>
      <c r="F28" s="54">
        <v>2</v>
      </c>
      <c r="G28" s="54">
        <v>4</v>
      </c>
      <c r="H28" s="54">
        <v>13</v>
      </c>
      <c r="K28" s="27"/>
      <c r="L28" s="89"/>
      <c r="M28" s="28"/>
      <c r="N28" s="133"/>
      <c r="O28" s="318"/>
      <c r="P28" s="319"/>
      <c r="Q28" s="319"/>
      <c r="R28" s="319"/>
      <c r="S28" s="1"/>
      <c r="T28" s="1"/>
    </row>
    <row r="29" spans="1:20" s="54" customFormat="1" ht="8.1" customHeight="1">
      <c r="A29" s="27"/>
      <c r="C29" s="24"/>
      <c r="E29" s="75"/>
      <c r="K29" s="27"/>
      <c r="L29" s="89"/>
      <c r="M29" s="24"/>
      <c r="N29" s="133"/>
      <c r="O29" s="318"/>
      <c r="P29" s="319"/>
      <c r="Q29" s="319"/>
      <c r="R29" s="319"/>
    </row>
    <row r="30" spans="1:20" s="54" customFormat="1" ht="15.75" customHeight="1">
      <c r="A30" s="27" t="s">
        <v>16</v>
      </c>
      <c r="C30" s="24">
        <v>2018</v>
      </c>
      <c r="D30" s="54">
        <f t="shared" ref="D30:D33" si="6">SUM(E30:H30)</f>
        <v>51</v>
      </c>
      <c r="E30" s="75">
        <v>2</v>
      </c>
      <c r="F30" s="54">
        <v>11</v>
      </c>
      <c r="G30" s="54">
        <v>23</v>
      </c>
      <c r="H30" s="54">
        <v>15</v>
      </c>
      <c r="K30" s="27"/>
      <c r="L30" s="89"/>
      <c r="M30" s="24"/>
      <c r="S30" s="1"/>
      <c r="T30" s="1"/>
    </row>
    <row r="31" spans="1:20" s="54" customFormat="1" ht="15.75" customHeight="1">
      <c r="A31" s="27"/>
      <c r="C31" s="24">
        <v>2019</v>
      </c>
      <c r="D31" s="54">
        <f t="shared" si="6"/>
        <v>51</v>
      </c>
      <c r="E31" s="75">
        <v>1</v>
      </c>
      <c r="F31" s="54">
        <v>5</v>
      </c>
      <c r="G31" s="54">
        <v>23</v>
      </c>
      <c r="H31" s="54">
        <v>22</v>
      </c>
      <c r="K31" s="27"/>
      <c r="L31" s="89"/>
      <c r="M31" s="24"/>
      <c r="N31" s="133"/>
      <c r="O31" s="131"/>
      <c r="P31" s="133"/>
      <c r="Q31" s="133"/>
      <c r="R31" s="133"/>
      <c r="S31" s="1"/>
      <c r="T31" s="1"/>
    </row>
    <row r="32" spans="1:20" s="54" customFormat="1" ht="15.75" customHeight="1">
      <c r="A32" s="27"/>
      <c r="C32" s="28">
        <v>2020</v>
      </c>
      <c r="D32" s="54">
        <f t="shared" si="6"/>
        <v>67</v>
      </c>
      <c r="E32" s="320" t="s">
        <v>10</v>
      </c>
      <c r="F32" s="54">
        <v>9</v>
      </c>
      <c r="G32" s="54">
        <v>18</v>
      </c>
      <c r="H32" s="54">
        <v>40</v>
      </c>
      <c r="K32" s="27"/>
      <c r="L32" s="89"/>
      <c r="M32" s="28"/>
      <c r="N32" s="133"/>
      <c r="O32" s="133"/>
      <c r="P32" s="133"/>
      <c r="Q32" s="133"/>
      <c r="R32" s="133"/>
      <c r="S32" s="1"/>
      <c r="T32" s="1"/>
    </row>
    <row r="33" spans="1:20" s="54" customFormat="1" ht="15.75" customHeight="1">
      <c r="A33" s="27"/>
      <c r="C33" s="28">
        <v>2021</v>
      </c>
      <c r="D33" s="54">
        <f t="shared" si="6"/>
        <v>66</v>
      </c>
      <c r="E33" s="320">
        <v>1</v>
      </c>
      <c r="F33" s="54">
        <v>13</v>
      </c>
      <c r="G33" s="54">
        <v>15</v>
      </c>
      <c r="H33" s="54">
        <v>37</v>
      </c>
      <c r="K33" s="27"/>
      <c r="L33" s="89"/>
      <c r="M33" s="28"/>
      <c r="N33" s="133"/>
      <c r="O33" s="133"/>
      <c r="P33" s="133"/>
      <c r="Q33" s="133"/>
      <c r="R33" s="133"/>
      <c r="S33" s="1"/>
      <c r="T33" s="1"/>
    </row>
    <row r="34" spans="1:20" s="54" customFormat="1" ht="8.1" customHeight="1">
      <c r="A34" s="27"/>
      <c r="C34" s="24"/>
      <c r="E34" s="75"/>
      <c r="K34" s="27"/>
      <c r="L34" s="89"/>
      <c r="M34" s="24"/>
      <c r="N34" s="133"/>
      <c r="O34" s="133"/>
      <c r="P34" s="133"/>
      <c r="Q34" s="133"/>
      <c r="R34" s="133"/>
    </row>
    <row r="35" spans="1:20" s="54" customFormat="1" ht="15.75" customHeight="1">
      <c r="A35" s="27" t="s">
        <v>17</v>
      </c>
      <c r="C35" s="24">
        <v>2018</v>
      </c>
      <c r="D35" s="54">
        <f t="shared" ref="D35:D38" si="7">SUM(E35:H35)</f>
        <v>48</v>
      </c>
      <c r="E35" s="75">
        <v>2</v>
      </c>
      <c r="F35" s="54">
        <v>12</v>
      </c>
      <c r="G35" s="54">
        <v>11</v>
      </c>
      <c r="H35" s="54">
        <v>23</v>
      </c>
      <c r="K35" s="27"/>
      <c r="L35" s="89"/>
      <c r="M35" s="24"/>
      <c r="O35" s="317"/>
      <c r="S35" s="1"/>
      <c r="T35" s="1"/>
    </row>
    <row r="36" spans="1:20" s="54" customFormat="1" ht="15.75" customHeight="1">
      <c r="A36" s="27"/>
      <c r="C36" s="24">
        <v>2019</v>
      </c>
      <c r="D36" s="54">
        <f t="shared" si="7"/>
        <v>58</v>
      </c>
      <c r="E36" s="75">
        <v>2</v>
      </c>
      <c r="F36" s="54">
        <v>9</v>
      </c>
      <c r="G36" s="54">
        <v>19</v>
      </c>
      <c r="H36" s="54">
        <v>28</v>
      </c>
      <c r="K36" s="27"/>
      <c r="L36" s="89"/>
      <c r="M36" s="24"/>
      <c r="N36" s="133"/>
      <c r="O36" s="131"/>
      <c r="P36" s="133"/>
      <c r="Q36" s="133"/>
      <c r="R36" s="133"/>
      <c r="S36" s="1"/>
      <c r="T36" s="1"/>
    </row>
    <row r="37" spans="1:20" s="54" customFormat="1" ht="15.75" customHeight="1">
      <c r="A37" s="27"/>
      <c r="C37" s="28">
        <v>2020</v>
      </c>
      <c r="D37" s="54">
        <f t="shared" si="7"/>
        <v>68</v>
      </c>
      <c r="E37" s="75">
        <v>3</v>
      </c>
      <c r="F37" s="54">
        <v>18</v>
      </c>
      <c r="G37" s="54">
        <v>19</v>
      </c>
      <c r="H37" s="54">
        <v>28</v>
      </c>
      <c r="K37" s="27"/>
      <c r="L37" s="89"/>
      <c r="M37" s="28"/>
      <c r="N37" s="133"/>
      <c r="O37" s="318"/>
      <c r="P37" s="319"/>
      <c r="Q37" s="319"/>
      <c r="R37" s="319"/>
      <c r="S37" s="1"/>
      <c r="T37" s="1"/>
    </row>
    <row r="38" spans="1:20" s="54" customFormat="1" ht="15.75" customHeight="1">
      <c r="A38" s="27"/>
      <c r="C38" s="28">
        <v>2021</v>
      </c>
      <c r="D38" s="54">
        <f t="shared" si="7"/>
        <v>52</v>
      </c>
      <c r="E38" s="75">
        <v>2</v>
      </c>
      <c r="F38" s="54">
        <v>12</v>
      </c>
      <c r="G38" s="54">
        <v>10</v>
      </c>
      <c r="H38" s="54">
        <v>28</v>
      </c>
      <c r="K38" s="27"/>
      <c r="L38" s="89"/>
      <c r="M38" s="28"/>
      <c r="N38" s="133"/>
      <c r="O38" s="318"/>
      <c r="P38" s="319"/>
      <c r="Q38" s="319"/>
      <c r="R38" s="319"/>
      <c r="S38" s="1"/>
      <c r="T38" s="1"/>
    </row>
    <row r="39" spans="1:20" s="54" customFormat="1" ht="8.1" customHeight="1">
      <c r="A39" s="27"/>
      <c r="C39" s="24"/>
      <c r="E39" s="75"/>
      <c r="K39" s="27"/>
      <c r="L39" s="89"/>
      <c r="M39" s="24"/>
      <c r="N39" s="133"/>
      <c r="O39" s="318"/>
      <c r="P39" s="319"/>
      <c r="Q39" s="319"/>
      <c r="R39" s="319"/>
    </row>
    <row r="40" spans="1:20" s="54" customFormat="1" ht="15.75" customHeight="1">
      <c r="A40" s="27" t="s">
        <v>18</v>
      </c>
      <c r="C40" s="24">
        <v>2018</v>
      </c>
      <c r="D40" s="54">
        <f t="shared" ref="D40:D43" si="8">SUM(E40:H40)</f>
        <v>51</v>
      </c>
      <c r="E40" s="75" t="s">
        <v>10</v>
      </c>
      <c r="F40" s="54">
        <v>13</v>
      </c>
      <c r="G40" s="54">
        <v>13</v>
      </c>
      <c r="H40" s="54">
        <v>25</v>
      </c>
      <c r="K40" s="27"/>
      <c r="L40" s="89"/>
      <c r="M40" s="24"/>
      <c r="O40" s="317"/>
      <c r="S40" s="1"/>
      <c r="T40" s="1"/>
    </row>
    <row r="41" spans="1:20" s="54" customFormat="1" ht="15.75" customHeight="1">
      <c r="A41" s="27"/>
      <c r="C41" s="24">
        <v>2019</v>
      </c>
      <c r="D41" s="54">
        <f t="shared" si="8"/>
        <v>39</v>
      </c>
      <c r="E41" s="75">
        <v>1</v>
      </c>
      <c r="F41" s="54">
        <v>13</v>
      </c>
      <c r="G41" s="54">
        <v>9</v>
      </c>
      <c r="H41" s="54">
        <v>16</v>
      </c>
      <c r="K41" s="27"/>
      <c r="L41" s="89"/>
      <c r="M41" s="24"/>
      <c r="N41" s="133"/>
      <c r="O41" s="131"/>
      <c r="P41" s="133"/>
      <c r="Q41" s="133"/>
      <c r="R41" s="133"/>
      <c r="S41" s="1"/>
      <c r="T41" s="1"/>
    </row>
    <row r="42" spans="1:20" s="54" customFormat="1" ht="15.75" customHeight="1">
      <c r="A42" s="27"/>
      <c r="C42" s="28">
        <v>2020</v>
      </c>
      <c r="D42" s="54">
        <f t="shared" si="8"/>
        <v>49</v>
      </c>
      <c r="E42" s="75">
        <v>1</v>
      </c>
      <c r="F42" s="54">
        <v>16</v>
      </c>
      <c r="G42" s="54">
        <v>11</v>
      </c>
      <c r="H42" s="54">
        <v>21</v>
      </c>
      <c r="K42" s="27"/>
      <c r="L42" s="89"/>
      <c r="M42" s="28"/>
      <c r="N42" s="133"/>
      <c r="O42" s="133"/>
      <c r="P42" s="133"/>
      <c r="Q42" s="133"/>
      <c r="R42" s="133"/>
      <c r="S42" s="1"/>
      <c r="T42" s="1"/>
    </row>
    <row r="43" spans="1:20" s="54" customFormat="1" ht="15.75" customHeight="1">
      <c r="A43" s="27"/>
      <c r="C43" s="28">
        <v>2021</v>
      </c>
      <c r="D43" s="54">
        <f t="shared" si="8"/>
        <v>37</v>
      </c>
      <c r="E43" s="75" t="s">
        <v>10</v>
      </c>
      <c r="F43" s="54">
        <v>10</v>
      </c>
      <c r="G43" s="54">
        <v>15</v>
      </c>
      <c r="H43" s="54">
        <v>12</v>
      </c>
      <c r="K43" s="27"/>
      <c r="L43" s="89"/>
      <c r="M43" s="28"/>
      <c r="N43" s="133"/>
      <c r="O43" s="133"/>
      <c r="P43" s="133"/>
      <c r="Q43" s="133"/>
      <c r="R43" s="133"/>
      <c r="S43" s="1"/>
      <c r="T43" s="1"/>
    </row>
    <row r="44" spans="1:20" s="54" customFormat="1" ht="8.1" customHeight="1">
      <c r="A44" s="27"/>
      <c r="C44" s="24"/>
      <c r="E44" s="75"/>
      <c r="K44" s="27"/>
      <c r="L44" s="89"/>
      <c r="M44" s="24"/>
      <c r="N44" s="133"/>
      <c r="O44" s="133"/>
      <c r="P44" s="133"/>
      <c r="Q44" s="133"/>
      <c r="R44" s="133"/>
    </row>
    <row r="45" spans="1:20" s="54" customFormat="1" ht="15.75" customHeight="1">
      <c r="A45" s="27" t="s">
        <v>19</v>
      </c>
      <c r="C45" s="24">
        <v>2018</v>
      </c>
      <c r="D45" s="54">
        <f t="shared" ref="D45:D46" si="9">SUM(E45:H45)</f>
        <v>61</v>
      </c>
      <c r="E45" s="75" t="s">
        <v>10</v>
      </c>
      <c r="F45" s="54">
        <v>9</v>
      </c>
      <c r="G45" s="54">
        <v>29</v>
      </c>
      <c r="H45" s="54">
        <v>23</v>
      </c>
      <c r="K45" s="27"/>
      <c r="L45" s="89"/>
      <c r="M45" s="24"/>
    </row>
    <row r="46" spans="1:20" s="54" customFormat="1" ht="15.75" customHeight="1">
      <c r="A46" s="31"/>
      <c r="C46" s="24">
        <v>2019</v>
      </c>
      <c r="D46" s="54">
        <f t="shared" si="9"/>
        <v>63</v>
      </c>
      <c r="E46" s="75" t="s">
        <v>10</v>
      </c>
      <c r="F46" s="54">
        <v>8</v>
      </c>
      <c r="G46" s="54">
        <v>36</v>
      </c>
      <c r="H46" s="54">
        <v>19</v>
      </c>
      <c r="K46" s="27"/>
      <c r="L46" s="89"/>
      <c r="M46" s="24"/>
      <c r="N46" s="133"/>
      <c r="O46" s="131"/>
      <c r="P46" s="133"/>
      <c r="Q46" s="133"/>
      <c r="R46" s="133"/>
    </row>
    <row r="47" spans="1:20" s="54" customFormat="1" ht="15.75" customHeight="1">
      <c r="A47" s="31"/>
      <c r="C47" s="28">
        <v>2020</v>
      </c>
      <c r="D47" s="54">
        <f>SUM(E47:H47)</f>
        <v>43</v>
      </c>
      <c r="E47" s="75" t="s">
        <v>10</v>
      </c>
      <c r="F47" s="54">
        <v>13</v>
      </c>
      <c r="G47" s="54">
        <v>22</v>
      </c>
      <c r="H47" s="54">
        <v>8</v>
      </c>
      <c r="K47" s="27"/>
      <c r="L47" s="89"/>
      <c r="M47" s="28"/>
      <c r="N47" s="133"/>
      <c r="O47" s="318"/>
      <c r="P47" s="319"/>
      <c r="Q47" s="319"/>
      <c r="R47" s="319"/>
    </row>
    <row r="48" spans="1:20" s="54" customFormat="1" ht="15.75" customHeight="1">
      <c r="A48" s="31"/>
      <c r="C48" s="28">
        <v>2021</v>
      </c>
      <c r="D48" s="54">
        <f>SUM(E48:H48)</f>
        <v>31</v>
      </c>
      <c r="E48" s="75" t="s">
        <v>10</v>
      </c>
      <c r="F48" s="54">
        <v>8</v>
      </c>
      <c r="G48" s="54">
        <v>9</v>
      </c>
      <c r="H48" s="54">
        <v>14</v>
      </c>
      <c r="K48" s="27"/>
      <c r="L48" s="89"/>
      <c r="M48" s="28"/>
      <c r="N48" s="133"/>
      <c r="O48" s="318"/>
      <c r="P48" s="319"/>
      <c r="Q48" s="319"/>
      <c r="R48" s="319"/>
    </row>
    <row r="49" spans="1:18" s="54" customFormat="1" ht="8.1" customHeight="1">
      <c r="A49" s="27"/>
      <c r="C49" s="24"/>
      <c r="E49" s="75"/>
      <c r="K49" s="27"/>
      <c r="L49" s="89"/>
      <c r="M49" s="24"/>
      <c r="N49" s="133"/>
      <c r="O49" s="318"/>
      <c r="P49" s="319"/>
      <c r="Q49" s="319"/>
      <c r="R49" s="319"/>
    </row>
    <row r="50" spans="1:18" s="54" customFormat="1" ht="15.75" customHeight="1">
      <c r="A50" s="27" t="s">
        <v>11</v>
      </c>
      <c r="C50" s="24">
        <v>2018</v>
      </c>
      <c r="D50" s="54">
        <f t="shared" ref="D50:D53" si="10">SUM(E50:H50)</f>
        <v>26</v>
      </c>
      <c r="E50" s="75" t="s">
        <v>10</v>
      </c>
      <c r="F50" s="54">
        <v>6</v>
      </c>
      <c r="G50" s="54">
        <v>9</v>
      </c>
      <c r="H50" s="54">
        <v>11</v>
      </c>
      <c r="K50" s="27"/>
      <c r="L50" s="89"/>
      <c r="M50" s="24"/>
    </row>
    <row r="51" spans="1:18" s="54" customFormat="1" ht="15.75" customHeight="1">
      <c r="A51" s="27"/>
      <c r="C51" s="24">
        <v>2019</v>
      </c>
      <c r="D51" s="54">
        <f t="shared" si="10"/>
        <v>30</v>
      </c>
      <c r="E51" s="75">
        <v>3</v>
      </c>
      <c r="F51" s="54">
        <v>4</v>
      </c>
      <c r="G51" s="54">
        <v>11</v>
      </c>
      <c r="H51" s="54">
        <v>12</v>
      </c>
      <c r="K51" s="27"/>
      <c r="L51" s="89"/>
      <c r="M51" s="24"/>
      <c r="N51" s="133"/>
      <c r="O51" s="131"/>
      <c r="P51" s="133"/>
      <c r="Q51" s="133"/>
      <c r="R51" s="133"/>
    </row>
    <row r="52" spans="1:18" s="54" customFormat="1" ht="15.75" customHeight="1">
      <c r="A52" s="27"/>
      <c r="C52" s="28">
        <v>2020</v>
      </c>
      <c r="D52" s="54">
        <f t="shared" si="10"/>
        <v>35</v>
      </c>
      <c r="E52" s="75">
        <v>3</v>
      </c>
      <c r="F52" s="54">
        <v>10</v>
      </c>
      <c r="G52" s="54">
        <v>5</v>
      </c>
      <c r="H52" s="54">
        <v>17</v>
      </c>
      <c r="K52" s="27"/>
      <c r="L52" s="89"/>
      <c r="M52" s="28"/>
      <c r="N52" s="133"/>
      <c r="O52" s="133"/>
      <c r="P52" s="133"/>
      <c r="Q52" s="133"/>
      <c r="R52" s="133"/>
    </row>
    <row r="53" spans="1:18" s="54" customFormat="1" ht="15.75" customHeight="1">
      <c r="A53" s="27"/>
      <c r="C53" s="28">
        <v>2021</v>
      </c>
      <c r="D53" s="54">
        <f t="shared" si="10"/>
        <v>29</v>
      </c>
      <c r="E53" s="75">
        <v>1</v>
      </c>
      <c r="F53" s="54">
        <v>8</v>
      </c>
      <c r="G53" s="54">
        <v>4</v>
      </c>
      <c r="H53" s="54">
        <v>16</v>
      </c>
      <c r="K53" s="27"/>
      <c r="L53" s="89"/>
      <c r="M53" s="28"/>
      <c r="N53" s="133"/>
      <c r="O53" s="133"/>
      <c r="P53" s="133"/>
      <c r="Q53" s="133"/>
      <c r="R53" s="133"/>
    </row>
    <row r="54" spans="1:18" s="54" customFormat="1" ht="8.1" customHeight="1">
      <c r="A54" s="27"/>
      <c r="C54" s="24"/>
      <c r="E54" s="75"/>
      <c r="K54" s="27"/>
      <c r="L54" s="89"/>
      <c r="M54" s="24"/>
      <c r="N54" s="133"/>
      <c r="O54" s="133"/>
      <c r="P54" s="133"/>
      <c r="Q54" s="133"/>
      <c r="R54" s="133"/>
    </row>
    <row r="55" spans="1:18" s="54" customFormat="1" ht="15.75" customHeight="1">
      <c r="A55" s="27" t="s">
        <v>14</v>
      </c>
      <c r="C55" s="24">
        <v>2018</v>
      </c>
      <c r="D55" s="54">
        <f t="shared" ref="D55" si="11">SUM(E55:H55)</f>
        <v>27</v>
      </c>
      <c r="E55" s="75" t="s">
        <v>10</v>
      </c>
      <c r="F55" s="54">
        <v>5</v>
      </c>
      <c r="G55" s="54">
        <v>7</v>
      </c>
      <c r="H55" s="54">
        <v>15</v>
      </c>
      <c r="K55" s="27"/>
      <c r="L55" s="89"/>
      <c r="M55" s="24"/>
      <c r="O55" s="317"/>
    </row>
    <row r="56" spans="1:18" s="54" customFormat="1" ht="15.75" customHeight="1">
      <c r="A56" s="27"/>
      <c r="C56" s="24">
        <v>2019</v>
      </c>
      <c r="D56" s="54">
        <f>SUM(E56:H56)</f>
        <v>30</v>
      </c>
      <c r="E56" s="75" t="s">
        <v>10</v>
      </c>
      <c r="F56" s="54">
        <v>7</v>
      </c>
      <c r="G56" s="54">
        <v>4</v>
      </c>
      <c r="H56" s="54">
        <v>19</v>
      </c>
      <c r="K56" s="27"/>
      <c r="L56" s="89"/>
      <c r="M56" s="24"/>
      <c r="N56" s="133"/>
      <c r="O56" s="131"/>
      <c r="P56" s="133"/>
      <c r="Q56" s="133"/>
      <c r="R56" s="133"/>
    </row>
    <row r="57" spans="1:18" s="54" customFormat="1" ht="15.75" customHeight="1">
      <c r="A57" s="27"/>
      <c r="C57" s="28">
        <v>2020</v>
      </c>
      <c r="D57" s="54">
        <f>SUM(E57:H57)</f>
        <v>30</v>
      </c>
      <c r="E57" s="75">
        <v>1</v>
      </c>
      <c r="F57" s="54">
        <v>10</v>
      </c>
      <c r="G57" s="54">
        <v>2</v>
      </c>
      <c r="H57" s="54">
        <v>17</v>
      </c>
      <c r="K57" s="27"/>
      <c r="L57" s="89"/>
      <c r="M57" s="28"/>
      <c r="N57" s="133"/>
      <c r="O57" s="318"/>
      <c r="P57" s="319"/>
      <c r="Q57" s="319"/>
      <c r="R57" s="319"/>
    </row>
    <row r="58" spans="1:18" s="54" customFormat="1" ht="15.75" customHeight="1">
      <c r="A58" s="27"/>
      <c r="C58" s="28">
        <v>2021</v>
      </c>
      <c r="D58" s="54">
        <f>SUM(E58:H58)</f>
        <v>17</v>
      </c>
      <c r="E58" s="75" t="s">
        <v>10</v>
      </c>
      <c r="F58" s="54">
        <v>8</v>
      </c>
      <c r="G58" s="75" t="s">
        <v>10</v>
      </c>
      <c r="H58" s="54">
        <v>9</v>
      </c>
      <c r="K58" s="27"/>
      <c r="L58" s="89"/>
      <c r="M58" s="28"/>
      <c r="N58" s="133"/>
      <c r="O58" s="318"/>
      <c r="P58" s="319"/>
      <c r="Q58" s="319"/>
      <c r="R58" s="319"/>
    </row>
    <row r="59" spans="1:18" s="54" customFormat="1" ht="8.1" customHeight="1">
      <c r="A59" s="27"/>
      <c r="C59" s="24"/>
      <c r="E59" s="75"/>
      <c r="K59" s="27"/>
      <c r="L59" s="89"/>
      <c r="M59" s="24"/>
      <c r="N59" s="133"/>
      <c r="O59" s="319"/>
      <c r="P59" s="319"/>
      <c r="Q59" s="319"/>
      <c r="R59" s="319"/>
    </row>
    <row r="60" spans="1:18" s="54" customFormat="1" ht="15.75" customHeight="1">
      <c r="A60" s="27" t="s">
        <v>12</v>
      </c>
      <c r="C60" s="24">
        <v>2018</v>
      </c>
      <c r="D60" s="54">
        <f t="shared" ref="D60:D61" si="12">SUM(E60:H60)</f>
        <v>9</v>
      </c>
      <c r="E60" s="75" t="s">
        <v>10</v>
      </c>
      <c r="F60" s="54">
        <f>4</f>
        <v>4</v>
      </c>
      <c r="G60" s="54">
        <f>1+1</f>
        <v>2</v>
      </c>
      <c r="H60" s="54">
        <f>3</f>
        <v>3</v>
      </c>
      <c r="K60" s="27"/>
      <c r="L60" s="89"/>
      <c r="M60" s="24"/>
      <c r="N60" s="133"/>
      <c r="O60" s="319"/>
      <c r="P60" s="319"/>
      <c r="Q60" s="319"/>
      <c r="R60" s="319"/>
    </row>
    <row r="61" spans="1:18" s="54" customFormat="1" ht="15.75" customHeight="1">
      <c r="A61" s="27"/>
      <c r="C61" s="24">
        <v>2019</v>
      </c>
      <c r="D61" s="54">
        <f t="shared" si="12"/>
        <v>5</v>
      </c>
      <c r="E61" s="75" t="s">
        <v>10</v>
      </c>
      <c r="F61" s="54">
        <v>2</v>
      </c>
      <c r="G61" s="54">
        <v>1</v>
      </c>
      <c r="H61" s="54">
        <v>2</v>
      </c>
      <c r="K61" s="27"/>
      <c r="L61" s="89"/>
      <c r="M61" s="24"/>
      <c r="N61" s="133"/>
      <c r="O61" s="319"/>
      <c r="P61" s="319"/>
      <c r="Q61" s="319"/>
      <c r="R61" s="319"/>
    </row>
    <row r="62" spans="1:18" s="54" customFormat="1" ht="15.75" customHeight="1">
      <c r="A62" s="27"/>
      <c r="C62" s="28">
        <v>2020</v>
      </c>
      <c r="D62" s="54">
        <f>SUM(E62:H62)</f>
        <v>6</v>
      </c>
      <c r="E62" s="75" t="s">
        <v>10</v>
      </c>
      <c r="F62" s="54">
        <v>1</v>
      </c>
      <c r="G62" s="54">
        <v>1</v>
      </c>
      <c r="H62" s="54">
        <v>4</v>
      </c>
      <c r="K62" s="27"/>
      <c r="L62" s="89"/>
      <c r="M62" s="24"/>
      <c r="N62" s="133"/>
      <c r="O62" s="319"/>
      <c r="P62" s="319"/>
      <c r="Q62" s="319"/>
      <c r="R62" s="319"/>
    </row>
    <row r="63" spans="1:18" s="54" customFormat="1" ht="15.75" customHeight="1">
      <c r="A63" s="27"/>
      <c r="C63" s="28">
        <v>2021</v>
      </c>
      <c r="D63" s="54">
        <f>SUM(E63:H63)</f>
        <v>9</v>
      </c>
      <c r="E63" s="75">
        <v>1</v>
      </c>
      <c r="F63" s="54">
        <v>4</v>
      </c>
      <c r="G63" s="54">
        <v>1</v>
      </c>
      <c r="H63" s="54">
        <v>3</v>
      </c>
      <c r="K63" s="27"/>
      <c r="L63" s="89"/>
      <c r="M63" s="24"/>
      <c r="N63" s="133"/>
      <c r="O63" s="319"/>
      <c r="P63" s="319"/>
      <c r="Q63" s="319"/>
      <c r="R63" s="319"/>
    </row>
    <row r="64" spans="1:18" ht="8.1" customHeight="1">
      <c r="A64" s="31"/>
      <c r="C64" s="28"/>
      <c r="D64" s="54"/>
      <c r="E64" s="75"/>
      <c r="F64" s="54"/>
      <c r="G64" s="54"/>
      <c r="H64" s="54"/>
      <c r="K64" s="27"/>
      <c r="L64" s="89"/>
      <c r="M64" s="24"/>
      <c r="O64" s="321"/>
    </row>
    <row r="65" spans="1:9" ht="8.1" customHeight="1">
      <c r="A65" s="470"/>
      <c r="B65" s="471"/>
      <c r="C65" s="471"/>
      <c r="D65" s="472"/>
      <c r="E65" s="473"/>
      <c r="F65" s="473"/>
      <c r="G65" s="473"/>
      <c r="H65" s="474"/>
      <c r="I65" s="401"/>
    </row>
    <row r="66" spans="1:9" ht="15" customHeight="1">
      <c r="A66" s="305"/>
      <c r="C66" s="24"/>
      <c r="I66" s="312" t="s">
        <v>20</v>
      </c>
    </row>
    <row r="67" spans="1:9" ht="12.95" customHeight="1">
      <c r="A67" s="305"/>
      <c r="C67" s="24"/>
      <c r="I67" s="33" t="s">
        <v>21</v>
      </c>
    </row>
    <row r="68" spans="1:9" ht="8.1" customHeight="1">
      <c r="A68" s="305"/>
      <c r="C68" s="24"/>
      <c r="I68" s="33"/>
    </row>
    <row r="69" spans="1:9" s="10" customFormat="1" ht="17.100000000000001" customHeight="1">
      <c r="A69" s="310" t="s">
        <v>342</v>
      </c>
      <c r="B69" s="60"/>
      <c r="C69" s="28"/>
      <c r="D69" s="4"/>
      <c r="E69" s="69"/>
      <c r="F69" s="69"/>
      <c r="G69" s="326"/>
      <c r="H69" s="29"/>
    </row>
    <row r="70" spans="1:9" s="10" customFormat="1" ht="18.75">
      <c r="A70" s="327" t="s">
        <v>343</v>
      </c>
      <c r="B70" s="328"/>
      <c r="C70" s="329"/>
      <c r="D70" s="330"/>
      <c r="E70" s="331"/>
      <c r="F70" s="330"/>
      <c r="G70" s="332"/>
      <c r="H70" s="333"/>
    </row>
    <row r="71" spans="1:9" s="10" customFormat="1">
      <c r="A71" s="334" t="s">
        <v>22</v>
      </c>
      <c r="B71" s="335"/>
      <c r="C71" s="336"/>
      <c r="D71" s="330"/>
      <c r="E71" s="30"/>
      <c r="F71" s="326"/>
      <c r="G71" s="332"/>
      <c r="H71" s="333"/>
    </row>
    <row r="72" spans="1:9" s="10" customFormat="1">
      <c r="A72" s="337" t="s">
        <v>23</v>
      </c>
      <c r="B72" s="335"/>
      <c r="C72" s="336"/>
      <c r="D72" s="330"/>
      <c r="E72" s="30"/>
      <c r="F72" s="326"/>
      <c r="G72" s="332"/>
      <c r="H72" s="333"/>
    </row>
    <row r="73" spans="1:9">
      <c r="A73" s="337"/>
      <c r="B73" s="335"/>
      <c r="C73" s="336"/>
      <c r="D73" s="330"/>
      <c r="E73" s="30"/>
      <c r="F73" s="326"/>
    </row>
  </sheetData>
  <mergeCells count="7">
    <mergeCell ref="G7:G8"/>
    <mergeCell ref="H7:H8"/>
    <mergeCell ref="A7:B8"/>
    <mergeCell ref="C7:C8"/>
    <mergeCell ref="D7:D8"/>
    <mergeCell ref="E7:E8"/>
    <mergeCell ref="F7:F8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71"/>
  <sheetViews>
    <sheetView tabSelected="1" view="pageBreakPreview" zoomScale="90" zoomScaleNormal="80" zoomScaleSheetLayoutView="90" workbookViewId="0">
      <selection activeCell="B3" sqref="B3:I3"/>
    </sheetView>
  </sheetViews>
  <sheetFormatPr defaultColWidth="9.140625" defaultRowHeight="15.75"/>
  <cols>
    <col min="1" max="1" width="13.28515625" style="60" customWidth="1"/>
    <col min="2" max="2" width="8.28515625" style="60" customWidth="1"/>
    <col min="3" max="3" width="9.42578125" style="68" customWidth="1"/>
    <col min="4" max="4" width="10.7109375" style="70" customWidth="1"/>
    <col min="5" max="6" width="11.7109375" style="287" customWidth="1"/>
    <col min="7" max="7" width="11.7109375" style="288" customWidth="1"/>
    <col min="8" max="8" width="12.85546875" style="287" customWidth="1"/>
    <col min="9" max="9" width="10.28515625" style="58" customWidth="1"/>
    <col min="10" max="10" width="11.5703125" style="58" customWidth="1"/>
    <col min="11" max="11" width="1.7109375" style="58" customWidth="1"/>
    <col min="12" max="12" width="11.85546875" style="58" customWidth="1"/>
    <col min="13" max="13" width="9.140625" style="58"/>
    <col min="14" max="14" width="13.140625" style="58" customWidth="1"/>
    <col min="15" max="15" width="14.85546875" style="58" customWidth="1"/>
    <col min="16" max="16" width="13.140625" style="58" customWidth="1"/>
    <col min="17" max="17" width="8.85546875" style="58" customWidth="1"/>
    <col min="18" max="16384" width="9.140625" style="58"/>
  </cols>
  <sheetData>
    <row r="1" spans="1:21" ht="8.1" customHeight="1"/>
    <row r="2" spans="1:21" ht="8.1" customHeight="1">
      <c r="A2" s="305"/>
    </row>
    <row r="3" spans="1:21" s="387" customFormat="1" ht="15" customHeight="1">
      <c r="A3" s="71" t="s">
        <v>370</v>
      </c>
      <c r="B3" s="71"/>
      <c r="C3" s="652"/>
      <c r="D3" s="380"/>
      <c r="E3" s="71"/>
      <c r="F3" s="71"/>
      <c r="G3" s="71"/>
      <c r="H3" s="71"/>
      <c r="I3" s="380"/>
      <c r="J3" s="71"/>
      <c r="K3" s="72"/>
    </row>
    <row r="4" spans="1:21" s="387" customFormat="1" ht="18" customHeight="1">
      <c r="A4" s="8" t="s">
        <v>371</v>
      </c>
      <c r="B4" s="9"/>
      <c r="C4" s="652"/>
      <c r="D4" s="380"/>
      <c r="E4" s="9"/>
      <c r="F4" s="9"/>
      <c r="G4" s="9"/>
      <c r="H4" s="9"/>
      <c r="I4" s="33"/>
      <c r="J4" s="9"/>
      <c r="K4" s="73"/>
    </row>
    <row r="5" spans="1:21" ht="16.5" thickBot="1">
      <c r="A5" s="322"/>
      <c r="B5" s="322"/>
      <c r="C5" s="437"/>
      <c r="D5" s="479"/>
      <c r="E5" s="325"/>
      <c r="F5" s="325"/>
      <c r="G5" s="480"/>
      <c r="H5" s="325"/>
      <c r="I5" s="324"/>
      <c r="J5" s="92"/>
      <c r="K5" s="92"/>
    </row>
    <row r="6" spans="1:21" ht="8.1" customHeight="1">
      <c r="A6" s="476"/>
      <c r="B6" s="476"/>
      <c r="C6" s="436"/>
      <c r="D6" s="477"/>
      <c r="E6" s="468"/>
      <c r="F6" s="468"/>
      <c r="G6" s="478"/>
      <c r="H6" s="468"/>
      <c r="I6" s="467"/>
      <c r="J6" s="408"/>
      <c r="K6" s="408"/>
    </row>
    <row r="7" spans="1:21" ht="30.75" customHeight="1">
      <c r="A7" s="664" t="s">
        <v>351</v>
      </c>
      <c r="B7" s="664"/>
      <c r="C7" s="475" t="s">
        <v>345</v>
      </c>
      <c r="D7" s="673" t="s">
        <v>346</v>
      </c>
      <c r="E7" s="673" t="s">
        <v>352</v>
      </c>
      <c r="F7" s="675" t="s">
        <v>353</v>
      </c>
      <c r="G7" s="675"/>
      <c r="H7" s="675"/>
      <c r="I7" s="676" t="s">
        <v>354</v>
      </c>
      <c r="J7" s="673" t="s">
        <v>355</v>
      </c>
      <c r="K7" s="408"/>
    </row>
    <row r="8" spans="1:21" s="79" customFormat="1" ht="69" customHeight="1" thickBot="1">
      <c r="A8" s="669"/>
      <c r="B8" s="669"/>
      <c r="C8" s="482"/>
      <c r="D8" s="674"/>
      <c r="E8" s="674"/>
      <c r="F8" s="483" t="s">
        <v>356</v>
      </c>
      <c r="G8" s="483" t="s">
        <v>357</v>
      </c>
      <c r="H8" s="483" t="s">
        <v>358</v>
      </c>
      <c r="I8" s="677"/>
      <c r="J8" s="674"/>
      <c r="K8" s="481"/>
    </row>
    <row r="9" spans="1:21" s="79" customFormat="1" ht="8.1" customHeight="1">
      <c r="A9" s="80"/>
      <c r="B9" s="80"/>
      <c r="C9" s="81"/>
      <c r="D9" s="83"/>
      <c r="E9" s="291"/>
      <c r="F9" s="83"/>
      <c r="G9" s="83"/>
      <c r="H9" s="83"/>
      <c r="I9" s="292"/>
      <c r="J9" s="83"/>
      <c r="K9" s="84"/>
    </row>
    <row r="10" spans="1:21" s="54" customFormat="1" ht="15" customHeight="1">
      <c r="A10" s="144" t="s">
        <v>8</v>
      </c>
      <c r="C10" s="19">
        <v>2018</v>
      </c>
      <c r="D10" s="293">
        <f>SUM(E10:J10)</f>
        <v>3476</v>
      </c>
      <c r="E10" s="293">
        <f t="shared" ref="E10:H13" si="0">SUM(E15,E20,E25,E30,E35,E40,E45,E50,E55,E60,E65)</f>
        <v>699</v>
      </c>
      <c r="F10" s="293">
        <f t="shared" si="0"/>
        <v>64</v>
      </c>
      <c r="G10" s="293">
        <f t="shared" si="0"/>
        <v>489</v>
      </c>
      <c r="H10" s="293">
        <f t="shared" si="0"/>
        <v>1611</v>
      </c>
      <c r="I10" s="293" t="s">
        <v>10</v>
      </c>
      <c r="J10" s="293">
        <f>SUM(J15,J20,J25,J30,J35,J40,J45,J50,J55,J60,J65)</f>
        <v>613</v>
      </c>
    </row>
    <row r="11" spans="1:21" s="54" customFormat="1" ht="15" customHeight="1">
      <c r="A11" s="146"/>
      <c r="C11" s="19">
        <v>2019</v>
      </c>
      <c r="D11" s="293">
        <f>SUM(E11:J11)</f>
        <v>3075</v>
      </c>
      <c r="E11" s="293">
        <f t="shared" si="0"/>
        <v>929</v>
      </c>
      <c r="F11" s="293">
        <f t="shared" si="0"/>
        <v>20</v>
      </c>
      <c r="G11" s="293">
        <f t="shared" si="0"/>
        <v>301</v>
      </c>
      <c r="H11" s="293">
        <f t="shared" si="0"/>
        <v>1069</v>
      </c>
      <c r="I11" s="293">
        <f>SUM(I16,I21,I26,I31,I36,I41,I46,I51,I56,I61,I66)</f>
        <v>1</v>
      </c>
      <c r="J11" s="293">
        <f>SUM(J16,J21,J26,J31,J36,J41,J46,J51,J56,J61,J66)</f>
        <v>755</v>
      </c>
    </row>
    <row r="12" spans="1:21" s="54" customFormat="1" ht="15" customHeight="1">
      <c r="A12" s="146"/>
      <c r="C12" s="23">
        <v>2020</v>
      </c>
      <c r="D12" s="293">
        <f>SUM(E12:J12)</f>
        <v>2027</v>
      </c>
      <c r="E12" s="293">
        <f t="shared" si="0"/>
        <v>626</v>
      </c>
      <c r="F12" s="293">
        <f t="shared" si="0"/>
        <v>14</v>
      </c>
      <c r="G12" s="293">
        <f t="shared" si="0"/>
        <v>118</v>
      </c>
      <c r="H12" s="293">
        <f t="shared" si="0"/>
        <v>709</v>
      </c>
      <c r="I12" s="293" t="s">
        <v>10</v>
      </c>
      <c r="J12" s="293">
        <f>SUM(J17,J22,J27,J32,J37,J42,J47,J52,J57,J62,J67)</f>
        <v>560</v>
      </c>
      <c r="K12" s="294"/>
    </row>
    <row r="13" spans="1:21" s="54" customFormat="1" ht="15" customHeight="1">
      <c r="A13" s="146"/>
      <c r="C13" s="23">
        <v>2021</v>
      </c>
      <c r="D13" s="293">
        <f>SUM(E13:J13)</f>
        <v>1591</v>
      </c>
      <c r="E13" s="293">
        <f t="shared" si="0"/>
        <v>483</v>
      </c>
      <c r="F13" s="293">
        <f t="shared" si="0"/>
        <v>4</v>
      </c>
      <c r="G13" s="293">
        <f t="shared" si="0"/>
        <v>73</v>
      </c>
      <c r="H13" s="293">
        <f t="shared" si="0"/>
        <v>483</v>
      </c>
      <c r="I13" s="293" t="s">
        <v>10</v>
      </c>
      <c r="J13" s="293">
        <f>SUM(J18,J23,J28,J33,J38,J43,J48,J53,J58,J63,J68)</f>
        <v>548</v>
      </c>
      <c r="K13" s="294"/>
    </row>
    <row r="14" spans="1:21" s="54" customFormat="1" ht="8.1" customHeight="1">
      <c r="A14" s="146"/>
      <c r="C14" s="24"/>
      <c r="D14" s="295"/>
      <c r="E14" s="232"/>
      <c r="F14" s="295"/>
      <c r="G14" s="295"/>
      <c r="H14" s="295"/>
      <c r="I14" s="296"/>
      <c r="J14" s="295"/>
    </row>
    <row r="15" spans="1:21" s="54" customFormat="1" ht="15" customHeight="1">
      <c r="A15" s="27" t="s">
        <v>9</v>
      </c>
      <c r="B15" s="89"/>
      <c r="C15" s="24">
        <v>2018</v>
      </c>
      <c r="D15" s="295">
        <f>SUM(E15:J15)</f>
        <v>217</v>
      </c>
      <c r="E15" s="232">
        <v>44</v>
      </c>
      <c r="F15" s="295">
        <v>3</v>
      </c>
      <c r="G15" s="295">
        <v>20</v>
      </c>
      <c r="H15" s="295">
        <v>109</v>
      </c>
      <c r="I15" s="297" t="s">
        <v>10</v>
      </c>
      <c r="J15" s="295">
        <v>41</v>
      </c>
      <c r="L15" s="27"/>
      <c r="M15" s="89"/>
      <c r="N15" s="24"/>
      <c r="P15" s="75"/>
      <c r="Q15" s="298"/>
      <c r="R15" s="298"/>
      <c r="S15" s="298"/>
      <c r="T15" s="299"/>
      <c r="U15" s="298"/>
    </row>
    <row r="16" spans="1:21" s="54" customFormat="1" ht="15" customHeight="1">
      <c r="A16" s="27"/>
      <c r="B16" s="89"/>
      <c r="C16" s="24">
        <v>2019</v>
      </c>
      <c r="D16" s="295">
        <f>SUM(E16:J16)</f>
        <v>200</v>
      </c>
      <c r="E16" s="232">
        <v>70</v>
      </c>
      <c r="F16" s="232">
        <v>3</v>
      </c>
      <c r="G16" s="232">
        <v>21</v>
      </c>
      <c r="H16" s="232">
        <v>62</v>
      </c>
      <c r="I16" s="297" t="s">
        <v>10</v>
      </c>
      <c r="J16" s="232">
        <v>44</v>
      </c>
      <c r="L16" s="27"/>
      <c r="M16" s="89"/>
      <c r="N16" s="24"/>
      <c r="O16" s="295"/>
      <c r="P16" s="232"/>
      <c r="Q16" s="300"/>
      <c r="R16" s="300"/>
      <c r="S16" s="295"/>
      <c r="T16" s="300"/>
      <c r="U16" s="300"/>
    </row>
    <row r="17" spans="1:21" s="54" customFormat="1" ht="15" customHeight="1">
      <c r="A17" s="27"/>
      <c r="B17" s="89"/>
      <c r="C17" s="28">
        <v>2020</v>
      </c>
      <c r="D17" s="295">
        <f>SUM(E17:J17)</f>
        <v>156</v>
      </c>
      <c r="E17" s="232">
        <v>45</v>
      </c>
      <c r="F17" s="232">
        <v>1</v>
      </c>
      <c r="G17" s="232">
        <v>6</v>
      </c>
      <c r="H17" s="232">
        <v>64</v>
      </c>
      <c r="I17" s="301" t="s">
        <v>10</v>
      </c>
      <c r="J17" s="232">
        <v>40</v>
      </c>
      <c r="L17" s="27"/>
      <c r="M17" s="89"/>
      <c r="N17" s="28"/>
      <c r="O17" s="295"/>
      <c r="P17" s="232"/>
      <c r="Q17" s="295"/>
      <c r="R17" s="295"/>
      <c r="S17" s="295"/>
      <c r="T17" s="295"/>
      <c r="U17" s="295"/>
    </row>
    <row r="18" spans="1:21" s="54" customFormat="1" ht="15" customHeight="1">
      <c r="A18" s="27"/>
      <c r="B18" s="89"/>
      <c r="C18" s="28">
        <v>2021</v>
      </c>
      <c r="D18" s="295">
        <f>SUM(E18:J18)</f>
        <v>147</v>
      </c>
      <c r="E18" s="232">
        <v>40</v>
      </c>
      <c r="F18" s="297" t="s">
        <v>10</v>
      </c>
      <c r="G18" s="232">
        <v>2</v>
      </c>
      <c r="H18" s="232">
        <v>49</v>
      </c>
      <c r="I18" s="297" t="s">
        <v>10</v>
      </c>
      <c r="J18" s="232">
        <v>56</v>
      </c>
      <c r="L18" s="27"/>
      <c r="M18" s="89"/>
      <c r="N18" s="28"/>
      <c r="O18" s="295"/>
      <c r="P18" s="232"/>
      <c r="Q18" s="295"/>
      <c r="R18" s="295"/>
      <c r="S18" s="295"/>
      <c r="T18" s="295"/>
      <c r="U18" s="295"/>
    </row>
    <row r="19" spans="1:21" s="54" customFormat="1" ht="8.1" customHeight="1">
      <c r="D19" s="302"/>
      <c r="E19" s="232"/>
      <c r="F19" s="232"/>
      <c r="G19" s="232"/>
      <c r="H19" s="232"/>
      <c r="I19" s="232"/>
      <c r="J19" s="232"/>
      <c r="L19" s="27"/>
      <c r="M19" s="89"/>
      <c r="N19" s="24"/>
      <c r="O19" s="295"/>
      <c r="P19" s="301"/>
      <c r="Q19" s="295"/>
      <c r="R19" s="295"/>
      <c r="S19" s="296"/>
      <c r="T19" s="296"/>
      <c r="U19" s="295"/>
    </row>
    <row r="20" spans="1:21" s="54" customFormat="1" ht="15" customHeight="1">
      <c r="A20" s="27" t="s">
        <v>13</v>
      </c>
      <c r="B20" s="89"/>
      <c r="C20" s="24">
        <v>2018</v>
      </c>
      <c r="D20" s="295">
        <f>SUM(E20:J20)</f>
        <v>1429</v>
      </c>
      <c r="E20" s="232">
        <v>34</v>
      </c>
      <c r="F20" s="232">
        <v>32</v>
      </c>
      <c r="G20" s="232">
        <v>288</v>
      </c>
      <c r="H20" s="232">
        <v>900</v>
      </c>
      <c r="I20" s="297" t="s">
        <v>10</v>
      </c>
      <c r="J20" s="232">
        <v>175</v>
      </c>
    </row>
    <row r="21" spans="1:21" s="54" customFormat="1" ht="15" customHeight="1">
      <c r="A21" s="27"/>
      <c r="B21" s="89"/>
      <c r="C21" s="24">
        <v>2019</v>
      </c>
      <c r="D21" s="295">
        <f>SUM(E21:J21)</f>
        <v>1351</v>
      </c>
      <c r="E21" s="232">
        <v>341</v>
      </c>
      <c r="F21" s="232">
        <v>11</v>
      </c>
      <c r="G21" s="232">
        <v>176</v>
      </c>
      <c r="H21" s="232">
        <v>565</v>
      </c>
      <c r="I21" s="297" t="s">
        <v>10</v>
      </c>
      <c r="J21" s="232">
        <v>258</v>
      </c>
      <c r="U21" s="295"/>
    </row>
    <row r="22" spans="1:21" s="54" customFormat="1" ht="15" customHeight="1">
      <c r="A22" s="27"/>
      <c r="B22" s="89"/>
      <c r="C22" s="28">
        <v>2020</v>
      </c>
      <c r="D22" s="295">
        <f>SUM(E22:J22)</f>
        <v>845</v>
      </c>
      <c r="E22" s="232">
        <v>234</v>
      </c>
      <c r="F22" s="232">
        <v>6</v>
      </c>
      <c r="G22" s="232">
        <v>62</v>
      </c>
      <c r="H22" s="232">
        <v>355</v>
      </c>
      <c r="I22" s="297" t="s">
        <v>10</v>
      </c>
      <c r="J22" s="232">
        <v>188</v>
      </c>
      <c r="U22" s="295"/>
    </row>
    <row r="23" spans="1:21" s="54" customFormat="1" ht="15" customHeight="1">
      <c r="A23" s="27"/>
      <c r="B23" s="89"/>
      <c r="C23" s="28">
        <v>2021</v>
      </c>
      <c r="D23" s="295">
        <f>SUM(E23:J23)</f>
        <v>693</v>
      </c>
      <c r="E23" s="54">
        <v>180</v>
      </c>
      <c r="F23" s="54">
        <v>4</v>
      </c>
      <c r="G23" s="54">
        <v>43</v>
      </c>
      <c r="H23" s="54">
        <v>269</v>
      </c>
      <c r="I23" s="297" t="s">
        <v>10</v>
      </c>
      <c r="J23" s="54">
        <v>197</v>
      </c>
      <c r="U23" s="295"/>
    </row>
    <row r="24" spans="1:21" s="54" customFormat="1" ht="8.1" customHeight="1">
      <c r="D24" s="302"/>
      <c r="E24" s="232"/>
      <c r="F24" s="232"/>
      <c r="G24" s="232"/>
      <c r="H24" s="232"/>
      <c r="I24" s="232"/>
      <c r="J24" s="232"/>
      <c r="L24" s="27"/>
      <c r="M24" s="89"/>
      <c r="N24" s="24"/>
      <c r="O24" s="295"/>
      <c r="P24" s="232"/>
      <c r="Q24" s="296"/>
      <c r="R24" s="295"/>
      <c r="S24" s="295"/>
      <c r="T24" s="296"/>
      <c r="U24" s="295"/>
    </row>
    <row r="25" spans="1:21" s="54" customFormat="1" ht="15" customHeight="1">
      <c r="A25" s="27" t="s">
        <v>15</v>
      </c>
      <c r="B25" s="89"/>
      <c r="C25" s="24">
        <v>2018</v>
      </c>
      <c r="D25" s="295">
        <f>SUM(E25:J25)</f>
        <v>351</v>
      </c>
      <c r="E25" s="232">
        <v>234</v>
      </c>
      <c r="F25" s="232">
        <v>3</v>
      </c>
      <c r="G25" s="232">
        <v>36</v>
      </c>
      <c r="H25" s="232">
        <v>54</v>
      </c>
      <c r="I25" s="297" t="s">
        <v>10</v>
      </c>
      <c r="J25" s="232">
        <v>24</v>
      </c>
    </row>
    <row r="26" spans="1:21" s="54" customFormat="1" ht="15" customHeight="1">
      <c r="A26" s="27"/>
      <c r="B26" s="89"/>
      <c r="C26" s="24">
        <v>2019</v>
      </c>
      <c r="D26" s="295">
        <f>SUM(E26:J26)</f>
        <v>169</v>
      </c>
      <c r="E26" s="232">
        <v>63</v>
      </c>
      <c r="F26" s="295">
        <v>1</v>
      </c>
      <c r="G26" s="295">
        <v>20</v>
      </c>
      <c r="H26" s="295">
        <v>36</v>
      </c>
      <c r="I26" s="297" t="s">
        <v>10</v>
      </c>
      <c r="J26" s="295">
        <v>49</v>
      </c>
    </row>
    <row r="27" spans="1:21" ht="15" customHeight="1">
      <c r="A27" s="27"/>
      <c r="B27" s="89"/>
      <c r="C27" s="28">
        <v>2020</v>
      </c>
      <c r="D27" s="295">
        <f>SUM(E27:J27)</f>
        <v>131</v>
      </c>
      <c r="E27" s="232">
        <v>48</v>
      </c>
      <c r="F27" s="295">
        <v>1</v>
      </c>
      <c r="G27" s="295">
        <v>5</v>
      </c>
      <c r="H27" s="295">
        <v>32</v>
      </c>
      <c r="I27" s="297" t="s">
        <v>10</v>
      </c>
      <c r="J27" s="295">
        <v>45</v>
      </c>
    </row>
    <row r="28" spans="1:21" ht="15" customHeight="1">
      <c r="A28" s="27"/>
      <c r="B28" s="89"/>
      <c r="C28" s="28">
        <v>2021</v>
      </c>
      <c r="D28" s="295">
        <f>SUM(E28:J28)</f>
        <v>90</v>
      </c>
      <c r="E28" s="232">
        <v>33</v>
      </c>
      <c r="F28" s="297" t="s">
        <v>10</v>
      </c>
      <c r="G28" s="295">
        <v>2</v>
      </c>
      <c r="H28" s="295">
        <v>20</v>
      </c>
      <c r="I28" s="297" t="s">
        <v>10</v>
      </c>
      <c r="J28" s="295">
        <v>35</v>
      </c>
    </row>
    <row r="29" spans="1:21" ht="8.1" customHeight="1">
      <c r="A29" s="58"/>
      <c r="B29" s="58"/>
      <c r="C29" s="58"/>
      <c r="D29" s="303"/>
      <c r="E29" s="303"/>
      <c r="F29" s="303"/>
      <c r="G29" s="303"/>
      <c r="H29" s="303"/>
      <c r="I29" s="303"/>
      <c r="J29" s="295"/>
      <c r="L29" s="27"/>
      <c r="M29" s="89"/>
      <c r="N29" s="24"/>
      <c r="O29" s="295"/>
      <c r="P29" s="232"/>
      <c r="Q29" s="295"/>
      <c r="R29" s="295"/>
      <c r="S29" s="295"/>
      <c r="T29" s="296"/>
      <c r="U29" s="295"/>
    </row>
    <row r="30" spans="1:21" ht="15" customHeight="1">
      <c r="A30" s="27" t="s">
        <v>16</v>
      </c>
      <c r="B30" s="89"/>
      <c r="C30" s="24">
        <v>2018</v>
      </c>
      <c r="D30" s="295">
        <f>SUM(E30:J30)</f>
        <v>375</v>
      </c>
      <c r="E30" s="304">
        <v>112</v>
      </c>
      <c r="F30" s="303">
        <v>6</v>
      </c>
      <c r="G30" s="303">
        <v>37</v>
      </c>
      <c r="H30" s="303">
        <v>96</v>
      </c>
      <c r="I30" s="297" t="s">
        <v>10</v>
      </c>
      <c r="J30" s="303">
        <v>124</v>
      </c>
      <c r="L30" s="27"/>
      <c r="M30" s="89"/>
      <c r="N30" s="24"/>
      <c r="P30" s="305"/>
      <c r="T30" s="306"/>
    </row>
    <row r="31" spans="1:21" ht="15" customHeight="1">
      <c r="A31" s="27"/>
      <c r="B31" s="89"/>
      <c r="C31" s="24">
        <v>2019</v>
      </c>
      <c r="D31" s="295">
        <f>SUM(E31:J31)</f>
        <v>349</v>
      </c>
      <c r="E31" s="232">
        <v>146</v>
      </c>
      <c r="F31" s="297" t="s">
        <v>10</v>
      </c>
      <c r="G31" s="295">
        <v>11</v>
      </c>
      <c r="H31" s="295">
        <v>56</v>
      </c>
      <c r="I31" s="297" t="s">
        <v>10</v>
      </c>
      <c r="J31" s="295">
        <v>136</v>
      </c>
      <c r="L31" s="27"/>
      <c r="M31" s="89"/>
      <c r="N31" s="24"/>
      <c r="O31" s="295"/>
      <c r="P31" s="232"/>
      <c r="Q31" s="295"/>
      <c r="R31" s="295"/>
      <c r="S31" s="295"/>
      <c r="T31" s="295"/>
      <c r="U31" s="295"/>
    </row>
    <row r="32" spans="1:21" ht="15" customHeight="1">
      <c r="A32" s="27"/>
      <c r="B32" s="89"/>
      <c r="C32" s="28">
        <v>2020</v>
      </c>
      <c r="D32" s="295">
        <f>SUM(E32:J32)</f>
        <v>148</v>
      </c>
      <c r="E32" s="301">
        <v>53</v>
      </c>
      <c r="F32" s="295">
        <v>1</v>
      </c>
      <c r="G32" s="295">
        <v>10</v>
      </c>
      <c r="H32" s="295">
        <v>31</v>
      </c>
      <c r="I32" s="297" t="s">
        <v>10</v>
      </c>
      <c r="J32" s="295">
        <v>53</v>
      </c>
      <c r="L32" s="27"/>
      <c r="M32" s="89"/>
      <c r="N32" s="28"/>
      <c r="O32" s="295"/>
      <c r="P32" s="232"/>
      <c r="Q32" s="295"/>
      <c r="R32" s="295"/>
      <c r="S32" s="295"/>
      <c r="T32" s="296"/>
      <c r="U32" s="295"/>
    </row>
    <row r="33" spans="1:21" ht="15" customHeight="1">
      <c r="A33" s="27"/>
      <c r="B33" s="89"/>
      <c r="C33" s="28">
        <v>2021</v>
      </c>
      <c r="D33" s="295">
        <f>SUM(E33:J33)</f>
        <v>91</v>
      </c>
      <c r="E33" s="301">
        <v>28</v>
      </c>
      <c r="F33" s="295">
        <v>0</v>
      </c>
      <c r="G33" s="295">
        <v>1</v>
      </c>
      <c r="H33" s="295">
        <v>27</v>
      </c>
      <c r="I33" s="297" t="s">
        <v>10</v>
      </c>
      <c r="J33" s="295">
        <v>35</v>
      </c>
      <c r="L33" s="27"/>
      <c r="M33" s="89"/>
      <c r="N33" s="28"/>
      <c r="O33" s="295"/>
      <c r="P33" s="232"/>
      <c r="Q33" s="295"/>
      <c r="R33" s="295"/>
      <c r="S33" s="295"/>
      <c r="T33" s="296"/>
      <c r="U33" s="295"/>
    </row>
    <row r="34" spans="1:21" ht="8.1" customHeight="1">
      <c r="A34" s="58"/>
      <c r="B34" s="58"/>
      <c r="C34" s="58"/>
      <c r="D34" s="303"/>
      <c r="E34" s="303"/>
      <c r="F34" s="303"/>
      <c r="G34" s="303"/>
      <c r="H34" s="303"/>
      <c r="I34" s="303"/>
      <c r="J34" s="295"/>
      <c r="L34" s="27"/>
      <c r="M34" s="89"/>
      <c r="N34" s="24"/>
      <c r="O34" s="295"/>
      <c r="P34" s="232"/>
      <c r="Q34" s="295"/>
      <c r="R34" s="295"/>
      <c r="S34" s="295"/>
      <c r="T34" s="296"/>
      <c r="U34" s="295"/>
    </row>
    <row r="35" spans="1:21" ht="15" customHeight="1">
      <c r="A35" s="27" t="s">
        <v>17</v>
      </c>
      <c r="B35" s="89"/>
      <c r="C35" s="24">
        <v>2018</v>
      </c>
      <c r="D35" s="295">
        <f>SUM(E35:J35)</f>
        <v>342</v>
      </c>
      <c r="E35" s="304">
        <v>102</v>
      </c>
      <c r="F35" s="303">
        <v>3</v>
      </c>
      <c r="G35" s="303">
        <v>21</v>
      </c>
      <c r="H35" s="303">
        <v>165</v>
      </c>
      <c r="I35" s="297" t="s">
        <v>10</v>
      </c>
      <c r="J35" s="303">
        <v>51</v>
      </c>
    </row>
    <row r="36" spans="1:21" ht="15" customHeight="1">
      <c r="A36" s="27"/>
      <c r="B36" s="89"/>
      <c r="C36" s="24">
        <v>2019</v>
      </c>
      <c r="D36" s="295">
        <f>SUM(E36:J36)</f>
        <v>270</v>
      </c>
      <c r="E36" s="303">
        <v>78</v>
      </c>
      <c r="F36" s="303">
        <v>2</v>
      </c>
      <c r="G36" s="303">
        <v>20</v>
      </c>
      <c r="H36" s="303">
        <v>114</v>
      </c>
      <c r="I36" s="297" t="s">
        <v>10</v>
      </c>
      <c r="J36" s="303">
        <v>56</v>
      </c>
    </row>
    <row r="37" spans="1:21" ht="15" customHeight="1">
      <c r="A37" s="27"/>
      <c r="B37" s="89"/>
      <c r="C37" s="28">
        <v>2020</v>
      </c>
      <c r="D37" s="295">
        <f>SUM(E37:J37)</f>
        <v>212</v>
      </c>
      <c r="E37" s="303">
        <v>60</v>
      </c>
      <c r="F37" s="303">
        <v>3</v>
      </c>
      <c r="G37" s="303">
        <v>12</v>
      </c>
      <c r="H37" s="303">
        <v>84</v>
      </c>
      <c r="I37" s="297" t="s">
        <v>10</v>
      </c>
      <c r="J37" s="303">
        <v>53</v>
      </c>
    </row>
    <row r="38" spans="1:21" ht="15" customHeight="1">
      <c r="A38" s="27"/>
      <c r="B38" s="89"/>
      <c r="C38" s="28">
        <v>2021</v>
      </c>
      <c r="D38" s="295">
        <f>SUM(E38:J38)</f>
        <v>171</v>
      </c>
      <c r="E38" s="303">
        <v>60</v>
      </c>
      <c r="F38" s="303">
        <v>0</v>
      </c>
      <c r="G38" s="303">
        <v>5</v>
      </c>
      <c r="H38" s="303">
        <v>56</v>
      </c>
      <c r="I38" s="297" t="s">
        <v>10</v>
      </c>
      <c r="J38" s="303">
        <v>50</v>
      </c>
    </row>
    <row r="39" spans="1:21" ht="8.1" customHeight="1">
      <c r="A39" s="27"/>
      <c r="B39" s="89"/>
      <c r="C39" s="24"/>
      <c r="D39" s="295"/>
      <c r="E39" s="232"/>
      <c r="F39" s="295"/>
      <c r="G39" s="295"/>
      <c r="H39" s="295"/>
      <c r="I39" s="295"/>
      <c r="J39" s="295"/>
      <c r="L39" s="27"/>
      <c r="M39" s="89"/>
      <c r="N39" s="24"/>
      <c r="O39" s="295"/>
      <c r="P39" s="232"/>
      <c r="Q39" s="295"/>
      <c r="R39" s="295"/>
      <c r="S39" s="295"/>
      <c r="T39" s="296"/>
      <c r="U39" s="295"/>
    </row>
    <row r="40" spans="1:21" ht="15" customHeight="1">
      <c r="A40" s="27" t="s">
        <v>18</v>
      </c>
      <c r="B40" s="89"/>
      <c r="C40" s="24">
        <v>2018</v>
      </c>
      <c r="D40" s="295">
        <f>SUM(E40:J40)</f>
        <v>165</v>
      </c>
      <c r="E40" s="304">
        <v>18</v>
      </c>
      <c r="F40" s="303">
        <v>3</v>
      </c>
      <c r="G40" s="303">
        <v>31</v>
      </c>
      <c r="H40" s="303">
        <v>85</v>
      </c>
      <c r="I40" s="297" t="s">
        <v>10</v>
      </c>
      <c r="J40" s="303">
        <v>28</v>
      </c>
      <c r="L40" s="27"/>
      <c r="M40" s="89"/>
      <c r="N40" s="24"/>
      <c r="O40" s="77"/>
      <c r="P40" s="305"/>
      <c r="Q40" s="77"/>
      <c r="R40" s="77"/>
      <c r="S40" s="77"/>
      <c r="T40" s="306"/>
      <c r="U40" s="77"/>
    </row>
    <row r="41" spans="1:21" ht="15" customHeight="1">
      <c r="A41" s="27"/>
      <c r="B41" s="89"/>
      <c r="C41" s="24">
        <v>2019</v>
      </c>
      <c r="D41" s="295">
        <f>SUM(E41:J41)</f>
        <v>191</v>
      </c>
      <c r="E41" s="232">
        <v>48</v>
      </c>
      <c r="F41" s="295">
        <v>1</v>
      </c>
      <c r="G41" s="295">
        <v>17</v>
      </c>
      <c r="H41" s="295">
        <v>89</v>
      </c>
      <c r="I41" s="297" t="s">
        <v>10</v>
      </c>
      <c r="J41" s="295">
        <v>36</v>
      </c>
      <c r="L41" s="27"/>
      <c r="M41" s="89"/>
      <c r="N41" s="24"/>
      <c r="O41" s="295"/>
      <c r="P41" s="232"/>
      <c r="Q41" s="295"/>
      <c r="R41" s="295"/>
      <c r="S41" s="295"/>
      <c r="T41" s="295"/>
      <c r="U41" s="295"/>
    </row>
    <row r="42" spans="1:21" s="60" customFormat="1" ht="15" customHeight="1">
      <c r="A42" s="27"/>
      <c r="B42" s="89"/>
      <c r="C42" s="28">
        <v>2020</v>
      </c>
      <c r="D42" s="295">
        <f>SUM(E42:J42)</f>
        <v>126</v>
      </c>
      <c r="E42" s="232">
        <v>41</v>
      </c>
      <c r="F42" s="301" t="s">
        <v>10</v>
      </c>
      <c r="G42" s="232">
        <v>8</v>
      </c>
      <c r="H42" s="232">
        <v>46</v>
      </c>
      <c r="I42" s="297" t="s">
        <v>10</v>
      </c>
      <c r="J42" s="232">
        <v>31</v>
      </c>
      <c r="K42" s="58"/>
      <c r="L42" s="27"/>
      <c r="M42" s="89"/>
      <c r="N42" s="28"/>
      <c r="O42" s="295"/>
      <c r="P42" s="232"/>
      <c r="Q42" s="295"/>
      <c r="R42" s="295"/>
      <c r="S42" s="295"/>
      <c r="T42" s="295"/>
      <c r="U42" s="295"/>
    </row>
    <row r="43" spans="1:21" s="60" customFormat="1" ht="15" customHeight="1">
      <c r="A43" s="27"/>
      <c r="B43" s="89"/>
      <c r="C43" s="28">
        <v>2021</v>
      </c>
      <c r="D43" s="295">
        <f>SUM(E43:J43)</f>
        <v>102</v>
      </c>
      <c r="E43" s="232">
        <v>25</v>
      </c>
      <c r="F43" s="301">
        <v>0</v>
      </c>
      <c r="G43" s="232">
        <v>9</v>
      </c>
      <c r="H43" s="232">
        <v>14</v>
      </c>
      <c r="I43" s="297" t="s">
        <v>10</v>
      </c>
      <c r="J43" s="232">
        <v>54</v>
      </c>
      <c r="K43" s="58"/>
      <c r="L43" s="27"/>
      <c r="M43" s="89"/>
      <c r="N43" s="28"/>
      <c r="O43" s="295"/>
      <c r="P43" s="232"/>
      <c r="Q43" s="295"/>
      <c r="R43" s="295"/>
      <c r="S43" s="295"/>
      <c r="T43" s="295"/>
      <c r="U43" s="295"/>
    </row>
    <row r="44" spans="1:21" s="60" customFormat="1" ht="8.1" customHeight="1">
      <c r="D44" s="307"/>
      <c r="E44" s="307"/>
      <c r="F44" s="307"/>
      <c r="G44" s="307"/>
      <c r="H44" s="307"/>
      <c r="I44" s="307"/>
      <c r="J44" s="307"/>
      <c r="K44" s="58"/>
      <c r="L44" s="27"/>
      <c r="M44" s="89"/>
      <c r="N44" s="24"/>
      <c r="O44" s="295"/>
      <c r="P44" s="232"/>
      <c r="Q44" s="295"/>
      <c r="R44" s="295"/>
      <c r="S44" s="295"/>
      <c r="T44" s="296"/>
      <c r="U44" s="295"/>
    </row>
    <row r="45" spans="1:21" ht="15" customHeight="1">
      <c r="A45" s="27" t="s">
        <v>19</v>
      </c>
      <c r="B45" s="89"/>
      <c r="C45" s="24">
        <v>2018</v>
      </c>
      <c r="D45" s="295">
        <f>SUM(E45:J45)</f>
        <v>269</v>
      </c>
      <c r="E45" s="308">
        <v>82</v>
      </c>
      <c r="F45" s="302">
        <v>2</v>
      </c>
      <c r="G45" s="302">
        <v>22</v>
      </c>
      <c r="H45" s="302">
        <v>108</v>
      </c>
      <c r="I45" s="297" t="s">
        <v>10</v>
      </c>
      <c r="J45" s="302">
        <v>55</v>
      </c>
      <c r="L45" s="27"/>
      <c r="M45" s="89"/>
      <c r="N45" s="24"/>
      <c r="P45" s="305"/>
      <c r="T45" s="306"/>
    </row>
    <row r="46" spans="1:21" ht="15" customHeight="1">
      <c r="A46" s="27"/>
      <c r="B46" s="89"/>
      <c r="C46" s="24">
        <v>2019</v>
      </c>
      <c r="D46" s="295">
        <f>SUM(E46:J46)</f>
        <v>244</v>
      </c>
      <c r="E46" s="232">
        <v>86</v>
      </c>
      <c r="F46" s="303">
        <v>1</v>
      </c>
      <c r="G46" s="300">
        <v>16</v>
      </c>
      <c r="H46" s="295">
        <v>80</v>
      </c>
      <c r="I46" s="297" t="s">
        <v>10</v>
      </c>
      <c r="J46" s="300">
        <v>61</v>
      </c>
      <c r="L46" s="27"/>
      <c r="M46" s="89"/>
      <c r="N46" s="24"/>
      <c r="O46" s="295"/>
      <c r="P46" s="232"/>
      <c r="Q46" s="295"/>
      <c r="R46" s="295"/>
      <c r="S46" s="295"/>
      <c r="T46" s="295"/>
      <c r="U46" s="295"/>
    </row>
    <row r="47" spans="1:21" ht="15" customHeight="1">
      <c r="A47" s="26"/>
      <c r="B47" s="89"/>
      <c r="C47" s="28">
        <v>2020</v>
      </c>
      <c r="D47" s="295">
        <f>SUM(E47:J47)</f>
        <v>210</v>
      </c>
      <c r="E47" s="303">
        <v>78</v>
      </c>
      <c r="F47" s="309" t="s">
        <v>10</v>
      </c>
      <c r="G47" s="303">
        <v>11</v>
      </c>
      <c r="H47" s="303">
        <v>54</v>
      </c>
      <c r="I47" s="297" t="s">
        <v>10</v>
      </c>
      <c r="J47" s="303">
        <v>67</v>
      </c>
      <c r="L47" s="27"/>
      <c r="M47" s="89"/>
      <c r="N47" s="28"/>
      <c r="O47" s="295"/>
      <c r="P47" s="301"/>
      <c r="Q47" s="295"/>
      <c r="R47" s="295"/>
      <c r="S47" s="295"/>
      <c r="T47" s="295"/>
      <c r="U47" s="295"/>
    </row>
    <row r="48" spans="1:21" ht="15" customHeight="1">
      <c r="A48" s="26"/>
      <c r="B48" s="89"/>
      <c r="C48" s="28">
        <v>2021</v>
      </c>
      <c r="D48" s="295">
        <f>SUM(E48:J48)</f>
        <v>152</v>
      </c>
      <c r="E48" s="303">
        <v>65</v>
      </c>
      <c r="F48" s="309">
        <v>0</v>
      </c>
      <c r="G48" s="303">
        <v>7</v>
      </c>
      <c r="H48" s="303">
        <v>27</v>
      </c>
      <c r="I48" s="297" t="s">
        <v>10</v>
      </c>
      <c r="J48" s="303">
        <v>53</v>
      </c>
      <c r="L48" s="27"/>
      <c r="M48" s="89"/>
      <c r="N48" s="28"/>
      <c r="O48" s="295"/>
      <c r="P48" s="301"/>
      <c r="Q48" s="295"/>
      <c r="R48" s="295"/>
      <c r="S48" s="295"/>
      <c r="T48" s="295"/>
      <c r="U48" s="295"/>
    </row>
    <row r="49" spans="1:21" ht="8.1" customHeight="1">
      <c r="A49" s="58"/>
      <c r="B49" s="58"/>
      <c r="C49" s="58"/>
      <c r="D49" s="303"/>
      <c r="E49" s="303"/>
      <c r="F49" s="303"/>
      <c r="G49" s="303"/>
      <c r="H49" s="303"/>
      <c r="I49" s="303"/>
      <c r="J49" s="303"/>
      <c r="L49" s="27"/>
      <c r="M49" s="89"/>
      <c r="N49" s="24"/>
      <c r="O49" s="295"/>
      <c r="P49" s="232"/>
      <c r="Q49" s="295"/>
      <c r="R49" s="295"/>
      <c r="S49" s="295"/>
      <c r="T49" s="296"/>
      <c r="U49" s="295"/>
    </row>
    <row r="50" spans="1:21" ht="15" customHeight="1">
      <c r="A50" s="27" t="s">
        <v>11</v>
      </c>
      <c r="B50" s="89"/>
      <c r="C50" s="24">
        <v>2018</v>
      </c>
      <c r="D50" s="295">
        <f>SUM(E50:J50)</f>
        <v>123</v>
      </c>
      <c r="E50" s="232">
        <v>16</v>
      </c>
      <c r="F50" s="302">
        <v>8</v>
      </c>
      <c r="G50" s="302">
        <v>17</v>
      </c>
      <c r="H50" s="302">
        <v>42</v>
      </c>
      <c r="I50" s="297" t="s">
        <v>10</v>
      </c>
      <c r="J50" s="302">
        <v>40</v>
      </c>
      <c r="L50" s="27"/>
      <c r="M50" s="89"/>
      <c r="N50" s="24"/>
      <c r="P50" s="305"/>
      <c r="T50" s="306"/>
    </row>
    <row r="51" spans="1:21" ht="15" customHeight="1">
      <c r="A51" s="27"/>
      <c r="B51" s="89"/>
      <c r="C51" s="24">
        <v>2019</v>
      </c>
      <c r="D51" s="295">
        <f>SUM(E51:J51)</f>
        <v>122</v>
      </c>
      <c r="E51" s="301">
        <v>36</v>
      </c>
      <c r="F51" s="297" t="s">
        <v>10</v>
      </c>
      <c r="G51" s="295">
        <v>8</v>
      </c>
      <c r="H51" s="296">
        <v>33</v>
      </c>
      <c r="I51" s="295">
        <v>1</v>
      </c>
      <c r="J51" s="303">
        <v>44</v>
      </c>
      <c r="L51" s="27"/>
      <c r="M51" s="89"/>
      <c r="N51" s="24"/>
    </row>
    <row r="52" spans="1:21" ht="15" customHeight="1">
      <c r="A52" s="27"/>
      <c r="B52" s="89"/>
      <c r="C52" s="28">
        <v>2020</v>
      </c>
      <c r="D52" s="295">
        <f>SUM(E52:J52)</f>
        <v>81</v>
      </c>
      <c r="E52" s="232">
        <v>27</v>
      </c>
      <c r="F52" s="295">
        <v>2</v>
      </c>
      <c r="G52" s="295">
        <v>3</v>
      </c>
      <c r="H52" s="295">
        <v>16</v>
      </c>
      <c r="I52" s="296" t="s">
        <v>10</v>
      </c>
      <c r="J52" s="303">
        <v>33</v>
      </c>
      <c r="L52" s="27"/>
      <c r="M52" s="89"/>
      <c r="N52" s="28"/>
    </row>
    <row r="53" spans="1:21" ht="15" customHeight="1">
      <c r="A53" s="27"/>
      <c r="B53" s="89"/>
      <c r="C53" s="28">
        <v>2021</v>
      </c>
      <c r="D53" s="295">
        <f>SUM(E53:J53)</f>
        <v>70</v>
      </c>
      <c r="E53" s="232">
        <v>23</v>
      </c>
      <c r="F53" s="297" t="s">
        <v>10</v>
      </c>
      <c r="G53" s="232">
        <v>3</v>
      </c>
      <c r="H53" s="232">
        <v>8</v>
      </c>
      <c r="I53" s="297" t="s">
        <v>10</v>
      </c>
      <c r="J53" s="232">
        <v>36</v>
      </c>
      <c r="L53" s="27"/>
      <c r="M53" s="89"/>
      <c r="N53" s="28"/>
    </row>
    <row r="54" spans="1:21" ht="8.1" customHeight="1">
      <c r="A54" s="58"/>
      <c r="B54" s="58"/>
      <c r="C54" s="58"/>
      <c r="D54" s="303"/>
      <c r="E54" s="303"/>
      <c r="F54" s="303"/>
      <c r="G54" s="303"/>
      <c r="H54" s="303"/>
      <c r="I54" s="303"/>
      <c r="J54" s="303"/>
      <c r="L54" s="27"/>
      <c r="M54" s="89"/>
      <c r="N54" s="24"/>
      <c r="O54" s="295"/>
      <c r="P54" s="232"/>
      <c r="Q54" s="295"/>
      <c r="R54" s="295"/>
      <c r="S54" s="295"/>
      <c r="T54" s="295"/>
      <c r="U54" s="295"/>
    </row>
    <row r="55" spans="1:21" ht="15" customHeight="1">
      <c r="A55" s="27" t="s">
        <v>14</v>
      </c>
      <c r="B55" s="89"/>
      <c r="C55" s="24">
        <v>2018</v>
      </c>
      <c r="D55" s="295">
        <f>SUM(E55:J55)</f>
        <v>162</v>
      </c>
      <c r="E55" s="304">
        <v>42</v>
      </c>
      <c r="F55" s="303">
        <v>2</v>
      </c>
      <c r="G55" s="303">
        <v>15</v>
      </c>
      <c r="H55" s="303">
        <v>36</v>
      </c>
      <c r="I55" s="297" t="s">
        <v>10</v>
      </c>
      <c r="J55" s="303">
        <v>67</v>
      </c>
      <c r="L55" s="27"/>
      <c r="M55" s="89"/>
      <c r="N55" s="24"/>
      <c r="P55" s="305"/>
      <c r="T55" s="295"/>
      <c r="U55" s="295"/>
    </row>
    <row r="56" spans="1:21" ht="15" customHeight="1">
      <c r="A56" s="27"/>
      <c r="B56" s="89"/>
      <c r="C56" s="24">
        <v>2019</v>
      </c>
      <c r="D56" s="295">
        <f>SUM(E56:J56)</f>
        <v>134</v>
      </c>
      <c r="E56" s="232">
        <v>40</v>
      </c>
      <c r="F56" s="295">
        <v>1</v>
      </c>
      <c r="G56" s="295">
        <v>8</v>
      </c>
      <c r="H56" s="295">
        <v>23</v>
      </c>
      <c r="I56" s="297" t="s">
        <v>10</v>
      </c>
      <c r="J56" s="295">
        <v>62</v>
      </c>
      <c r="L56" s="27"/>
      <c r="M56" s="89"/>
      <c r="N56" s="24"/>
      <c r="O56" s="295"/>
      <c r="P56" s="232"/>
      <c r="Q56" s="295"/>
      <c r="R56" s="295"/>
      <c r="S56" s="295"/>
      <c r="T56" s="296"/>
      <c r="U56" s="295"/>
    </row>
    <row r="57" spans="1:21" ht="15" customHeight="1">
      <c r="A57" s="27"/>
      <c r="B57" s="89"/>
      <c r="C57" s="28">
        <v>2020</v>
      </c>
      <c r="D57" s="295">
        <f>SUM(E57:J57)</f>
        <v>86</v>
      </c>
      <c r="E57" s="232">
        <v>23</v>
      </c>
      <c r="F57" s="296" t="s">
        <v>10</v>
      </c>
      <c r="G57" s="295">
        <v>1</v>
      </c>
      <c r="H57" s="295">
        <v>22</v>
      </c>
      <c r="I57" s="297" t="s">
        <v>10</v>
      </c>
      <c r="J57" s="295">
        <v>40</v>
      </c>
      <c r="L57" s="27"/>
      <c r="M57" s="89"/>
      <c r="N57" s="28"/>
      <c r="T57" s="306"/>
    </row>
    <row r="58" spans="1:21" ht="15" customHeight="1">
      <c r="A58" s="27"/>
      <c r="B58" s="89"/>
      <c r="C58" s="28">
        <v>2021</v>
      </c>
      <c r="D58" s="295">
        <f>SUM(E58:J58)</f>
        <v>51</v>
      </c>
      <c r="E58" s="232">
        <v>20</v>
      </c>
      <c r="F58" s="297" t="s">
        <v>10</v>
      </c>
      <c r="G58" s="297" t="s">
        <v>10</v>
      </c>
      <c r="H58" s="295">
        <v>11</v>
      </c>
      <c r="I58" s="297" t="s">
        <v>10</v>
      </c>
      <c r="J58" s="295">
        <v>20</v>
      </c>
      <c r="L58" s="27"/>
      <c r="M58" s="89"/>
      <c r="N58" s="28"/>
      <c r="T58" s="306"/>
    </row>
    <row r="59" spans="1:21" ht="8.1" customHeight="1">
      <c r="A59" s="58"/>
      <c r="B59" s="58"/>
      <c r="C59" s="58"/>
      <c r="D59" s="303"/>
      <c r="E59" s="303"/>
      <c r="F59" s="303"/>
      <c r="G59" s="303"/>
      <c r="H59" s="303"/>
      <c r="I59" s="303"/>
      <c r="J59" s="303"/>
      <c r="L59" s="27"/>
      <c r="M59" s="89"/>
      <c r="N59" s="24"/>
      <c r="O59" s="295"/>
      <c r="P59" s="232"/>
      <c r="Q59" s="295"/>
      <c r="R59" s="295"/>
      <c r="S59" s="295"/>
      <c r="T59" s="295"/>
      <c r="U59" s="295"/>
    </row>
    <row r="60" spans="1:21" s="54" customFormat="1" ht="15" customHeight="1">
      <c r="A60" s="27" t="s">
        <v>12</v>
      </c>
      <c r="B60" s="89"/>
      <c r="C60" s="24">
        <v>2018</v>
      </c>
      <c r="D60" s="295">
        <f>SUM(E60:J60)</f>
        <v>43</v>
      </c>
      <c r="E60" s="304">
        <v>15</v>
      </c>
      <c r="F60" s="303">
        <v>2</v>
      </c>
      <c r="G60" s="303">
        <v>2</v>
      </c>
      <c r="H60" s="303">
        <v>16</v>
      </c>
      <c r="I60" s="297" t="s">
        <v>10</v>
      </c>
      <c r="J60" s="303">
        <v>8</v>
      </c>
    </row>
    <row r="61" spans="1:21" s="54" customFormat="1" ht="15" customHeight="1">
      <c r="A61" s="27"/>
      <c r="B61" s="89"/>
      <c r="C61" s="24">
        <v>2019</v>
      </c>
      <c r="D61" s="295">
        <f>SUM(E61:J61)</f>
        <v>45</v>
      </c>
      <c r="E61" s="232">
        <v>21</v>
      </c>
      <c r="F61" s="297" t="s">
        <v>10</v>
      </c>
      <c r="G61" s="295">
        <v>4</v>
      </c>
      <c r="H61" s="295">
        <v>11</v>
      </c>
      <c r="I61" s="297" t="s">
        <v>10</v>
      </c>
      <c r="J61" s="295">
        <v>9</v>
      </c>
    </row>
    <row r="62" spans="1:21" s="54" customFormat="1" ht="15" customHeight="1">
      <c r="A62" s="27"/>
      <c r="B62" s="89"/>
      <c r="C62" s="28">
        <v>2020</v>
      </c>
      <c r="D62" s="295">
        <f>SUM(E62:J62)</f>
        <v>32</v>
      </c>
      <c r="E62" s="232">
        <v>17</v>
      </c>
      <c r="F62" s="297" t="s">
        <v>10</v>
      </c>
      <c r="G62" s="297" t="s">
        <v>10</v>
      </c>
      <c r="H62" s="295">
        <v>5</v>
      </c>
      <c r="I62" s="297" t="s">
        <v>10</v>
      </c>
      <c r="J62" s="295">
        <v>10</v>
      </c>
    </row>
    <row r="63" spans="1:21" s="54" customFormat="1" ht="15" customHeight="1">
      <c r="A63" s="27"/>
      <c r="B63" s="89"/>
      <c r="C63" s="28">
        <v>2021</v>
      </c>
      <c r="D63" s="295">
        <f>SUM(E63:J63)</f>
        <v>24</v>
      </c>
      <c r="E63" s="232">
        <v>9</v>
      </c>
      <c r="F63" s="297">
        <v>0</v>
      </c>
      <c r="G63" s="297">
        <v>1</v>
      </c>
      <c r="H63" s="295">
        <v>2</v>
      </c>
      <c r="I63" s="297" t="s">
        <v>10</v>
      </c>
      <c r="J63" s="295">
        <v>12</v>
      </c>
    </row>
    <row r="64" spans="1:21" s="54" customFormat="1" ht="8.1" customHeight="1">
      <c r="D64" s="302"/>
      <c r="E64" s="302"/>
      <c r="F64" s="302"/>
      <c r="G64" s="302"/>
      <c r="H64" s="302"/>
      <c r="I64" s="302"/>
      <c r="J64" s="302"/>
      <c r="L64" s="26"/>
      <c r="M64" s="89"/>
      <c r="N64" s="28"/>
      <c r="P64" s="310"/>
      <c r="T64" s="299"/>
    </row>
    <row r="65" spans="1:20" s="54" customFormat="1" ht="15" customHeight="1">
      <c r="A65" s="54" t="s">
        <v>45</v>
      </c>
      <c r="C65" s="24">
        <v>2018</v>
      </c>
      <c r="D65" s="297" t="s">
        <v>10</v>
      </c>
      <c r="E65" s="297" t="s">
        <v>10</v>
      </c>
      <c r="F65" s="297" t="s">
        <v>10</v>
      </c>
      <c r="G65" s="297" t="s">
        <v>10</v>
      </c>
      <c r="H65" s="297" t="s">
        <v>10</v>
      </c>
      <c r="I65" s="297" t="s">
        <v>10</v>
      </c>
      <c r="J65" s="297" t="s">
        <v>10</v>
      </c>
      <c r="L65" s="26"/>
      <c r="M65" s="89"/>
      <c r="N65" s="24"/>
      <c r="P65" s="310"/>
      <c r="T65" s="299"/>
    </row>
    <row r="66" spans="1:20" s="54" customFormat="1" ht="15" customHeight="1">
      <c r="C66" s="24">
        <v>2019</v>
      </c>
      <c r="D66" s="297" t="s">
        <v>10</v>
      </c>
      <c r="E66" s="297" t="s">
        <v>10</v>
      </c>
      <c r="F66" s="297" t="s">
        <v>10</v>
      </c>
      <c r="G66" s="297" t="s">
        <v>10</v>
      </c>
      <c r="H66" s="297" t="s">
        <v>10</v>
      </c>
      <c r="I66" s="297" t="s">
        <v>10</v>
      </c>
      <c r="J66" s="297" t="s">
        <v>10</v>
      </c>
      <c r="L66" s="26"/>
      <c r="M66" s="89"/>
      <c r="N66" s="24"/>
      <c r="P66" s="310"/>
      <c r="T66" s="299"/>
    </row>
    <row r="67" spans="1:20" s="54" customFormat="1" ht="15" customHeight="1">
      <c r="C67" s="28">
        <v>2020</v>
      </c>
      <c r="D67" s="297" t="s">
        <v>10</v>
      </c>
      <c r="E67" s="297" t="s">
        <v>10</v>
      </c>
      <c r="F67" s="297" t="s">
        <v>10</v>
      </c>
      <c r="G67" s="297" t="s">
        <v>10</v>
      </c>
      <c r="H67" s="297" t="s">
        <v>10</v>
      </c>
      <c r="I67" s="297" t="s">
        <v>10</v>
      </c>
      <c r="J67" s="297" t="s">
        <v>10</v>
      </c>
      <c r="L67" s="26"/>
      <c r="M67" s="89"/>
      <c r="N67" s="28"/>
      <c r="P67" s="310"/>
      <c r="T67" s="299"/>
    </row>
    <row r="68" spans="1:20" s="54" customFormat="1" ht="15" customHeight="1">
      <c r="C68" s="28">
        <v>2021</v>
      </c>
      <c r="D68" s="297" t="s">
        <v>10</v>
      </c>
      <c r="E68" s="297" t="s">
        <v>10</v>
      </c>
      <c r="F68" s="297" t="s">
        <v>10</v>
      </c>
      <c r="G68" s="297" t="s">
        <v>10</v>
      </c>
      <c r="H68" s="297" t="s">
        <v>10</v>
      </c>
      <c r="I68" s="297" t="s">
        <v>10</v>
      </c>
      <c r="J68" s="297" t="s">
        <v>10</v>
      </c>
      <c r="L68" s="26"/>
      <c r="M68" s="89"/>
      <c r="N68" s="28"/>
      <c r="P68" s="310"/>
      <c r="T68" s="299"/>
    </row>
    <row r="69" spans="1:20" s="54" customFormat="1" ht="8.1" customHeight="1">
      <c r="A69" s="484"/>
      <c r="B69" s="397"/>
      <c r="C69" s="485"/>
      <c r="D69" s="486"/>
      <c r="E69" s="487"/>
      <c r="F69" s="488"/>
      <c r="G69" s="488"/>
      <c r="H69" s="486"/>
      <c r="I69" s="489"/>
      <c r="J69" s="488"/>
      <c r="K69" s="401"/>
    </row>
    <row r="70" spans="1:20">
      <c r="A70" s="310"/>
      <c r="B70" s="310"/>
      <c r="C70" s="74"/>
      <c r="D70" s="76"/>
      <c r="E70" s="289"/>
      <c r="F70" s="54"/>
      <c r="G70" s="54"/>
      <c r="H70" s="311"/>
      <c r="I70" s="290"/>
      <c r="K70" s="312" t="s">
        <v>20</v>
      </c>
    </row>
    <row r="71" spans="1:20">
      <c r="A71" s="54"/>
      <c r="B71" s="54"/>
      <c r="C71" s="74"/>
      <c r="D71" s="312"/>
      <c r="E71" s="75"/>
      <c r="F71" s="310"/>
      <c r="G71" s="310"/>
      <c r="H71" s="75"/>
      <c r="I71" s="289"/>
      <c r="K71" s="33" t="s">
        <v>21</v>
      </c>
    </row>
  </sheetData>
  <mergeCells count="6">
    <mergeCell ref="J7:J8"/>
    <mergeCell ref="A7:B8"/>
    <mergeCell ref="D7:D8"/>
    <mergeCell ref="E7:E8"/>
    <mergeCell ref="F7:H7"/>
    <mergeCell ref="I7:I8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X75"/>
  <sheetViews>
    <sheetView tabSelected="1" view="pageBreakPreview" zoomScale="80" zoomScaleNormal="84" zoomScaleSheetLayoutView="80" workbookViewId="0">
      <selection activeCell="B3" sqref="B3:I3"/>
    </sheetView>
  </sheetViews>
  <sheetFormatPr defaultColWidth="5.28515625" defaultRowHeight="15"/>
  <cols>
    <col min="1" max="1" width="13" style="186" customWidth="1"/>
    <col min="2" max="2" width="11.140625" style="186" customWidth="1"/>
    <col min="3" max="3" width="9.85546875" style="238" customWidth="1"/>
    <col min="4" max="4" width="11.85546875" style="186" customWidth="1"/>
    <col min="5" max="5" width="0.85546875" style="186" customWidth="1"/>
    <col min="6" max="6" width="13.140625" style="186" bestFit="1" customWidth="1"/>
    <col min="7" max="7" width="0.85546875" style="186" customWidth="1"/>
    <col min="8" max="8" width="12.85546875" style="186" bestFit="1" customWidth="1"/>
    <col min="9" max="9" width="0.85546875" style="186" customWidth="1"/>
    <col min="10" max="10" width="12.85546875" style="186" customWidth="1"/>
    <col min="11" max="11" width="14.85546875" style="186" bestFit="1" customWidth="1"/>
    <col min="12" max="12" width="0.85546875" style="186" customWidth="1"/>
    <col min="13" max="13" width="14.85546875" style="186" bestFit="1" customWidth="1"/>
    <col min="14" max="14" width="0.85546875" style="186" customWidth="1"/>
    <col min="15" max="15" width="16.5703125" style="186" bestFit="1" customWidth="1"/>
    <col min="16" max="16" width="1.28515625" style="186" customWidth="1"/>
    <col min="17" max="17" width="3.5703125" style="186" customWidth="1"/>
    <col min="18" max="18" width="5.28515625" style="186" customWidth="1"/>
    <col min="19" max="19" width="3" style="239" customWidth="1"/>
    <col min="20" max="20" width="5.28515625" style="186" customWidth="1"/>
    <col min="21" max="21" width="5.28515625" style="186"/>
    <col min="22" max="22" width="5.85546875" style="186" customWidth="1"/>
    <col min="23" max="23" width="2" style="186" customWidth="1"/>
    <col min="24" max="16384" width="5.28515625" style="186"/>
  </cols>
  <sheetData>
    <row r="1" spans="1:19" ht="11.45" customHeight="1"/>
    <row r="2" spans="1:19" ht="11.45" customHeight="1"/>
    <row r="3" spans="1:19" s="240" customFormat="1" ht="16.5" customHeight="1">
      <c r="A3" s="241" t="s">
        <v>372</v>
      </c>
      <c r="B3" s="241"/>
      <c r="C3" s="242"/>
      <c r="S3" s="243"/>
    </row>
    <row r="4" spans="1:19" s="240" customFormat="1" ht="16.5" customHeight="1">
      <c r="A4" s="244" t="s">
        <v>373</v>
      </c>
      <c r="B4" s="244"/>
      <c r="C4" s="245"/>
      <c r="S4" s="243"/>
    </row>
    <row r="5" spans="1:19" ht="15" customHeight="1" thickBot="1">
      <c r="A5" s="501"/>
      <c r="B5" s="501"/>
      <c r="C5" s="502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</row>
    <row r="6" spans="1:19" ht="8.1" customHeight="1">
      <c r="A6" s="494"/>
      <c r="B6" s="490"/>
      <c r="C6" s="50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4"/>
    </row>
    <row r="7" spans="1:19" ht="15" customHeight="1">
      <c r="A7" s="491" t="s">
        <v>24</v>
      </c>
      <c r="B7" s="491"/>
      <c r="C7" s="492" t="s">
        <v>0</v>
      </c>
      <c r="D7" s="493" t="s">
        <v>46</v>
      </c>
      <c r="E7" s="493"/>
      <c r="F7" s="493" t="s">
        <v>46</v>
      </c>
      <c r="G7" s="493"/>
      <c r="H7" s="493" t="s">
        <v>46</v>
      </c>
      <c r="I7" s="493"/>
      <c r="J7" s="493" t="s">
        <v>46</v>
      </c>
      <c r="K7" s="493" t="s">
        <v>46</v>
      </c>
      <c r="L7" s="493"/>
      <c r="M7" s="493" t="s">
        <v>47</v>
      </c>
      <c r="N7" s="493"/>
      <c r="O7" s="493" t="s">
        <v>47</v>
      </c>
      <c r="P7" s="494"/>
      <c r="S7" s="246"/>
    </row>
    <row r="8" spans="1:19" ht="15" customHeight="1">
      <c r="A8" s="495" t="s">
        <v>4</v>
      </c>
      <c r="B8" s="495"/>
      <c r="C8" s="496" t="s">
        <v>5</v>
      </c>
      <c r="D8" s="493" t="s">
        <v>48</v>
      </c>
      <c r="E8" s="493"/>
      <c r="F8" s="493" t="s">
        <v>49</v>
      </c>
      <c r="G8" s="493"/>
      <c r="H8" s="493" t="s">
        <v>50</v>
      </c>
      <c r="I8" s="493"/>
      <c r="J8" s="493" t="s">
        <v>359</v>
      </c>
      <c r="K8" s="493" t="s">
        <v>51</v>
      </c>
      <c r="L8" s="493"/>
      <c r="M8" s="493" t="s">
        <v>52</v>
      </c>
      <c r="N8" s="493"/>
      <c r="O8" s="493" t="s">
        <v>53</v>
      </c>
      <c r="P8" s="497" t="s">
        <v>37</v>
      </c>
      <c r="S8" s="246"/>
    </row>
    <row r="9" spans="1:19" ht="15" customHeight="1">
      <c r="A9" s="495"/>
      <c r="B9" s="495"/>
      <c r="C9" s="496"/>
      <c r="D9" s="493" t="s">
        <v>54</v>
      </c>
      <c r="E9" s="493"/>
      <c r="F9" s="498"/>
      <c r="G9" s="499"/>
      <c r="H9" s="493" t="s">
        <v>56</v>
      </c>
      <c r="I9" s="493"/>
      <c r="J9" s="498"/>
      <c r="K9" s="498"/>
      <c r="L9" s="499"/>
      <c r="M9" s="493" t="s">
        <v>58</v>
      </c>
      <c r="N9" s="493"/>
      <c r="O9" s="493" t="s">
        <v>59</v>
      </c>
      <c r="P9" s="497"/>
      <c r="S9" s="246"/>
    </row>
    <row r="10" spans="1:19" ht="15" customHeight="1">
      <c r="A10" s="495"/>
      <c r="B10" s="495"/>
      <c r="C10" s="496"/>
      <c r="D10" s="499" t="s">
        <v>55</v>
      </c>
      <c r="E10" s="499"/>
      <c r="F10" s="499" t="s">
        <v>55</v>
      </c>
      <c r="G10" s="499"/>
      <c r="H10" s="499" t="s">
        <v>57</v>
      </c>
      <c r="I10" s="499"/>
      <c r="J10" s="499" t="s">
        <v>57</v>
      </c>
      <c r="K10" s="499" t="s">
        <v>57</v>
      </c>
      <c r="L10" s="499"/>
      <c r="M10" s="499" t="s">
        <v>63</v>
      </c>
      <c r="N10" s="499"/>
      <c r="O10" s="493" t="s">
        <v>58</v>
      </c>
      <c r="P10" s="497"/>
      <c r="S10" s="246"/>
    </row>
    <row r="11" spans="1:19" ht="15" customHeight="1">
      <c r="A11" s="495"/>
      <c r="B11" s="495"/>
      <c r="C11" s="496"/>
      <c r="D11" s="499" t="s">
        <v>60</v>
      </c>
      <c r="E11" s="499"/>
      <c r="F11" s="499" t="s">
        <v>60</v>
      </c>
      <c r="G11" s="499"/>
      <c r="H11" s="499" t="s">
        <v>65</v>
      </c>
      <c r="I11" s="499"/>
      <c r="J11" s="499" t="s">
        <v>61</v>
      </c>
      <c r="K11" s="499" t="s">
        <v>62</v>
      </c>
      <c r="L11" s="499"/>
      <c r="M11" s="499" t="s">
        <v>66</v>
      </c>
      <c r="N11" s="499"/>
      <c r="O11" s="499" t="s">
        <v>63</v>
      </c>
      <c r="P11" s="497"/>
      <c r="S11" s="246"/>
    </row>
    <row r="12" spans="1:19" ht="15" customHeight="1">
      <c r="A12" s="495"/>
      <c r="B12" s="495"/>
      <c r="C12" s="496"/>
      <c r="D12" s="499" t="s">
        <v>67</v>
      </c>
      <c r="E12" s="495"/>
      <c r="F12" s="499" t="s">
        <v>64</v>
      </c>
      <c r="G12" s="499"/>
      <c r="H12" s="499" t="s">
        <v>68</v>
      </c>
      <c r="I12" s="499"/>
      <c r="J12" s="499"/>
      <c r="K12" s="499"/>
      <c r="L12" s="499"/>
      <c r="M12" s="499" t="s">
        <v>69</v>
      </c>
      <c r="N12" s="499"/>
      <c r="O12" s="499" t="s">
        <v>70</v>
      </c>
      <c r="P12" s="497"/>
      <c r="S12" s="246"/>
    </row>
    <row r="13" spans="1:19" ht="15" customHeight="1">
      <c r="A13" s="495"/>
      <c r="B13" s="495"/>
      <c r="C13" s="496"/>
      <c r="D13" s="495"/>
      <c r="E13" s="495"/>
      <c r="F13" s="499"/>
      <c r="G13" s="499"/>
      <c r="H13" s="499"/>
      <c r="I13" s="499"/>
      <c r="J13" s="499"/>
      <c r="K13" s="499"/>
      <c r="L13" s="499"/>
      <c r="M13" s="499"/>
      <c r="N13" s="499"/>
      <c r="O13" s="499" t="s">
        <v>71</v>
      </c>
      <c r="P13" s="497"/>
      <c r="S13" s="246"/>
    </row>
    <row r="14" spans="1:19" ht="15" customHeight="1">
      <c r="A14" s="495"/>
      <c r="B14" s="495"/>
      <c r="C14" s="496"/>
      <c r="D14" s="495"/>
      <c r="E14" s="495"/>
      <c r="F14" s="499"/>
      <c r="G14" s="499"/>
      <c r="H14" s="499"/>
      <c r="I14" s="499"/>
      <c r="J14" s="499"/>
      <c r="K14" s="499"/>
      <c r="L14" s="499"/>
      <c r="M14" s="494"/>
      <c r="N14" s="499"/>
      <c r="O14" s="499" t="s">
        <v>69</v>
      </c>
      <c r="P14" s="497"/>
      <c r="R14" s="247"/>
    </row>
    <row r="15" spans="1:19" ht="8.1" customHeight="1" thickBot="1">
      <c r="A15" s="504"/>
      <c r="B15" s="503"/>
      <c r="C15" s="505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6"/>
    </row>
    <row r="16" spans="1:19" ht="9.9499999999999993" customHeight="1">
      <c r="P16" s="239"/>
      <c r="R16" s="249"/>
    </row>
    <row r="17" spans="1:24" ht="15.75">
      <c r="A17" s="144" t="s">
        <v>8</v>
      </c>
      <c r="B17" s="54"/>
      <c r="C17" s="19">
        <v>2018</v>
      </c>
      <c r="D17" s="212">
        <f>SUM(D21,D25,D29,D33,D37,D41,D45,D49,D53,D57)</f>
        <v>17</v>
      </c>
      <c r="E17" s="212"/>
      <c r="F17" s="212">
        <f>SUM(F21,F25,F29,F33,F37,F41,F45,F49,F53,F57)</f>
        <v>1325</v>
      </c>
      <c r="G17" s="212"/>
      <c r="H17" s="212">
        <f>SUM(H21,H25,H29,H33,H37,H41,H45,H49,H53,H57)</f>
        <v>8</v>
      </c>
      <c r="I17" s="212"/>
      <c r="J17" s="212">
        <f>SUM(J21,J25,J29,J33,J37,J41,J45,J49,J53,J57)</f>
        <v>1</v>
      </c>
      <c r="K17" s="212">
        <f>SUM(K21,K25,K29,K33,K37,K41,K45,K49,K53,K57)</f>
        <v>13</v>
      </c>
      <c r="L17" s="250"/>
      <c r="M17" s="251">
        <f>SUM(M21,M25,M29,M33,M37,M41,M45,M49,M53,M57)</f>
        <v>3031.1669850000003</v>
      </c>
      <c r="N17" s="252"/>
      <c r="O17" s="251">
        <f>SUM(O21,O25,O29,O33,O37,O41,O45,O49,O53,O57)</f>
        <v>324.88355440999999</v>
      </c>
      <c r="P17" s="239"/>
      <c r="R17" s="249"/>
    </row>
    <row r="18" spans="1:24" ht="15.75">
      <c r="A18" s="146"/>
      <c r="B18" s="54"/>
      <c r="C18" s="19">
        <v>2019</v>
      </c>
      <c r="D18" s="212">
        <f>SUM(D22,D25,D30,D34,D38,D42,D46,D50,D54,D58)</f>
        <v>21</v>
      </c>
      <c r="E18" s="212"/>
      <c r="F18" s="212">
        <f t="shared" ref="F18" si="0">SUM(F22,F26,F30,F34,F38,F42,F46,F50,F54,F58)</f>
        <v>2088</v>
      </c>
      <c r="G18" s="212"/>
      <c r="H18" s="212">
        <f>SUM(H22,H26,H30,H34,H38,H42,H46,H50,H54,H58)</f>
        <v>6</v>
      </c>
      <c r="I18" s="212"/>
      <c r="J18" s="212">
        <f>SUM(J22,J26,J30,J34,J38,J42,J46,J50,J54,J58)</f>
        <v>2</v>
      </c>
      <c r="K18" s="212">
        <f>SUM(K22,K26,K30,K34,K38,K42,K46,K50,K54,K58)</f>
        <v>18</v>
      </c>
      <c r="L18" s="250"/>
      <c r="M18" s="251">
        <f>SUM(M22,M26,M30,M34,M38,M42,M46,M50,M54,M58)</f>
        <v>191.03852200000003</v>
      </c>
      <c r="N18" s="252"/>
      <c r="O18" s="251">
        <f>SUM(O22,O26,O30,O34,O38,O42,O46,O50,O54,O58)</f>
        <v>521.82953000000009</v>
      </c>
      <c r="P18" s="239"/>
      <c r="R18" s="249"/>
    </row>
    <row r="19" spans="1:24" ht="15.75">
      <c r="A19" s="146"/>
      <c r="B19" s="54"/>
      <c r="C19" s="23">
        <v>2020</v>
      </c>
      <c r="D19" s="212">
        <f>SUM(D23,D26,D31,D35,D39,D43,D47,D51,D55,D59,D63)</f>
        <v>21</v>
      </c>
      <c r="E19" s="212"/>
      <c r="F19" s="212">
        <f>SUM(F23,F27,F31,F35,F39,F43,F47,F51,F55,F59,F63)</f>
        <v>1559</v>
      </c>
      <c r="G19" s="212"/>
      <c r="H19" s="212">
        <f>SUM(H23,H26,H31,H35,H39,H43,H47,H51,H55,H59,H63)</f>
        <v>5</v>
      </c>
      <c r="I19" s="212"/>
      <c r="J19" s="212">
        <f>SUM(J23,J27,J31,J35,J39,J43,J47,J51,J55,J59,J63)</f>
        <v>2</v>
      </c>
      <c r="K19" s="212">
        <f>SUM(K23,K27,K31,K35,K39,K43,K47,K51,K55,K59,K63)</f>
        <v>21</v>
      </c>
      <c r="L19" s="250"/>
      <c r="M19" s="251">
        <f>SUM(M23,M27,M31,M35,M39,M43,M47,M51,M55,M59,M63)</f>
        <v>31.054047149999999</v>
      </c>
      <c r="N19" s="252"/>
      <c r="O19" s="251">
        <f>SUM(O23,O27,O31,O35,O39,O43,O47,O51,O55,O59,O63)</f>
        <v>364.93284514999999</v>
      </c>
      <c r="P19" s="239"/>
      <c r="R19" s="249"/>
    </row>
    <row r="20" spans="1:24" ht="8.1" customHeight="1">
      <c r="A20" s="146"/>
      <c r="B20" s="54"/>
      <c r="C20" s="24"/>
      <c r="D20" s="212"/>
      <c r="E20" s="250"/>
      <c r="F20" s="212"/>
      <c r="G20" s="250"/>
      <c r="H20" s="250"/>
      <c r="I20" s="250"/>
      <c r="J20" s="250"/>
      <c r="K20" s="250"/>
      <c r="L20" s="250"/>
      <c r="M20" s="251"/>
      <c r="N20" s="250"/>
      <c r="O20" s="251"/>
      <c r="P20" s="239"/>
      <c r="R20" s="249"/>
    </row>
    <row r="21" spans="1:24" s="193" customFormat="1" ht="15.75">
      <c r="A21" s="27" t="s">
        <v>9</v>
      </c>
      <c r="B21" s="89"/>
      <c r="C21" s="24">
        <v>2018</v>
      </c>
      <c r="D21" s="248">
        <v>1</v>
      </c>
      <c r="E21" s="248"/>
      <c r="F21" s="253">
        <v>161</v>
      </c>
      <c r="G21" s="167"/>
      <c r="H21" s="254">
        <v>2</v>
      </c>
      <c r="I21" s="167"/>
      <c r="J21" s="178" t="s">
        <v>10</v>
      </c>
      <c r="K21" s="254">
        <v>1</v>
      </c>
      <c r="L21" s="167"/>
      <c r="M21" s="255">
        <v>1.0926800000000001</v>
      </c>
      <c r="N21" s="167"/>
      <c r="O21" s="255">
        <v>21.913969999999999</v>
      </c>
      <c r="P21" s="248"/>
      <c r="R21" s="256"/>
      <c r="S21" s="257"/>
    </row>
    <row r="22" spans="1:24" s="193" customFormat="1" ht="15.75">
      <c r="A22" s="27"/>
      <c r="B22" s="89"/>
      <c r="C22" s="24">
        <v>2019</v>
      </c>
      <c r="D22" s="248">
        <v>1</v>
      </c>
      <c r="E22" s="248"/>
      <c r="F22" s="253">
        <v>296</v>
      </c>
      <c r="G22" s="167"/>
      <c r="H22" s="178" t="s">
        <v>10</v>
      </c>
      <c r="I22" s="167"/>
      <c r="J22" s="178" t="s">
        <v>10</v>
      </c>
      <c r="K22" s="178" t="s">
        <v>10</v>
      </c>
      <c r="L22" s="167"/>
      <c r="M22" s="258">
        <v>18.364245</v>
      </c>
      <c r="N22" s="167"/>
      <c r="O22" s="258">
        <v>35.347729999999999</v>
      </c>
      <c r="P22" s="248"/>
      <c r="R22" s="256"/>
      <c r="S22" s="257"/>
    </row>
    <row r="23" spans="1:24" s="193" customFormat="1" ht="15.75">
      <c r="A23" s="27"/>
      <c r="B23" s="89"/>
      <c r="C23" s="28">
        <v>2020</v>
      </c>
      <c r="D23" s="136">
        <v>1</v>
      </c>
      <c r="E23" s="136"/>
      <c r="F23" s="136">
        <v>200</v>
      </c>
      <c r="G23" s="136"/>
      <c r="H23" s="178" t="s">
        <v>10</v>
      </c>
      <c r="I23" s="178"/>
      <c r="J23" s="178" t="s">
        <v>10</v>
      </c>
      <c r="K23" s="178" t="s">
        <v>10</v>
      </c>
      <c r="L23" s="166"/>
      <c r="M23" s="258">
        <v>1.9791129999999999</v>
      </c>
      <c r="N23" s="258"/>
      <c r="O23" s="258">
        <v>7.042198</v>
      </c>
      <c r="P23" s="248"/>
      <c r="R23" s="259"/>
      <c r="S23" s="260"/>
      <c r="T23" s="261"/>
    </row>
    <row r="24" spans="1:24" s="193" customFormat="1" ht="8.1" customHeight="1">
      <c r="A24" s="54"/>
      <c r="B24" s="54"/>
      <c r="C24" s="54"/>
      <c r="D24" s="136"/>
      <c r="E24" s="136"/>
      <c r="F24" s="136"/>
      <c r="G24" s="136"/>
      <c r="H24" s="136"/>
      <c r="I24" s="136"/>
      <c r="J24" s="136"/>
      <c r="K24" s="136"/>
      <c r="L24" s="166"/>
      <c r="M24" s="262"/>
      <c r="N24" s="166"/>
      <c r="O24" s="262"/>
      <c r="P24" s="248"/>
      <c r="R24" s="256"/>
      <c r="S24" s="257"/>
    </row>
    <row r="25" spans="1:24" s="193" customFormat="1" ht="15.75">
      <c r="A25" s="27" t="s">
        <v>13</v>
      </c>
      <c r="B25" s="89"/>
      <c r="C25" s="24">
        <v>2018</v>
      </c>
      <c r="D25" s="136">
        <v>6</v>
      </c>
      <c r="E25" s="136"/>
      <c r="F25" s="136">
        <v>457</v>
      </c>
      <c r="G25" s="136"/>
      <c r="H25" s="136" t="s">
        <v>10</v>
      </c>
      <c r="I25" s="136"/>
      <c r="J25" s="136">
        <v>1</v>
      </c>
      <c r="K25" s="136">
        <v>4</v>
      </c>
      <c r="L25" s="263"/>
      <c r="M25" s="255">
        <v>6.2060899999999997</v>
      </c>
      <c r="N25" s="263"/>
      <c r="O25" s="255">
        <v>42.517774000000003</v>
      </c>
      <c r="P25" s="248"/>
      <c r="R25" s="256"/>
      <c r="S25" s="257"/>
    </row>
    <row r="26" spans="1:24" s="193" customFormat="1" ht="15.75">
      <c r="A26" s="27"/>
      <c r="B26" s="89"/>
      <c r="C26" s="24">
        <v>2019</v>
      </c>
      <c r="D26" s="136">
        <v>6</v>
      </c>
      <c r="E26" s="136"/>
      <c r="F26" s="136">
        <v>658</v>
      </c>
      <c r="G26" s="136"/>
      <c r="H26" s="136">
        <v>2</v>
      </c>
      <c r="I26" s="136"/>
      <c r="J26" s="136">
        <v>1</v>
      </c>
      <c r="K26" s="136">
        <v>5</v>
      </c>
      <c r="L26" s="263"/>
      <c r="M26" s="258">
        <v>24.726890000000001</v>
      </c>
      <c r="N26" s="263"/>
      <c r="O26" s="258">
        <v>205.02834799999999</v>
      </c>
      <c r="P26" s="248"/>
      <c r="R26" s="256"/>
      <c r="S26" s="257"/>
    </row>
    <row r="27" spans="1:24" s="193" customFormat="1">
      <c r="A27" s="27"/>
      <c r="B27" s="89"/>
      <c r="C27" s="28">
        <v>2020</v>
      </c>
      <c r="D27" s="136">
        <v>6</v>
      </c>
      <c r="E27" s="136"/>
      <c r="F27" s="136">
        <v>566</v>
      </c>
      <c r="G27" s="136"/>
      <c r="H27" s="136">
        <v>2</v>
      </c>
      <c r="I27" s="136"/>
      <c r="J27" s="178" t="s">
        <v>10</v>
      </c>
      <c r="K27" s="136">
        <v>6</v>
      </c>
      <c r="M27" s="264">
        <v>14.799761849999999</v>
      </c>
      <c r="O27" s="264">
        <v>35.470429150000001</v>
      </c>
      <c r="P27" s="248"/>
      <c r="R27" s="261"/>
      <c r="S27" s="265"/>
      <c r="T27" s="261"/>
      <c r="V27" s="266"/>
      <c r="X27" s="266"/>
    </row>
    <row r="28" spans="1:24" s="193" customFormat="1" ht="8.1" customHeight="1">
      <c r="A28" s="54"/>
      <c r="B28" s="54"/>
      <c r="C28" s="54"/>
      <c r="D28" s="136"/>
      <c r="E28" s="136"/>
      <c r="F28" s="136"/>
      <c r="G28" s="136"/>
      <c r="H28" s="136"/>
      <c r="I28" s="136"/>
      <c r="J28" s="136"/>
      <c r="K28" s="136"/>
      <c r="L28" s="200"/>
      <c r="M28" s="267"/>
      <c r="N28" s="200"/>
      <c r="O28" s="267"/>
      <c r="P28" s="248"/>
      <c r="R28" s="268"/>
      <c r="S28" s="269"/>
      <c r="T28" s="268"/>
    </row>
    <row r="29" spans="1:24" s="193" customFormat="1">
      <c r="A29" s="27" t="s">
        <v>15</v>
      </c>
      <c r="B29" s="89"/>
      <c r="C29" s="24">
        <v>2018</v>
      </c>
      <c r="D29" s="136">
        <v>1</v>
      </c>
      <c r="E29" s="136"/>
      <c r="F29" s="136">
        <v>59</v>
      </c>
      <c r="G29" s="136"/>
      <c r="H29" s="136" t="s">
        <v>10</v>
      </c>
      <c r="I29" s="136"/>
      <c r="J29" s="136" t="s">
        <v>10</v>
      </c>
      <c r="K29" s="136" t="s">
        <v>10</v>
      </c>
      <c r="L29" s="167"/>
      <c r="M29" s="255">
        <v>797.05499999999995</v>
      </c>
      <c r="N29" s="167"/>
      <c r="O29" s="255">
        <v>24.733445</v>
      </c>
      <c r="P29" s="248"/>
      <c r="R29" s="268"/>
      <c r="S29" s="269"/>
      <c r="T29" s="268"/>
    </row>
    <row r="30" spans="1:24" s="193" customFormat="1">
      <c r="A30" s="27"/>
      <c r="B30" s="89"/>
      <c r="C30" s="24">
        <v>2019</v>
      </c>
      <c r="D30" s="136">
        <v>1</v>
      </c>
      <c r="E30" s="136"/>
      <c r="F30" s="136">
        <v>118</v>
      </c>
      <c r="G30" s="136"/>
      <c r="H30" s="136" t="s">
        <v>10</v>
      </c>
      <c r="I30" s="136"/>
      <c r="J30" s="136" t="s">
        <v>10</v>
      </c>
      <c r="K30" s="136" t="s">
        <v>10</v>
      </c>
      <c r="L30" s="167"/>
      <c r="M30" s="258">
        <v>17.772770000000001</v>
      </c>
      <c r="N30" s="167"/>
      <c r="O30" s="258">
        <v>33.078479999999999</v>
      </c>
      <c r="P30" s="248"/>
      <c r="R30" s="270"/>
      <c r="S30" s="269"/>
      <c r="T30" s="270"/>
    </row>
    <row r="31" spans="1:24" s="193" customFormat="1">
      <c r="A31" s="27"/>
      <c r="B31" s="89"/>
      <c r="C31" s="28">
        <v>2020</v>
      </c>
      <c r="D31" s="136">
        <v>1</v>
      </c>
      <c r="E31" s="136"/>
      <c r="F31" s="136">
        <v>81</v>
      </c>
      <c r="G31" s="136"/>
      <c r="H31" s="178" t="s">
        <v>10</v>
      </c>
      <c r="I31" s="178"/>
      <c r="J31" s="178" t="s">
        <v>10</v>
      </c>
      <c r="K31" s="136">
        <v>1</v>
      </c>
      <c r="L31" s="166"/>
      <c r="M31" s="262">
        <v>0.65193500000000004</v>
      </c>
      <c r="N31" s="166"/>
      <c r="O31" s="262">
        <v>1.9928429999999999</v>
      </c>
      <c r="P31" s="248"/>
      <c r="R31" s="261"/>
      <c r="S31" s="269"/>
      <c r="T31" s="261"/>
      <c r="V31" s="266"/>
      <c r="X31" s="266"/>
    </row>
    <row r="32" spans="1:24" s="193" customFormat="1" ht="8.1" customHeight="1">
      <c r="A32" s="58"/>
      <c r="B32" s="58"/>
      <c r="C32" s="58"/>
      <c r="D32" s="136"/>
      <c r="E32" s="136"/>
      <c r="F32" s="136"/>
      <c r="G32" s="136"/>
      <c r="H32" s="136"/>
      <c r="I32" s="136"/>
      <c r="J32" s="136"/>
      <c r="K32" s="136"/>
      <c r="L32" s="166"/>
      <c r="M32" s="262"/>
      <c r="N32" s="166"/>
      <c r="O32" s="262"/>
      <c r="P32" s="248"/>
      <c r="R32" s="268"/>
      <c r="S32" s="265"/>
      <c r="T32" s="268"/>
    </row>
    <row r="33" spans="1:24" s="193" customFormat="1">
      <c r="A33" s="27" t="s">
        <v>16</v>
      </c>
      <c r="B33" s="89"/>
      <c r="C33" s="24">
        <v>2018</v>
      </c>
      <c r="D33" s="136">
        <v>2</v>
      </c>
      <c r="E33" s="136"/>
      <c r="F33" s="136">
        <v>157</v>
      </c>
      <c r="G33" s="136"/>
      <c r="H33" s="136">
        <v>1</v>
      </c>
      <c r="I33" s="136"/>
      <c r="J33" s="136" t="s">
        <v>10</v>
      </c>
      <c r="K33" s="136">
        <v>1</v>
      </c>
      <c r="L33" s="263"/>
      <c r="M33" s="255">
        <v>1.5452699999999999</v>
      </c>
      <c r="N33" s="263"/>
      <c r="O33" s="255">
        <v>102.41965999999999</v>
      </c>
      <c r="P33" s="248"/>
      <c r="R33" s="268"/>
      <c r="S33" s="265"/>
      <c r="T33" s="268"/>
    </row>
    <row r="34" spans="1:24" s="193" customFormat="1">
      <c r="A34" s="27"/>
      <c r="B34" s="89"/>
      <c r="C34" s="24">
        <v>2019</v>
      </c>
      <c r="D34" s="136">
        <v>2</v>
      </c>
      <c r="E34" s="136"/>
      <c r="F34" s="136">
        <v>239</v>
      </c>
      <c r="G34" s="136"/>
      <c r="H34" s="136">
        <v>1</v>
      </c>
      <c r="I34" s="136"/>
      <c r="J34" s="136" t="s">
        <v>10</v>
      </c>
      <c r="K34" s="136">
        <v>2</v>
      </c>
      <c r="L34" s="263"/>
      <c r="M34" s="258">
        <v>18.232610000000001</v>
      </c>
      <c r="N34" s="263"/>
      <c r="O34" s="258">
        <v>35.037649999999999</v>
      </c>
      <c r="P34" s="248"/>
      <c r="R34" s="271"/>
      <c r="S34" s="265"/>
      <c r="T34" s="272"/>
    </row>
    <row r="35" spans="1:24" s="193" customFormat="1">
      <c r="A35" s="27"/>
      <c r="B35" s="89"/>
      <c r="C35" s="28">
        <v>2020</v>
      </c>
      <c r="D35" s="136">
        <v>2</v>
      </c>
      <c r="E35" s="136"/>
      <c r="F35" s="136">
        <v>196</v>
      </c>
      <c r="G35" s="136"/>
      <c r="H35" s="178" t="s">
        <v>10</v>
      </c>
      <c r="I35" s="136"/>
      <c r="J35" s="178" t="s">
        <v>10</v>
      </c>
      <c r="K35" s="136">
        <v>4</v>
      </c>
      <c r="L35" s="200"/>
      <c r="M35" s="267">
        <v>1.883991</v>
      </c>
      <c r="N35" s="200"/>
      <c r="O35" s="267">
        <v>17.178508000000001</v>
      </c>
      <c r="P35" s="248"/>
      <c r="R35" s="261"/>
      <c r="S35" s="265"/>
      <c r="T35" s="261"/>
      <c r="V35" s="266"/>
      <c r="X35" s="266"/>
    </row>
    <row r="36" spans="1:24" s="193" customFormat="1" ht="8.1" customHeight="1">
      <c r="A36" s="58"/>
      <c r="B36" s="58"/>
      <c r="C36" s="58"/>
      <c r="D36" s="136"/>
      <c r="E36" s="136"/>
      <c r="F36" s="136"/>
      <c r="G36" s="136"/>
      <c r="H36" s="136"/>
      <c r="I36" s="136"/>
      <c r="J36" s="136"/>
      <c r="K36" s="136"/>
      <c r="L36" s="200"/>
      <c r="M36" s="267"/>
      <c r="N36" s="200"/>
      <c r="O36" s="267"/>
      <c r="P36" s="248"/>
      <c r="R36" s="268"/>
      <c r="S36" s="269"/>
      <c r="T36" s="268"/>
    </row>
    <row r="37" spans="1:24" s="193" customFormat="1">
      <c r="A37" s="27" t="s">
        <v>17</v>
      </c>
      <c r="B37" s="89"/>
      <c r="C37" s="24">
        <v>2018</v>
      </c>
      <c r="D37" s="136">
        <v>1</v>
      </c>
      <c r="E37" s="136"/>
      <c r="F37" s="136">
        <v>99</v>
      </c>
      <c r="G37" s="136"/>
      <c r="H37" s="136">
        <v>1</v>
      </c>
      <c r="I37" s="136"/>
      <c r="J37" s="136" t="s">
        <v>10</v>
      </c>
      <c r="K37" s="136">
        <v>1</v>
      </c>
      <c r="L37" s="167"/>
      <c r="M37" s="255">
        <v>958.57</v>
      </c>
      <c r="N37" s="167"/>
      <c r="O37" s="255">
        <v>25.82563541</v>
      </c>
      <c r="P37" s="248"/>
      <c r="R37" s="268"/>
      <c r="S37" s="269"/>
      <c r="T37" s="268"/>
    </row>
    <row r="38" spans="1:24" s="193" customFormat="1">
      <c r="A38" s="27"/>
      <c r="B38" s="89"/>
      <c r="C38" s="24">
        <v>2019</v>
      </c>
      <c r="D38" s="136">
        <v>2</v>
      </c>
      <c r="E38" s="136"/>
      <c r="F38" s="136">
        <v>212</v>
      </c>
      <c r="G38" s="136"/>
      <c r="H38" s="136" t="s">
        <v>10</v>
      </c>
      <c r="I38" s="136"/>
      <c r="J38" s="136" t="s">
        <v>10</v>
      </c>
      <c r="K38" s="136">
        <v>2</v>
      </c>
      <c r="L38" s="167"/>
      <c r="M38" s="258">
        <v>18.96566</v>
      </c>
      <c r="N38" s="167"/>
      <c r="O38" s="258">
        <v>35.341830000000002</v>
      </c>
      <c r="P38" s="248"/>
      <c r="R38" s="270"/>
      <c r="S38" s="269"/>
      <c r="T38" s="270"/>
    </row>
    <row r="39" spans="1:24" s="193" customFormat="1">
      <c r="A39" s="27"/>
      <c r="B39" s="89"/>
      <c r="C39" s="28">
        <v>2020</v>
      </c>
      <c r="D39" s="136">
        <v>2</v>
      </c>
      <c r="E39" s="136"/>
      <c r="F39" s="136">
        <v>117</v>
      </c>
      <c r="G39" s="136"/>
      <c r="H39" s="178" t="s">
        <v>10</v>
      </c>
      <c r="I39" s="136"/>
      <c r="J39" s="178" t="s">
        <v>10</v>
      </c>
      <c r="K39" s="136">
        <v>1</v>
      </c>
      <c r="L39" s="166"/>
      <c r="M39" s="262">
        <v>8.0191800000000004</v>
      </c>
      <c r="N39" s="166"/>
      <c r="O39" s="262">
        <v>13.699468</v>
      </c>
      <c r="P39" s="248"/>
      <c r="R39" s="261"/>
      <c r="S39" s="269"/>
      <c r="T39" s="261"/>
      <c r="V39" s="266"/>
      <c r="X39" s="266"/>
    </row>
    <row r="40" spans="1:24" s="193" customFormat="1" ht="8.1" customHeight="1">
      <c r="A40" s="27"/>
      <c r="B40" s="89"/>
      <c r="C40" s="24"/>
      <c r="D40" s="136"/>
      <c r="E40" s="136"/>
      <c r="F40" s="136"/>
      <c r="G40" s="136"/>
      <c r="H40" s="136"/>
      <c r="I40" s="136"/>
      <c r="J40" s="136"/>
      <c r="K40" s="136"/>
      <c r="L40" s="166"/>
      <c r="M40" s="262"/>
      <c r="N40" s="166"/>
      <c r="O40" s="262"/>
      <c r="P40" s="248"/>
      <c r="R40" s="268"/>
      <c r="S40" s="265"/>
      <c r="T40" s="268"/>
    </row>
    <row r="41" spans="1:24" s="193" customFormat="1">
      <c r="A41" s="27" t="s">
        <v>18</v>
      </c>
      <c r="B41" s="89"/>
      <c r="C41" s="24">
        <v>2018</v>
      </c>
      <c r="D41" s="136">
        <v>1</v>
      </c>
      <c r="E41" s="136"/>
      <c r="F41" s="136">
        <v>87</v>
      </c>
      <c r="G41" s="136"/>
      <c r="H41" s="136" t="s">
        <v>10</v>
      </c>
      <c r="I41" s="136"/>
      <c r="J41" s="136" t="s">
        <v>10</v>
      </c>
      <c r="K41" s="136">
        <v>1</v>
      </c>
      <c r="L41" s="263"/>
      <c r="M41" s="255">
        <v>12.765045000000001</v>
      </c>
      <c r="N41" s="263"/>
      <c r="O41" s="255">
        <v>22.805430000000001</v>
      </c>
      <c r="P41" s="248"/>
      <c r="R41" s="268"/>
      <c r="S41" s="265"/>
      <c r="T41" s="268"/>
    </row>
    <row r="42" spans="1:24" s="193" customFormat="1">
      <c r="A42" s="27"/>
      <c r="B42" s="89"/>
      <c r="C42" s="24">
        <v>2019</v>
      </c>
      <c r="D42" s="136">
        <v>1</v>
      </c>
      <c r="E42" s="136"/>
      <c r="F42" s="136">
        <v>138</v>
      </c>
      <c r="G42" s="136"/>
      <c r="H42" s="136">
        <v>1</v>
      </c>
      <c r="I42" s="136"/>
      <c r="J42" s="136">
        <v>1</v>
      </c>
      <c r="K42" s="136">
        <v>1</v>
      </c>
      <c r="L42" s="263"/>
      <c r="M42" s="258">
        <v>18.954239999999999</v>
      </c>
      <c r="N42" s="263"/>
      <c r="O42" s="258">
        <v>41.076610000000002</v>
      </c>
      <c r="P42" s="248"/>
      <c r="R42" s="271"/>
      <c r="S42" s="265"/>
      <c r="T42" s="273"/>
    </row>
    <row r="43" spans="1:24" s="193" customFormat="1">
      <c r="A43" s="27"/>
      <c r="B43" s="89"/>
      <c r="C43" s="28">
        <v>2020</v>
      </c>
      <c r="D43" s="136">
        <v>1</v>
      </c>
      <c r="E43" s="136"/>
      <c r="F43" s="136">
        <v>75</v>
      </c>
      <c r="G43" s="136"/>
      <c r="H43" s="178" t="s">
        <v>10</v>
      </c>
      <c r="I43" s="136"/>
      <c r="J43" s="136">
        <v>1</v>
      </c>
      <c r="K43" s="136">
        <v>2</v>
      </c>
      <c r="L43" s="200"/>
      <c r="M43" s="267">
        <v>0.47662500000000002</v>
      </c>
      <c r="N43" s="200"/>
      <c r="O43" s="267">
        <v>280.632023</v>
      </c>
      <c r="P43" s="248"/>
      <c r="R43" s="261"/>
      <c r="S43" s="265"/>
      <c r="T43" s="261"/>
      <c r="V43" s="266"/>
      <c r="X43" s="266"/>
    </row>
    <row r="44" spans="1:24" s="193" customFormat="1" ht="8.1" customHeight="1">
      <c r="A44" s="60"/>
      <c r="B44" s="60"/>
      <c r="C44" s="60"/>
      <c r="D44" s="136"/>
      <c r="E44" s="136"/>
      <c r="F44" s="136"/>
      <c r="G44" s="136"/>
      <c r="H44" s="136"/>
      <c r="I44" s="136"/>
      <c r="J44" s="136"/>
      <c r="K44" s="136"/>
      <c r="L44" s="200"/>
      <c r="M44" s="267"/>
      <c r="N44" s="200"/>
      <c r="O44" s="267"/>
      <c r="P44" s="248"/>
      <c r="R44" s="268"/>
      <c r="S44" s="269"/>
      <c r="T44" s="268"/>
    </row>
    <row r="45" spans="1:24" s="193" customFormat="1" ht="15.75" customHeight="1">
      <c r="A45" s="27" t="s">
        <v>19</v>
      </c>
      <c r="B45" s="89"/>
      <c r="C45" s="24">
        <v>2018</v>
      </c>
      <c r="D45" s="136">
        <v>2</v>
      </c>
      <c r="E45" s="136"/>
      <c r="F45" s="136">
        <v>132</v>
      </c>
      <c r="G45" s="136"/>
      <c r="H45" s="136">
        <v>1</v>
      </c>
      <c r="I45" s="136"/>
      <c r="J45" s="136" t="s">
        <v>10</v>
      </c>
      <c r="K45" s="136">
        <v>2</v>
      </c>
      <c r="L45" s="167"/>
      <c r="M45" s="255">
        <v>1.4394400000000001</v>
      </c>
      <c r="N45" s="167"/>
      <c r="O45" s="255">
        <v>24.806920000000002</v>
      </c>
      <c r="P45" s="248"/>
      <c r="R45" s="268"/>
      <c r="S45" s="269"/>
      <c r="T45" s="268"/>
    </row>
    <row r="46" spans="1:24" s="193" customFormat="1" ht="15.75" customHeight="1">
      <c r="A46" s="27"/>
      <c r="B46" s="89"/>
      <c r="C46" s="24">
        <v>2019</v>
      </c>
      <c r="D46" s="136">
        <v>3</v>
      </c>
      <c r="E46" s="136"/>
      <c r="F46" s="136">
        <v>229</v>
      </c>
      <c r="G46" s="136"/>
      <c r="H46" s="136">
        <v>1</v>
      </c>
      <c r="I46" s="136"/>
      <c r="J46" s="136" t="s">
        <v>10</v>
      </c>
      <c r="K46" s="136">
        <v>4</v>
      </c>
      <c r="L46" s="167"/>
      <c r="M46" s="258">
        <v>20.273824999999999</v>
      </c>
      <c r="N46" s="167"/>
      <c r="O46" s="258">
        <v>35.639743000000003</v>
      </c>
      <c r="P46" s="248"/>
      <c r="R46" s="270"/>
      <c r="S46" s="269"/>
      <c r="T46" s="270"/>
    </row>
    <row r="47" spans="1:24" s="193" customFormat="1" ht="15.75" customHeight="1">
      <c r="A47" s="26"/>
      <c r="B47" s="89"/>
      <c r="C47" s="28">
        <v>2020</v>
      </c>
      <c r="D47" s="136">
        <v>3</v>
      </c>
      <c r="E47" s="136"/>
      <c r="F47" s="136">
        <v>188</v>
      </c>
      <c r="G47" s="136"/>
      <c r="H47" s="136">
        <v>1</v>
      </c>
      <c r="I47" s="136"/>
      <c r="J47" s="136">
        <v>1</v>
      </c>
      <c r="K47" s="136">
        <v>6</v>
      </c>
      <c r="L47" s="166"/>
      <c r="M47" s="262">
        <v>1.2691323000000001</v>
      </c>
      <c r="N47" s="166"/>
      <c r="O47" s="262">
        <v>2.9882909999999998</v>
      </c>
      <c r="P47" s="248"/>
      <c r="R47" s="261"/>
      <c r="S47" s="269"/>
      <c r="T47" s="261"/>
      <c r="V47" s="266"/>
      <c r="X47" s="266"/>
    </row>
    <row r="48" spans="1:24" s="193" customFormat="1" ht="8.1" customHeight="1">
      <c r="A48" s="58"/>
      <c r="B48" s="58"/>
      <c r="C48" s="58"/>
      <c r="D48" s="136"/>
      <c r="E48" s="136"/>
      <c r="F48" s="136"/>
      <c r="G48" s="136"/>
      <c r="H48" s="136"/>
      <c r="I48" s="136"/>
      <c r="J48" s="136"/>
      <c r="K48" s="136"/>
      <c r="L48" s="166"/>
      <c r="M48" s="262"/>
      <c r="N48" s="166"/>
      <c r="O48" s="262"/>
      <c r="P48" s="248"/>
      <c r="R48" s="268"/>
      <c r="S48" s="265"/>
      <c r="T48" s="268"/>
    </row>
    <row r="49" spans="1:24" s="193" customFormat="1">
      <c r="A49" s="27" t="s">
        <v>11</v>
      </c>
      <c r="B49" s="89"/>
      <c r="C49" s="24">
        <v>2018</v>
      </c>
      <c r="D49" s="136">
        <v>1</v>
      </c>
      <c r="E49" s="136"/>
      <c r="F49" s="136">
        <v>82</v>
      </c>
      <c r="G49" s="136"/>
      <c r="H49" s="136">
        <v>1</v>
      </c>
      <c r="I49" s="136"/>
      <c r="J49" s="136" t="s">
        <v>10</v>
      </c>
      <c r="K49" s="136">
        <v>1</v>
      </c>
      <c r="L49" s="263"/>
      <c r="M49" s="255">
        <v>1.1534599999999999</v>
      </c>
      <c r="N49" s="263"/>
      <c r="O49" s="255">
        <v>20.351569999999999</v>
      </c>
      <c r="P49" s="248"/>
      <c r="R49" s="268"/>
      <c r="S49" s="265"/>
      <c r="T49" s="268"/>
    </row>
    <row r="50" spans="1:24" s="193" customFormat="1">
      <c r="A50" s="27"/>
      <c r="B50" s="89"/>
      <c r="C50" s="24">
        <v>2019</v>
      </c>
      <c r="D50" s="136">
        <v>1</v>
      </c>
      <c r="E50" s="136"/>
      <c r="F50" s="136">
        <v>94</v>
      </c>
      <c r="G50" s="136"/>
      <c r="H50" s="136">
        <v>1</v>
      </c>
      <c r="I50" s="136"/>
      <c r="J50" s="136" t="s">
        <v>10</v>
      </c>
      <c r="K50" s="136" t="s">
        <v>10</v>
      </c>
      <c r="L50" s="263"/>
      <c r="M50" s="258">
        <v>17.609020999999998</v>
      </c>
      <c r="N50" s="263"/>
      <c r="O50" s="258">
        <v>32.723930000000003</v>
      </c>
      <c r="P50" s="248"/>
      <c r="R50" s="271"/>
      <c r="S50" s="265"/>
      <c r="T50" s="271"/>
    </row>
    <row r="51" spans="1:24" s="193" customFormat="1">
      <c r="A51" s="27"/>
      <c r="B51" s="89"/>
      <c r="C51" s="28">
        <v>2020</v>
      </c>
      <c r="D51" s="136">
        <v>1</v>
      </c>
      <c r="E51" s="136"/>
      <c r="F51" s="136">
        <v>56</v>
      </c>
      <c r="G51" s="136"/>
      <c r="H51" s="136">
        <v>2</v>
      </c>
      <c r="I51" s="136"/>
      <c r="J51" s="136" t="s">
        <v>10</v>
      </c>
      <c r="K51" s="136" t="s">
        <v>10</v>
      </c>
      <c r="L51" s="200"/>
      <c r="M51" s="267">
        <v>0.73562499999999997</v>
      </c>
      <c r="N51" s="200"/>
      <c r="O51" s="267">
        <v>3.4876230000000001</v>
      </c>
      <c r="P51" s="248"/>
      <c r="R51" s="261"/>
      <c r="S51" s="265"/>
      <c r="T51" s="261"/>
      <c r="V51" s="266"/>
      <c r="X51" s="266"/>
    </row>
    <row r="52" spans="1:24" s="193" customFormat="1" ht="8.1" customHeight="1">
      <c r="A52" s="58"/>
      <c r="B52" s="58"/>
      <c r="C52" s="58"/>
      <c r="D52" s="136"/>
      <c r="E52" s="136"/>
      <c r="F52" s="136"/>
      <c r="G52" s="136"/>
      <c r="H52" s="136"/>
      <c r="I52" s="136"/>
      <c r="J52" s="136"/>
      <c r="K52" s="136"/>
      <c r="L52" s="200"/>
      <c r="M52" s="267"/>
      <c r="N52" s="200"/>
      <c r="O52" s="267"/>
      <c r="P52" s="248"/>
      <c r="R52" s="268"/>
      <c r="S52" s="269"/>
      <c r="T52" s="268"/>
    </row>
    <row r="53" spans="1:24" s="193" customFormat="1">
      <c r="A53" s="27" t="s">
        <v>14</v>
      </c>
      <c r="B53" s="89"/>
      <c r="C53" s="24">
        <v>2018</v>
      </c>
      <c r="D53" s="136">
        <v>1</v>
      </c>
      <c r="E53" s="136"/>
      <c r="F53" s="136">
        <v>67</v>
      </c>
      <c r="G53" s="136"/>
      <c r="H53" s="136">
        <v>2</v>
      </c>
      <c r="I53" s="136"/>
      <c r="J53" s="136" t="s">
        <v>10</v>
      </c>
      <c r="K53" s="136">
        <v>1</v>
      </c>
      <c r="L53" s="167"/>
      <c r="M53" s="255">
        <v>813.86</v>
      </c>
      <c r="N53" s="167"/>
      <c r="O53" s="255">
        <v>19.69669</v>
      </c>
      <c r="P53" s="248"/>
      <c r="R53" s="268"/>
      <c r="S53" s="269"/>
      <c r="T53" s="268"/>
    </row>
    <row r="54" spans="1:24" s="193" customFormat="1">
      <c r="A54" s="27"/>
      <c r="B54" s="89"/>
      <c r="C54" s="24">
        <v>2019</v>
      </c>
      <c r="D54" s="136">
        <v>3</v>
      </c>
      <c r="E54" s="136"/>
      <c r="F54" s="136">
        <v>63</v>
      </c>
      <c r="G54" s="136"/>
      <c r="H54" s="136" t="s">
        <v>10</v>
      </c>
      <c r="I54" s="136"/>
      <c r="J54" s="136" t="s">
        <v>10</v>
      </c>
      <c r="K54" s="136">
        <v>3</v>
      </c>
      <c r="L54" s="167"/>
      <c r="M54" s="258">
        <v>18.322620000000001</v>
      </c>
      <c r="N54" s="167"/>
      <c r="O54" s="258">
        <v>33.293329999999997</v>
      </c>
      <c r="P54" s="248"/>
      <c r="R54" s="270"/>
      <c r="S54" s="269"/>
      <c r="T54" s="270"/>
    </row>
    <row r="55" spans="1:24" s="193" customFormat="1">
      <c r="A55" s="27"/>
      <c r="B55" s="89"/>
      <c r="C55" s="28">
        <v>2020</v>
      </c>
      <c r="D55" s="136">
        <v>3</v>
      </c>
      <c r="E55" s="136"/>
      <c r="F55" s="136">
        <v>59</v>
      </c>
      <c r="G55" s="136"/>
      <c r="H55" s="136" t="s">
        <v>10</v>
      </c>
      <c r="I55" s="136"/>
      <c r="J55" s="136" t="s">
        <v>10</v>
      </c>
      <c r="K55" s="136">
        <v>1</v>
      </c>
      <c r="L55" s="166"/>
      <c r="M55" s="262">
        <v>0.93992500000000001</v>
      </c>
      <c r="N55" s="166"/>
      <c r="O55" s="262">
        <v>1.4397230000000001</v>
      </c>
      <c r="P55" s="248"/>
      <c r="R55" s="261"/>
      <c r="S55" s="269"/>
      <c r="T55" s="261"/>
      <c r="V55" s="266"/>
      <c r="X55" s="266"/>
    </row>
    <row r="56" spans="1:24" s="193" customFormat="1" ht="8.1" customHeight="1">
      <c r="A56" s="58"/>
      <c r="B56" s="58"/>
      <c r="C56" s="58"/>
      <c r="D56" s="136"/>
      <c r="E56" s="136"/>
      <c r="F56" s="136"/>
      <c r="G56" s="136"/>
      <c r="H56" s="136"/>
      <c r="I56" s="136"/>
      <c r="J56" s="136"/>
      <c r="K56" s="136"/>
      <c r="L56" s="200"/>
      <c r="M56" s="267"/>
      <c r="N56" s="200"/>
      <c r="O56" s="267"/>
      <c r="P56" s="248"/>
      <c r="R56" s="268"/>
      <c r="S56" s="265"/>
      <c r="T56" s="268"/>
    </row>
    <row r="57" spans="1:24" s="193" customFormat="1">
      <c r="A57" s="27" t="s">
        <v>12</v>
      </c>
      <c r="B57" s="89"/>
      <c r="C57" s="24">
        <v>2018</v>
      </c>
      <c r="D57" s="136">
        <v>1</v>
      </c>
      <c r="E57" s="136"/>
      <c r="F57" s="136">
        <v>24</v>
      </c>
      <c r="G57" s="136"/>
      <c r="H57" s="136" t="s">
        <v>10</v>
      </c>
      <c r="I57" s="136"/>
      <c r="J57" s="136" t="s">
        <v>10</v>
      </c>
      <c r="K57" s="136">
        <v>1</v>
      </c>
      <c r="L57" s="263"/>
      <c r="M57" s="255">
        <v>437.48</v>
      </c>
      <c r="N57" s="263"/>
      <c r="O57" s="255">
        <v>19.812460000000002</v>
      </c>
      <c r="P57" s="248"/>
      <c r="R57" s="268"/>
      <c r="S57" s="265"/>
      <c r="T57" s="268"/>
    </row>
    <row r="58" spans="1:24" s="193" customFormat="1">
      <c r="A58" s="27"/>
      <c r="B58" s="89"/>
      <c r="C58" s="24">
        <v>2019</v>
      </c>
      <c r="D58" s="136">
        <v>1</v>
      </c>
      <c r="E58" s="136"/>
      <c r="F58" s="136">
        <v>41</v>
      </c>
      <c r="G58" s="136"/>
      <c r="H58" s="136" t="s">
        <v>10</v>
      </c>
      <c r="I58" s="136"/>
      <c r="J58" s="136" t="s">
        <v>10</v>
      </c>
      <c r="K58" s="136">
        <v>1</v>
      </c>
      <c r="L58" s="263"/>
      <c r="M58" s="258">
        <v>17.816641000000001</v>
      </c>
      <c r="N58" s="263"/>
      <c r="O58" s="258">
        <v>35.261879</v>
      </c>
      <c r="P58" s="248"/>
      <c r="R58" s="271"/>
      <c r="S58" s="265"/>
      <c r="T58" s="271"/>
    </row>
    <row r="59" spans="1:24" s="193" customFormat="1">
      <c r="A59" s="27"/>
      <c r="B59" s="89"/>
      <c r="C59" s="28">
        <v>2020</v>
      </c>
      <c r="D59" s="136">
        <v>1</v>
      </c>
      <c r="E59" s="136"/>
      <c r="F59" s="136">
        <v>19</v>
      </c>
      <c r="G59" s="136"/>
      <c r="H59" s="136" t="s">
        <v>10</v>
      </c>
      <c r="I59" s="136"/>
      <c r="J59" s="136" t="s">
        <v>10</v>
      </c>
      <c r="K59" s="136" t="s">
        <v>10</v>
      </c>
      <c r="L59" s="200"/>
      <c r="M59" s="267">
        <v>0.298759</v>
      </c>
      <c r="N59" s="274"/>
      <c r="O59" s="267">
        <v>0.90145900000000001</v>
      </c>
      <c r="P59" s="248"/>
      <c r="R59" s="261"/>
      <c r="S59" s="265"/>
      <c r="T59" s="261"/>
      <c r="V59" s="266"/>
      <c r="X59" s="266"/>
    </row>
    <row r="60" spans="1:24" s="193" customFormat="1" ht="8.1" customHeight="1">
      <c r="A60" s="54"/>
      <c r="B60" s="54"/>
      <c r="C60" s="54"/>
      <c r="D60" s="136"/>
      <c r="E60" s="136"/>
      <c r="F60" s="136"/>
      <c r="G60" s="136"/>
      <c r="H60" s="136"/>
      <c r="I60" s="136"/>
      <c r="J60" s="136"/>
      <c r="K60" s="136"/>
      <c r="L60" s="200"/>
      <c r="M60" s="275"/>
      <c r="N60" s="200"/>
      <c r="O60" s="275"/>
      <c r="P60" s="248"/>
      <c r="R60" s="268"/>
      <c r="S60" s="269"/>
      <c r="T60" s="268"/>
    </row>
    <row r="61" spans="1:24" s="193" customFormat="1">
      <c r="A61" s="54" t="s">
        <v>45</v>
      </c>
      <c r="B61" s="54"/>
      <c r="C61" s="24">
        <v>2018</v>
      </c>
      <c r="D61" s="136" t="s">
        <v>313</v>
      </c>
      <c r="E61" s="136"/>
      <c r="F61" s="136" t="s">
        <v>313</v>
      </c>
      <c r="G61" s="136"/>
      <c r="H61" s="136" t="s">
        <v>313</v>
      </c>
      <c r="I61" s="136"/>
      <c r="J61" s="136" t="s">
        <v>313</v>
      </c>
      <c r="K61" s="136" t="s">
        <v>313</v>
      </c>
      <c r="L61" s="200"/>
      <c r="M61" s="178" t="s">
        <v>313</v>
      </c>
      <c r="N61" s="200"/>
      <c r="O61" s="178" t="s">
        <v>313</v>
      </c>
      <c r="P61" s="248"/>
      <c r="R61" s="268"/>
      <c r="S61" s="269"/>
      <c r="T61" s="268"/>
    </row>
    <row r="62" spans="1:24" s="193" customFormat="1">
      <c r="A62" s="54"/>
      <c r="B62" s="54"/>
      <c r="C62" s="24">
        <v>2019</v>
      </c>
      <c r="D62" s="136" t="s">
        <v>313</v>
      </c>
      <c r="E62" s="136"/>
      <c r="F62" s="136" t="s">
        <v>313</v>
      </c>
      <c r="G62" s="136"/>
      <c r="H62" s="136" t="s">
        <v>313</v>
      </c>
      <c r="I62" s="136"/>
      <c r="J62" s="136" t="s">
        <v>313</v>
      </c>
      <c r="K62" s="136" t="s">
        <v>313</v>
      </c>
      <c r="L62" s="200"/>
      <c r="M62" s="178" t="s">
        <v>313</v>
      </c>
      <c r="N62" s="200"/>
      <c r="O62" s="178" t="s">
        <v>313</v>
      </c>
      <c r="P62" s="248"/>
      <c r="R62" s="270"/>
      <c r="S62" s="269"/>
      <c r="T62" s="270"/>
    </row>
    <row r="63" spans="1:24" s="193" customFormat="1">
      <c r="A63" s="54"/>
      <c r="B63" s="54"/>
      <c r="C63" s="28">
        <v>2020</v>
      </c>
      <c r="D63" s="136" t="s">
        <v>10</v>
      </c>
      <c r="E63" s="136"/>
      <c r="F63" s="136">
        <v>2</v>
      </c>
      <c r="G63" s="136"/>
      <c r="H63" s="136" t="s">
        <v>10</v>
      </c>
      <c r="I63" s="136"/>
      <c r="J63" s="136" t="s">
        <v>10</v>
      </c>
      <c r="K63" s="136" t="s">
        <v>10</v>
      </c>
      <c r="L63" s="200"/>
      <c r="M63" s="266">
        <f>I63/1000000</f>
        <v>0</v>
      </c>
      <c r="O63" s="266">
        <v>0.10027999999999999</v>
      </c>
      <c r="P63" s="248"/>
      <c r="R63" s="208"/>
      <c r="S63" s="269"/>
      <c r="T63" s="208"/>
      <c r="V63" s="266"/>
      <c r="X63" s="266"/>
    </row>
    <row r="64" spans="1:24" s="276" customFormat="1" ht="8.1" customHeight="1" thickBot="1">
      <c r="A64" s="508"/>
      <c r="B64" s="508"/>
      <c r="C64" s="509"/>
      <c r="D64" s="510"/>
      <c r="E64" s="510"/>
      <c r="F64" s="511"/>
      <c r="G64" s="510"/>
      <c r="H64" s="510"/>
      <c r="I64" s="510"/>
      <c r="J64" s="510"/>
      <c r="K64" s="510"/>
      <c r="L64" s="510"/>
      <c r="M64" s="512"/>
      <c r="N64" s="510"/>
      <c r="O64" s="512"/>
      <c r="P64" s="507"/>
      <c r="R64" s="277"/>
      <c r="S64" s="278"/>
    </row>
    <row r="65" spans="1:19" s="239" customFormat="1" ht="15" customHeight="1">
      <c r="C65" s="279"/>
      <c r="L65" s="280"/>
      <c r="O65" s="280"/>
      <c r="P65" s="281" t="s">
        <v>25</v>
      </c>
    </row>
    <row r="66" spans="1:19" ht="13.5" customHeight="1">
      <c r="B66" s="66"/>
      <c r="C66" s="282"/>
      <c r="D66" s="66"/>
      <c r="L66" s="283"/>
      <c r="O66" s="283"/>
      <c r="P66" s="184" t="s">
        <v>26</v>
      </c>
    </row>
    <row r="67" spans="1:19" ht="13.5" customHeight="1">
      <c r="B67" s="66"/>
      <c r="C67" s="282"/>
      <c r="D67" s="66"/>
      <c r="L67" s="283"/>
      <c r="O67" s="283"/>
      <c r="P67" s="184"/>
    </row>
    <row r="68" spans="1:19" ht="13.5" customHeight="1">
      <c r="A68" s="65" t="s">
        <v>340</v>
      </c>
      <c r="B68" s="66"/>
      <c r="C68" s="282"/>
      <c r="D68" s="66"/>
      <c r="L68" s="283"/>
      <c r="O68" s="283"/>
      <c r="P68" s="184"/>
    </row>
    <row r="69" spans="1:19" s="66" customFormat="1" ht="14.25" customHeight="1">
      <c r="A69" s="66" t="s">
        <v>341</v>
      </c>
      <c r="B69" s="186"/>
      <c r="C69" s="238"/>
      <c r="D69" s="186"/>
      <c r="O69" s="284"/>
      <c r="S69" s="285"/>
    </row>
    <row r="70" spans="1:19" ht="13.5" customHeight="1">
      <c r="A70" s="67" t="s">
        <v>314</v>
      </c>
    </row>
    <row r="71" spans="1:19" ht="15.75">
      <c r="A71" s="286" t="s">
        <v>312</v>
      </c>
    </row>
    <row r="72" spans="1:19">
      <c r="A72" s="67" t="s">
        <v>311</v>
      </c>
    </row>
    <row r="73" spans="1:19" ht="15.75">
      <c r="A73" s="66" t="s">
        <v>309</v>
      </c>
    </row>
    <row r="74" spans="1:19">
      <c r="A74" s="67" t="s">
        <v>310</v>
      </c>
    </row>
    <row r="75" spans="1:19">
      <c r="A75" s="239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L66"/>
  <sheetViews>
    <sheetView tabSelected="1" view="pageBreakPreview" zoomScale="70" zoomScaleNormal="100" zoomScaleSheetLayoutView="70" workbookViewId="0">
      <selection activeCell="B3" sqref="B3:I3"/>
    </sheetView>
  </sheetViews>
  <sheetFormatPr defaultColWidth="8.42578125" defaultRowHeight="15"/>
  <cols>
    <col min="1" max="1" width="14" style="154" customWidth="1"/>
    <col min="2" max="2" width="9.140625" style="154" customWidth="1"/>
    <col min="3" max="3" width="9.42578125" style="225" customWidth="1"/>
    <col min="4" max="4" width="12.42578125" style="154" customWidth="1"/>
    <col min="5" max="5" width="14.7109375" style="154" bestFit="1" customWidth="1"/>
    <col min="6" max="6" width="13.42578125" style="154" bestFit="1" customWidth="1"/>
    <col min="7" max="7" width="12.85546875" style="154" bestFit="1" customWidth="1"/>
    <col min="8" max="8" width="13" style="154" bestFit="1" customWidth="1"/>
    <col min="9" max="9" width="12.42578125" style="154" customWidth="1"/>
    <col min="10" max="10" width="12.85546875" style="154" bestFit="1" customWidth="1"/>
    <col min="11" max="11" width="0.7109375" style="154" customWidth="1"/>
    <col min="12" max="12" width="3" style="154" customWidth="1"/>
    <col min="13" max="16384" width="8.42578125" style="154"/>
  </cols>
  <sheetData>
    <row r="1" spans="1:11" ht="8.1" customHeight="1"/>
    <row r="2" spans="1:11" ht="8.1" customHeight="1"/>
    <row r="3" spans="1:11" ht="15.75">
      <c r="A3" s="183" t="s">
        <v>374</v>
      </c>
      <c r="B3" s="183"/>
      <c r="C3" s="226"/>
    </row>
    <row r="4" spans="1:11">
      <c r="A4" s="156" t="s">
        <v>375</v>
      </c>
      <c r="B4" s="156"/>
      <c r="C4" s="227"/>
    </row>
    <row r="5" spans="1:11" ht="15.75" thickBot="1">
      <c r="A5" s="538"/>
      <c r="B5" s="538"/>
      <c r="C5" s="539"/>
      <c r="D5" s="538"/>
      <c r="E5" s="538"/>
      <c r="F5" s="538"/>
      <c r="G5" s="538"/>
      <c r="H5" s="538"/>
      <c r="I5" s="538"/>
      <c r="J5" s="538"/>
      <c r="K5" s="538"/>
    </row>
    <row r="6" spans="1:11" s="686" customFormat="1" ht="7.5" customHeight="1">
      <c r="A6" s="536"/>
      <c r="B6" s="536"/>
      <c r="C6" s="515"/>
      <c r="D6" s="537"/>
      <c r="E6" s="536"/>
      <c r="F6" s="536"/>
      <c r="G6" s="536"/>
      <c r="H6" s="536"/>
      <c r="I6" s="536"/>
      <c r="J6" s="536"/>
      <c r="K6" s="536"/>
    </row>
    <row r="7" spans="1:11" ht="15.75">
      <c r="A7" s="514" t="s">
        <v>24</v>
      </c>
      <c r="B7" s="514"/>
      <c r="C7" s="515" t="s">
        <v>0</v>
      </c>
      <c r="D7" s="516" t="s">
        <v>32</v>
      </c>
      <c r="E7" s="517" t="s">
        <v>72</v>
      </c>
      <c r="F7" s="517" t="s">
        <v>73</v>
      </c>
      <c r="G7" s="517" t="s">
        <v>74</v>
      </c>
      <c r="H7" s="517" t="s">
        <v>75</v>
      </c>
      <c r="I7" s="517" t="s">
        <v>76</v>
      </c>
      <c r="J7" s="517" t="s">
        <v>77</v>
      </c>
      <c r="K7" s="514"/>
    </row>
    <row r="8" spans="1:11" ht="15.75">
      <c r="A8" s="518" t="s">
        <v>4</v>
      </c>
      <c r="B8" s="518"/>
      <c r="C8" s="519" t="s">
        <v>5</v>
      </c>
      <c r="D8" s="520" t="s">
        <v>35</v>
      </c>
      <c r="E8" s="517" t="s">
        <v>317</v>
      </c>
      <c r="F8" s="521" t="s">
        <v>78</v>
      </c>
      <c r="G8" s="521" t="s">
        <v>79</v>
      </c>
      <c r="H8" s="517" t="s">
        <v>316</v>
      </c>
      <c r="I8" s="521" t="s">
        <v>76</v>
      </c>
      <c r="J8" s="517" t="s">
        <v>80</v>
      </c>
      <c r="K8" s="522"/>
    </row>
    <row r="9" spans="1:11" ht="15.75" customHeight="1">
      <c r="A9" s="523"/>
      <c r="B9" s="523"/>
      <c r="C9" s="524"/>
      <c r="D9" s="523"/>
      <c r="E9" s="521" t="s">
        <v>81</v>
      </c>
      <c r="F9" s="525"/>
      <c r="G9" s="517"/>
      <c r="H9" s="521" t="s">
        <v>82</v>
      </c>
      <c r="I9" s="526"/>
      <c r="J9" s="521" t="s">
        <v>83</v>
      </c>
      <c r="K9" s="527"/>
    </row>
    <row r="10" spans="1:11" ht="15.75">
      <c r="A10" s="523"/>
      <c r="B10" s="523"/>
      <c r="C10" s="524"/>
      <c r="D10" s="523"/>
      <c r="E10" s="521" t="s">
        <v>315</v>
      </c>
      <c r="F10" s="525"/>
      <c r="G10" s="517"/>
      <c r="H10" s="521" t="s">
        <v>84</v>
      </c>
      <c r="I10" s="526"/>
      <c r="J10" s="521" t="s">
        <v>85</v>
      </c>
      <c r="K10" s="527"/>
    </row>
    <row r="11" spans="1:11" ht="6.75" customHeight="1" thickBot="1">
      <c r="A11" s="529" t="s">
        <v>37</v>
      </c>
      <c r="B11" s="529"/>
      <c r="C11" s="530"/>
      <c r="D11" s="531"/>
      <c r="E11" s="528"/>
      <c r="F11" s="528"/>
      <c r="G11" s="528"/>
      <c r="H11" s="528"/>
      <c r="I11" s="528"/>
      <c r="J11" s="532"/>
      <c r="K11" s="528"/>
    </row>
    <row r="12" spans="1:11" s="161" customFormat="1" ht="6.75" customHeight="1">
      <c r="A12" s="216"/>
      <c r="B12" s="216"/>
      <c r="C12" s="228"/>
      <c r="D12" s="158"/>
      <c r="E12" s="158"/>
      <c r="F12" s="158"/>
      <c r="G12" s="158"/>
      <c r="H12" s="158"/>
      <c r="I12" s="158"/>
      <c r="J12" s="160"/>
      <c r="K12" s="158"/>
    </row>
    <row r="13" spans="1:11" ht="15.75">
      <c r="A13" s="144" t="s">
        <v>8</v>
      </c>
      <c r="B13" s="54"/>
      <c r="C13" s="19">
        <v>2018</v>
      </c>
      <c r="D13" s="229">
        <f t="shared" ref="D13:E15" si="0">SUM(D17,D21,D25,D29,D33,D37,D41,D45,D49,D53,D57)</f>
        <v>1325</v>
      </c>
      <c r="E13" s="212">
        <f t="shared" si="0"/>
        <v>188</v>
      </c>
      <c r="F13" s="212">
        <f t="shared" ref="F13:I14" si="1">SUM(F17,F21,F25,F29,F33,F37,F41,F45,F49,F53,F57)</f>
        <v>95</v>
      </c>
      <c r="G13" s="212">
        <f t="shared" si="1"/>
        <v>3</v>
      </c>
      <c r="H13" s="212">
        <f t="shared" si="1"/>
        <v>39</v>
      </c>
      <c r="I13" s="231" t="s">
        <v>10</v>
      </c>
      <c r="J13" s="231" t="s">
        <v>10</v>
      </c>
      <c r="K13" s="174"/>
    </row>
    <row r="14" spans="1:11" ht="15.75">
      <c r="A14" s="146"/>
      <c r="B14" s="54"/>
      <c r="C14" s="19">
        <v>2019</v>
      </c>
      <c r="D14" s="229">
        <f t="shared" si="0"/>
        <v>2088</v>
      </c>
      <c r="E14" s="212">
        <f t="shared" si="0"/>
        <v>187</v>
      </c>
      <c r="F14" s="212">
        <f t="shared" si="1"/>
        <v>128</v>
      </c>
      <c r="G14" s="212">
        <f t="shared" si="1"/>
        <v>4</v>
      </c>
      <c r="H14" s="212">
        <f t="shared" si="1"/>
        <v>40</v>
      </c>
      <c r="I14" s="212">
        <f t="shared" si="1"/>
        <v>2</v>
      </c>
      <c r="J14" s="231" t="s">
        <v>10</v>
      </c>
      <c r="K14" s="174"/>
    </row>
    <row r="15" spans="1:11" ht="15.75">
      <c r="A15" s="146"/>
      <c r="B15" s="54"/>
      <c r="C15" s="23">
        <v>2020</v>
      </c>
      <c r="D15" s="229">
        <f>SUM(D19,D23,D27,D31,D35,D39,D43,D47,D51,D55,D59)</f>
        <v>1559</v>
      </c>
      <c r="E15" s="229">
        <f t="shared" si="0"/>
        <v>146</v>
      </c>
      <c r="F15" s="229">
        <f t="shared" ref="F15:H15" si="2">SUM(F19,F23,F27,F31,F35,F39,F43,F47,F51,F55,F59)</f>
        <v>99</v>
      </c>
      <c r="G15" s="229">
        <f t="shared" si="2"/>
        <v>5</v>
      </c>
      <c r="H15" s="229">
        <f t="shared" si="2"/>
        <v>41</v>
      </c>
      <c r="I15" s="235" t="s">
        <v>10</v>
      </c>
      <c r="J15" s="235" t="s">
        <v>10</v>
      </c>
      <c r="K15" s="174"/>
    </row>
    <row r="16" spans="1:11" ht="8.1" customHeight="1">
      <c r="A16" s="146"/>
      <c r="B16" s="54"/>
      <c r="C16" s="24"/>
      <c r="D16" s="229"/>
      <c r="E16" s="204"/>
      <c r="F16" s="204"/>
      <c r="G16" s="204"/>
      <c r="H16" s="204"/>
      <c r="I16" s="204"/>
      <c r="J16" s="204"/>
      <c r="K16" s="174"/>
    </row>
    <row r="17" spans="1:11" s="161" customFormat="1" ht="15.75">
      <c r="A17" s="27" t="s">
        <v>9</v>
      </c>
      <c r="B17" s="89"/>
      <c r="C17" s="24">
        <v>2018</v>
      </c>
      <c r="D17" s="229">
        <f>SUM(E17:J17,'9.7 (2)'!D17:I17,'9.7 (3)'!D17:I17)</f>
        <v>161</v>
      </c>
      <c r="E17" s="220">
        <v>18</v>
      </c>
      <c r="F17" s="220">
        <v>4</v>
      </c>
      <c r="G17" s="213" t="s">
        <v>10</v>
      </c>
      <c r="H17" s="213" t="s">
        <v>10</v>
      </c>
      <c r="I17" s="213" t="s">
        <v>10</v>
      </c>
      <c r="J17" s="213" t="s">
        <v>10</v>
      </c>
      <c r="K17" s="179"/>
    </row>
    <row r="18" spans="1:11" s="161" customFormat="1" ht="15.75">
      <c r="A18" s="27"/>
      <c r="B18" s="89"/>
      <c r="C18" s="24">
        <v>2019</v>
      </c>
      <c r="D18" s="229">
        <f>SUM(E18:J18,'9.7 (2)'!D18:I18,'9.7 (3)'!D18:I18)</f>
        <v>296</v>
      </c>
      <c r="E18" s="220">
        <v>15</v>
      </c>
      <c r="F18" s="220">
        <v>6</v>
      </c>
      <c r="G18" s="213" t="s">
        <v>10</v>
      </c>
      <c r="H18" s="213" t="s">
        <v>10</v>
      </c>
      <c r="I18" s="220">
        <v>1</v>
      </c>
      <c r="J18" s="213" t="s">
        <v>10</v>
      </c>
      <c r="K18" s="179"/>
    </row>
    <row r="19" spans="1:11" s="161" customFormat="1" ht="15.75">
      <c r="A19" s="27"/>
      <c r="B19" s="89"/>
      <c r="C19" s="28">
        <v>2020</v>
      </c>
      <c r="D19" s="229">
        <f>SUM(E19:J19,'9.7 (2)'!D19:I19,'9.7 (3)'!D19:I19)</f>
        <v>200</v>
      </c>
      <c r="E19" s="188">
        <v>13</v>
      </c>
      <c r="F19" s="188">
        <v>5</v>
      </c>
      <c r="G19" s="188" t="s">
        <v>10</v>
      </c>
      <c r="H19" s="188">
        <v>2</v>
      </c>
      <c r="I19" s="188" t="s">
        <v>10</v>
      </c>
      <c r="J19" s="188" t="s">
        <v>10</v>
      </c>
      <c r="K19" s="179"/>
    </row>
    <row r="20" spans="1:11" s="161" customFormat="1" ht="8.1" customHeight="1">
      <c r="A20" s="54"/>
      <c r="B20" s="54"/>
      <c r="C20" s="54"/>
      <c r="D20" s="168"/>
      <c r="E20" s="188"/>
      <c r="F20" s="188"/>
      <c r="G20" s="188"/>
      <c r="H20" s="188"/>
      <c r="I20" s="188"/>
      <c r="J20" s="188"/>
      <c r="K20" s="179"/>
    </row>
    <row r="21" spans="1:11" s="161" customFormat="1" ht="15.75">
      <c r="A21" s="27" t="s">
        <v>13</v>
      </c>
      <c r="B21" s="89"/>
      <c r="C21" s="24">
        <v>2018</v>
      </c>
      <c r="D21" s="229">
        <f>SUM(E21:J21,'9.7 (2)'!D21:I21,'9.7 (3)'!D21:I21)</f>
        <v>457</v>
      </c>
      <c r="E21" s="188">
        <v>76</v>
      </c>
      <c r="F21" s="188">
        <v>32</v>
      </c>
      <c r="G21" s="188">
        <v>1</v>
      </c>
      <c r="H21" s="188">
        <v>17</v>
      </c>
      <c r="I21" s="188" t="s">
        <v>10</v>
      </c>
      <c r="J21" s="188" t="s">
        <v>10</v>
      </c>
      <c r="K21" s="179"/>
    </row>
    <row r="22" spans="1:11" s="161" customFormat="1" ht="15.75">
      <c r="A22" s="27"/>
      <c r="B22" s="89"/>
      <c r="C22" s="24">
        <v>2019</v>
      </c>
      <c r="D22" s="229">
        <f>SUM(E22:J22,'9.7 (2)'!D22:I22,'9.7 (3)'!D22:I22)</f>
        <v>658</v>
      </c>
      <c r="E22" s="188">
        <v>64</v>
      </c>
      <c r="F22" s="188">
        <v>51</v>
      </c>
      <c r="G22" s="188" t="s">
        <v>10</v>
      </c>
      <c r="H22" s="188">
        <v>25</v>
      </c>
      <c r="I22" s="188" t="s">
        <v>10</v>
      </c>
      <c r="J22" s="188" t="s">
        <v>10</v>
      </c>
      <c r="K22" s="179"/>
    </row>
    <row r="23" spans="1:11" s="161" customFormat="1" ht="15.75">
      <c r="A23" s="27"/>
      <c r="B23" s="89"/>
      <c r="C23" s="28">
        <v>2020</v>
      </c>
      <c r="D23" s="229">
        <f>SUM(E23:J23,'9.7 (2)'!D23:I23,'9.7 (3)'!D23:I23)</f>
        <v>566</v>
      </c>
      <c r="E23" s="188">
        <v>59</v>
      </c>
      <c r="F23" s="188">
        <v>29</v>
      </c>
      <c r="G23" s="188" t="s">
        <v>10</v>
      </c>
      <c r="H23" s="188">
        <v>16</v>
      </c>
      <c r="I23" s="188" t="s">
        <v>10</v>
      </c>
      <c r="J23" s="188" t="s">
        <v>10</v>
      </c>
      <c r="K23" s="236">
        <v>16</v>
      </c>
    </row>
    <row r="24" spans="1:11" s="161" customFormat="1" ht="8.1" customHeight="1">
      <c r="A24" s="54"/>
      <c r="B24" s="54"/>
      <c r="C24" s="54"/>
      <c r="D24" s="168"/>
      <c r="E24" s="188"/>
      <c r="F24" s="188"/>
      <c r="G24" s="188"/>
      <c r="H24" s="188"/>
      <c r="I24" s="188"/>
      <c r="J24" s="188"/>
      <c r="K24" s="179"/>
    </row>
    <row r="25" spans="1:11" s="161" customFormat="1" ht="15.75">
      <c r="A25" s="27" t="s">
        <v>15</v>
      </c>
      <c r="B25" s="89"/>
      <c r="C25" s="24">
        <v>2018</v>
      </c>
      <c r="D25" s="229">
        <f>SUM(E25:J25,'9.7 (2)'!D25:I25,'9.7 (3)'!D25:I25)</f>
        <v>59</v>
      </c>
      <c r="E25" s="188">
        <v>6</v>
      </c>
      <c r="F25" s="188">
        <v>9</v>
      </c>
      <c r="G25" s="188">
        <v>1</v>
      </c>
      <c r="H25" s="188">
        <v>2</v>
      </c>
      <c r="I25" s="188" t="s">
        <v>10</v>
      </c>
      <c r="J25" s="188" t="s">
        <v>10</v>
      </c>
      <c r="K25" s="179"/>
    </row>
    <row r="26" spans="1:11" s="161" customFormat="1" ht="15.75">
      <c r="A26" s="27"/>
      <c r="B26" s="89"/>
      <c r="C26" s="24">
        <v>2019</v>
      </c>
      <c r="D26" s="229">
        <f>SUM(E26:J26,'9.7 (2)'!D26:I26,'9.7 (3)'!D26:I26)</f>
        <v>118</v>
      </c>
      <c r="E26" s="188">
        <v>4</v>
      </c>
      <c r="F26" s="188">
        <v>9</v>
      </c>
      <c r="G26" s="188" t="s">
        <v>10</v>
      </c>
      <c r="H26" s="188" t="s">
        <v>10</v>
      </c>
      <c r="I26" s="188" t="s">
        <v>10</v>
      </c>
      <c r="J26" s="188" t="s">
        <v>10</v>
      </c>
      <c r="K26" s="179"/>
    </row>
    <row r="27" spans="1:11" s="161" customFormat="1" ht="15.75">
      <c r="A27" s="27"/>
      <c r="B27" s="89"/>
      <c r="C27" s="28">
        <v>2020</v>
      </c>
      <c r="D27" s="229">
        <f>SUM(E27:J27,'9.7 (2)'!D27:I27,'9.7 (3)'!D27:I27)</f>
        <v>81</v>
      </c>
      <c r="E27" s="188">
        <v>11</v>
      </c>
      <c r="F27" s="188">
        <v>5</v>
      </c>
      <c r="G27" s="188">
        <v>2</v>
      </c>
      <c r="H27" s="188" t="s">
        <v>10</v>
      </c>
      <c r="I27" s="188" t="s">
        <v>10</v>
      </c>
      <c r="J27" s="188" t="s">
        <v>10</v>
      </c>
      <c r="K27" s="237">
        <v>1</v>
      </c>
    </row>
    <row r="28" spans="1:11" s="161" customFormat="1" ht="8.1" customHeight="1">
      <c r="A28" s="58"/>
      <c r="B28" s="58"/>
      <c r="C28" s="58"/>
      <c r="D28" s="168"/>
      <c r="E28" s="188"/>
      <c r="F28" s="188"/>
      <c r="G28" s="188"/>
      <c r="H28" s="188"/>
      <c r="I28" s="188"/>
      <c r="J28" s="188"/>
      <c r="K28" s="179"/>
    </row>
    <row r="29" spans="1:11" s="161" customFormat="1" ht="15.75">
      <c r="A29" s="27" t="s">
        <v>16</v>
      </c>
      <c r="B29" s="89"/>
      <c r="C29" s="24">
        <v>2018</v>
      </c>
      <c r="D29" s="229">
        <f>SUM(E29:J29,'9.7 (2)'!D29:I29,'9.7 (3)'!D29:I29)</f>
        <v>157</v>
      </c>
      <c r="E29" s="188">
        <v>21</v>
      </c>
      <c r="F29" s="188">
        <v>15</v>
      </c>
      <c r="G29" s="188" t="s">
        <v>10</v>
      </c>
      <c r="H29" s="188">
        <v>5</v>
      </c>
      <c r="I29" s="188" t="s">
        <v>10</v>
      </c>
      <c r="J29" s="188" t="s">
        <v>10</v>
      </c>
      <c r="K29" s="179"/>
    </row>
    <row r="30" spans="1:11" s="161" customFormat="1" ht="15.75">
      <c r="A30" s="27"/>
      <c r="B30" s="89"/>
      <c r="C30" s="24">
        <v>2019</v>
      </c>
      <c r="D30" s="229">
        <f>SUM(E30:J30,'9.7 (2)'!D30:I30,'9.7 (3)'!D30:I30)</f>
        <v>239</v>
      </c>
      <c r="E30" s="188">
        <v>20</v>
      </c>
      <c r="F30" s="188">
        <v>8</v>
      </c>
      <c r="G30" s="188">
        <v>1</v>
      </c>
      <c r="H30" s="188">
        <v>1</v>
      </c>
      <c r="I30" s="188" t="s">
        <v>10</v>
      </c>
      <c r="J30" s="188" t="s">
        <v>10</v>
      </c>
      <c r="K30" s="179"/>
    </row>
    <row r="31" spans="1:11" s="161" customFormat="1" ht="15.75">
      <c r="A31" s="27"/>
      <c r="B31" s="89"/>
      <c r="C31" s="28">
        <v>2020</v>
      </c>
      <c r="D31" s="229">
        <f>SUM(E31:J31,'9.7 (2)'!D31:I31,'9.7 (3)'!D31:I31)</f>
        <v>196</v>
      </c>
      <c r="E31" s="188">
        <v>18</v>
      </c>
      <c r="F31" s="188">
        <v>13</v>
      </c>
      <c r="G31" s="188" t="s">
        <v>10</v>
      </c>
      <c r="H31" s="188">
        <v>6</v>
      </c>
      <c r="I31" s="188" t="s">
        <v>10</v>
      </c>
      <c r="J31" s="188" t="s">
        <v>10</v>
      </c>
      <c r="K31" s="236">
        <v>3</v>
      </c>
    </row>
    <row r="32" spans="1:11" s="161" customFormat="1" ht="8.1" customHeight="1">
      <c r="A32" s="58"/>
      <c r="B32" s="58"/>
      <c r="C32" s="58"/>
      <c r="D32" s="168"/>
      <c r="E32" s="188"/>
      <c r="F32" s="188"/>
      <c r="G32" s="188"/>
      <c r="H32" s="188"/>
      <c r="I32" s="188"/>
      <c r="J32" s="188"/>
      <c r="K32" s="179"/>
    </row>
    <row r="33" spans="1:11" s="161" customFormat="1" ht="15.75">
      <c r="A33" s="27" t="s">
        <v>17</v>
      </c>
      <c r="B33" s="89"/>
      <c r="C33" s="24">
        <v>2018</v>
      </c>
      <c r="D33" s="229">
        <f>SUM(E33:J33,'9.7 (2)'!D33:I33,'9.7 (3)'!D33:I33)</f>
        <v>99</v>
      </c>
      <c r="E33" s="188">
        <v>10</v>
      </c>
      <c r="F33" s="188">
        <v>5</v>
      </c>
      <c r="G33" s="188" t="s">
        <v>10</v>
      </c>
      <c r="H33" s="188">
        <v>4</v>
      </c>
      <c r="I33" s="188" t="s">
        <v>10</v>
      </c>
      <c r="J33" s="188" t="s">
        <v>10</v>
      </c>
      <c r="K33" s="179"/>
    </row>
    <row r="34" spans="1:11" s="161" customFormat="1" ht="15.75">
      <c r="A34" s="27"/>
      <c r="B34" s="89"/>
      <c r="C34" s="24">
        <v>2019</v>
      </c>
      <c r="D34" s="229">
        <f>SUM(E34:J34,'9.7 (2)'!D34:I34,'9.7 (3)'!D34:I34)</f>
        <v>212</v>
      </c>
      <c r="E34" s="188">
        <v>18</v>
      </c>
      <c r="F34" s="188">
        <v>8</v>
      </c>
      <c r="G34" s="188" t="s">
        <v>10</v>
      </c>
      <c r="H34" s="188">
        <v>2</v>
      </c>
      <c r="I34" s="188">
        <v>1</v>
      </c>
      <c r="J34" s="188" t="s">
        <v>10</v>
      </c>
      <c r="K34" s="179"/>
    </row>
    <row r="35" spans="1:11" s="161" customFormat="1" ht="15.75">
      <c r="A35" s="27"/>
      <c r="B35" s="89"/>
      <c r="C35" s="28">
        <v>2020</v>
      </c>
      <c r="D35" s="229">
        <f>SUM(E35:J35,'9.7 (2)'!D35:I35,'9.7 (3)'!D35:I35)</f>
        <v>117</v>
      </c>
      <c r="E35" s="188">
        <v>7</v>
      </c>
      <c r="F35" s="188">
        <v>5</v>
      </c>
      <c r="G35" s="188" t="s">
        <v>10</v>
      </c>
      <c r="H35" s="188">
        <v>2</v>
      </c>
      <c r="I35" s="188" t="s">
        <v>10</v>
      </c>
      <c r="J35" s="188" t="s">
        <v>10</v>
      </c>
      <c r="K35" s="237">
        <v>5</v>
      </c>
    </row>
    <row r="36" spans="1:11" s="161" customFormat="1" ht="8.1" customHeight="1">
      <c r="A36" s="27"/>
      <c r="B36" s="89"/>
      <c r="C36" s="24"/>
      <c r="D36" s="168"/>
      <c r="E36" s="188"/>
      <c r="F36" s="188"/>
      <c r="G36" s="188"/>
      <c r="H36" s="188"/>
      <c r="I36" s="188"/>
      <c r="J36" s="188"/>
      <c r="K36" s="179"/>
    </row>
    <row r="37" spans="1:11" s="161" customFormat="1" ht="15.75">
      <c r="A37" s="27" t="s">
        <v>18</v>
      </c>
      <c r="B37" s="89"/>
      <c r="C37" s="24">
        <v>2018</v>
      </c>
      <c r="D37" s="229">
        <f>SUM(E37:J37,'9.7 (2)'!D37:I37,'9.7 (3)'!D37:I37)</f>
        <v>87</v>
      </c>
      <c r="E37" s="188">
        <v>21</v>
      </c>
      <c r="F37" s="188">
        <v>10</v>
      </c>
      <c r="G37" s="188" t="s">
        <v>10</v>
      </c>
      <c r="H37" s="188">
        <v>1</v>
      </c>
      <c r="I37" s="188" t="s">
        <v>10</v>
      </c>
      <c r="J37" s="188" t="s">
        <v>10</v>
      </c>
      <c r="K37" s="179"/>
    </row>
    <row r="38" spans="1:11" s="161" customFormat="1" ht="15.75">
      <c r="A38" s="27"/>
      <c r="B38" s="89"/>
      <c r="C38" s="24">
        <v>2019</v>
      </c>
      <c r="D38" s="229">
        <f>SUM(E38:J38,'9.7 (2)'!D38:I38,'9.7 (3)'!D38:I38)</f>
        <v>138</v>
      </c>
      <c r="E38" s="188">
        <v>11</v>
      </c>
      <c r="F38" s="188">
        <v>16</v>
      </c>
      <c r="G38" s="188" t="s">
        <v>10</v>
      </c>
      <c r="H38" s="188">
        <v>3</v>
      </c>
      <c r="I38" s="188" t="s">
        <v>10</v>
      </c>
      <c r="J38" s="188" t="s">
        <v>10</v>
      </c>
      <c r="K38" s="179"/>
    </row>
    <row r="39" spans="1:11" s="161" customFormat="1" ht="15.75">
      <c r="A39" s="27"/>
      <c r="B39" s="89"/>
      <c r="C39" s="28">
        <v>2020</v>
      </c>
      <c r="D39" s="229">
        <f>SUM(E39:J39,'9.7 (2)'!D39:I39,'9.7 (3)'!D39:I39)</f>
        <v>75</v>
      </c>
      <c r="E39" s="188">
        <v>7</v>
      </c>
      <c r="F39" s="188">
        <v>6</v>
      </c>
      <c r="G39" s="188">
        <v>1</v>
      </c>
      <c r="H39" s="188">
        <v>3</v>
      </c>
      <c r="I39" s="188" t="s">
        <v>10</v>
      </c>
      <c r="J39" s="188" t="s">
        <v>10</v>
      </c>
      <c r="K39" s="236"/>
    </row>
    <row r="40" spans="1:11" s="161" customFormat="1" ht="8.1" customHeight="1">
      <c r="A40" s="60"/>
      <c r="B40" s="60"/>
      <c r="C40" s="60"/>
      <c r="D40" s="168"/>
      <c r="E40" s="188"/>
      <c r="F40" s="188"/>
      <c r="G40" s="188"/>
      <c r="H40" s="188"/>
      <c r="I40" s="188"/>
      <c r="J40" s="188"/>
      <c r="K40" s="179"/>
    </row>
    <row r="41" spans="1:11" s="161" customFormat="1" ht="15.75">
      <c r="A41" s="27" t="s">
        <v>19</v>
      </c>
      <c r="B41" s="89"/>
      <c r="C41" s="24">
        <v>2018</v>
      </c>
      <c r="D41" s="229">
        <f>SUM(E41:J41,'9.7 (2)'!D41:I41,'9.7 (3)'!D41:I41)</f>
        <v>132</v>
      </c>
      <c r="E41" s="188">
        <v>13</v>
      </c>
      <c r="F41" s="188">
        <v>5</v>
      </c>
      <c r="G41" s="188" t="s">
        <v>10</v>
      </c>
      <c r="H41" s="188">
        <v>5</v>
      </c>
      <c r="I41" s="188" t="s">
        <v>10</v>
      </c>
      <c r="J41" s="188" t="s">
        <v>10</v>
      </c>
      <c r="K41" s="179"/>
    </row>
    <row r="42" spans="1:11" s="161" customFormat="1" ht="15.75">
      <c r="A42" s="27"/>
      <c r="B42" s="89"/>
      <c r="C42" s="24">
        <v>2019</v>
      </c>
      <c r="D42" s="229">
        <f>SUM(E42:J42,'9.7 (2)'!D42:I42,'9.7 (3)'!D42:I42)</f>
        <v>229</v>
      </c>
      <c r="E42" s="188">
        <v>28</v>
      </c>
      <c r="F42" s="188">
        <v>12</v>
      </c>
      <c r="G42" s="188" t="s">
        <v>10</v>
      </c>
      <c r="H42" s="188">
        <v>4</v>
      </c>
      <c r="I42" s="188" t="s">
        <v>10</v>
      </c>
      <c r="J42" s="188" t="s">
        <v>10</v>
      </c>
      <c r="K42" s="179"/>
    </row>
    <row r="43" spans="1:11" s="161" customFormat="1" ht="15.75">
      <c r="A43" s="26"/>
      <c r="B43" s="89"/>
      <c r="C43" s="28">
        <v>2020</v>
      </c>
      <c r="D43" s="229">
        <f>SUM(E43:J43,'9.7 (2)'!D43:I43,'9.7 (3)'!D43:I43)</f>
        <v>188</v>
      </c>
      <c r="E43" s="188">
        <v>15</v>
      </c>
      <c r="F43" s="188">
        <v>16</v>
      </c>
      <c r="G43" s="188">
        <v>1</v>
      </c>
      <c r="H43" s="188">
        <v>6</v>
      </c>
      <c r="I43" s="188" t="s">
        <v>10</v>
      </c>
      <c r="J43" s="188" t="s">
        <v>10</v>
      </c>
      <c r="K43" s="179"/>
    </row>
    <row r="44" spans="1:11" s="161" customFormat="1" ht="8.1" customHeight="1">
      <c r="A44" s="58"/>
      <c r="B44" s="58"/>
      <c r="C44" s="58"/>
      <c r="D44" s="168"/>
      <c r="E44" s="188"/>
      <c r="F44" s="188"/>
      <c r="G44" s="188"/>
      <c r="H44" s="188"/>
      <c r="I44" s="188"/>
      <c r="J44" s="188"/>
      <c r="K44" s="179"/>
    </row>
    <row r="45" spans="1:11" s="161" customFormat="1" ht="15.75">
      <c r="A45" s="27" t="s">
        <v>11</v>
      </c>
      <c r="B45" s="89"/>
      <c r="C45" s="24">
        <v>2018</v>
      </c>
      <c r="D45" s="229">
        <f>SUM(E45:J45,'9.7 (2)'!D45:I45,'9.7 (3)'!D45:I45)</f>
        <v>82</v>
      </c>
      <c r="E45" s="188">
        <v>10</v>
      </c>
      <c r="F45" s="188">
        <v>7</v>
      </c>
      <c r="G45" s="188" t="s">
        <v>10</v>
      </c>
      <c r="H45" s="188" t="s">
        <v>10</v>
      </c>
      <c r="I45" s="188" t="s">
        <v>10</v>
      </c>
      <c r="J45" s="188" t="s">
        <v>10</v>
      </c>
      <c r="K45" s="180"/>
    </row>
    <row r="46" spans="1:11" s="161" customFormat="1" ht="15.75">
      <c r="A46" s="27"/>
      <c r="B46" s="89"/>
      <c r="C46" s="24">
        <v>2019</v>
      </c>
      <c r="D46" s="229">
        <f>SUM(E46:J46,'9.7 (2)'!D46:I46,'9.7 (3)'!D46:I46)</f>
        <v>94</v>
      </c>
      <c r="E46" s="188">
        <v>11</v>
      </c>
      <c r="F46" s="188">
        <v>11</v>
      </c>
      <c r="G46" s="188">
        <v>1</v>
      </c>
      <c r="H46" s="188">
        <v>3</v>
      </c>
      <c r="I46" s="188" t="s">
        <v>10</v>
      </c>
      <c r="J46" s="188" t="s">
        <v>10</v>
      </c>
      <c r="K46" s="180"/>
    </row>
    <row r="47" spans="1:11" s="161" customFormat="1" ht="15.75">
      <c r="A47" s="27"/>
      <c r="B47" s="89"/>
      <c r="C47" s="28">
        <v>2020</v>
      </c>
      <c r="D47" s="229">
        <f>SUM(E47:J47,'9.7 (2)'!D47:I47,'9.7 (3)'!D47:I47)</f>
        <v>56</v>
      </c>
      <c r="E47" s="188">
        <v>6</v>
      </c>
      <c r="F47" s="188">
        <v>7</v>
      </c>
      <c r="G47" s="188" t="s">
        <v>10</v>
      </c>
      <c r="H47" s="188">
        <v>2</v>
      </c>
      <c r="I47" s="188" t="s">
        <v>10</v>
      </c>
      <c r="J47" s="188" t="s">
        <v>10</v>
      </c>
      <c r="K47" s="180"/>
    </row>
    <row r="48" spans="1:11" s="161" customFormat="1" ht="8.1" customHeight="1">
      <c r="A48" s="58"/>
      <c r="B48" s="58"/>
      <c r="C48" s="58"/>
      <c r="D48" s="168"/>
      <c r="E48" s="188"/>
      <c r="F48" s="188"/>
      <c r="G48" s="188"/>
      <c r="H48" s="188"/>
      <c r="I48" s="188"/>
      <c r="J48" s="188"/>
      <c r="K48" s="180"/>
    </row>
    <row r="49" spans="1:11" s="161" customFormat="1" ht="15.75">
      <c r="A49" s="27" t="s">
        <v>14</v>
      </c>
      <c r="B49" s="89"/>
      <c r="C49" s="24">
        <v>2018</v>
      </c>
      <c r="D49" s="229">
        <f>SUM(E49:J49,'9.7 (2)'!D49:I49,'9.7 (3)'!D49:I49)</f>
        <v>67</v>
      </c>
      <c r="E49" s="188">
        <v>10</v>
      </c>
      <c r="F49" s="188">
        <v>4</v>
      </c>
      <c r="G49" s="188">
        <v>1</v>
      </c>
      <c r="H49" s="188">
        <v>5</v>
      </c>
      <c r="I49" s="188" t="s">
        <v>10</v>
      </c>
      <c r="J49" s="188" t="s">
        <v>10</v>
      </c>
      <c r="K49" s="180"/>
    </row>
    <row r="50" spans="1:11" s="161" customFormat="1" ht="15.75">
      <c r="A50" s="27"/>
      <c r="B50" s="89"/>
      <c r="C50" s="24">
        <v>2019</v>
      </c>
      <c r="D50" s="229">
        <f>SUM(E50:J50,'9.7 (2)'!D50:I50,'9.7 (3)'!D50:I50)</f>
        <v>63</v>
      </c>
      <c r="E50" s="188">
        <v>8</v>
      </c>
      <c r="F50" s="188">
        <v>2</v>
      </c>
      <c r="G50" s="188">
        <v>1</v>
      </c>
      <c r="H50" s="188">
        <v>1</v>
      </c>
      <c r="I50" s="188" t="s">
        <v>10</v>
      </c>
      <c r="J50" s="188" t="s">
        <v>10</v>
      </c>
      <c r="K50" s="180"/>
    </row>
    <row r="51" spans="1:11" s="161" customFormat="1" ht="15.75">
      <c r="A51" s="27"/>
      <c r="B51" s="89"/>
      <c r="C51" s="28">
        <v>2020</v>
      </c>
      <c r="D51" s="229">
        <f>SUM(E51:J51,'9.7 (2)'!D51:I51,'9.7 (3)'!D51:I51)</f>
        <v>59</v>
      </c>
      <c r="E51" s="188">
        <v>7</v>
      </c>
      <c r="F51" s="188">
        <v>4</v>
      </c>
      <c r="G51" s="188">
        <v>1</v>
      </c>
      <c r="H51" s="188">
        <v>4</v>
      </c>
      <c r="I51" s="188" t="s">
        <v>10</v>
      </c>
      <c r="J51" s="188" t="s">
        <v>10</v>
      </c>
      <c r="K51" s="188"/>
    </row>
    <row r="52" spans="1:11" s="161" customFormat="1" ht="8.1" customHeight="1">
      <c r="A52" s="58"/>
      <c r="B52" s="58"/>
      <c r="C52" s="58"/>
      <c r="D52" s="168"/>
      <c r="E52" s="188"/>
      <c r="F52" s="188"/>
      <c r="G52" s="188"/>
      <c r="H52" s="188"/>
      <c r="I52" s="188"/>
      <c r="J52" s="188"/>
      <c r="K52" s="180"/>
    </row>
    <row r="53" spans="1:11" s="161" customFormat="1" ht="15.75">
      <c r="A53" s="27" t="s">
        <v>12</v>
      </c>
      <c r="B53" s="89"/>
      <c r="C53" s="24">
        <v>2018</v>
      </c>
      <c r="D53" s="229">
        <f>SUM(E53:J53,'9.7 (2)'!D53:I53,'9.7 (3)'!D53:I53)</f>
        <v>24</v>
      </c>
      <c r="E53" s="188">
        <v>3</v>
      </c>
      <c r="F53" s="188">
        <v>4</v>
      </c>
      <c r="G53" s="188" t="s">
        <v>10</v>
      </c>
      <c r="H53" s="188" t="s">
        <v>10</v>
      </c>
      <c r="I53" s="188" t="s">
        <v>10</v>
      </c>
      <c r="J53" s="188" t="s">
        <v>10</v>
      </c>
      <c r="K53" s="180"/>
    </row>
    <row r="54" spans="1:11" s="161" customFormat="1" ht="15.75">
      <c r="A54" s="27"/>
      <c r="B54" s="89"/>
      <c r="C54" s="24">
        <v>2019</v>
      </c>
      <c r="D54" s="229">
        <f>SUM(E54:J54,'9.7 (2)'!D54:I54,'9.7 (3)'!D54:I54)</f>
        <v>41</v>
      </c>
      <c r="E54" s="188">
        <v>8</v>
      </c>
      <c r="F54" s="188">
        <v>5</v>
      </c>
      <c r="G54" s="188">
        <v>1</v>
      </c>
      <c r="H54" s="188">
        <v>1</v>
      </c>
      <c r="I54" s="188" t="s">
        <v>10</v>
      </c>
      <c r="J54" s="188" t="s">
        <v>10</v>
      </c>
      <c r="K54" s="180"/>
    </row>
    <row r="55" spans="1:11" s="161" customFormat="1" ht="15.75">
      <c r="A55" s="27"/>
      <c r="B55" s="89"/>
      <c r="C55" s="28">
        <v>2020</v>
      </c>
      <c r="D55" s="229">
        <f>SUM(E55:J55,'9.7 (2)'!D55:I55,'9.7 (3)'!D55:I55)</f>
        <v>19</v>
      </c>
      <c r="E55" s="188">
        <v>3</v>
      </c>
      <c r="F55" s="188">
        <v>8</v>
      </c>
      <c r="G55" s="188" t="s">
        <v>10</v>
      </c>
      <c r="H55" s="188" t="s">
        <v>10</v>
      </c>
      <c r="I55" s="188" t="s">
        <v>10</v>
      </c>
      <c r="J55" s="188" t="s">
        <v>10</v>
      </c>
      <c r="K55" s="180"/>
    </row>
    <row r="56" spans="1:11" s="161" customFormat="1" ht="8.1" customHeight="1">
      <c r="A56" s="54"/>
      <c r="B56" s="54"/>
      <c r="C56" s="54"/>
      <c r="D56" s="229"/>
      <c r="E56" s="188"/>
      <c r="F56" s="188"/>
      <c r="G56" s="188"/>
      <c r="H56" s="188"/>
      <c r="I56" s="188"/>
      <c r="J56" s="188"/>
      <c r="K56" s="179"/>
    </row>
    <row r="57" spans="1:11" s="161" customFormat="1" ht="15.75">
      <c r="A57" s="54" t="s">
        <v>45</v>
      </c>
      <c r="B57" s="54"/>
      <c r="C57" s="24">
        <v>2018</v>
      </c>
      <c r="D57" s="231" t="s">
        <v>313</v>
      </c>
      <c r="E57" s="188" t="s">
        <v>313</v>
      </c>
      <c r="F57" s="188" t="s">
        <v>313</v>
      </c>
      <c r="G57" s="188" t="s">
        <v>313</v>
      </c>
      <c r="H57" s="188" t="s">
        <v>313</v>
      </c>
      <c r="I57" s="188" t="s">
        <v>313</v>
      </c>
      <c r="J57" s="188" t="s">
        <v>313</v>
      </c>
      <c r="K57" s="179"/>
    </row>
    <row r="58" spans="1:11" s="161" customFormat="1" ht="15.75">
      <c r="A58" s="54"/>
      <c r="B58" s="54"/>
      <c r="C58" s="24">
        <v>2019</v>
      </c>
      <c r="D58" s="231" t="s">
        <v>313</v>
      </c>
      <c r="E58" s="188" t="s">
        <v>313</v>
      </c>
      <c r="F58" s="188" t="s">
        <v>313</v>
      </c>
      <c r="G58" s="188" t="s">
        <v>313</v>
      </c>
      <c r="H58" s="188" t="s">
        <v>313</v>
      </c>
      <c r="I58" s="188" t="s">
        <v>313</v>
      </c>
      <c r="J58" s="188" t="s">
        <v>313</v>
      </c>
      <c r="K58" s="179"/>
    </row>
    <row r="59" spans="1:11" s="161" customFormat="1" ht="15.75">
      <c r="A59" s="54"/>
      <c r="B59" s="54"/>
      <c r="C59" s="28">
        <v>2020</v>
      </c>
      <c r="D59" s="229">
        <f>SUM(E59:J59,'9.7 (2)'!D59:I59,'9.7 (3)'!D59:I59)</f>
        <v>2</v>
      </c>
      <c r="E59" s="188" t="s">
        <v>10</v>
      </c>
      <c r="F59" s="188">
        <v>1</v>
      </c>
      <c r="G59" s="188" t="s">
        <v>10</v>
      </c>
      <c r="H59" s="188" t="s">
        <v>10</v>
      </c>
      <c r="I59" s="188" t="s">
        <v>10</v>
      </c>
      <c r="J59" s="188" t="s">
        <v>10</v>
      </c>
      <c r="K59" s="179"/>
    </row>
    <row r="60" spans="1:11" ht="24" customHeight="1">
      <c r="A60" s="533"/>
      <c r="B60" s="533"/>
      <c r="C60" s="534"/>
      <c r="D60" s="533"/>
      <c r="E60" s="535"/>
      <c r="F60" s="533"/>
      <c r="G60" s="533"/>
      <c r="H60" s="533"/>
      <c r="I60" s="533"/>
      <c r="J60" s="533"/>
      <c r="K60" s="533"/>
    </row>
    <row r="61" spans="1:11" ht="15.75">
      <c r="H61" s="183"/>
      <c r="I61" s="183"/>
      <c r="J61" s="183"/>
      <c r="K61" s="182" t="s">
        <v>25</v>
      </c>
    </row>
    <row r="62" spans="1:11">
      <c r="H62" s="156"/>
      <c r="I62" s="156"/>
      <c r="J62" s="156"/>
      <c r="K62" s="184" t="s">
        <v>26</v>
      </c>
    </row>
    <row r="64" spans="1:11" ht="15.75">
      <c r="A64" s="65" t="s">
        <v>339</v>
      </c>
    </row>
    <row r="65" spans="1:1" ht="15.75">
      <c r="A65" s="66" t="s">
        <v>309</v>
      </c>
    </row>
    <row r="66" spans="1:1">
      <c r="A66" s="67" t="s">
        <v>310</v>
      </c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73" orientation="portrait" r:id="rId1"/>
  <ignoredErrors>
    <ignoredError sqref="D41 D33:D35 D29 D21:D2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K66"/>
  <sheetViews>
    <sheetView tabSelected="1" view="pageBreakPreview" zoomScale="90" zoomScaleNormal="100" zoomScaleSheetLayoutView="90" workbookViewId="0">
      <selection activeCell="B3" sqref="B3:I3"/>
    </sheetView>
  </sheetViews>
  <sheetFormatPr defaultColWidth="8.42578125" defaultRowHeight="15"/>
  <cols>
    <col min="1" max="1" width="15.42578125" style="154" customWidth="1"/>
    <col min="2" max="2" width="12" style="154" customWidth="1"/>
    <col min="3" max="3" width="10.7109375" style="225" customWidth="1"/>
    <col min="4" max="4" width="11.28515625" style="154" customWidth="1"/>
    <col min="5" max="6" width="12.7109375" style="154" bestFit="1" customWidth="1"/>
    <col min="7" max="9" width="12.42578125" style="154" customWidth="1"/>
    <col min="10" max="10" width="1" style="154" customWidth="1"/>
    <col min="11" max="11" width="8.42578125" style="154" hidden="1" customWidth="1"/>
    <col min="12" max="16384" width="8.42578125" style="154"/>
  </cols>
  <sheetData>
    <row r="1" spans="1:10" ht="8.1" customHeight="1"/>
    <row r="2" spans="1:10" ht="8.1" customHeight="1"/>
    <row r="3" spans="1:10" ht="15.75">
      <c r="A3" s="183" t="s">
        <v>361</v>
      </c>
      <c r="B3" s="183"/>
      <c r="C3" s="226"/>
    </row>
    <row r="4" spans="1:10">
      <c r="A4" s="156" t="s">
        <v>362</v>
      </c>
      <c r="B4" s="156"/>
      <c r="C4" s="227"/>
    </row>
    <row r="5" spans="1:10" ht="15.75" thickBot="1">
      <c r="A5" s="538"/>
      <c r="B5" s="538"/>
      <c r="C5" s="539"/>
      <c r="D5" s="538"/>
      <c r="E5" s="538"/>
      <c r="F5" s="538"/>
      <c r="G5" s="538"/>
      <c r="H5" s="538"/>
      <c r="I5" s="538"/>
      <c r="J5" s="538"/>
    </row>
    <row r="6" spans="1:10" ht="7.5" customHeight="1">
      <c r="A6" s="536"/>
      <c r="B6" s="536"/>
      <c r="C6" s="515"/>
      <c r="D6" s="537"/>
      <c r="E6" s="536"/>
      <c r="F6" s="536"/>
      <c r="G6" s="536"/>
      <c r="H6" s="536"/>
      <c r="I6" s="536"/>
      <c r="J6" s="536"/>
    </row>
    <row r="7" spans="1:10" ht="15.75">
      <c r="A7" s="514" t="s">
        <v>24</v>
      </c>
      <c r="B7" s="514"/>
      <c r="C7" s="515" t="s">
        <v>0</v>
      </c>
      <c r="D7" s="516" t="s">
        <v>86</v>
      </c>
      <c r="E7" s="517" t="s">
        <v>87</v>
      </c>
      <c r="F7" s="517" t="s">
        <v>88</v>
      </c>
      <c r="G7" s="517" t="s">
        <v>87</v>
      </c>
      <c r="H7" s="517" t="s">
        <v>89</v>
      </c>
      <c r="I7" s="517" t="s">
        <v>90</v>
      </c>
      <c r="J7" s="514"/>
    </row>
    <row r="8" spans="1:10" ht="15.75">
      <c r="A8" s="518" t="s">
        <v>4</v>
      </c>
      <c r="B8" s="518"/>
      <c r="C8" s="519" t="s">
        <v>5</v>
      </c>
      <c r="D8" s="520"/>
      <c r="E8" s="517" t="s">
        <v>319</v>
      </c>
      <c r="F8" s="521" t="s">
        <v>91</v>
      </c>
      <c r="G8" s="517" t="s">
        <v>318</v>
      </c>
      <c r="H8" s="521" t="s">
        <v>92</v>
      </c>
      <c r="I8" s="521" t="s">
        <v>93</v>
      </c>
      <c r="J8" s="522"/>
    </row>
    <row r="9" spans="1:10">
      <c r="A9" s="523"/>
      <c r="B9" s="523"/>
      <c r="C9" s="524"/>
      <c r="D9" s="523"/>
      <c r="E9" s="521" t="s">
        <v>94</v>
      </c>
      <c r="F9" s="525"/>
      <c r="G9" s="521" t="s">
        <v>95</v>
      </c>
      <c r="H9" s="521"/>
      <c r="I9" s="526"/>
      <c r="J9" s="527"/>
    </row>
    <row r="10" spans="1:10" ht="15.75">
      <c r="A10" s="523"/>
      <c r="B10" s="523"/>
      <c r="C10" s="524"/>
      <c r="D10" s="523"/>
      <c r="E10" s="521"/>
      <c r="F10" s="525"/>
      <c r="G10" s="517"/>
      <c r="H10" s="521"/>
      <c r="I10" s="526"/>
      <c r="J10" s="527"/>
    </row>
    <row r="11" spans="1:10" ht="6.75" customHeight="1" thickBot="1">
      <c r="A11" s="529" t="s">
        <v>37</v>
      </c>
      <c r="B11" s="529"/>
      <c r="C11" s="530"/>
      <c r="D11" s="531"/>
      <c r="E11" s="528"/>
      <c r="F11" s="528"/>
      <c r="G11" s="528"/>
      <c r="H11" s="528"/>
      <c r="I11" s="528"/>
      <c r="J11" s="528"/>
    </row>
    <row r="12" spans="1:10" s="161" customFormat="1" ht="6.75" customHeight="1">
      <c r="A12" s="216"/>
      <c r="B12" s="216"/>
      <c r="C12" s="228"/>
      <c r="D12" s="158"/>
      <c r="E12" s="158"/>
      <c r="F12" s="158"/>
      <c r="G12" s="158"/>
      <c r="H12" s="158"/>
      <c r="I12" s="158"/>
      <c r="J12" s="158"/>
    </row>
    <row r="13" spans="1:10" ht="15.75">
      <c r="A13" s="144" t="s">
        <v>8</v>
      </c>
      <c r="B13" s="54"/>
      <c r="C13" s="19">
        <v>2018</v>
      </c>
      <c r="D13" s="212">
        <f>SUM(D17,D21,D25,D29,D33,D37,D41,D45,D49,D53,D57)</f>
        <v>36</v>
      </c>
      <c r="E13" s="231" t="s">
        <v>10</v>
      </c>
      <c r="F13" s="231" t="s">
        <v>10</v>
      </c>
      <c r="G13" s="231" t="s">
        <v>10</v>
      </c>
      <c r="H13" s="231" t="s">
        <v>10</v>
      </c>
      <c r="I13" s="212">
        <f t="shared" ref="I13" si="0">SUM(I17,I21,I25,I29,I33,I37,I41,I45,I49,I53,I57)</f>
        <v>2</v>
      </c>
      <c r="J13" s="174"/>
    </row>
    <row r="14" spans="1:10" ht="15.75">
      <c r="A14" s="146"/>
      <c r="B14" s="54"/>
      <c r="C14" s="19">
        <v>2019</v>
      </c>
      <c r="D14" s="212">
        <f>SUM(D18,D22,D26,D30,D34,D38,D42,D46,D50,D54,D58)</f>
        <v>38</v>
      </c>
      <c r="E14" s="231" t="s">
        <v>10</v>
      </c>
      <c r="F14" s="231" t="s">
        <v>10</v>
      </c>
      <c r="G14" s="231" t="s">
        <v>10</v>
      </c>
      <c r="H14" s="231" t="s">
        <v>10</v>
      </c>
      <c r="I14" s="212">
        <f t="shared" ref="I14" si="1">SUM(I18,I22,I26,I30,I34,I38,I42,I46,I50,I54,I58)</f>
        <v>1</v>
      </c>
      <c r="J14" s="174"/>
    </row>
    <row r="15" spans="1:10" ht="15.75">
      <c r="A15" s="146"/>
      <c r="B15" s="54"/>
      <c r="C15" s="23">
        <v>2020</v>
      </c>
      <c r="D15" s="212">
        <f>SUM(D19,D23,D27,D31,D35,D39,D43,D47,D51,D55,D59)</f>
        <v>40</v>
      </c>
      <c r="E15" s="231" t="s">
        <v>10</v>
      </c>
      <c r="F15" s="231" t="s">
        <v>10</v>
      </c>
      <c r="G15" s="212">
        <f>SUM(G19,G23,G27,G31,G35,G39,G43,G47,G51,G55,G59)</f>
        <v>1</v>
      </c>
      <c r="H15" s="231" t="s">
        <v>10</v>
      </c>
      <c r="I15" s="231" t="s">
        <v>10</v>
      </c>
      <c r="J15" s="174"/>
    </row>
    <row r="16" spans="1:10" ht="8.1" customHeight="1">
      <c r="A16" s="146"/>
      <c r="B16" s="54"/>
      <c r="C16" s="24"/>
      <c r="D16" s="229"/>
      <c r="E16" s="204"/>
      <c r="F16" s="204"/>
      <c r="G16" s="204"/>
      <c r="H16" s="204"/>
      <c r="I16" s="204"/>
      <c r="J16" s="174"/>
    </row>
    <row r="17" spans="1:10" s="161" customFormat="1">
      <c r="A17" s="27" t="s">
        <v>9</v>
      </c>
      <c r="B17" s="89"/>
      <c r="C17" s="24">
        <v>2018</v>
      </c>
      <c r="D17" s="220">
        <v>3</v>
      </c>
      <c r="E17" s="213" t="s">
        <v>10</v>
      </c>
      <c r="F17" s="213" t="s">
        <v>10</v>
      </c>
      <c r="G17" s="213" t="s">
        <v>10</v>
      </c>
      <c r="H17" s="213" t="s">
        <v>10</v>
      </c>
      <c r="I17" s="213" t="s">
        <v>10</v>
      </c>
      <c r="J17" s="179"/>
    </row>
    <row r="18" spans="1:10" s="161" customFormat="1">
      <c r="A18" s="27"/>
      <c r="B18" s="89"/>
      <c r="C18" s="24">
        <v>2019</v>
      </c>
      <c r="D18" s="220">
        <v>5</v>
      </c>
      <c r="E18" s="213" t="s">
        <v>10</v>
      </c>
      <c r="F18" s="213" t="s">
        <v>10</v>
      </c>
      <c r="G18" s="213" t="s">
        <v>10</v>
      </c>
      <c r="H18" s="213" t="s">
        <v>10</v>
      </c>
      <c r="I18" s="213" t="s">
        <v>10</v>
      </c>
      <c r="J18" s="189"/>
    </row>
    <row r="19" spans="1:10" s="161" customFormat="1">
      <c r="A19" s="27"/>
      <c r="B19" s="89"/>
      <c r="C19" s="28">
        <v>2020</v>
      </c>
      <c r="D19" s="188">
        <v>3</v>
      </c>
      <c r="E19" s="213" t="s">
        <v>10</v>
      </c>
      <c r="F19" s="213" t="s">
        <v>10</v>
      </c>
      <c r="G19" s="213" t="s">
        <v>10</v>
      </c>
      <c r="H19" s="213" t="s">
        <v>10</v>
      </c>
      <c r="I19" s="213" t="s">
        <v>10</v>
      </c>
      <c r="J19" s="189"/>
    </row>
    <row r="20" spans="1:10" s="161" customFormat="1" ht="8.1" customHeight="1">
      <c r="A20" s="54"/>
      <c r="B20" s="54"/>
      <c r="C20" s="54"/>
      <c r="D20" s="188"/>
      <c r="E20" s="188"/>
      <c r="F20" s="188"/>
      <c r="G20" s="188"/>
      <c r="H20" s="177"/>
      <c r="I20" s="177"/>
      <c r="J20" s="179"/>
    </row>
    <row r="21" spans="1:10" s="161" customFormat="1">
      <c r="A21" s="27" t="s">
        <v>13</v>
      </c>
      <c r="B21" s="89"/>
      <c r="C21" s="24">
        <v>2018</v>
      </c>
      <c r="D21" s="188">
        <v>14</v>
      </c>
      <c r="E21" s="188" t="s">
        <v>10</v>
      </c>
      <c r="F21" s="188" t="s">
        <v>10</v>
      </c>
      <c r="G21" s="188" t="s">
        <v>10</v>
      </c>
      <c r="H21" s="213" t="s">
        <v>10</v>
      </c>
      <c r="I21" s="213" t="s">
        <v>10</v>
      </c>
      <c r="J21" s="213"/>
    </row>
    <row r="22" spans="1:10" s="161" customFormat="1">
      <c r="A22" s="27"/>
      <c r="B22" s="89"/>
      <c r="C22" s="24">
        <v>2019</v>
      </c>
      <c r="D22" s="188">
        <v>13</v>
      </c>
      <c r="E22" s="188" t="s">
        <v>10</v>
      </c>
      <c r="F22" s="188" t="s">
        <v>10</v>
      </c>
      <c r="G22" s="188" t="s">
        <v>10</v>
      </c>
      <c r="H22" s="213" t="s">
        <v>10</v>
      </c>
      <c r="I22" s="213" t="s">
        <v>10</v>
      </c>
      <c r="J22" s="213"/>
    </row>
    <row r="23" spans="1:10" s="161" customFormat="1">
      <c r="A23" s="27"/>
      <c r="B23" s="89"/>
      <c r="C23" s="28">
        <v>2020</v>
      </c>
      <c r="D23" s="188">
        <v>16</v>
      </c>
      <c r="E23" s="213" t="s">
        <v>10</v>
      </c>
      <c r="F23" s="213" t="s">
        <v>10</v>
      </c>
      <c r="G23" s="213" t="s">
        <v>10</v>
      </c>
      <c r="H23" s="213" t="s">
        <v>10</v>
      </c>
      <c r="I23" s="213" t="s">
        <v>10</v>
      </c>
      <c r="J23" s="189"/>
    </row>
    <row r="24" spans="1:10" s="161" customFormat="1" ht="8.1" customHeight="1">
      <c r="A24" s="54"/>
      <c r="B24" s="54"/>
      <c r="C24" s="54"/>
      <c r="D24" s="188"/>
      <c r="E24" s="188"/>
      <c r="F24" s="188"/>
      <c r="G24" s="188"/>
      <c r="H24" s="232"/>
      <c r="I24" s="232"/>
      <c r="J24" s="179"/>
    </row>
    <row r="25" spans="1:10" s="161" customFormat="1">
      <c r="A25" s="27" t="s">
        <v>15</v>
      </c>
      <c r="B25" s="89"/>
      <c r="C25" s="24">
        <v>2018</v>
      </c>
      <c r="D25" s="188">
        <v>1</v>
      </c>
      <c r="E25" s="188" t="s">
        <v>10</v>
      </c>
      <c r="F25" s="188" t="s">
        <v>10</v>
      </c>
      <c r="G25" s="188" t="s">
        <v>10</v>
      </c>
      <c r="H25" s="213" t="s">
        <v>10</v>
      </c>
      <c r="I25" s="213" t="s">
        <v>10</v>
      </c>
      <c r="J25" s="189"/>
    </row>
    <row r="26" spans="1:10" s="161" customFormat="1">
      <c r="A26" s="27"/>
      <c r="B26" s="89"/>
      <c r="C26" s="24">
        <v>2019</v>
      </c>
      <c r="D26" s="188">
        <v>3</v>
      </c>
      <c r="E26" s="188" t="s">
        <v>10</v>
      </c>
      <c r="F26" s="188" t="s">
        <v>10</v>
      </c>
      <c r="G26" s="188" t="s">
        <v>10</v>
      </c>
      <c r="H26" s="213" t="s">
        <v>10</v>
      </c>
      <c r="I26" s="213" t="s">
        <v>10</v>
      </c>
      <c r="J26" s="189"/>
    </row>
    <row r="27" spans="1:10" s="161" customFormat="1">
      <c r="A27" s="27"/>
      <c r="B27" s="89"/>
      <c r="C27" s="28">
        <v>2020</v>
      </c>
      <c r="D27" s="188">
        <v>1</v>
      </c>
      <c r="E27" s="213" t="s">
        <v>10</v>
      </c>
      <c r="F27" s="213" t="s">
        <v>10</v>
      </c>
      <c r="G27" s="213" t="s">
        <v>10</v>
      </c>
      <c r="H27" s="213" t="s">
        <v>10</v>
      </c>
      <c r="I27" s="213" t="s">
        <v>10</v>
      </c>
      <c r="J27" s="189"/>
    </row>
    <row r="28" spans="1:10" s="161" customFormat="1" ht="8.1" customHeight="1">
      <c r="A28" s="58"/>
      <c r="B28" s="58"/>
      <c r="C28" s="58"/>
      <c r="D28" s="188"/>
      <c r="E28" s="188"/>
      <c r="F28" s="188"/>
      <c r="G28" s="188"/>
      <c r="H28" s="177"/>
      <c r="I28" s="177"/>
      <c r="J28" s="179"/>
    </row>
    <row r="29" spans="1:10" s="161" customFormat="1">
      <c r="A29" s="27" t="s">
        <v>16</v>
      </c>
      <c r="B29" s="89"/>
      <c r="C29" s="24">
        <v>2018</v>
      </c>
      <c r="D29" s="188">
        <v>6</v>
      </c>
      <c r="E29" s="188" t="s">
        <v>10</v>
      </c>
      <c r="F29" s="188" t="s">
        <v>10</v>
      </c>
      <c r="G29" s="188" t="s">
        <v>10</v>
      </c>
      <c r="H29" s="213" t="s">
        <v>10</v>
      </c>
      <c r="I29" s="213" t="s">
        <v>10</v>
      </c>
      <c r="J29" s="179"/>
    </row>
    <row r="30" spans="1:10" s="161" customFormat="1">
      <c r="A30" s="27"/>
      <c r="B30" s="89"/>
      <c r="C30" s="24">
        <v>2019</v>
      </c>
      <c r="D30" s="188">
        <v>4</v>
      </c>
      <c r="E30" s="188" t="s">
        <v>10</v>
      </c>
      <c r="F30" s="188" t="s">
        <v>10</v>
      </c>
      <c r="G30" s="188" t="s">
        <v>10</v>
      </c>
      <c r="H30" s="213" t="s">
        <v>10</v>
      </c>
      <c r="I30" s="213" t="s">
        <v>10</v>
      </c>
      <c r="J30" s="189"/>
    </row>
    <row r="31" spans="1:10" s="161" customFormat="1">
      <c r="A31" s="27"/>
      <c r="B31" s="89"/>
      <c r="C31" s="28">
        <v>2020</v>
      </c>
      <c r="D31" s="188">
        <v>3</v>
      </c>
      <c r="E31" s="213" t="s">
        <v>10</v>
      </c>
      <c r="F31" s="213" t="s">
        <v>10</v>
      </c>
      <c r="G31" s="213" t="s">
        <v>10</v>
      </c>
      <c r="H31" s="213" t="s">
        <v>10</v>
      </c>
      <c r="I31" s="213" t="s">
        <v>10</v>
      </c>
      <c r="J31" s="179"/>
    </row>
    <row r="32" spans="1:10" s="161" customFormat="1" ht="8.1" customHeight="1">
      <c r="A32" s="58"/>
      <c r="B32" s="58"/>
      <c r="C32" s="58"/>
      <c r="D32" s="188"/>
      <c r="E32" s="188"/>
      <c r="F32" s="188"/>
      <c r="G32" s="188"/>
      <c r="H32" s="232"/>
      <c r="I32" s="232"/>
      <c r="J32" s="179"/>
    </row>
    <row r="33" spans="1:10" s="161" customFormat="1">
      <c r="A33" s="27" t="s">
        <v>17</v>
      </c>
      <c r="B33" s="89"/>
      <c r="C33" s="24">
        <v>2018</v>
      </c>
      <c r="D33" s="188">
        <v>3</v>
      </c>
      <c r="E33" s="188" t="s">
        <v>10</v>
      </c>
      <c r="F33" s="188" t="s">
        <v>10</v>
      </c>
      <c r="G33" s="188" t="s">
        <v>10</v>
      </c>
      <c r="H33" s="213" t="s">
        <v>10</v>
      </c>
      <c r="I33" s="177">
        <v>1</v>
      </c>
      <c r="J33" s="179"/>
    </row>
    <row r="34" spans="1:10" s="161" customFormat="1">
      <c r="A34" s="27"/>
      <c r="B34" s="89"/>
      <c r="C34" s="24">
        <v>2019</v>
      </c>
      <c r="D34" s="188">
        <v>5</v>
      </c>
      <c r="E34" s="188" t="s">
        <v>10</v>
      </c>
      <c r="F34" s="188" t="s">
        <v>10</v>
      </c>
      <c r="G34" s="188" t="s">
        <v>10</v>
      </c>
      <c r="H34" s="213" t="s">
        <v>10</v>
      </c>
      <c r="I34" s="232">
        <v>1</v>
      </c>
      <c r="J34" s="189"/>
    </row>
    <row r="35" spans="1:10" s="161" customFormat="1">
      <c r="A35" s="27"/>
      <c r="B35" s="89"/>
      <c r="C35" s="28">
        <v>2020</v>
      </c>
      <c r="D35" s="188">
        <v>5</v>
      </c>
      <c r="E35" s="213" t="s">
        <v>10</v>
      </c>
      <c r="F35" s="213" t="s">
        <v>10</v>
      </c>
      <c r="G35" s="188">
        <v>1</v>
      </c>
      <c r="H35" s="213" t="s">
        <v>10</v>
      </c>
      <c r="I35" s="213" t="s">
        <v>10</v>
      </c>
      <c r="J35" s="189"/>
    </row>
    <row r="36" spans="1:10" s="161" customFormat="1" ht="8.1" customHeight="1">
      <c r="A36" s="27"/>
      <c r="B36" s="89"/>
      <c r="C36" s="24"/>
      <c r="D36" s="188"/>
      <c r="E36" s="188"/>
      <c r="F36" s="188"/>
      <c r="G36" s="188"/>
      <c r="H36" s="177"/>
      <c r="I36" s="177"/>
      <c r="J36" s="179"/>
    </row>
    <row r="37" spans="1:10" s="161" customFormat="1">
      <c r="A37" s="27" t="s">
        <v>18</v>
      </c>
      <c r="B37" s="89"/>
      <c r="C37" s="24">
        <v>2018</v>
      </c>
      <c r="D37" s="188">
        <v>2</v>
      </c>
      <c r="E37" s="188" t="s">
        <v>10</v>
      </c>
      <c r="F37" s="188" t="s">
        <v>10</v>
      </c>
      <c r="G37" s="188" t="s">
        <v>10</v>
      </c>
      <c r="H37" s="213" t="s">
        <v>10</v>
      </c>
      <c r="I37" s="213" t="s">
        <v>10</v>
      </c>
      <c r="J37" s="189"/>
    </row>
    <row r="38" spans="1:10" s="161" customFormat="1">
      <c r="A38" s="27"/>
      <c r="B38" s="89"/>
      <c r="C38" s="24">
        <v>2019</v>
      </c>
      <c r="D38" s="188">
        <v>1</v>
      </c>
      <c r="E38" s="188" t="s">
        <v>10</v>
      </c>
      <c r="F38" s="188" t="s">
        <v>10</v>
      </c>
      <c r="G38" s="188" t="s">
        <v>10</v>
      </c>
      <c r="H38" s="213" t="s">
        <v>10</v>
      </c>
      <c r="I38" s="213" t="s">
        <v>10</v>
      </c>
      <c r="J38" s="189"/>
    </row>
    <row r="39" spans="1:10" s="161" customFormat="1">
      <c r="A39" s="27"/>
      <c r="B39" s="89"/>
      <c r="C39" s="28">
        <v>2020</v>
      </c>
      <c r="D39" s="188">
        <v>2</v>
      </c>
      <c r="E39" s="213" t="s">
        <v>10</v>
      </c>
      <c r="F39" s="213" t="s">
        <v>10</v>
      </c>
      <c r="G39" s="213" t="s">
        <v>10</v>
      </c>
      <c r="H39" s="213" t="s">
        <v>10</v>
      </c>
      <c r="I39" s="213" t="s">
        <v>10</v>
      </c>
      <c r="J39" s="189"/>
    </row>
    <row r="40" spans="1:10" s="161" customFormat="1" ht="8.1" customHeight="1">
      <c r="A40" s="60"/>
      <c r="B40" s="60"/>
      <c r="C40" s="60"/>
      <c r="D40" s="188"/>
      <c r="E40" s="188"/>
      <c r="F40" s="188"/>
      <c r="G40" s="188"/>
      <c r="H40" s="232"/>
      <c r="I40" s="232"/>
      <c r="J40" s="179"/>
    </row>
    <row r="41" spans="1:10" s="161" customFormat="1">
      <c r="A41" s="27" t="s">
        <v>19</v>
      </c>
      <c r="B41" s="89"/>
      <c r="C41" s="24">
        <v>2018</v>
      </c>
      <c r="D41" s="188">
        <v>5</v>
      </c>
      <c r="E41" s="188" t="s">
        <v>10</v>
      </c>
      <c r="F41" s="188" t="s">
        <v>10</v>
      </c>
      <c r="G41" s="188" t="s">
        <v>10</v>
      </c>
      <c r="H41" s="213" t="s">
        <v>10</v>
      </c>
      <c r="I41" s="177">
        <v>1</v>
      </c>
      <c r="J41" s="189"/>
    </row>
    <row r="42" spans="1:10" s="161" customFormat="1">
      <c r="A42" s="27"/>
      <c r="B42" s="89"/>
      <c r="C42" s="24">
        <v>2019</v>
      </c>
      <c r="D42" s="188">
        <v>3</v>
      </c>
      <c r="E42" s="188" t="s">
        <v>10</v>
      </c>
      <c r="F42" s="188" t="s">
        <v>10</v>
      </c>
      <c r="G42" s="188" t="s">
        <v>10</v>
      </c>
      <c r="H42" s="213" t="s">
        <v>10</v>
      </c>
      <c r="I42" s="213" t="s">
        <v>10</v>
      </c>
      <c r="J42" s="189"/>
    </row>
    <row r="43" spans="1:10" s="161" customFormat="1">
      <c r="A43" s="26"/>
      <c r="B43" s="89"/>
      <c r="C43" s="28">
        <v>2020</v>
      </c>
      <c r="D43" s="188">
        <v>3</v>
      </c>
      <c r="E43" s="213" t="s">
        <v>10</v>
      </c>
      <c r="F43" s="213" t="s">
        <v>10</v>
      </c>
      <c r="G43" s="213" t="s">
        <v>10</v>
      </c>
      <c r="H43" s="213" t="s">
        <v>10</v>
      </c>
      <c r="I43" s="213" t="s">
        <v>10</v>
      </c>
      <c r="J43" s="189"/>
    </row>
    <row r="44" spans="1:10" s="161" customFormat="1" ht="8.1" customHeight="1">
      <c r="A44" s="58"/>
      <c r="B44" s="58"/>
      <c r="C44" s="58"/>
      <c r="D44" s="188"/>
      <c r="E44" s="188"/>
      <c r="F44" s="188"/>
      <c r="G44" s="188"/>
      <c r="H44" s="177"/>
      <c r="I44" s="177"/>
      <c r="J44" s="179"/>
    </row>
    <row r="45" spans="1:10" s="161" customFormat="1">
      <c r="A45" s="27" t="s">
        <v>11</v>
      </c>
      <c r="B45" s="89"/>
      <c r="C45" s="24">
        <v>2018</v>
      </c>
      <c r="D45" s="188" t="s">
        <v>10</v>
      </c>
      <c r="E45" s="188" t="s">
        <v>10</v>
      </c>
      <c r="F45" s="188" t="s">
        <v>10</v>
      </c>
      <c r="G45" s="188" t="s">
        <v>10</v>
      </c>
      <c r="H45" s="213" t="s">
        <v>10</v>
      </c>
      <c r="I45" s="213" t="s">
        <v>10</v>
      </c>
      <c r="J45" s="233"/>
    </row>
    <row r="46" spans="1:10" s="161" customFormat="1">
      <c r="A46" s="27"/>
      <c r="B46" s="89"/>
      <c r="C46" s="24">
        <v>2019</v>
      </c>
      <c r="D46" s="188" t="s">
        <v>10</v>
      </c>
      <c r="E46" s="188" t="s">
        <v>10</v>
      </c>
      <c r="F46" s="188" t="s">
        <v>10</v>
      </c>
      <c r="G46" s="188" t="s">
        <v>10</v>
      </c>
      <c r="H46" s="213" t="s">
        <v>10</v>
      </c>
      <c r="I46" s="213" t="s">
        <v>10</v>
      </c>
      <c r="J46" s="233"/>
    </row>
    <row r="47" spans="1:10" s="161" customFormat="1">
      <c r="A47" s="27"/>
      <c r="B47" s="89"/>
      <c r="C47" s="28">
        <v>2020</v>
      </c>
      <c r="D47" s="188">
        <v>5</v>
      </c>
      <c r="E47" s="213" t="s">
        <v>10</v>
      </c>
      <c r="F47" s="213" t="s">
        <v>10</v>
      </c>
      <c r="G47" s="213" t="s">
        <v>10</v>
      </c>
      <c r="H47" s="213" t="s">
        <v>10</v>
      </c>
      <c r="I47" s="213" t="s">
        <v>10</v>
      </c>
      <c r="J47" s="233"/>
    </row>
    <row r="48" spans="1:10" s="161" customFormat="1" ht="8.1" customHeight="1">
      <c r="A48" s="58"/>
      <c r="B48" s="58"/>
      <c r="C48" s="58"/>
      <c r="D48" s="188"/>
      <c r="E48" s="188"/>
      <c r="F48" s="188"/>
      <c r="G48" s="188"/>
      <c r="H48" s="232"/>
      <c r="I48" s="232"/>
      <c r="J48" s="180"/>
    </row>
    <row r="49" spans="1:10" s="161" customFormat="1">
      <c r="A49" s="27" t="s">
        <v>14</v>
      </c>
      <c r="B49" s="89"/>
      <c r="C49" s="24">
        <v>2018</v>
      </c>
      <c r="D49" s="188">
        <v>2</v>
      </c>
      <c r="E49" s="188" t="s">
        <v>10</v>
      </c>
      <c r="F49" s="188" t="s">
        <v>10</v>
      </c>
      <c r="G49" s="188" t="s">
        <v>10</v>
      </c>
      <c r="H49" s="213" t="s">
        <v>10</v>
      </c>
      <c r="I49" s="213" t="s">
        <v>10</v>
      </c>
      <c r="J49" s="189"/>
    </row>
    <row r="50" spans="1:10" s="161" customFormat="1">
      <c r="A50" s="27"/>
      <c r="B50" s="89"/>
      <c r="C50" s="24">
        <v>2019</v>
      </c>
      <c r="D50" s="188">
        <v>2</v>
      </c>
      <c r="E50" s="188" t="s">
        <v>10</v>
      </c>
      <c r="F50" s="188" t="s">
        <v>10</v>
      </c>
      <c r="G50" s="188" t="s">
        <v>10</v>
      </c>
      <c r="H50" s="213" t="s">
        <v>10</v>
      </c>
      <c r="I50" s="213" t="s">
        <v>10</v>
      </c>
      <c r="J50" s="189"/>
    </row>
    <row r="51" spans="1:10" s="161" customFormat="1">
      <c r="A51" s="27"/>
      <c r="B51" s="89"/>
      <c r="C51" s="28">
        <v>2020</v>
      </c>
      <c r="D51" s="188">
        <v>2</v>
      </c>
      <c r="E51" s="213" t="s">
        <v>10</v>
      </c>
      <c r="F51" s="213" t="s">
        <v>10</v>
      </c>
      <c r="G51" s="213" t="s">
        <v>10</v>
      </c>
      <c r="H51" s="213" t="s">
        <v>10</v>
      </c>
      <c r="I51" s="213" t="s">
        <v>10</v>
      </c>
      <c r="J51" s="189"/>
    </row>
    <row r="52" spans="1:10" s="161" customFormat="1" ht="8.1" customHeight="1">
      <c r="A52" s="58"/>
      <c r="B52" s="58"/>
      <c r="C52" s="58"/>
      <c r="D52" s="188"/>
      <c r="E52" s="188"/>
      <c r="F52" s="188"/>
      <c r="G52" s="188"/>
      <c r="H52" s="177"/>
      <c r="I52" s="177"/>
      <c r="J52" s="180"/>
    </row>
    <row r="53" spans="1:10" s="161" customFormat="1">
      <c r="A53" s="27" t="s">
        <v>12</v>
      </c>
      <c r="B53" s="89"/>
      <c r="C53" s="24">
        <v>2018</v>
      </c>
      <c r="D53" s="188" t="s">
        <v>10</v>
      </c>
      <c r="E53" s="188" t="s">
        <v>10</v>
      </c>
      <c r="F53" s="188" t="s">
        <v>10</v>
      </c>
      <c r="G53" s="188" t="s">
        <v>10</v>
      </c>
      <c r="H53" s="213" t="s">
        <v>10</v>
      </c>
      <c r="I53" s="213" t="s">
        <v>10</v>
      </c>
      <c r="J53" s="180"/>
    </row>
    <row r="54" spans="1:10" s="161" customFormat="1">
      <c r="A54" s="27"/>
      <c r="B54" s="89"/>
      <c r="C54" s="24">
        <v>2019</v>
      </c>
      <c r="D54" s="188">
        <v>2</v>
      </c>
      <c r="E54" s="188" t="s">
        <v>10</v>
      </c>
      <c r="F54" s="188" t="s">
        <v>10</v>
      </c>
      <c r="G54" s="188" t="s">
        <v>10</v>
      </c>
      <c r="H54" s="213" t="s">
        <v>10</v>
      </c>
      <c r="I54" s="213" t="s">
        <v>10</v>
      </c>
      <c r="J54" s="180"/>
    </row>
    <row r="55" spans="1:10" s="161" customFormat="1">
      <c r="A55" s="27"/>
      <c r="B55" s="89"/>
      <c r="C55" s="28">
        <v>2020</v>
      </c>
      <c r="D55" s="213" t="s">
        <v>10</v>
      </c>
      <c r="E55" s="213" t="s">
        <v>10</v>
      </c>
      <c r="F55" s="213" t="s">
        <v>10</v>
      </c>
      <c r="G55" s="213" t="s">
        <v>10</v>
      </c>
      <c r="H55" s="213" t="s">
        <v>10</v>
      </c>
      <c r="I55" s="213" t="s">
        <v>10</v>
      </c>
      <c r="J55" s="180"/>
    </row>
    <row r="56" spans="1:10" s="161" customFormat="1" ht="8.1" customHeight="1">
      <c r="A56" s="54"/>
      <c r="B56" s="54"/>
      <c r="C56" s="54"/>
      <c r="D56" s="188"/>
      <c r="E56" s="188"/>
      <c r="F56" s="188"/>
      <c r="G56" s="188"/>
      <c r="H56" s="232"/>
      <c r="I56" s="232"/>
      <c r="J56" s="180"/>
    </row>
    <row r="57" spans="1:10" s="161" customFormat="1">
      <c r="A57" s="54" t="s">
        <v>45</v>
      </c>
      <c r="B57" s="54"/>
      <c r="C57" s="24">
        <v>2018</v>
      </c>
      <c r="D57" s="188" t="s">
        <v>313</v>
      </c>
      <c r="E57" s="188" t="s">
        <v>313</v>
      </c>
      <c r="F57" s="188" t="s">
        <v>313</v>
      </c>
      <c r="G57" s="188" t="s">
        <v>313</v>
      </c>
      <c r="H57" s="213" t="s">
        <v>313</v>
      </c>
      <c r="I57" s="213" t="s">
        <v>313</v>
      </c>
      <c r="J57" s="213"/>
    </row>
    <row r="58" spans="1:10" s="161" customFormat="1">
      <c r="A58" s="54"/>
      <c r="B58" s="54"/>
      <c r="C58" s="24">
        <v>2019</v>
      </c>
      <c r="D58" s="188" t="s">
        <v>313</v>
      </c>
      <c r="E58" s="188" t="s">
        <v>313</v>
      </c>
      <c r="F58" s="188" t="s">
        <v>313</v>
      </c>
      <c r="G58" s="188" t="s">
        <v>313</v>
      </c>
      <c r="H58" s="213" t="s">
        <v>313</v>
      </c>
      <c r="I58" s="213" t="s">
        <v>313</v>
      </c>
      <c r="J58" s="213"/>
    </row>
    <row r="59" spans="1:10" s="161" customFormat="1">
      <c r="A59" s="54"/>
      <c r="B59" s="54"/>
      <c r="C59" s="28">
        <v>2020</v>
      </c>
      <c r="D59" s="213" t="s">
        <v>10</v>
      </c>
      <c r="E59" s="213" t="s">
        <v>10</v>
      </c>
      <c r="F59" s="213" t="s">
        <v>10</v>
      </c>
      <c r="G59" s="213" t="s">
        <v>10</v>
      </c>
      <c r="H59" s="213" t="s">
        <v>10</v>
      </c>
      <c r="I59" s="213" t="s">
        <v>10</v>
      </c>
      <c r="J59" s="213"/>
    </row>
    <row r="60" spans="1:10" ht="8.1" customHeight="1">
      <c r="A60" s="533"/>
      <c r="B60" s="533"/>
      <c r="C60" s="534"/>
      <c r="D60" s="533"/>
      <c r="E60" s="535"/>
      <c r="F60" s="533"/>
      <c r="G60" s="533"/>
      <c r="H60" s="533"/>
      <c r="I60" s="533"/>
      <c r="J60" s="533"/>
    </row>
    <row r="61" spans="1:10" ht="15.75">
      <c r="A61" s="161"/>
      <c r="B61" s="161"/>
      <c r="C61" s="234"/>
      <c r="D61" s="161"/>
      <c r="H61" s="183"/>
      <c r="I61" s="183"/>
      <c r="J61" s="182" t="s">
        <v>25</v>
      </c>
    </row>
    <row r="62" spans="1:10">
      <c r="H62" s="156"/>
      <c r="I62" s="156"/>
      <c r="J62" s="184" t="s">
        <v>26</v>
      </c>
    </row>
    <row r="64" spans="1:10" ht="15.75">
      <c r="A64" s="65" t="s">
        <v>339</v>
      </c>
    </row>
    <row r="65" spans="1:1" ht="15.75">
      <c r="A65" s="66" t="s">
        <v>309</v>
      </c>
    </row>
    <row r="66" spans="1:1">
      <c r="A66" s="67" t="s">
        <v>310</v>
      </c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K66"/>
  <sheetViews>
    <sheetView tabSelected="1" view="pageBreakPreview" zoomScale="90" zoomScaleNormal="100" zoomScaleSheetLayoutView="90" workbookViewId="0">
      <selection activeCell="B3" sqref="B3:I3"/>
    </sheetView>
  </sheetViews>
  <sheetFormatPr defaultColWidth="8.42578125" defaultRowHeight="15"/>
  <cols>
    <col min="1" max="1" width="11.85546875" style="154" customWidth="1"/>
    <col min="2" max="2" width="13.140625" style="154" customWidth="1"/>
    <col min="3" max="3" width="11.85546875" style="225" customWidth="1"/>
    <col min="4" max="9" width="12.42578125" style="154" customWidth="1"/>
    <col min="10" max="10" width="1" style="154" customWidth="1"/>
    <col min="11" max="11" width="8.42578125" style="154" hidden="1" customWidth="1"/>
    <col min="12" max="16384" width="8.42578125" style="154"/>
  </cols>
  <sheetData>
    <row r="1" spans="1:10" ht="8.1" customHeight="1"/>
    <row r="2" spans="1:10" ht="8.1" customHeight="1"/>
    <row r="3" spans="1:10" ht="15.75">
      <c r="A3" s="183" t="s">
        <v>361</v>
      </c>
      <c r="B3" s="183"/>
      <c r="C3" s="226"/>
    </row>
    <row r="4" spans="1:10">
      <c r="A4" s="156" t="s">
        <v>362</v>
      </c>
      <c r="B4" s="156"/>
      <c r="C4" s="227"/>
    </row>
    <row r="5" spans="1:10" ht="15.75" thickBot="1">
      <c r="A5" s="538"/>
      <c r="B5" s="538"/>
      <c r="C5" s="539"/>
      <c r="D5" s="538"/>
      <c r="E5" s="538"/>
      <c r="F5" s="538"/>
      <c r="G5" s="538"/>
      <c r="H5" s="538"/>
      <c r="I5" s="538"/>
      <c r="J5" s="538"/>
    </row>
    <row r="6" spans="1:10" ht="7.5" customHeight="1">
      <c r="A6" s="536"/>
      <c r="B6" s="536"/>
      <c r="C6" s="515"/>
      <c r="D6" s="537"/>
      <c r="E6" s="536"/>
      <c r="F6" s="536"/>
      <c r="G6" s="536"/>
      <c r="H6" s="536"/>
      <c r="I6" s="536"/>
      <c r="J6" s="536"/>
    </row>
    <row r="7" spans="1:10" ht="15.75">
      <c r="A7" s="514" t="s">
        <v>24</v>
      </c>
      <c r="B7" s="514"/>
      <c r="C7" s="515" t="s">
        <v>0</v>
      </c>
      <c r="D7" s="516" t="s">
        <v>96</v>
      </c>
      <c r="E7" s="517" t="s">
        <v>97</v>
      </c>
      <c r="F7" s="517" t="s">
        <v>98</v>
      </c>
      <c r="G7" s="517" t="s">
        <v>99</v>
      </c>
      <c r="H7" s="517" t="s">
        <v>100</v>
      </c>
      <c r="I7" s="517" t="s">
        <v>101</v>
      </c>
      <c r="J7" s="514"/>
    </row>
    <row r="8" spans="1:10" ht="15.75">
      <c r="A8" s="518" t="s">
        <v>4</v>
      </c>
      <c r="B8" s="518"/>
      <c r="C8" s="519" t="s">
        <v>5</v>
      </c>
      <c r="D8" s="517" t="s">
        <v>102</v>
      </c>
      <c r="E8" s="521" t="s">
        <v>103</v>
      </c>
      <c r="F8" s="521" t="s">
        <v>104</v>
      </c>
      <c r="G8" s="517" t="s">
        <v>320</v>
      </c>
      <c r="H8" s="521" t="s">
        <v>105</v>
      </c>
      <c r="I8" s="517" t="s">
        <v>106</v>
      </c>
      <c r="J8" s="522"/>
    </row>
    <row r="9" spans="1:10">
      <c r="A9" s="523"/>
      <c r="B9" s="523"/>
      <c r="C9" s="524"/>
      <c r="D9" s="520" t="s">
        <v>107</v>
      </c>
      <c r="E9" s="521"/>
      <c r="F9" s="525" t="s">
        <v>108</v>
      </c>
      <c r="G9" s="521"/>
      <c r="H9" s="521"/>
      <c r="I9" s="521" t="s">
        <v>44</v>
      </c>
      <c r="J9" s="527"/>
    </row>
    <row r="10" spans="1:10" ht="15.75">
      <c r="A10" s="523"/>
      <c r="B10" s="523"/>
      <c r="C10" s="524"/>
      <c r="D10" s="520" t="s">
        <v>109</v>
      </c>
      <c r="E10" s="521"/>
      <c r="F10" s="525" t="s">
        <v>110</v>
      </c>
      <c r="G10" s="517"/>
      <c r="H10" s="521"/>
      <c r="I10" s="526"/>
      <c r="J10" s="527"/>
    </row>
    <row r="11" spans="1:10" ht="6.75" customHeight="1" thickBot="1">
      <c r="A11" s="529" t="s">
        <v>37</v>
      </c>
      <c r="B11" s="529"/>
      <c r="C11" s="530"/>
      <c r="D11" s="531"/>
      <c r="E11" s="528"/>
      <c r="F11" s="528"/>
      <c r="G11" s="528"/>
      <c r="H11" s="528"/>
      <c r="I11" s="528"/>
      <c r="J11" s="528"/>
    </row>
    <row r="12" spans="1:10" s="161" customFormat="1" ht="6.75" customHeight="1">
      <c r="A12" s="216"/>
      <c r="B12" s="216"/>
      <c r="C12" s="228"/>
      <c r="D12" s="158"/>
      <c r="E12" s="158"/>
      <c r="F12" s="158"/>
      <c r="G12" s="158"/>
      <c r="H12" s="158"/>
      <c r="I12" s="158"/>
      <c r="J12" s="158"/>
    </row>
    <row r="13" spans="1:10" ht="15.75">
      <c r="A13" s="144" t="s">
        <v>8</v>
      </c>
      <c r="B13" s="54"/>
      <c r="C13" s="19">
        <v>2018</v>
      </c>
      <c r="D13" s="212">
        <f t="shared" ref="D13:I15" si="0">SUM(D17,D21,D25,D29,D33,D37,D41,D45,D49,D53,D57)</f>
        <v>21</v>
      </c>
      <c r="E13" s="212">
        <f t="shared" si="0"/>
        <v>78</v>
      </c>
      <c r="F13" s="212">
        <f t="shared" si="0"/>
        <v>285</v>
      </c>
      <c r="G13" s="212">
        <f t="shared" si="0"/>
        <v>68</v>
      </c>
      <c r="H13" s="212">
        <f t="shared" si="0"/>
        <v>4</v>
      </c>
      <c r="I13" s="212">
        <f t="shared" si="0"/>
        <v>506</v>
      </c>
      <c r="J13" s="174"/>
    </row>
    <row r="14" spans="1:10" ht="15.75">
      <c r="A14" s="146"/>
      <c r="B14" s="54"/>
      <c r="C14" s="19">
        <v>2019</v>
      </c>
      <c r="D14" s="212">
        <f t="shared" si="0"/>
        <v>45</v>
      </c>
      <c r="E14" s="212">
        <f t="shared" si="0"/>
        <v>267</v>
      </c>
      <c r="F14" s="212">
        <f t="shared" si="0"/>
        <v>763</v>
      </c>
      <c r="G14" s="212">
        <f t="shared" si="0"/>
        <v>107</v>
      </c>
      <c r="H14" s="212">
        <f t="shared" si="0"/>
        <v>3</v>
      </c>
      <c r="I14" s="212">
        <f t="shared" si="0"/>
        <v>503</v>
      </c>
      <c r="J14" s="174"/>
    </row>
    <row r="15" spans="1:10" ht="15.75">
      <c r="A15" s="146"/>
      <c r="B15" s="54"/>
      <c r="C15" s="23">
        <v>2020</v>
      </c>
      <c r="D15" s="212">
        <f t="shared" si="0"/>
        <v>24</v>
      </c>
      <c r="E15" s="212">
        <f t="shared" si="0"/>
        <v>105</v>
      </c>
      <c r="F15" s="212">
        <f t="shared" si="0"/>
        <v>526</v>
      </c>
      <c r="G15" s="212">
        <f t="shared" si="0"/>
        <v>80</v>
      </c>
      <c r="H15" s="212">
        <f t="shared" si="0"/>
        <v>2</v>
      </c>
      <c r="I15" s="212">
        <f t="shared" si="0"/>
        <v>490</v>
      </c>
      <c r="J15" s="174"/>
    </row>
    <row r="16" spans="1:10" ht="8.1" customHeight="1">
      <c r="A16" s="146"/>
      <c r="B16" s="54"/>
      <c r="C16" s="24"/>
      <c r="D16" s="229"/>
      <c r="E16" s="204"/>
      <c r="F16" s="204"/>
      <c r="G16" s="204"/>
      <c r="H16" s="204"/>
      <c r="I16" s="204"/>
      <c r="J16" s="174"/>
    </row>
    <row r="17" spans="1:10" s="161" customFormat="1">
      <c r="A17" s="27" t="s">
        <v>9</v>
      </c>
      <c r="B17" s="89"/>
      <c r="C17" s="24">
        <v>2018</v>
      </c>
      <c r="D17" s="177">
        <v>5</v>
      </c>
      <c r="E17" s="177">
        <v>22</v>
      </c>
      <c r="F17" s="177">
        <v>44</v>
      </c>
      <c r="G17" s="177">
        <v>7</v>
      </c>
      <c r="H17" s="213" t="s">
        <v>10</v>
      </c>
      <c r="I17" s="177">
        <v>58</v>
      </c>
      <c r="J17" s="179"/>
    </row>
    <row r="18" spans="1:10" s="161" customFormat="1">
      <c r="A18" s="27"/>
      <c r="B18" s="89"/>
      <c r="C18" s="24">
        <v>2019</v>
      </c>
      <c r="D18" s="177">
        <v>10</v>
      </c>
      <c r="E18" s="177">
        <v>56</v>
      </c>
      <c r="F18" s="177">
        <v>135</v>
      </c>
      <c r="G18" s="177">
        <v>10</v>
      </c>
      <c r="H18" s="213" t="s">
        <v>10</v>
      </c>
      <c r="I18" s="230">
        <v>58</v>
      </c>
      <c r="J18" s="179"/>
    </row>
    <row r="19" spans="1:10" s="161" customFormat="1">
      <c r="A19" s="27"/>
      <c r="B19" s="89"/>
      <c r="C19" s="28">
        <v>2020</v>
      </c>
      <c r="D19" s="188">
        <v>3</v>
      </c>
      <c r="E19" s="188">
        <v>28</v>
      </c>
      <c r="F19" s="188">
        <v>95</v>
      </c>
      <c r="G19" s="188">
        <v>12</v>
      </c>
      <c r="H19" s="188" t="s">
        <v>10</v>
      </c>
      <c r="I19" s="188">
        <v>39</v>
      </c>
      <c r="J19" s="179"/>
    </row>
    <row r="20" spans="1:10" s="161" customFormat="1" ht="8.1" customHeight="1">
      <c r="A20" s="54"/>
      <c r="B20" s="54"/>
      <c r="C20" s="54"/>
      <c r="D20" s="188"/>
      <c r="E20" s="188"/>
      <c r="F20" s="188"/>
      <c r="G20" s="188"/>
      <c r="H20" s="188"/>
      <c r="I20" s="188"/>
      <c r="J20" s="179"/>
    </row>
    <row r="21" spans="1:10" s="161" customFormat="1">
      <c r="A21" s="27" t="s">
        <v>13</v>
      </c>
      <c r="B21" s="89"/>
      <c r="C21" s="24">
        <v>2018</v>
      </c>
      <c r="D21" s="188">
        <v>1</v>
      </c>
      <c r="E21" s="188">
        <v>15</v>
      </c>
      <c r="F21" s="188">
        <v>83</v>
      </c>
      <c r="G21" s="188">
        <v>30</v>
      </c>
      <c r="H21" s="188">
        <v>1</v>
      </c>
      <c r="I21" s="188">
        <v>187</v>
      </c>
      <c r="J21" s="179"/>
    </row>
    <row r="22" spans="1:10" s="161" customFormat="1">
      <c r="A22" s="27"/>
      <c r="B22" s="89"/>
      <c r="C22" s="24">
        <v>2019</v>
      </c>
      <c r="D22" s="188">
        <v>3</v>
      </c>
      <c r="E22" s="188">
        <v>54</v>
      </c>
      <c r="F22" s="188">
        <v>204</v>
      </c>
      <c r="G22" s="188">
        <v>44</v>
      </c>
      <c r="H22" s="188">
        <v>2</v>
      </c>
      <c r="I22" s="188">
        <v>198</v>
      </c>
      <c r="J22" s="179"/>
    </row>
    <row r="23" spans="1:10" s="161" customFormat="1">
      <c r="A23" s="27"/>
      <c r="B23" s="89"/>
      <c r="C23" s="28">
        <v>2020</v>
      </c>
      <c r="D23" s="188">
        <v>6</v>
      </c>
      <c r="E23" s="188">
        <v>21</v>
      </c>
      <c r="F23" s="188">
        <v>177</v>
      </c>
      <c r="G23" s="188">
        <v>31</v>
      </c>
      <c r="H23" s="188">
        <v>1</v>
      </c>
      <c r="I23" s="188">
        <v>210</v>
      </c>
      <c r="J23" s="179"/>
    </row>
    <row r="24" spans="1:10" s="161" customFormat="1" ht="8.1" customHeight="1">
      <c r="A24" s="54"/>
      <c r="B24" s="54"/>
      <c r="C24" s="54"/>
      <c r="D24" s="188"/>
      <c r="E24" s="188"/>
      <c r="F24" s="188"/>
      <c r="G24" s="188"/>
      <c r="H24" s="188"/>
      <c r="I24" s="188"/>
      <c r="J24" s="179"/>
    </row>
    <row r="25" spans="1:10" s="161" customFormat="1">
      <c r="A25" s="27" t="s">
        <v>15</v>
      </c>
      <c r="B25" s="89"/>
      <c r="C25" s="24">
        <v>2018</v>
      </c>
      <c r="D25" s="188" t="s">
        <v>10</v>
      </c>
      <c r="E25" s="188">
        <v>2</v>
      </c>
      <c r="F25" s="188">
        <v>10</v>
      </c>
      <c r="G25" s="188">
        <v>3</v>
      </c>
      <c r="H25" s="188" t="s">
        <v>10</v>
      </c>
      <c r="I25" s="188">
        <v>25</v>
      </c>
      <c r="J25" s="179"/>
    </row>
    <row r="26" spans="1:10" s="161" customFormat="1">
      <c r="A26" s="27"/>
      <c r="B26" s="89"/>
      <c r="C26" s="24">
        <v>2019</v>
      </c>
      <c r="D26" s="188">
        <v>4</v>
      </c>
      <c r="E26" s="188">
        <v>18</v>
      </c>
      <c r="F26" s="188">
        <v>50</v>
      </c>
      <c r="G26" s="188">
        <v>6</v>
      </c>
      <c r="H26" s="188" t="s">
        <v>10</v>
      </c>
      <c r="I26" s="188">
        <v>24</v>
      </c>
      <c r="J26" s="179"/>
    </row>
    <row r="27" spans="1:10" s="161" customFormat="1">
      <c r="A27" s="27"/>
      <c r="B27" s="89"/>
      <c r="C27" s="28">
        <v>2020</v>
      </c>
      <c r="D27" s="188">
        <v>1</v>
      </c>
      <c r="E27" s="188">
        <v>3</v>
      </c>
      <c r="F27" s="188">
        <v>25</v>
      </c>
      <c r="G27" s="188">
        <v>6</v>
      </c>
      <c r="H27" s="188" t="s">
        <v>10</v>
      </c>
      <c r="I27" s="188">
        <v>27</v>
      </c>
      <c r="J27" s="179"/>
    </row>
    <row r="28" spans="1:10" s="161" customFormat="1" ht="8.1" customHeight="1">
      <c r="A28" s="58"/>
      <c r="B28" s="58"/>
      <c r="C28" s="58"/>
      <c r="D28" s="188"/>
      <c r="E28" s="188"/>
      <c r="F28" s="188"/>
      <c r="G28" s="188"/>
      <c r="H28" s="188"/>
      <c r="I28" s="188"/>
      <c r="J28" s="179"/>
    </row>
    <row r="29" spans="1:10" s="161" customFormat="1">
      <c r="A29" s="27" t="s">
        <v>16</v>
      </c>
      <c r="B29" s="89"/>
      <c r="C29" s="24">
        <v>2018</v>
      </c>
      <c r="D29" s="188">
        <v>1</v>
      </c>
      <c r="E29" s="188">
        <v>6</v>
      </c>
      <c r="F29" s="188">
        <v>38</v>
      </c>
      <c r="G29" s="188">
        <v>8</v>
      </c>
      <c r="H29" s="188">
        <v>1</v>
      </c>
      <c r="I29" s="188">
        <v>56</v>
      </c>
      <c r="J29" s="179"/>
    </row>
    <row r="30" spans="1:10" s="161" customFormat="1">
      <c r="A30" s="27"/>
      <c r="B30" s="89"/>
      <c r="C30" s="24">
        <v>2019</v>
      </c>
      <c r="D30" s="188">
        <v>7</v>
      </c>
      <c r="E30" s="188">
        <v>29</v>
      </c>
      <c r="F30" s="188">
        <v>85</v>
      </c>
      <c r="G30" s="188">
        <v>17</v>
      </c>
      <c r="H30" s="188" t="s">
        <v>10</v>
      </c>
      <c r="I30" s="188">
        <v>67</v>
      </c>
      <c r="J30" s="179"/>
    </row>
    <row r="31" spans="1:10" s="161" customFormat="1">
      <c r="A31" s="27"/>
      <c r="B31" s="89"/>
      <c r="C31" s="28">
        <v>2020</v>
      </c>
      <c r="D31" s="188">
        <v>4</v>
      </c>
      <c r="E31" s="188">
        <v>19</v>
      </c>
      <c r="F31" s="188">
        <v>55</v>
      </c>
      <c r="G31" s="188">
        <v>6</v>
      </c>
      <c r="H31" s="188" t="s">
        <v>10</v>
      </c>
      <c r="I31" s="188">
        <v>72</v>
      </c>
      <c r="J31" s="179"/>
    </row>
    <row r="32" spans="1:10" s="161" customFormat="1" ht="8.1" customHeight="1">
      <c r="A32" s="58"/>
      <c r="B32" s="58"/>
      <c r="C32" s="58"/>
      <c r="D32" s="188"/>
      <c r="E32" s="188"/>
      <c r="F32" s="188"/>
      <c r="G32" s="188"/>
      <c r="H32" s="188"/>
      <c r="I32" s="188"/>
      <c r="J32" s="179"/>
    </row>
    <row r="33" spans="1:10" s="161" customFormat="1">
      <c r="A33" s="27" t="s">
        <v>17</v>
      </c>
      <c r="B33" s="89"/>
      <c r="C33" s="24">
        <v>2018</v>
      </c>
      <c r="D33" s="188">
        <v>2</v>
      </c>
      <c r="E33" s="188">
        <v>14</v>
      </c>
      <c r="F33" s="188">
        <v>26</v>
      </c>
      <c r="G33" s="188">
        <v>1</v>
      </c>
      <c r="H33" s="188">
        <v>1</v>
      </c>
      <c r="I33" s="188">
        <v>32</v>
      </c>
      <c r="J33" s="179"/>
    </row>
    <row r="34" spans="1:10" s="161" customFormat="1">
      <c r="A34" s="27"/>
      <c r="B34" s="89"/>
      <c r="C34" s="24">
        <v>2019</v>
      </c>
      <c r="D34" s="188">
        <v>6</v>
      </c>
      <c r="E34" s="188">
        <v>55</v>
      </c>
      <c r="F34" s="188">
        <v>83</v>
      </c>
      <c r="G34" s="188">
        <v>1</v>
      </c>
      <c r="H34" s="188">
        <v>1</v>
      </c>
      <c r="I34" s="188">
        <v>31</v>
      </c>
      <c r="J34" s="179"/>
    </row>
    <row r="35" spans="1:10" s="161" customFormat="1">
      <c r="A35" s="27"/>
      <c r="B35" s="89"/>
      <c r="C35" s="28">
        <v>2020</v>
      </c>
      <c r="D35" s="188">
        <v>4</v>
      </c>
      <c r="E35" s="188">
        <v>10</v>
      </c>
      <c r="F35" s="188">
        <v>47</v>
      </c>
      <c r="G35" s="188">
        <v>6</v>
      </c>
      <c r="H35" s="188">
        <v>1</v>
      </c>
      <c r="I35" s="188">
        <v>29</v>
      </c>
      <c r="J35" s="179"/>
    </row>
    <row r="36" spans="1:10" s="161" customFormat="1" ht="8.1" customHeight="1">
      <c r="A36" s="27"/>
      <c r="B36" s="89"/>
      <c r="C36" s="24"/>
      <c r="D36" s="188"/>
      <c r="E36" s="188"/>
      <c r="F36" s="188"/>
      <c r="G36" s="188"/>
      <c r="H36" s="188"/>
      <c r="I36" s="188"/>
      <c r="J36" s="179"/>
    </row>
    <row r="37" spans="1:10" s="161" customFormat="1">
      <c r="A37" s="27" t="s">
        <v>18</v>
      </c>
      <c r="B37" s="89"/>
      <c r="C37" s="24">
        <v>2018</v>
      </c>
      <c r="D37" s="188">
        <v>3</v>
      </c>
      <c r="E37" s="188">
        <v>1</v>
      </c>
      <c r="F37" s="188">
        <v>20</v>
      </c>
      <c r="G37" s="188">
        <v>2</v>
      </c>
      <c r="H37" s="188" t="s">
        <v>10</v>
      </c>
      <c r="I37" s="188">
        <v>27</v>
      </c>
      <c r="J37" s="179"/>
    </row>
    <row r="38" spans="1:10" s="161" customFormat="1">
      <c r="A38" s="27"/>
      <c r="B38" s="89"/>
      <c r="C38" s="24">
        <v>2019</v>
      </c>
      <c r="D38" s="188">
        <v>4</v>
      </c>
      <c r="E38" s="188">
        <v>14</v>
      </c>
      <c r="F38" s="188">
        <v>45</v>
      </c>
      <c r="G38" s="188">
        <v>4</v>
      </c>
      <c r="H38" s="188" t="s">
        <v>10</v>
      </c>
      <c r="I38" s="188">
        <v>40</v>
      </c>
      <c r="J38" s="179"/>
    </row>
    <row r="39" spans="1:10" s="161" customFormat="1">
      <c r="A39" s="27"/>
      <c r="B39" s="89"/>
      <c r="C39" s="28">
        <v>2020</v>
      </c>
      <c r="D39" s="188" t="s">
        <v>10</v>
      </c>
      <c r="E39" s="188">
        <v>6</v>
      </c>
      <c r="F39" s="188">
        <v>20</v>
      </c>
      <c r="G39" s="188">
        <v>8</v>
      </c>
      <c r="H39" s="188" t="s">
        <v>10</v>
      </c>
      <c r="I39" s="188">
        <v>22</v>
      </c>
      <c r="J39" s="179"/>
    </row>
    <row r="40" spans="1:10" s="161" customFormat="1" ht="8.1" customHeight="1">
      <c r="A40" s="60"/>
      <c r="B40" s="60"/>
      <c r="C40" s="60"/>
      <c r="D40" s="188"/>
      <c r="E40" s="188"/>
      <c r="F40" s="188"/>
      <c r="G40" s="188"/>
      <c r="H40" s="188"/>
      <c r="I40" s="188"/>
      <c r="J40" s="179"/>
    </row>
    <row r="41" spans="1:10" s="161" customFormat="1">
      <c r="A41" s="27" t="s">
        <v>19</v>
      </c>
      <c r="B41" s="89"/>
      <c r="C41" s="24">
        <v>2018</v>
      </c>
      <c r="D41" s="188">
        <v>1</v>
      </c>
      <c r="E41" s="188">
        <v>5</v>
      </c>
      <c r="F41" s="188">
        <v>24</v>
      </c>
      <c r="G41" s="188">
        <v>11</v>
      </c>
      <c r="H41" s="188">
        <v>1</v>
      </c>
      <c r="I41" s="188">
        <v>61</v>
      </c>
      <c r="J41" s="179"/>
    </row>
    <row r="42" spans="1:10" s="161" customFormat="1">
      <c r="A42" s="27"/>
      <c r="B42" s="89"/>
      <c r="C42" s="24">
        <v>2019</v>
      </c>
      <c r="D42" s="188">
        <v>1</v>
      </c>
      <c r="E42" s="188">
        <v>18</v>
      </c>
      <c r="F42" s="188">
        <v>100</v>
      </c>
      <c r="G42" s="188">
        <v>18</v>
      </c>
      <c r="H42" s="188" t="s">
        <v>10</v>
      </c>
      <c r="I42" s="188">
        <v>45</v>
      </c>
      <c r="J42" s="179"/>
    </row>
    <row r="43" spans="1:10" s="161" customFormat="1">
      <c r="A43" s="26"/>
      <c r="B43" s="89"/>
      <c r="C43" s="28">
        <v>2020</v>
      </c>
      <c r="D43" s="188" t="s">
        <v>10</v>
      </c>
      <c r="E43" s="188">
        <v>8</v>
      </c>
      <c r="F43" s="188">
        <v>77</v>
      </c>
      <c r="G43" s="188">
        <v>8</v>
      </c>
      <c r="H43" s="188" t="s">
        <v>10</v>
      </c>
      <c r="I43" s="188">
        <v>54</v>
      </c>
      <c r="J43" s="179"/>
    </row>
    <row r="44" spans="1:10" s="161" customFormat="1" ht="8.1" customHeight="1">
      <c r="A44" s="58"/>
      <c r="B44" s="58"/>
      <c r="C44" s="58"/>
      <c r="D44" s="188"/>
      <c r="E44" s="188"/>
      <c r="F44" s="188"/>
      <c r="G44" s="188"/>
      <c r="H44" s="188"/>
      <c r="I44" s="188"/>
      <c r="J44" s="179"/>
    </row>
    <row r="45" spans="1:10" s="161" customFormat="1">
      <c r="A45" s="27" t="s">
        <v>11</v>
      </c>
      <c r="B45" s="89"/>
      <c r="C45" s="24">
        <v>2018</v>
      </c>
      <c r="D45" s="188">
        <v>3</v>
      </c>
      <c r="E45" s="188">
        <v>12</v>
      </c>
      <c r="F45" s="188">
        <v>25</v>
      </c>
      <c r="G45" s="188">
        <v>2</v>
      </c>
      <c r="H45" s="188" t="s">
        <v>10</v>
      </c>
      <c r="I45" s="188">
        <v>23</v>
      </c>
      <c r="J45" s="180"/>
    </row>
    <row r="46" spans="1:10" s="161" customFormat="1">
      <c r="A46" s="27"/>
      <c r="B46" s="89"/>
      <c r="C46" s="24">
        <v>2019</v>
      </c>
      <c r="D46" s="188">
        <v>5</v>
      </c>
      <c r="E46" s="188">
        <v>10</v>
      </c>
      <c r="F46" s="188">
        <v>34</v>
      </c>
      <c r="G46" s="188">
        <v>1</v>
      </c>
      <c r="H46" s="188" t="s">
        <v>10</v>
      </c>
      <c r="I46" s="188">
        <v>18</v>
      </c>
      <c r="J46" s="180"/>
    </row>
    <row r="47" spans="1:10" s="161" customFormat="1">
      <c r="A47" s="27"/>
      <c r="B47" s="89"/>
      <c r="C47" s="28">
        <v>2020</v>
      </c>
      <c r="D47" s="188">
        <v>3</v>
      </c>
      <c r="E47" s="188">
        <v>5</v>
      </c>
      <c r="F47" s="188">
        <v>12</v>
      </c>
      <c r="G47" s="188">
        <v>3</v>
      </c>
      <c r="H47" s="188" t="s">
        <v>10</v>
      </c>
      <c r="I47" s="188">
        <v>13</v>
      </c>
      <c r="J47" s="180"/>
    </row>
    <row r="48" spans="1:10" s="161" customFormat="1" ht="8.1" customHeight="1">
      <c r="A48" s="58"/>
      <c r="B48" s="58"/>
      <c r="C48" s="58"/>
      <c r="D48" s="188"/>
      <c r="E48" s="188"/>
      <c r="F48" s="188"/>
      <c r="G48" s="188"/>
      <c r="H48" s="188"/>
      <c r="I48" s="188"/>
      <c r="J48" s="180"/>
    </row>
    <row r="49" spans="1:10" s="161" customFormat="1">
      <c r="A49" s="27" t="s">
        <v>14</v>
      </c>
      <c r="B49" s="89"/>
      <c r="C49" s="24">
        <v>2018</v>
      </c>
      <c r="D49" s="188">
        <v>3</v>
      </c>
      <c r="E49" s="188" t="s">
        <v>10</v>
      </c>
      <c r="F49" s="188">
        <v>11</v>
      </c>
      <c r="G49" s="188">
        <v>2</v>
      </c>
      <c r="H49" s="188" t="s">
        <v>10</v>
      </c>
      <c r="I49" s="188">
        <v>29</v>
      </c>
      <c r="J49" s="179"/>
    </row>
    <row r="50" spans="1:10" s="161" customFormat="1">
      <c r="A50" s="27"/>
      <c r="B50" s="89"/>
      <c r="C50" s="24">
        <v>2019</v>
      </c>
      <c r="D50" s="188">
        <v>5</v>
      </c>
      <c r="E50" s="188">
        <v>7</v>
      </c>
      <c r="F50" s="188">
        <v>14</v>
      </c>
      <c r="G50" s="188">
        <v>4</v>
      </c>
      <c r="H50" s="188" t="s">
        <v>10</v>
      </c>
      <c r="I50" s="188">
        <v>19</v>
      </c>
      <c r="J50" s="179"/>
    </row>
    <row r="51" spans="1:10" s="161" customFormat="1">
      <c r="A51" s="27"/>
      <c r="B51" s="89"/>
      <c r="C51" s="28">
        <v>2020</v>
      </c>
      <c r="D51" s="188">
        <v>3</v>
      </c>
      <c r="E51" s="188">
        <v>4</v>
      </c>
      <c r="F51" s="188">
        <v>14</v>
      </c>
      <c r="G51" s="188" t="s">
        <v>10</v>
      </c>
      <c r="H51" s="188" t="s">
        <v>10</v>
      </c>
      <c r="I51" s="188">
        <v>20</v>
      </c>
      <c r="J51" s="179"/>
    </row>
    <row r="52" spans="1:10" s="161" customFormat="1" ht="8.1" customHeight="1">
      <c r="A52" s="58"/>
      <c r="B52" s="58"/>
      <c r="C52" s="58"/>
      <c r="D52" s="188"/>
      <c r="E52" s="188"/>
      <c r="F52" s="188"/>
      <c r="G52" s="188"/>
      <c r="H52" s="188"/>
      <c r="I52" s="188"/>
      <c r="J52" s="180"/>
    </row>
    <row r="53" spans="1:10" s="161" customFormat="1">
      <c r="A53" s="27" t="s">
        <v>12</v>
      </c>
      <c r="B53" s="89"/>
      <c r="C53" s="24">
        <v>2018</v>
      </c>
      <c r="D53" s="188">
        <v>2</v>
      </c>
      <c r="E53" s="188">
        <v>1</v>
      </c>
      <c r="F53" s="188">
        <v>4</v>
      </c>
      <c r="G53" s="188">
        <v>2</v>
      </c>
      <c r="H53" s="188" t="s">
        <v>10</v>
      </c>
      <c r="I53" s="188">
        <v>8</v>
      </c>
      <c r="J53" s="180"/>
    </row>
    <row r="54" spans="1:10" s="161" customFormat="1">
      <c r="A54" s="27"/>
      <c r="B54" s="89"/>
      <c r="C54" s="24">
        <v>2019</v>
      </c>
      <c r="D54" s="188" t="s">
        <v>10</v>
      </c>
      <c r="E54" s="188">
        <v>6</v>
      </c>
      <c r="F54" s="188">
        <v>13</v>
      </c>
      <c r="G54" s="188">
        <v>2</v>
      </c>
      <c r="H54" s="188" t="s">
        <v>10</v>
      </c>
      <c r="I54" s="188">
        <v>3</v>
      </c>
      <c r="J54" s="180"/>
    </row>
    <row r="55" spans="1:10" s="161" customFormat="1">
      <c r="A55" s="27"/>
      <c r="B55" s="89"/>
      <c r="C55" s="28">
        <v>2020</v>
      </c>
      <c r="D55" s="188" t="s">
        <v>10</v>
      </c>
      <c r="E55" s="188">
        <v>1</v>
      </c>
      <c r="F55" s="188">
        <v>3</v>
      </c>
      <c r="G55" s="188" t="s">
        <v>10</v>
      </c>
      <c r="H55" s="188" t="s">
        <v>10</v>
      </c>
      <c r="I55" s="188">
        <v>4</v>
      </c>
      <c r="J55" s="180"/>
    </row>
    <row r="56" spans="1:10" s="161" customFormat="1" ht="8.1" customHeight="1">
      <c r="A56" s="54"/>
      <c r="B56" s="54"/>
      <c r="C56" s="54"/>
      <c r="D56" s="188"/>
      <c r="E56" s="188"/>
      <c r="F56" s="188"/>
      <c r="G56" s="188"/>
      <c r="H56" s="188"/>
      <c r="I56" s="188"/>
      <c r="J56" s="180"/>
    </row>
    <row r="57" spans="1:10" s="161" customFormat="1">
      <c r="A57" s="54" t="s">
        <v>45</v>
      </c>
      <c r="B57" s="54"/>
      <c r="C57" s="24">
        <v>2018</v>
      </c>
      <c r="D57" s="188" t="s">
        <v>313</v>
      </c>
      <c r="E57" s="188" t="s">
        <v>313</v>
      </c>
      <c r="F57" s="188" t="s">
        <v>313</v>
      </c>
      <c r="G57" s="188" t="s">
        <v>313</v>
      </c>
      <c r="H57" s="188" t="s">
        <v>313</v>
      </c>
      <c r="I57" s="188" t="s">
        <v>313</v>
      </c>
      <c r="J57" s="213"/>
    </row>
    <row r="58" spans="1:10" s="161" customFormat="1">
      <c r="A58" s="54"/>
      <c r="B58" s="54"/>
      <c r="C58" s="24">
        <v>2019</v>
      </c>
      <c r="D58" s="188" t="s">
        <v>313</v>
      </c>
      <c r="E58" s="188" t="s">
        <v>313</v>
      </c>
      <c r="F58" s="188" t="s">
        <v>313</v>
      </c>
      <c r="G58" s="188" t="s">
        <v>313</v>
      </c>
      <c r="H58" s="188" t="s">
        <v>313</v>
      </c>
      <c r="I58" s="188" t="s">
        <v>313</v>
      </c>
      <c r="J58" s="213"/>
    </row>
    <row r="59" spans="1:10" s="161" customFormat="1">
      <c r="A59" s="54"/>
      <c r="B59" s="54"/>
      <c r="C59" s="28">
        <v>2020</v>
      </c>
      <c r="D59" s="188" t="s">
        <v>10</v>
      </c>
      <c r="E59" s="188" t="s">
        <v>10</v>
      </c>
      <c r="F59" s="188">
        <v>1</v>
      </c>
      <c r="G59" s="188" t="s">
        <v>10</v>
      </c>
      <c r="H59" s="188" t="s">
        <v>10</v>
      </c>
      <c r="I59" s="188" t="s">
        <v>10</v>
      </c>
      <c r="J59" s="213"/>
    </row>
    <row r="60" spans="1:10" ht="8.1" customHeight="1">
      <c r="A60" s="533"/>
      <c r="B60" s="533"/>
      <c r="C60" s="534"/>
      <c r="D60" s="533"/>
      <c r="E60" s="535"/>
      <c r="F60" s="533"/>
      <c r="G60" s="533"/>
      <c r="H60" s="533"/>
      <c r="I60" s="533"/>
      <c r="J60" s="533"/>
    </row>
    <row r="61" spans="1:10" ht="15.75">
      <c r="H61" s="183"/>
      <c r="I61" s="183"/>
      <c r="J61" s="182" t="s">
        <v>25</v>
      </c>
    </row>
    <row r="62" spans="1:10">
      <c r="H62" s="156"/>
      <c r="I62" s="156"/>
      <c r="J62" s="184" t="s">
        <v>26</v>
      </c>
    </row>
    <row r="64" spans="1:10" ht="15.75">
      <c r="A64" s="65" t="s">
        <v>339</v>
      </c>
    </row>
    <row r="65" spans="1:1" ht="15.75">
      <c r="A65" s="66" t="s">
        <v>309</v>
      </c>
    </row>
    <row r="66" spans="1:1">
      <c r="A66" s="67" t="s">
        <v>310</v>
      </c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9.1 (kelantan)</vt:lpstr>
      <vt:lpstr>9.2</vt:lpstr>
      <vt:lpstr>9.3</vt:lpstr>
      <vt:lpstr>9.4 Kelantan </vt:lpstr>
      <vt:lpstr>9.5Kelantan</vt:lpstr>
      <vt:lpstr>9.6 </vt:lpstr>
      <vt:lpstr>9.7</vt:lpstr>
      <vt:lpstr>9.7 (2)</vt:lpstr>
      <vt:lpstr>9.7 (3)</vt:lpstr>
      <vt:lpstr>9.8 </vt:lpstr>
      <vt:lpstr>9.8 (2)</vt:lpstr>
      <vt:lpstr>9.9 </vt:lpstr>
      <vt:lpstr>9.9 (1)</vt:lpstr>
      <vt:lpstr>9.9 (2)</vt:lpstr>
      <vt:lpstr>9.9 (3)</vt:lpstr>
      <vt:lpstr>9.9 (4)</vt:lpstr>
      <vt:lpstr>9.9 (5)</vt:lpstr>
      <vt:lpstr>9.10 </vt:lpstr>
      <vt:lpstr>9.10 (2)</vt:lpstr>
      <vt:lpstr>9.11 (2)</vt:lpstr>
      <vt:lpstr>9.12 </vt:lpstr>
      <vt:lpstr>9.12 (2)</vt:lpstr>
      <vt:lpstr>9.13-9.14</vt:lpstr>
      <vt:lpstr>9.15</vt:lpstr>
      <vt:lpstr>'9.1 (kelantan)'!Print_Area</vt:lpstr>
      <vt:lpstr>'9.10 '!Print_Area</vt:lpstr>
      <vt:lpstr>'9.10 (2)'!Print_Area</vt:lpstr>
      <vt:lpstr>'9.11 (2)'!Print_Area</vt:lpstr>
      <vt:lpstr>'9.12 '!Print_Area</vt:lpstr>
      <vt:lpstr>'9.12 (2)'!Print_Area</vt:lpstr>
      <vt:lpstr>'9.13-9.14'!Print_Area</vt:lpstr>
      <vt:lpstr>'9.15'!Print_Area</vt:lpstr>
      <vt:lpstr>'9.2'!Print_Area</vt:lpstr>
      <vt:lpstr>'9.3'!Print_Area</vt:lpstr>
      <vt:lpstr>'9.4 Kelantan '!Print_Area</vt:lpstr>
      <vt:lpstr>'9.6 '!Print_Area</vt:lpstr>
      <vt:lpstr>'9.7'!Print_Area</vt:lpstr>
      <vt:lpstr>'9.7 (2)'!Print_Area</vt:lpstr>
      <vt:lpstr>'9.7 (3)'!Print_Area</vt:lpstr>
      <vt:lpstr>'9.8 '!Print_Area</vt:lpstr>
      <vt:lpstr>'9.8 (2)'!Print_Area</vt:lpstr>
      <vt:lpstr>'9.9 '!Print_Area</vt:lpstr>
      <vt:lpstr>'9.9 (1)'!Print_Area</vt:lpstr>
      <vt:lpstr>'9.9 (2)'!Print_Area</vt:lpstr>
      <vt:lpstr>'9.9 (3)'!Print_Area</vt:lpstr>
      <vt:lpstr>'9.9 (4)'!Print_Area</vt:lpstr>
      <vt:lpstr>'9.9 (5)'!Print_Area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Noriza Abd Razak</dc:creator>
  <cp:lastModifiedBy>Aina Syazwani Mohd Aizi</cp:lastModifiedBy>
  <cp:lastPrinted>2022-07-07T02:54:48Z</cp:lastPrinted>
  <dcterms:created xsi:type="dcterms:W3CDTF">2019-07-25T07:38:00Z</dcterms:created>
  <dcterms:modified xsi:type="dcterms:W3CDTF">2022-07-07T02:55:45Z</dcterms:modified>
</cp:coreProperties>
</file>