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DP_MYLOCALSTATS NANA\Kedah 27.06.22\KEDAH_SEMAK\"/>
    </mc:Choice>
  </mc:AlternateContent>
  <xr:revisionPtr revIDLastSave="0" documentId="13_ncr:1_{68216C3A-3ED6-46ED-8998-DF846B036DF8}" xr6:coauthVersionLast="36" xr6:coauthVersionMax="47" xr10:uidLastSave="{00000000-0000-0000-0000-000000000000}"/>
  <bookViews>
    <workbookView xWindow="-120" yWindow="-120" windowWidth="29040" windowHeight="15840" tabRatio="884" firstSheet="14" activeTab="31" xr2:uid="{00000000-000D-0000-FFFF-FFFF00000000}"/>
  </bookViews>
  <sheets>
    <sheet name="1.0" sheetId="2" r:id="rId1"/>
    <sheet name="3.0" sheetId="4" r:id="rId2"/>
    <sheet name="3.0 (2)" sheetId="80" r:id="rId3"/>
    <sheet name="4.0" sheetId="6" r:id="rId4"/>
    <sheet name="4.0 (2)" sheetId="68" r:id="rId5"/>
    <sheet name="5.0" sheetId="8" r:id="rId6"/>
    <sheet name="6.0" sheetId="75" r:id="rId7"/>
    <sheet name="6.0 (2)" sheetId="76" r:id="rId8"/>
    <sheet name="6.0 (3)" sheetId="77" r:id="rId9"/>
    <sheet name="6.0 (4)" sheetId="78" r:id="rId10"/>
    <sheet name="6.0 (5)" sheetId="79" r:id="rId11"/>
    <sheet name="7.0" sheetId="83" r:id="rId12"/>
    <sheet name="7.0 (2)" sheetId="84" r:id="rId13"/>
    <sheet name="8.0" sheetId="71" r:id="rId14"/>
    <sheet name="9.0" sheetId="15" r:id="rId15"/>
    <sheet name="9.0 (2)" sheetId="62" r:id="rId16"/>
    <sheet name="9.0 (3)" sheetId="63" r:id="rId17"/>
    <sheet name="9.0 (4)" sheetId="85" r:id="rId18"/>
    <sheet name="10.0" sheetId="64" r:id="rId19"/>
    <sheet name="11.0" sheetId="19" r:id="rId20"/>
    <sheet name="12.0" sheetId="20" r:id="rId21"/>
    <sheet name="12.0 (2)" sheetId="81" r:id="rId22"/>
    <sheet name="15.0" sheetId="25" r:id="rId23"/>
    <sheet name="16.0 " sheetId="26" r:id="rId24"/>
    <sheet name="16.0 (2)" sheetId="27" r:id="rId25"/>
    <sheet name="16.0 (3)" sheetId="28" r:id="rId26"/>
    <sheet name="16.0 (4)" sheetId="29" r:id="rId27"/>
    <sheet name="16.0 (5)" sheetId="30" r:id="rId28"/>
    <sheet name="17.0" sheetId="32" r:id="rId29"/>
    <sheet name="18.0" sheetId="70" r:id="rId30"/>
    <sheet name="19.0" sheetId="37" r:id="rId31"/>
    <sheet name="20.0" sheetId="38" r:id="rId32"/>
    <sheet name="20.0 (2)" sheetId="42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1" hidden="1">#REF!</definedName>
    <definedName name="__123Graph_A" localSheetId="22" hidden="1">'[1]4.9'!#REF!</definedName>
    <definedName name="__123Graph_A" localSheetId="23" hidden="1">#REF!</definedName>
    <definedName name="__123Graph_A" localSheetId="24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28" hidden="1">'[1]4.9'!#REF!</definedName>
    <definedName name="__123Graph_A" localSheetId="29" hidden="1">#REF!</definedName>
    <definedName name="__123Graph_A" localSheetId="30" hidden="1">'[1]4.9'!#REF!</definedName>
    <definedName name="__123Graph_A" localSheetId="31" hidden="1">'[1]4.9'!#REF!</definedName>
    <definedName name="__123Graph_A" localSheetId="32" hidden="1">#REF!</definedName>
    <definedName name="__123Graph_A" localSheetId="1" hidden="1">#REF!</definedName>
    <definedName name="__123Graph_A" localSheetId="2" hidden="1">#REF!</definedName>
    <definedName name="__123Graph_A" localSheetId="3" hidden="1">'[2]4.9'!#REF!</definedName>
    <definedName name="__123Graph_A" localSheetId="4" hidden="1">'[2]4.9'!#REF!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hidden="1">'[2]4.9'!#REF!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>#REF!</definedName>
    <definedName name="__123Graph_ACurrent" localSheetId="18" hidden="1">#REF!</definedName>
    <definedName name="__123Graph_ACurrent" localSheetId="19" hidden="1">#REF!</definedName>
    <definedName name="__123Graph_ACurrent" localSheetId="21" hidden="1">#REF!</definedName>
    <definedName name="__123Graph_ACurrent" localSheetId="22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6" hidden="1">#REF!</definedName>
    <definedName name="__123Graph_ACurrent" localSheetId="8" hidden="1">#REF!</definedName>
    <definedName name="__123Graph_ACurrent" localSheetId="9" hidden="1">#REF!</definedName>
    <definedName name="__123Graph_ACurrent" localSheetId="10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hidden="1">#REF!</definedName>
    <definedName name="__123Graph_B" localSheetId="18" hidden="1">#REF!</definedName>
    <definedName name="__123Graph_B" localSheetId="19" hidden="1">#REF!</definedName>
    <definedName name="__123Graph_B" localSheetId="20" hidden="1">#REF!</definedName>
    <definedName name="__123Graph_B" localSheetId="21" hidden="1">#REF!</definedName>
    <definedName name="__123Graph_B" localSheetId="22" hidden="1">'[3]5.11'!$E$15:$J$15</definedName>
    <definedName name="__123Graph_B" localSheetId="23" hidden="1">#REF!</definedName>
    <definedName name="__123Graph_B" localSheetId="24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28" hidden="1">'[3]5.11'!$E$15:$J$15</definedName>
    <definedName name="__123Graph_B" localSheetId="29" hidden="1">#REF!</definedName>
    <definedName name="__123Graph_B" localSheetId="30" hidden="1">'[3]5.11'!$E$15:$J$15</definedName>
    <definedName name="__123Graph_B" localSheetId="31" hidden="1">'[3]5.11'!$E$15:$J$15</definedName>
    <definedName name="__123Graph_B" localSheetId="32" hidden="1">#REF!</definedName>
    <definedName name="__123Graph_B" localSheetId="1" hidden="1">#REF!</definedName>
    <definedName name="__123Graph_B" localSheetId="2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hidden="1">'[4]5.11'!$E$15:$J$15</definedName>
    <definedName name="__123Graph_BCurrent" localSheetId="18" hidden="1">#REF!</definedName>
    <definedName name="__123Graph_BCurrent" localSheetId="19" hidden="1">#REF!</definedName>
    <definedName name="__123Graph_BCurrent" localSheetId="22" hidden="1">#REF!</definedName>
    <definedName name="__123Graph_BCurrent" localSheetId="28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6" hidden="1">#REF!</definedName>
    <definedName name="__123Graph_BCurrent" localSheetId="8" hidden="1">#REF!</definedName>
    <definedName name="__123Graph_BCurrent" localSheetId="9" hidden="1">#REF!</definedName>
    <definedName name="__123Graph_BCurrent" localSheetId="10" hidden="1">#REF!</definedName>
    <definedName name="__123Graph_BCurrent" localSheetId="12" hidden="1">#REF!</definedName>
    <definedName name="__123Graph_BCurrent" localSheetId="14" hidden="1">#REF!</definedName>
    <definedName name="__123Graph_BCurrent" localSheetId="17" hidden="1">#REF!</definedName>
    <definedName name="__123Graph_BCurrent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18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2" hidden="1">'[1]4.3'!#REF!</definedName>
    <definedName name="__123Graph_D" localSheetId="23" hidden="1">#REF!</definedName>
    <definedName name="__123Graph_D" localSheetId="24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28" hidden="1">'[1]4.3'!#REF!</definedName>
    <definedName name="__123Graph_D" localSheetId="29" hidden="1">#REF!</definedName>
    <definedName name="__123Graph_D" localSheetId="30" hidden="1">'[1]4.3'!#REF!</definedName>
    <definedName name="__123Graph_D" localSheetId="31" hidden="1">'[1]4.3'!#REF!</definedName>
    <definedName name="__123Graph_D" localSheetId="32" hidden="1">#REF!</definedName>
    <definedName name="__123Graph_D" localSheetId="1" hidden="1">#REF!</definedName>
    <definedName name="__123Graph_D" localSheetId="2" hidden="1">#REF!</definedName>
    <definedName name="__123Graph_D" localSheetId="3" hidden="1">'[2]4.3'!#REF!</definedName>
    <definedName name="__123Graph_D" localSheetId="4" hidden="1">'[2]4.3'!#REF!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hidden="1">'[2]4.3'!#REF!</definedName>
    <definedName name="__123Graph_E" localSheetId="18" hidden="1">'[5]4.13'!$E$38:$M$38</definedName>
    <definedName name="__123Graph_E" localSheetId="19" hidden="1">'[6]4.13'!$E$38:$M$38</definedName>
    <definedName name="__123Graph_E" localSheetId="20" hidden="1">'[6]4.13'!$E$38:$M$38</definedName>
    <definedName name="__123Graph_E" localSheetId="21" hidden="1">'[7]4.13'!$E$38:$M$38</definedName>
    <definedName name="__123Graph_E" localSheetId="22" hidden="1">#REF!</definedName>
    <definedName name="__123Graph_E" localSheetId="23" hidden="1">'[5]4.13'!$E$38:$M$38</definedName>
    <definedName name="__123Graph_E" localSheetId="24" hidden="1">'[5]4.13'!$E$38:$M$38</definedName>
    <definedName name="__123Graph_E" localSheetId="25" hidden="1">'[5]4.13'!$E$38:$M$38</definedName>
    <definedName name="__123Graph_E" localSheetId="26" hidden="1">'[5]4.13'!$E$38:$M$38</definedName>
    <definedName name="__123Graph_E" localSheetId="27" hidden="1">'[5]4.13'!$E$38:$M$38</definedName>
    <definedName name="__123Graph_E" localSheetId="28" hidden="1">#REF!</definedName>
    <definedName name="__123Graph_E" localSheetId="29" hidden="1">'[7]4.13'!$E$38:$M$38</definedName>
    <definedName name="__123Graph_E" localSheetId="30" hidden="1">#REF!</definedName>
    <definedName name="__123Graph_E" localSheetId="31" hidden="1">#REF!</definedName>
    <definedName name="__123Graph_E" localSheetId="32" hidden="1">'[6]4.13'!$E$38:$M$38</definedName>
    <definedName name="__123Graph_E" localSheetId="1" hidden="1">'[6]4.13'!$E$38:$M$38</definedName>
    <definedName name="__123Graph_E" localSheetId="2" hidden="1">'[7]4.13'!$E$38:$M$38</definedName>
    <definedName name="__123Graph_E" localSheetId="3" hidden="1">#REF!</definedName>
    <definedName name="__123Graph_E" localSheetId="4" hidden="1">#REF!</definedName>
    <definedName name="__123Graph_E" localSheetId="6" hidden="1">'[7]4.13'!$E$38:$M$38</definedName>
    <definedName name="__123Graph_E" localSheetId="7" hidden="1">'[7]4.13'!$E$38:$M$38</definedName>
    <definedName name="__123Graph_E" localSheetId="8" hidden="1">'[7]4.13'!$E$38:$M$38</definedName>
    <definedName name="__123Graph_E" localSheetId="9" hidden="1">'[7]4.13'!$E$38:$M$38</definedName>
    <definedName name="__123Graph_E" localSheetId="10" hidden="1">'[7]4.13'!$E$38:$M$38</definedName>
    <definedName name="__123Graph_E" localSheetId="11" hidden="1">'[7]4.13'!$E$38:$M$38</definedName>
    <definedName name="__123Graph_E" localSheetId="12" hidden="1">'[7]4.13'!$E$38:$M$38</definedName>
    <definedName name="__123Graph_E" localSheetId="13" hidden="1">'[7]4.13'!$E$38:$M$38</definedName>
    <definedName name="__123Graph_E" localSheetId="14" hidden="1">'[6]4.13'!$E$38:$M$38</definedName>
    <definedName name="__123Graph_E" localSheetId="15" hidden="1">'[7]4.13'!$E$38:$M$38</definedName>
    <definedName name="__123Graph_E" localSheetId="16" hidden="1">'[7]4.13'!$E$38:$M$38</definedName>
    <definedName name="__123Graph_E" localSheetId="17" hidden="1">'[7]4.13'!$E$38:$M$38</definedName>
    <definedName name="__123Graph_E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LBL_A" localSheetId="18" hidden="1">#REF!</definedName>
    <definedName name="__123Graph_LBL_A" localSheetId="19" hidden="1">#REF!</definedName>
    <definedName name="__123Graph_LBL_A" localSheetId="21" hidden="1">#REF!</definedName>
    <definedName name="__123Graph_LBL_A" localSheetId="22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6" hidden="1">#REF!</definedName>
    <definedName name="__123Graph_LBL_A" localSheetId="8" hidden="1">#REF!</definedName>
    <definedName name="__123Graph_LBL_A" localSheetId="9" hidden="1">#REF!</definedName>
    <definedName name="__123Graph_LBL_A" localSheetId="10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hidden="1">#REF!</definedName>
    <definedName name="__123Graph_X" localSheetId="18" hidden="1">'[8]4.8'!#REF!</definedName>
    <definedName name="__123Graph_X" localSheetId="19" hidden="1">'[9]4.8'!#REF!</definedName>
    <definedName name="__123Graph_X" localSheetId="20" hidden="1">'[9]4.8'!#REF!</definedName>
    <definedName name="__123Graph_X" localSheetId="21" hidden="1">'[10]4.8'!#REF!</definedName>
    <definedName name="__123Graph_X" localSheetId="22" hidden="1">'[1]4.9'!#REF!</definedName>
    <definedName name="__123Graph_X" localSheetId="23" hidden="1">'[8]4.8'!#REF!</definedName>
    <definedName name="__123Graph_X" localSheetId="24" hidden="1">'[8]4.8'!#REF!</definedName>
    <definedName name="__123Graph_X" localSheetId="25" hidden="1">'[8]4.8'!#REF!</definedName>
    <definedName name="__123Graph_X" localSheetId="26" hidden="1">'[8]4.8'!#REF!</definedName>
    <definedName name="__123Graph_X" localSheetId="27" hidden="1">'[8]4.8'!#REF!</definedName>
    <definedName name="__123Graph_X" localSheetId="28" hidden="1">'[1]4.9'!#REF!</definedName>
    <definedName name="__123Graph_X" localSheetId="29" hidden="1">'[10]4.8'!#REF!</definedName>
    <definedName name="__123Graph_X" localSheetId="30" hidden="1">'[1]4.9'!#REF!</definedName>
    <definedName name="__123Graph_X" localSheetId="31" hidden="1">'[1]4.9'!#REF!</definedName>
    <definedName name="__123Graph_X" localSheetId="32" hidden="1">'[9]4.8'!#REF!</definedName>
    <definedName name="__123Graph_X" localSheetId="1" hidden="1">'[9]4.8'!#REF!</definedName>
    <definedName name="__123Graph_X" localSheetId="2" hidden="1">'[10]4.8'!#REF!</definedName>
    <definedName name="__123Graph_X" localSheetId="3" hidden="1">'[2]4.9'!#REF!</definedName>
    <definedName name="__123Graph_X" localSheetId="4" hidden="1">'[2]4.9'!#REF!</definedName>
    <definedName name="__123Graph_X" localSheetId="6" hidden="1">'[10]4.8'!#REF!</definedName>
    <definedName name="__123Graph_X" localSheetId="7" hidden="1">'[10]4.8'!#REF!</definedName>
    <definedName name="__123Graph_X" localSheetId="8" hidden="1">'[10]4.8'!#REF!</definedName>
    <definedName name="__123Graph_X" localSheetId="9" hidden="1">'[10]4.8'!#REF!</definedName>
    <definedName name="__123Graph_X" localSheetId="10" hidden="1">'[10]4.8'!#REF!</definedName>
    <definedName name="__123Graph_X" localSheetId="11" hidden="1">'[10]4.8'!#REF!</definedName>
    <definedName name="__123Graph_X" localSheetId="12" hidden="1">'[10]4.8'!#REF!</definedName>
    <definedName name="__123Graph_X" localSheetId="13" hidden="1">'[10]4.8'!#REF!</definedName>
    <definedName name="__123Graph_X" localSheetId="14" hidden="1">'[9]4.8'!#REF!</definedName>
    <definedName name="__123Graph_X" localSheetId="15" hidden="1">'[10]4.8'!#REF!</definedName>
    <definedName name="__123Graph_X" localSheetId="16" hidden="1">'[10]4.8'!#REF!</definedName>
    <definedName name="__123Graph_X" localSheetId="17" hidden="1">'[10]4.8'!#REF!</definedName>
    <definedName name="__123Graph_X" hidden="1">'[2]4.9'!#REF!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>#REF!</definedName>
    <definedName name="__123Graph_XCurrent" localSheetId="18" hidden="1">#REF!</definedName>
    <definedName name="__123Graph_XCurrent" localSheetId="19" hidden="1">#REF!</definedName>
    <definedName name="__123Graph_XCurrent" localSheetId="21" hidden="1">#REF!</definedName>
    <definedName name="__123Graph_XCurrent" localSheetId="22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6" hidden="1">#REF!</definedName>
    <definedName name="__123Graph_XCurrent" localSheetId="8" hidden="1">#REF!</definedName>
    <definedName name="__123Graph_XCurrent" localSheetId="9" hidden="1">#REF!</definedName>
    <definedName name="__123Graph_XCurrent" localSheetId="10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hidden="1">#REF!</definedName>
    <definedName name="_123grakjf_44445" localSheetId="18" hidden="1">#REF!</definedName>
    <definedName name="_123grakjf_44445" localSheetId="19" hidden="1">#REF!</definedName>
    <definedName name="_123grakjf_44445" localSheetId="21" hidden="1">#REF!</definedName>
    <definedName name="_123grakjf_44445" localSheetId="22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6" hidden="1">#REF!</definedName>
    <definedName name="_123grakjf_44445" localSheetId="8" hidden="1">#REF!</definedName>
    <definedName name="_123grakjf_44445" localSheetId="9" hidden="1">#REF!</definedName>
    <definedName name="_123grakjf_44445" localSheetId="10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hidden="1">#REF!</definedName>
    <definedName name="_123Graph_ACurrenrt" localSheetId="18" hidden="1">#REF!</definedName>
    <definedName name="_123Graph_ACurrenrt" localSheetId="19" hidden="1">#REF!</definedName>
    <definedName name="_123Graph_ACurrenrt" localSheetId="22" hidden="1">#REF!</definedName>
    <definedName name="_123Graph_ACurrenrt" localSheetId="28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6" hidden="1">#REF!</definedName>
    <definedName name="_123Graph_ACurrenrt" localSheetId="8" hidden="1">#REF!</definedName>
    <definedName name="_123Graph_ACurrenrt" localSheetId="9" hidden="1">#REF!</definedName>
    <definedName name="_123Graph_ACurrenrt" localSheetId="10" hidden="1">#REF!</definedName>
    <definedName name="_123Graph_ACurrenrt" localSheetId="12" hidden="1">#REF!</definedName>
    <definedName name="_123Graph_ACurrenrt" localSheetId="14" hidden="1">#REF!</definedName>
    <definedName name="_123Graph_ACurrenrt" localSheetId="17" hidden="1">#REF!</definedName>
    <definedName name="_123Graph_ACurrenrt" hidden="1">#REF!</definedName>
    <definedName name="_123jfhqweufh" localSheetId="18">#REF!</definedName>
    <definedName name="_123jfhqweufh" localSheetId="19">#REF!</definedName>
    <definedName name="_123jfhqweufh" localSheetId="22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6">#REF!</definedName>
    <definedName name="_123jfhqweufh" localSheetId="8">#REF!</definedName>
    <definedName name="_123jfhqweufh" localSheetId="9">#REF!</definedName>
    <definedName name="_123jfhqweufh" localSheetId="10">#REF!</definedName>
    <definedName name="_123jfhqweufh" localSheetId="12">#REF!</definedName>
    <definedName name="_123jfhqweufh" localSheetId="14">#REF!</definedName>
    <definedName name="_123jfhqweufh" localSheetId="17">#REF!</definedName>
    <definedName name="_123jfhqweufh">#REF!</definedName>
    <definedName name="_15.9" localSheetId="18" hidden="1">'[11]4.3'!#REF!</definedName>
    <definedName name="_15.9" localSheetId="19" hidden="1">'[11]4.3'!#REF!</definedName>
    <definedName name="_15.9" localSheetId="21" hidden="1">'[12]4.3'!#REF!</definedName>
    <definedName name="_15.9" localSheetId="22" hidden="1">'[13]4.3'!#REF!</definedName>
    <definedName name="_15.9" localSheetId="28" hidden="1">'[13]4.3'!#REF!</definedName>
    <definedName name="_15.9" localSheetId="29" hidden="1">'[12]4.3'!#REF!</definedName>
    <definedName name="_15.9" localSheetId="30" hidden="1">'[13]4.3'!#REF!</definedName>
    <definedName name="_15.9" localSheetId="31" hidden="1">'[13]4.3'!#REF!</definedName>
    <definedName name="_15.9" localSheetId="32" hidden="1">'[13]4.3'!#REF!</definedName>
    <definedName name="_15.9" localSheetId="2" hidden="1">'[12]4.3'!#REF!</definedName>
    <definedName name="_15.9" localSheetId="3" hidden="1">'[12]4.3'!#REF!</definedName>
    <definedName name="_15.9" localSheetId="4" hidden="1">'[12]4.3'!#REF!</definedName>
    <definedName name="_15.9" localSheetId="13" hidden="1">'[12]4.3'!#REF!</definedName>
    <definedName name="_15.9" localSheetId="14" hidden="1">'[13]4.3'!#REF!</definedName>
    <definedName name="_15.9" localSheetId="17" hidden="1">'[12]4.3'!#REF!</definedName>
    <definedName name="_15.9" hidden="1">'[12]4.3'!#REF!</definedName>
    <definedName name="_7.4a" localSheetId="18" hidden="1">'[14]4.9'!#REF!</definedName>
    <definedName name="_7.4a" localSheetId="19" hidden="1">'[15]4.9'!#REF!</definedName>
    <definedName name="_7.4a" localSheetId="21" hidden="1">'[16]4.9'!#REF!</definedName>
    <definedName name="_7.4a" localSheetId="22" hidden="1">'[15]4.9'!#REF!</definedName>
    <definedName name="_7.4a" localSheetId="28" hidden="1">'[15]4.9'!#REF!</definedName>
    <definedName name="_7.4a" localSheetId="29" hidden="1">'[16]4.9'!#REF!</definedName>
    <definedName name="_7.4a" localSheetId="30" hidden="1">'[15]4.9'!#REF!</definedName>
    <definedName name="_7.4a" localSheetId="31" hidden="1">'[15]4.9'!#REF!</definedName>
    <definedName name="_7.4a" localSheetId="32" hidden="1">'[15]4.9'!#REF!</definedName>
    <definedName name="_7.4a" localSheetId="1" hidden="1">'[17]4.9'!#REF!</definedName>
    <definedName name="_7.4a" localSheetId="2" hidden="1">'[16]4.9'!#REF!</definedName>
    <definedName name="_7.4a" localSheetId="3" hidden="1">'[15]4.9'!#REF!</definedName>
    <definedName name="_7.4a" localSheetId="4" hidden="1">'[15]4.9'!#REF!</definedName>
    <definedName name="_7.4a" localSheetId="6" hidden="1">'[16]4.9'!#REF!</definedName>
    <definedName name="_7.4a" localSheetId="7" hidden="1">'[16]4.9'!#REF!</definedName>
    <definedName name="_7.4a" localSheetId="8" hidden="1">'[16]4.9'!#REF!</definedName>
    <definedName name="_7.4a" localSheetId="9" hidden="1">'[16]4.9'!#REF!</definedName>
    <definedName name="_7.4a" localSheetId="10" hidden="1">'[16]4.9'!#REF!</definedName>
    <definedName name="_7.4a" localSheetId="11" hidden="1">'[16]4.9'!#REF!</definedName>
    <definedName name="_7.4a" localSheetId="12" hidden="1">'[16]4.9'!#REF!</definedName>
    <definedName name="_7.4a" localSheetId="13" hidden="1">'[16]4.9'!#REF!</definedName>
    <definedName name="_7.4a" localSheetId="14" hidden="1">'[17]4.9'!#REF!</definedName>
    <definedName name="_7.4a" localSheetId="15" hidden="1">'[18]4.9'!#REF!</definedName>
    <definedName name="_7.4a" localSheetId="16" hidden="1">'[18]4.9'!#REF!</definedName>
    <definedName name="_7.4a" localSheetId="17" hidden="1">'[16]4.9'!#REF!</definedName>
    <definedName name="_7.4a" hidden="1">'[15]4.9'!#REF!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hidden="1">#REF!</definedName>
    <definedName name="_Sort" localSheetId="18" hidden="1">#REF!</definedName>
    <definedName name="_Sort" localSheetId="19" hidden="1">#REF!</definedName>
    <definedName name="_Sort" localSheetId="21" hidden="1">#REF!</definedName>
    <definedName name="_Sort" localSheetId="22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8" hidden="1">#REF!</definedName>
    <definedName name="aa" localSheetId="19" hidden="1">#REF!</definedName>
    <definedName name="aa" localSheetId="22" hidden="1">#REF!</definedName>
    <definedName name="aa" localSheetId="28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6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2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2">#REF!</definedName>
    <definedName name="aaa" localSheetId="13">#REF!</definedName>
    <definedName name="aaa" localSheetId="14">#REF!</definedName>
    <definedName name="aaa" localSheetId="17">#REF!</definedName>
    <definedName name="aaa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2">#REF!</definedName>
    <definedName name="aaab" localSheetId="13">#REF!</definedName>
    <definedName name="aaab" localSheetId="14">#REF!</definedName>
    <definedName name="aaab" localSheetId="17">#REF!</definedName>
    <definedName name="aaab">#REF!</definedName>
    <definedName name="aaad" localSheetId="18">#REF!</definedName>
    <definedName name="aaad" localSheetId="19">#REF!</definedName>
    <definedName name="aaad" localSheetId="22">#REF!</definedName>
    <definedName name="aaad" localSheetId="28">#REF!</definedName>
    <definedName name="aaad" localSheetId="30">#REF!</definedName>
    <definedName name="aaad" localSheetId="31">#REF!</definedName>
    <definedName name="aaad" localSheetId="32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6">#REF!</definedName>
    <definedName name="aaad" localSheetId="8">#REF!</definedName>
    <definedName name="aaad" localSheetId="9">#REF!</definedName>
    <definedName name="aaad" localSheetId="10">#REF!</definedName>
    <definedName name="aaad" localSheetId="12">#REF!</definedName>
    <definedName name="aaad" localSheetId="14">#REF!</definedName>
    <definedName name="aaad" localSheetId="17">#REF!</definedName>
    <definedName name="aaad">#REF!</definedName>
    <definedName name="aaart" localSheetId="18">#REF!</definedName>
    <definedName name="aaart" localSheetId="19">#REF!</definedName>
    <definedName name="aaart" localSheetId="22">#REF!</definedName>
    <definedName name="aaart" localSheetId="28">#REF!</definedName>
    <definedName name="aaart" localSheetId="30">#REF!</definedName>
    <definedName name="aaart" localSheetId="31">#REF!</definedName>
    <definedName name="aaart" localSheetId="32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6">#REF!</definedName>
    <definedName name="aaart" localSheetId="8">#REF!</definedName>
    <definedName name="aaart" localSheetId="9">#REF!</definedName>
    <definedName name="aaart" localSheetId="10">#REF!</definedName>
    <definedName name="aaart" localSheetId="12">#REF!</definedName>
    <definedName name="aaart" localSheetId="14">#REF!</definedName>
    <definedName name="aaart" localSheetId="17">#REF!</definedName>
    <definedName name="aaart">#REF!</definedName>
    <definedName name="aaatr" localSheetId="18">#REF!</definedName>
    <definedName name="aaatr" localSheetId="19">#REF!</definedName>
    <definedName name="aaatr" localSheetId="22">#REF!</definedName>
    <definedName name="aaatr" localSheetId="28">#REF!</definedName>
    <definedName name="aaatr" localSheetId="30">#REF!</definedName>
    <definedName name="aaatr" localSheetId="31">#REF!</definedName>
    <definedName name="aaatr" localSheetId="32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6">#REF!</definedName>
    <definedName name="aaatr" localSheetId="8">#REF!</definedName>
    <definedName name="aaatr" localSheetId="9">#REF!</definedName>
    <definedName name="aaatr" localSheetId="10">#REF!</definedName>
    <definedName name="aaatr" localSheetId="12">#REF!</definedName>
    <definedName name="aaatr" localSheetId="14">#REF!</definedName>
    <definedName name="aaatr" localSheetId="17">#REF!</definedName>
    <definedName name="aaatr">#REF!</definedName>
    <definedName name="ABC" localSheetId="18" hidden="1">#REF!</definedName>
    <definedName name="ABC" localSheetId="19" hidden="1">#REF!</definedName>
    <definedName name="ABC" localSheetId="22" hidden="1">#REF!</definedName>
    <definedName name="ABC" localSheetId="28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6" hidden="1">#REF!</definedName>
    <definedName name="ABC" localSheetId="8" hidden="1">#REF!</definedName>
    <definedName name="ABC" localSheetId="9" hidden="1">#REF!</definedName>
    <definedName name="ABC" localSheetId="10" hidden="1">#REF!</definedName>
    <definedName name="ABC" localSheetId="12" hidden="1">#REF!</definedName>
    <definedName name="ABC" localSheetId="14" hidden="1">#REF!</definedName>
    <definedName name="ABC" localSheetId="17" hidden="1">#REF!</definedName>
    <definedName name="ABC" hidden="1">#REF!</definedName>
    <definedName name="abggg" localSheetId="18" hidden="1">'[14]4.9'!#REF!</definedName>
    <definedName name="abggg" localSheetId="19" hidden="1">'[19]4.9'!#REF!</definedName>
    <definedName name="abggg" localSheetId="20" hidden="1">'[17]4.9'!#REF!</definedName>
    <definedName name="abggg" localSheetId="21" hidden="1">'[16]4.9'!#REF!</definedName>
    <definedName name="abggg" localSheetId="22" hidden="1">'[1]4.9'!#REF!</definedName>
    <definedName name="abggg" localSheetId="23" hidden="1">'[14]4.9'!#REF!</definedName>
    <definedName name="abggg" localSheetId="24" hidden="1">'[14]4.9'!#REF!</definedName>
    <definedName name="abggg" localSheetId="25" hidden="1">'[14]4.9'!#REF!</definedName>
    <definedName name="abggg" localSheetId="26" hidden="1">'[14]4.9'!#REF!</definedName>
    <definedName name="abggg" localSheetId="27" hidden="1">'[14]4.9'!#REF!</definedName>
    <definedName name="abggg" localSheetId="28" hidden="1">'[1]4.9'!#REF!</definedName>
    <definedName name="abggg" localSheetId="29" hidden="1">'[16]4.9'!#REF!</definedName>
    <definedName name="abggg" localSheetId="30" hidden="1">'[1]4.9'!#REF!</definedName>
    <definedName name="abggg" localSheetId="31" hidden="1">'[1]4.9'!#REF!</definedName>
    <definedName name="abggg" localSheetId="32" hidden="1">'[17]4.9'!#REF!</definedName>
    <definedName name="abggg" localSheetId="1" hidden="1">'[17]4.9'!#REF!</definedName>
    <definedName name="abggg" localSheetId="2" hidden="1">'[16]4.9'!#REF!</definedName>
    <definedName name="abggg" localSheetId="3" hidden="1">'[2]4.9'!#REF!</definedName>
    <definedName name="abggg" localSheetId="4" hidden="1">'[2]4.9'!#REF!</definedName>
    <definedName name="abggg" localSheetId="6" hidden="1">'[16]4.9'!#REF!</definedName>
    <definedName name="abggg" localSheetId="7" hidden="1">'[16]4.9'!#REF!</definedName>
    <definedName name="abggg" localSheetId="8" hidden="1">'[16]4.9'!#REF!</definedName>
    <definedName name="abggg" localSheetId="9" hidden="1">'[16]4.9'!#REF!</definedName>
    <definedName name="abggg" localSheetId="10" hidden="1">'[16]4.9'!#REF!</definedName>
    <definedName name="abggg" localSheetId="11" hidden="1">'[16]4.9'!#REF!</definedName>
    <definedName name="abggg" localSheetId="12" hidden="1">'[16]4.9'!#REF!</definedName>
    <definedName name="abggg" localSheetId="13" hidden="1">'[16]4.9'!#REF!</definedName>
    <definedName name="abggg" localSheetId="14" hidden="1">'[17]4.9'!#REF!</definedName>
    <definedName name="abggg" localSheetId="15" hidden="1">'[18]4.9'!#REF!</definedName>
    <definedName name="abggg" localSheetId="16" hidden="1">'[18]4.9'!#REF!</definedName>
    <definedName name="abggg" localSheetId="17" hidden="1">'[16]4.9'!#REF!</definedName>
    <definedName name="abggg" hidden="1">'[2]4.9'!#REF!</definedName>
    <definedName name="afaf" localSheetId="18" hidden="1">'[14]4.9'!#REF!</definedName>
    <definedName name="afaf" localSheetId="19" hidden="1">'[17]4.9'!#REF!</definedName>
    <definedName name="afaf" localSheetId="21" hidden="1">'[16]4.9'!#REF!</definedName>
    <definedName name="afaf" localSheetId="22" hidden="1">'[17]4.9'!#REF!</definedName>
    <definedName name="afaf" localSheetId="28" hidden="1">'[17]4.9'!#REF!</definedName>
    <definedName name="afaf" localSheetId="29" hidden="1">'[16]4.9'!#REF!</definedName>
    <definedName name="afaf" localSheetId="30" hidden="1">'[17]4.9'!#REF!</definedName>
    <definedName name="afaf" localSheetId="31" hidden="1">'[17]4.9'!#REF!</definedName>
    <definedName name="afaf" localSheetId="32" hidden="1">'[17]4.9'!#REF!</definedName>
    <definedName name="afaf" localSheetId="1" hidden="1">'[17]4.9'!#REF!</definedName>
    <definedName name="afaf" localSheetId="2" hidden="1">'[16]4.9'!#REF!</definedName>
    <definedName name="afaf" localSheetId="3" hidden="1">'[17]4.9'!#REF!</definedName>
    <definedName name="afaf" localSheetId="4" hidden="1">'[17]4.9'!#REF!</definedName>
    <definedName name="afaf" localSheetId="6" hidden="1">'[16]4.9'!#REF!</definedName>
    <definedName name="afaf" localSheetId="7" hidden="1">'[16]4.9'!#REF!</definedName>
    <definedName name="afaf" localSheetId="8" hidden="1">'[16]4.9'!#REF!</definedName>
    <definedName name="afaf" localSheetId="9" hidden="1">'[16]4.9'!#REF!</definedName>
    <definedName name="afaf" localSheetId="10" hidden="1">'[16]4.9'!#REF!</definedName>
    <definedName name="afaf" localSheetId="11" hidden="1">'[16]4.9'!#REF!</definedName>
    <definedName name="afaf" localSheetId="12" hidden="1">'[16]4.9'!#REF!</definedName>
    <definedName name="afaf" localSheetId="13" hidden="1">'[16]4.9'!#REF!</definedName>
    <definedName name="afaf" localSheetId="14" hidden="1">'[17]4.9'!#REF!</definedName>
    <definedName name="afaf" localSheetId="15" hidden="1">'[18]4.9'!#REF!</definedName>
    <definedName name="afaf" localSheetId="16" hidden="1">'[18]4.9'!#REF!</definedName>
    <definedName name="afaf" localSheetId="17" hidden="1">'[16]4.9'!#REF!</definedName>
    <definedName name="afaf" hidden="1">'[17]4.9'!#REF!</definedName>
    <definedName name="apa" localSheetId="18" hidden="1">'[20]4.9'!#REF!</definedName>
    <definedName name="apa" localSheetId="19" hidden="1">'[20]4.9'!#REF!</definedName>
    <definedName name="apa" localSheetId="22" hidden="1">'[21]4.9'!#REF!</definedName>
    <definedName name="apa" localSheetId="28" hidden="1">'[21]4.9'!#REF!</definedName>
    <definedName name="apa" localSheetId="30" hidden="1">'[21]4.9'!#REF!</definedName>
    <definedName name="apa" localSheetId="31" hidden="1">'[21]4.9'!#REF!</definedName>
    <definedName name="apa" localSheetId="32" hidden="1">'[21]4.9'!#REF!</definedName>
    <definedName name="apa" localSheetId="3" hidden="1">'[22]4.9'!#REF!</definedName>
    <definedName name="apa" localSheetId="4" hidden="1">'[22]4.9'!#REF!</definedName>
    <definedName name="apa" localSheetId="14" hidden="1">'[21]4.9'!#REF!</definedName>
    <definedName name="apa" localSheetId="17" hidden="1">'[18]4.9'!#REF!</definedName>
    <definedName name="apa" hidden="1">'[22]4.9'!#REF!</definedName>
    <definedName name="apara" localSheetId="18">#REF!</definedName>
    <definedName name="apara" localSheetId="19">#REF!</definedName>
    <definedName name="apara" localSheetId="21">#REF!</definedName>
    <definedName name="apara" localSheetId="22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6">#REF!</definedName>
    <definedName name="apara" localSheetId="8">#REF!</definedName>
    <definedName name="apara" localSheetId="9">#REF!</definedName>
    <definedName name="apara" localSheetId="10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hidden="1">#REF!</definedName>
    <definedName name="asas" localSheetId="18">#REF!</definedName>
    <definedName name="asas" localSheetId="19">#REF!</definedName>
    <definedName name="asas" localSheetId="21">#REF!</definedName>
    <definedName name="asas" localSheetId="22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6">#REF!</definedName>
    <definedName name="asas" localSheetId="8">#REF!</definedName>
    <definedName name="asas" localSheetId="9">#REF!</definedName>
    <definedName name="asas" localSheetId="10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>#REF!</definedName>
    <definedName name="ass" localSheetId="18" hidden="1">'[8]4.8'!#REF!</definedName>
    <definedName name="ass" localSheetId="19" hidden="1">'[9]4.8'!#REF!</definedName>
    <definedName name="ass" localSheetId="20" hidden="1">'[9]4.8'!#REF!</definedName>
    <definedName name="ass" localSheetId="21" hidden="1">'[10]4.8'!#REF!</definedName>
    <definedName name="ass" localSheetId="22" hidden="1">'[23]4.8'!#REF!</definedName>
    <definedName name="ass" localSheetId="23" hidden="1">'[8]4.8'!#REF!</definedName>
    <definedName name="ass" localSheetId="24" hidden="1">'[8]4.8'!#REF!</definedName>
    <definedName name="ass" localSheetId="25" hidden="1">'[8]4.8'!#REF!</definedName>
    <definedName name="ass" localSheetId="26" hidden="1">'[8]4.8'!#REF!</definedName>
    <definedName name="ass" localSheetId="27" hidden="1">'[8]4.8'!#REF!</definedName>
    <definedName name="ass" localSheetId="28" hidden="1">'[23]4.8'!#REF!</definedName>
    <definedName name="ass" localSheetId="29" hidden="1">'[10]4.8'!#REF!</definedName>
    <definedName name="ass" localSheetId="30" hidden="1">'[23]4.8'!#REF!</definedName>
    <definedName name="ass" localSheetId="31" hidden="1">'[23]4.8'!#REF!</definedName>
    <definedName name="ass" localSheetId="32" hidden="1">'[9]4.8'!#REF!</definedName>
    <definedName name="ass" localSheetId="1" hidden="1">'[9]4.8'!#REF!</definedName>
    <definedName name="ass" localSheetId="2" hidden="1">'[10]4.8'!#REF!</definedName>
    <definedName name="ass" localSheetId="3" hidden="1">'[23]4.8'!#REF!</definedName>
    <definedName name="ass" localSheetId="4" hidden="1">'[23]4.8'!#REF!</definedName>
    <definedName name="ass" localSheetId="6" hidden="1">'[10]4.8'!#REF!</definedName>
    <definedName name="ass" localSheetId="7" hidden="1">'[10]4.8'!#REF!</definedName>
    <definedName name="ass" localSheetId="8" hidden="1">'[10]4.8'!#REF!</definedName>
    <definedName name="ass" localSheetId="9" hidden="1">'[10]4.8'!#REF!</definedName>
    <definedName name="ass" localSheetId="10" hidden="1">'[10]4.8'!#REF!</definedName>
    <definedName name="ass" localSheetId="11" hidden="1">'[10]4.8'!#REF!</definedName>
    <definedName name="ass" localSheetId="12" hidden="1">'[10]4.8'!#REF!</definedName>
    <definedName name="ass" localSheetId="13" hidden="1">'[10]4.8'!#REF!</definedName>
    <definedName name="ass" localSheetId="14" hidden="1">'[9]4.8'!#REF!</definedName>
    <definedName name="ass" localSheetId="15" hidden="1">'[10]4.8'!#REF!</definedName>
    <definedName name="ass" localSheetId="16" hidden="1">'[10]4.8'!#REF!</definedName>
    <definedName name="ass" localSheetId="17" hidden="1">'[10]4.8'!#REF!</definedName>
    <definedName name="ass" hidden="1">'[23]4.8'!#REF!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>#REF!</definedName>
    <definedName name="ax" localSheetId="18">#REF!</definedName>
    <definedName name="ax" localSheetId="19">#REF!</definedName>
    <definedName name="ax" localSheetId="21">#REF!</definedName>
    <definedName name="ax" localSheetId="22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6">#REF!</definedName>
    <definedName name="ax" localSheetId="8">#REF!</definedName>
    <definedName name="ax" localSheetId="9">#REF!</definedName>
    <definedName name="ax" localSheetId="10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8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hidden="1">#REF!</definedName>
    <definedName name="bbbg" localSheetId="18">#REF!</definedName>
    <definedName name="bbbg" localSheetId="19">#REF!</definedName>
    <definedName name="bbbg" localSheetId="22">#REF!</definedName>
    <definedName name="bbbg" localSheetId="28">#REF!</definedName>
    <definedName name="bbbg" localSheetId="30">#REF!</definedName>
    <definedName name="bbbg" localSheetId="31">#REF!</definedName>
    <definedName name="bbbg" localSheetId="32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6">#REF!</definedName>
    <definedName name="bbbg" localSheetId="8">#REF!</definedName>
    <definedName name="bbbg" localSheetId="9">#REF!</definedName>
    <definedName name="bbbg" localSheetId="10">#REF!</definedName>
    <definedName name="bbbg" localSheetId="12">#REF!</definedName>
    <definedName name="bbbg" localSheetId="14">#REF!</definedName>
    <definedName name="bbbg" localSheetId="17">#REF!</definedName>
    <definedName name="bbbg">#REF!</definedName>
    <definedName name="bbbgt" localSheetId="18">#REF!</definedName>
    <definedName name="bbbgt" localSheetId="19">#REF!</definedName>
    <definedName name="bbbgt" localSheetId="22">#REF!</definedName>
    <definedName name="bbbgt" localSheetId="28">#REF!</definedName>
    <definedName name="bbbgt" localSheetId="30">#REF!</definedName>
    <definedName name="bbbgt" localSheetId="31">#REF!</definedName>
    <definedName name="bbbgt" localSheetId="32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6">#REF!</definedName>
    <definedName name="bbbgt" localSheetId="8">#REF!</definedName>
    <definedName name="bbbgt" localSheetId="9">#REF!</definedName>
    <definedName name="bbbgt" localSheetId="10">#REF!</definedName>
    <definedName name="bbbgt" localSheetId="12">#REF!</definedName>
    <definedName name="bbbgt" localSheetId="14">#REF!</definedName>
    <definedName name="bbbgt" localSheetId="17">#REF!</definedName>
    <definedName name="bbbgt">#REF!</definedName>
    <definedName name="bbbh" localSheetId="18">#REF!</definedName>
    <definedName name="bbbh" localSheetId="19">#REF!</definedName>
    <definedName name="bbbh" localSheetId="22">#REF!</definedName>
    <definedName name="bbbh" localSheetId="28">#REF!</definedName>
    <definedName name="bbbh" localSheetId="30">#REF!</definedName>
    <definedName name="bbbh" localSheetId="31">#REF!</definedName>
    <definedName name="bbbh" localSheetId="32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6">#REF!</definedName>
    <definedName name="bbbh" localSheetId="8">#REF!</definedName>
    <definedName name="bbbh" localSheetId="9">#REF!</definedName>
    <definedName name="bbbh" localSheetId="10">#REF!</definedName>
    <definedName name="bbbh" localSheetId="12">#REF!</definedName>
    <definedName name="bbbh" localSheetId="14">#REF!</definedName>
    <definedName name="bbbh" localSheetId="17">#REF!</definedName>
    <definedName name="bbbh">#REF!</definedName>
    <definedName name="bcvb" localSheetId="18">#REF!</definedName>
    <definedName name="bcvb" localSheetId="19">#REF!</definedName>
    <definedName name="bcvb" localSheetId="22">#REF!</definedName>
    <definedName name="bcvb" localSheetId="28">#REF!</definedName>
    <definedName name="bcvb" localSheetId="30">#REF!</definedName>
    <definedName name="bcvb" localSheetId="31">#REF!</definedName>
    <definedName name="bcvb" localSheetId="32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6">#REF!</definedName>
    <definedName name="bcvb" localSheetId="8">#REF!</definedName>
    <definedName name="bcvb" localSheetId="9">#REF!</definedName>
    <definedName name="bcvb" localSheetId="10">#REF!</definedName>
    <definedName name="bcvb" localSheetId="12">#REF!</definedName>
    <definedName name="bcvb" localSheetId="14">#REF!</definedName>
    <definedName name="bcvb" localSheetId="17">#REF!</definedName>
    <definedName name="bcvb">#REF!</definedName>
    <definedName name="bf" localSheetId="18" hidden="1">'[24]7.6'!#REF!</definedName>
    <definedName name="bf" localSheetId="19" hidden="1">'[25]7.6'!#REF!</definedName>
    <definedName name="bf" localSheetId="21" hidden="1">'[26]7.6'!#REF!</definedName>
    <definedName name="bf" localSheetId="22" hidden="1">'[25]7.6'!#REF!</definedName>
    <definedName name="bf" localSheetId="28" hidden="1">'[25]7.6'!#REF!</definedName>
    <definedName name="bf" localSheetId="29" hidden="1">'[26]7.6'!#REF!</definedName>
    <definedName name="bf" localSheetId="30" hidden="1">'[25]7.6'!#REF!</definedName>
    <definedName name="bf" localSheetId="31" hidden="1">'[25]7.6'!#REF!</definedName>
    <definedName name="bf" localSheetId="32" hidden="1">'[25]7.6'!#REF!</definedName>
    <definedName name="bf" localSheetId="1" hidden="1">'[25]7.6'!#REF!</definedName>
    <definedName name="bf" localSheetId="2" hidden="1">'[26]7.6'!#REF!</definedName>
    <definedName name="bf" localSheetId="3" hidden="1">'[25]7.6'!#REF!</definedName>
    <definedName name="bf" localSheetId="4" hidden="1">'[25]7.6'!#REF!</definedName>
    <definedName name="bf" localSheetId="6" hidden="1">'[26]7.6'!#REF!</definedName>
    <definedName name="bf" localSheetId="7" hidden="1">'[26]7.6'!#REF!</definedName>
    <definedName name="bf" localSheetId="8" hidden="1">'[26]7.6'!#REF!</definedName>
    <definedName name="bf" localSheetId="9" hidden="1">'[26]7.6'!#REF!</definedName>
    <definedName name="bf" localSheetId="10" hidden="1">'[26]7.6'!#REF!</definedName>
    <definedName name="bf" localSheetId="11" hidden="1">'[26]7.6'!#REF!</definedName>
    <definedName name="bf" localSheetId="12" hidden="1">'[26]7.6'!#REF!</definedName>
    <definedName name="bf" localSheetId="13" hidden="1">'[26]7.6'!#REF!</definedName>
    <definedName name="bf" localSheetId="14" hidden="1">'[25]7.6'!#REF!</definedName>
    <definedName name="bf" localSheetId="15" hidden="1">'[26]7.6'!#REF!</definedName>
    <definedName name="bf" localSheetId="16" hidden="1">'[26]7.6'!#REF!</definedName>
    <definedName name="bf" localSheetId="17" hidden="1">'[19]7.6'!#REF!</definedName>
    <definedName name="bf" hidden="1">'[25]7.6'!#REF!</definedName>
    <definedName name="bfeh" localSheetId="18">#REF!</definedName>
    <definedName name="bfeh" localSheetId="19">#REF!</definedName>
    <definedName name="bfeh" localSheetId="21">#REF!</definedName>
    <definedName name="bfeh" localSheetId="22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6">#REF!</definedName>
    <definedName name="bfeh" localSheetId="8">#REF!</definedName>
    <definedName name="bfeh" localSheetId="9">#REF!</definedName>
    <definedName name="bfeh" localSheetId="10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>#REF!</definedName>
    <definedName name="BH" localSheetId="18">#REF!</definedName>
    <definedName name="BH" localSheetId="19">#REF!</definedName>
    <definedName name="BH" localSheetId="21">#REF!</definedName>
    <definedName name="BH" localSheetId="22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6">#REF!</definedName>
    <definedName name="BH" localSheetId="8">#REF!</definedName>
    <definedName name="BH" localSheetId="9">#REF!</definedName>
    <definedName name="BH" localSheetId="10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>#REF!</definedName>
    <definedName name="bnb" localSheetId="18" hidden="1">'[24]7.6'!#REF!</definedName>
    <definedName name="bnb" localSheetId="19" hidden="1">'[25]7.6'!#REF!</definedName>
    <definedName name="bnb" localSheetId="21" hidden="1">'[26]7.6'!#REF!</definedName>
    <definedName name="bnb" localSheetId="22" hidden="1">'[25]7.6'!#REF!</definedName>
    <definedName name="bnb" localSheetId="28" hidden="1">'[25]7.6'!#REF!</definedName>
    <definedName name="bnb" localSheetId="29" hidden="1">'[26]7.6'!#REF!</definedName>
    <definedName name="bnb" localSheetId="30" hidden="1">'[25]7.6'!#REF!</definedName>
    <definedName name="bnb" localSheetId="31" hidden="1">'[25]7.6'!#REF!</definedName>
    <definedName name="bnb" localSheetId="32" hidden="1">'[25]7.6'!#REF!</definedName>
    <definedName name="bnb" localSheetId="1" hidden="1">'[25]7.6'!#REF!</definedName>
    <definedName name="bnb" localSheetId="2" hidden="1">'[26]7.6'!#REF!</definedName>
    <definedName name="bnb" localSheetId="3" hidden="1">'[25]7.6'!#REF!</definedName>
    <definedName name="bnb" localSheetId="4" hidden="1">'[25]7.6'!#REF!</definedName>
    <definedName name="bnb" localSheetId="6" hidden="1">'[26]7.6'!#REF!</definedName>
    <definedName name="bnb" localSheetId="7" hidden="1">'[26]7.6'!#REF!</definedName>
    <definedName name="bnb" localSheetId="8" hidden="1">'[26]7.6'!#REF!</definedName>
    <definedName name="bnb" localSheetId="9" hidden="1">'[26]7.6'!#REF!</definedName>
    <definedName name="bnb" localSheetId="10" hidden="1">'[26]7.6'!#REF!</definedName>
    <definedName name="bnb" localSheetId="11" hidden="1">'[26]7.6'!#REF!</definedName>
    <definedName name="bnb" localSheetId="12" hidden="1">'[26]7.6'!#REF!</definedName>
    <definedName name="bnb" localSheetId="13" hidden="1">'[26]7.6'!#REF!</definedName>
    <definedName name="bnb" localSheetId="14" hidden="1">'[25]7.6'!#REF!</definedName>
    <definedName name="bnb" localSheetId="15" hidden="1">'[26]7.6'!#REF!</definedName>
    <definedName name="bnb" localSheetId="16" hidden="1">'[26]7.6'!#REF!</definedName>
    <definedName name="bnb" localSheetId="17" hidden="1">'[19]7.6'!#REF!</definedName>
    <definedName name="bnb" hidden="1">'[25]7.6'!#REF!</definedName>
    <definedName name="BudgetYear" localSheetId="18">#REF!</definedName>
    <definedName name="BudgetYear" localSheetId="19">#REF!</definedName>
    <definedName name="BudgetYear" localSheetId="21">#REF!</definedName>
    <definedName name="BudgetYear" localSheetId="22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6">#REF!</definedName>
    <definedName name="BudgetYear" localSheetId="8">#REF!</definedName>
    <definedName name="BudgetYear" localSheetId="9">#REF!</definedName>
    <definedName name="BudgetYear" localSheetId="10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>#REF!</definedName>
    <definedName name="bv" localSheetId="18">#REF!</definedName>
    <definedName name="bv" localSheetId="19">#REF!</definedName>
    <definedName name="bv" localSheetId="21">#REF!</definedName>
    <definedName name="bv" localSheetId="22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6">#REF!</definedName>
    <definedName name="bv" localSheetId="8">#REF!</definedName>
    <definedName name="bv" localSheetId="9">#REF!</definedName>
    <definedName name="bv" localSheetId="10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>#REF!</definedName>
    <definedName name="CalcsDishMatch">#N/A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2">#REF!</definedName>
    <definedName name="con_07" localSheetId="13">#REF!</definedName>
    <definedName name="con_07" localSheetId="14">#REF!</definedName>
    <definedName name="con_07" localSheetId="17">#REF!</definedName>
    <definedName name="con_0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2">#REF!</definedName>
    <definedName name="con_08" localSheetId="13">#REF!</definedName>
    <definedName name="con_08" localSheetId="14">#REF!</definedName>
    <definedName name="con_08" localSheetId="17">#REF!</definedName>
    <definedName name="con_08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2">#REF!</definedName>
    <definedName name="con_09" localSheetId="13">#REF!</definedName>
    <definedName name="con_09" localSheetId="14">#REF!</definedName>
    <definedName name="con_09" localSheetId="17">#REF!</definedName>
    <definedName name="con_09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2">#REF!</definedName>
    <definedName name="con_10" localSheetId="13">#REF!</definedName>
    <definedName name="con_10" localSheetId="14">#REF!</definedName>
    <definedName name="con_10" localSheetId="17">#REF!</definedName>
    <definedName name="con_10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2">#REF!</definedName>
    <definedName name="con_11" localSheetId="13">#REF!</definedName>
    <definedName name="con_11" localSheetId="14">#REF!</definedName>
    <definedName name="con_11" localSheetId="17">#REF!</definedName>
    <definedName name="con_11">#REF!</definedName>
    <definedName name="con_13p" localSheetId="18">#REF!</definedName>
    <definedName name="con_13p" localSheetId="19">#REF!</definedName>
    <definedName name="con_13p" localSheetId="22">#REF!</definedName>
    <definedName name="con_13p" localSheetId="28">#REF!</definedName>
    <definedName name="con_13p" localSheetId="30">#REF!</definedName>
    <definedName name="con_13p" localSheetId="31">#REF!</definedName>
    <definedName name="con_13p" localSheetId="32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6">#REF!</definedName>
    <definedName name="con_13p" localSheetId="8">#REF!</definedName>
    <definedName name="con_13p" localSheetId="9">#REF!</definedName>
    <definedName name="con_13p" localSheetId="10">#REF!</definedName>
    <definedName name="con_13p" localSheetId="12">#REF!</definedName>
    <definedName name="con_13p" localSheetId="14">#REF!</definedName>
    <definedName name="con_13p" localSheetId="17">#REF!</definedName>
    <definedName name="con_13p">#REF!</definedName>
    <definedName name="con_14p" localSheetId="18">#REF!</definedName>
    <definedName name="con_14p" localSheetId="19">#REF!</definedName>
    <definedName name="con_14p" localSheetId="22">#REF!</definedName>
    <definedName name="con_14p" localSheetId="28">#REF!</definedName>
    <definedName name="con_14p" localSheetId="30">#REF!</definedName>
    <definedName name="con_14p" localSheetId="31">#REF!</definedName>
    <definedName name="con_14p" localSheetId="32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6">#REF!</definedName>
    <definedName name="con_14p" localSheetId="8">#REF!</definedName>
    <definedName name="con_14p" localSheetId="9">#REF!</definedName>
    <definedName name="con_14p" localSheetId="10">#REF!</definedName>
    <definedName name="con_14p" localSheetId="12">#REF!</definedName>
    <definedName name="con_14p" localSheetId="14">#REF!</definedName>
    <definedName name="con_14p" localSheetId="17">#REF!</definedName>
    <definedName name="con_14p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7">#REF!</definedName>
    <definedName name="cons_12p">#REF!</definedName>
    <definedName name="cons_2005" localSheetId="18">[27]VA_CONSTANT!$A$3:$Z$21</definedName>
    <definedName name="cons_2005" localSheetId="19">[27]VA_CONSTANT!$A$3:$Z$21</definedName>
    <definedName name="cons_2005" localSheetId="20">[28]VA_CONSTANT!$A$3:$Z$21</definedName>
    <definedName name="cons_2005" localSheetId="21">[29]VA_CONSTANT!$A$3:$Z$21</definedName>
    <definedName name="cons_2005" localSheetId="22">[30]VA_CONSTANT!$A$3:$Z$21</definedName>
    <definedName name="cons_2005" localSheetId="23">[27]VA_CONSTANT!$A$3:$Z$21</definedName>
    <definedName name="cons_2005" localSheetId="24">[27]VA_CONSTANT!$A$3:$Z$21</definedName>
    <definedName name="cons_2005" localSheetId="25">[27]VA_CONSTANT!$A$3:$Z$21</definedName>
    <definedName name="cons_2005" localSheetId="26">[27]VA_CONSTANT!$A$3:$Z$21</definedName>
    <definedName name="cons_2005" localSheetId="27">[27]VA_CONSTANT!$A$3:$Z$21</definedName>
    <definedName name="cons_2005" localSheetId="28">[30]VA_CONSTANT!$A$3:$Z$21</definedName>
    <definedName name="cons_2005" localSheetId="29">[29]VA_CONSTANT!$A$3:$Z$21</definedName>
    <definedName name="cons_2005" localSheetId="30">[30]VA_CONSTANT!$A$3:$Z$21</definedName>
    <definedName name="cons_2005" localSheetId="31">[30]VA_CONSTANT!$A$3:$Z$21</definedName>
    <definedName name="cons_2005" localSheetId="32">[28]VA_CONSTANT!$A$3:$Z$21</definedName>
    <definedName name="cons_2005" localSheetId="1">[28]VA_CONSTANT!$A$3:$Z$21</definedName>
    <definedName name="cons_2005" localSheetId="2">[29]VA_CONSTANT!$A$3:$Z$21</definedName>
    <definedName name="cons_2005" localSheetId="6">[29]VA_CONSTANT!$A$3:$Z$21</definedName>
    <definedName name="cons_2005" localSheetId="7">[29]VA_CONSTANT!$A$3:$Z$21</definedName>
    <definedName name="cons_2005" localSheetId="8">[29]VA_CONSTANT!$A$3:$Z$21</definedName>
    <definedName name="cons_2005" localSheetId="9">[29]VA_CONSTANT!$A$3:$Z$21</definedName>
    <definedName name="cons_2005" localSheetId="10">[29]VA_CONSTANT!$A$3:$Z$21</definedName>
    <definedName name="cons_2005" localSheetId="11">[29]VA_CONSTANT!$A$3:$Z$21</definedName>
    <definedName name="cons_2005" localSheetId="12">[29]VA_CONSTANT!$A$3:$Z$21</definedName>
    <definedName name="cons_2005" localSheetId="13">[29]VA_CONSTANT!$A$3:$Z$21</definedName>
    <definedName name="cons_2005" localSheetId="14">[28]VA_CONSTANT!$A$3:$Z$21</definedName>
    <definedName name="cons_2005" localSheetId="15">[29]VA_CONSTANT!$A$3:$Z$21</definedName>
    <definedName name="cons_2005" localSheetId="16">[29]VA_CONSTANT!$A$3:$Z$21</definedName>
    <definedName name="cons_2005" localSheetId="17">[28]VA_CONSTANT!$A$3:$Z$21</definedName>
    <definedName name="cons_2005">[31]VA_CONSTANT!$A$3:$Z$21</definedName>
    <definedName name="cons_2006" localSheetId="18">[27]VA_CONSTANT!$A$25:$Z$43</definedName>
    <definedName name="cons_2006" localSheetId="19">[27]VA_CONSTANT!$A$25:$Z$43</definedName>
    <definedName name="cons_2006" localSheetId="20">[28]VA_CONSTANT!$A$25:$Z$43</definedName>
    <definedName name="cons_2006" localSheetId="21">[29]VA_CONSTANT!$A$25:$Z$43</definedName>
    <definedName name="cons_2006" localSheetId="22">[30]VA_CONSTANT!$A$25:$Z$43</definedName>
    <definedName name="cons_2006" localSheetId="23">[27]VA_CONSTANT!$A$25:$Z$43</definedName>
    <definedName name="cons_2006" localSheetId="24">[27]VA_CONSTANT!$A$25:$Z$43</definedName>
    <definedName name="cons_2006" localSheetId="25">[27]VA_CONSTANT!$A$25:$Z$43</definedName>
    <definedName name="cons_2006" localSheetId="26">[27]VA_CONSTANT!$A$25:$Z$43</definedName>
    <definedName name="cons_2006" localSheetId="27">[27]VA_CONSTANT!$A$25:$Z$43</definedName>
    <definedName name="cons_2006" localSheetId="28">[30]VA_CONSTANT!$A$25:$Z$43</definedName>
    <definedName name="cons_2006" localSheetId="29">[29]VA_CONSTANT!$A$25:$Z$43</definedName>
    <definedName name="cons_2006" localSheetId="30">[30]VA_CONSTANT!$A$25:$Z$43</definedName>
    <definedName name="cons_2006" localSheetId="31">[30]VA_CONSTANT!$A$25:$Z$43</definedName>
    <definedName name="cons_2006" localSheetId="32">[28]VA_CONSTANT!$A$25:$Z$43</definedName>
    <definedName name="cons_2006" localSheetId="1">[28]VA_CONSTANT!$A$25:$Z$43</definedName>
    <definedName name="cons_2006" localSheetId="2">[29]VA_CONSTANT!$A$25:$Z$43</definedName>
    <definedName name="cons_2006" localSheetId="6">[29]VA_CONSTANT!$A$25:$Z$43</definedName>
    <definedName name="cons_2006" localSheetId="7">[29]VA_CONSTANT!$A$25:$Z$43</definedName>
    <definedName name="cons_2006" localSheetId="8">[29]VA_CONSTANT!$A$25:$Z$43</definedName>
    <definedName name="cons_2006" localSheetId="9">[29]VA_CONSTANT!$A$25:$Z$43</definedName>
    <definedName name="cons_2006" localSheetId="10">[29]VA_CONSTANT!$A$25:$Z$43</definedName>
    <definedName name="cons_2006" localSheetId="11">[29]VA_CONSTANT!$A$25:$Z$43</definedName>
    <definedName name="cons_2006" localSheetId="12">[29]VA_CONSTANT!$A$25:$Z$43</definedName>
    <definedName name="cons_2006" localSheetId="13">[29]VA_CONSTANT!$A$25:$Z$43</definedName>
    <definedName name="cons_2006" localSheetId="14">[28]VA_CONSTANT!$A$25:$Z$43</definedName>
    <definedName name="cons_2006" localSheetId="15">[29]VA_CONSTANT!$A$25:$Z$43</definedName>
    <definedName name="cons_2006" localSheetId="16">[29]VA_CONSTANT!$A$25:$Z$43</definedName>
    <definedName name="cons_2006" localSheetId="17">[28]VA_CONSTANT!$A$25:$Z$43</definedName>
    <definedName name="cons_2006">[31]VA_CONSTANT!$A$25:$Z$43</definedName>
    <definedName name="cons_2007" localSheetId="18">[27]VA_CONSTANT!$A$47:$Z$65</definedName>
    <definedName name="cons_2007" localSheetId="19">[27]VA_CONSTANT!$A$47:$Z$65</definedName>
    <definedName name="cons_2007" localSheetId="20">[28]VA_CONSTANT!$A$47:$Z$65</definedName>
    <definedName name="cons_2007" localSheetId="21">[29]VA_CONSTANT!$A$47:$Z$65</definedName>
    <definedName name="cons_2007" localSheetId="22">[30]VA_CONSTANT!$A$47:$Z$65</definedName>
    <definedName name="cons_2007" localSheetId="23">[27]VA_CONSTANT!$A$47:$Z$65</definedName>
    <definedName name="cons_2007" localSheetId="24">[27]VA_CONSTANT!$A$47:$Z$65</definedName>
    <definedName name="cons_2007" localSheetId="25">[27]VA_CONSTANT!$A$47:$Z$65</definedName>
    <definedName name="cons_2007" localSheetId="26">[27]VA_CONSTANT!$A$47:$Z$65</definedName>
    <definedName name="cons_2007" localSheetId="27">[27]VA_CONSTANT!$A$47:$Z$65</definedName>
    <definedName name="cons_2007" localSheetId="28">[30]VA_CONSTANT!$A$47:$Z$65</definedName>
    <definedName name="cons_2007" localSheetId="29">[29]VA_CONSTANT!$A$47:$Z$65</definedName>
    <definedName name="cons_2007" localSheetId="30">[30]VA_CONSTANT!$A$47:$Z$65</definedName>
    <definedName name="cons_2007" localSheetId="31">[30]VA_CONSTANT!$A$47:$Z$65</definedName>
    <definedName name="cons_2007" localSheetId="32">[28]VA_CONSTANT!$A$47:$Z$65</definedName>
    <definedName name="cons_2007" localSheetId="1">[28]VA_CONSTANT!$A$47:$Z$65</definedName>
    <definedName name="cons_2007" localSheetId="2">[29]VA_CONSTANT!$A$47:$Z$65</definedName>
    <definedName name="cons_2007" localSheetId="6">[29]VA_CONSTANT!$A$47:$Z$65</definedName>
    <definedName name="cons_2007" localSheetId="7">[29]VA_CONSTANT!$A$47:$Z$65</definedName>
    <definedName name="cons_2007" localSheetId="8">[29]VA_CONSTANT!$A$47:$Z$65</definedName>
    <definedName name="cons_2007" localSheetId="9">[29]VA_CONSTANT!$A$47:$Z$65</definedName>
    <definedName name="cons_2007" localSheetId="10">[29]VA_CONSTANT!$A$47:$Z$65</definedName>
    <definedName name="cons_2007" localSheetId="11">[29]VA_CONSTANT!$A$47:$Z$65</definedName>
    <definedName name="cons_2007" localSheetId="12">[29]VA_CONSTANT!$A$47:$Z$65</definedName>
    <definedName name="cons_2007" localSheetId="13">[29]VA_CONSTANT!$A$47:$Z$65</definedName>
    <definedName name="cons_2007" localSheetId="14">[28]VA_CONSTANT!$A$47:$Z$65</definedName>
    <definedName name="cons_2007" localSheetId="15">[29]VA_CONSTANT!$A$47:$Z$65</definedName>
    <definedName name="cons_2007" localSheetId="16">[29]VA_CONSTANT!$A$47:$Z$65</definedName>
    <definedName name="cons_2007" localSheetId="17">[28]VA_CONSTANT!$A$47:$Z$65</definedName>
    <definedName name="cons_2007">[31]VA_CONSTANT!$A$47:$Z$65</definedName>
    <definedName name="cons_2008" localSheetId="18">[27]VA_CONSTANT!$A$69:$Z$87</definedName>
    <definedName name="cons_2008" localSheetId="19">[27]VA_CONSTANT!$A$69:$Z$87</definedName>
    <definedName name="cons_2008" localSheetId="20">[28]VA_CONSTANT!$A$69:$Z$87</definedName>
    <definedName name="cons_2008" localSheetId="21">[29]VA_CONSTANT!$A$69:$Z$87</definedName>
    <definedName name="cons_2008" localSheetId="22">[30]VA_CONSTANT!$A$69:$Z$87</definedName>
    <definedName name="cons_2008" localSheetId="23">[27]VA_CONSTANT!$A$69:$Z$87</definedName>
    <definedName name="cons_2008" localSheetId="24">[27]VA_CONSTANT!$A$69:$Z$87</definedName>
    <definedName name="cons_2008" localSheetId="25">[27]VA_CONSTANT!$A$69:$Z$87</definedName>
    <definedName name="cons_2008" localSheetId="26">[27]VA_CONSTANT!$A$69:$Z$87</definedName>
    <definedName name="cons_2008" localSheetId="27">[27]VA_CONSTANT!$A$69:$Z$87</definedName>
    <definedName name="cons_2008" localSheetId="28">[30]VA_CONSTANT!$A$69:$Z$87</definedName>
    <definedName name="cons_2008" localSheetId="29">[29]VA_CONSTANT!$A$69:$Z$87</definedName>
    <definedName name="cons_2008" localSheetId="30">[30]VA_CONSTANT!$A$69:$Z$87</definedName>
    <definedName name="cons_2008" localSheetId="31">[30]VA_CONSTANT!$A$69:$Z$87</definedName>
    <definedName name="cons_2008" localSheetId="32">[28]VA_CONSTANT!$A$69:$Z$87</definedName>
    <definedName name="cons_2008" localSheetId="1">[28]VA_CONSTANT!$A$69:$Z$87</definedName>
    <definedName name="cons_2008" localSheetId="2">[29]VA_CONSTANT!$A$69:$Z$87</definedName>
    <definedName name="cons_2008" localSheetId="6">[29]VA_CONSTANT!$A$69:$Z$87</definedName>
    <definedName name="cons_2008" localSheetId="7">[29]VA_CONSTANT!$A$69:$Z$87</definedName>
    <definedName name="cons_2008" localSheetId="8">[29]VA_CONSTANT!$A$69:$Z$87</definedName>
    <definedName name="cons_2008" localSheetId="9">[29]VA_CONSTANT!$A$69:$Z$87</definedName>
    <definedName name="cons_2008" localSheetId="10">[29]VA_CONSTANT!$A$69:$Z$87</definedName>
    <definedName name="cons_2008" localSheetId="11">[29]VA_CONSTANT!$A$69:$Z$87</definedName>
    <definedName name="cons_2008" localSheetId="12">[29]VA_CONSTANT!$A$69:$Z$87</definedName>
    <definedName name="cons_2008" localSheetId="13">[29]VA_CONSTANT!$A$69:$Z$87</definedName>
    <definedName name="cons_2008" localSheetId="14">[28]VA_CONSTANT!$A$69:$Z$87</definedName>
    <definedName name="cons_2008" localSheetId="15">[29]VA_CONSTANT!$A$69:$Z$87</definedName>
    <definedName name="cons_2008" localSheetId="16">[29]VA_CONSTANT!$A$69:$Z$87</definedName>
    <definedName name="cons_2008" localSheetId="17">[28]VA_CONSTANT!$A$69:$Z$87</definedName>
    <definedName name="cons_2008">[31]VA_CONSTANT!$A$69:$Z$87</definedName>
    <definedName name="cons_2009" localSheetId="18">[27]VA_CONSTANT!$A$91:$Z$109</definedName>
    <definedName name="cons_2009" localSheetId="19">[27]VA_CONSTANT!$A$91:$Z$109</definedName>
    <definedName name="cons_2009" localSheetId="20">[28]VA_CONSTANT!$A$91:$Z$109</definedName>
    <definedName name="cons_2009" localSheetId="21">[29]VA_CONSTANT!$A$91:$Z$109</definedName>
    <definedName name="cons_2009" localSheetId="22">[30]VA_CONSTANT!$A$91:$Z$109</definedName>
    <definedName name="cons_2009" localSheetId="23">[27]VA_CONSTANT!$A$91:$Z$109</definedName>
    <definedName name="cons_2009" localSheetId="24">[27]VA_CONSTANT!$A$91:$Z$109</definedName>
    <definedName name="cons_2009" localSheetId="25">[27]VA_CONSTANT!$A$91:$Z$109</definedName>
    <definedName name="cons_2009" localSheetId="26">[27]VA_CONSTANT!$A$91:$Z$109</definedName>
    <definedName name="cons_2009" localSheetId="27">[27]VA_CONSTANT!$A$91:$Z$109</definedName>
    <definedName name="cons_2009" localSheetId="28">[30]VA_CONSTANT!$A$91:$Z$109</definedName>
    <definedName name="cons_2009" localSheetId="29">[29]VA_CONSTANT!$A$91:$Z$109</definedName>
    <definedName name="cons_2009" localSheetId="30">[30]VA_CONSTANT!$A$91:$Z$109</definedName>
    <definedName name="cons_2009" localSheetId="31">[30]VA_CONSTANT!$A$91:$Z$109</definedName>
    <definedName name="cons_2009" localSheetId="32">[28]VA_CONSTANT!$A$91:$Z$109</definedName>
    <definedName name="cons_2009" localSheetId="1">[28]VA_CONSTANT!$A$91:$Z$109</definedName>
    <definedName name="cons_2009" localSheetId="2">[29]VA_CONSTANT!$A$91:$Z$109</definedName>
    <definedName name="cons_2009" localSheetId="6">[29]VA_CONSTANT!$A$91:$Z$109</definedName>
    <definedName name="cons_2009" localSheetId="7">[29]VA_CONSTANT!$A$91:$Z$109</definedName>
    <definedName name="cons_2009" localSheetId="8">[29]VA_CONSTANT!$A$91:$Z$109</definedName>
    <definedName name="cons_2009" localSheetId="9">[29]VA_CONSTANT!$A$91:$Z$109</definedName>
    <definedName name="cons_2009" localSheetId="10">[29]VA_CONSTANT!$A$91:$Z$109</definedName>
    <definedName name="cons_2009" localSheetId="11">[29]VA_CONSTANT!$A$91:$Z$109</definedName>
    <definedName name="cons_2009" localSheetId="12">[29]VA_CONSTANT!$A$91:$Z$109</definedName>
    <definedName name="cons_2009" localSheetId="13">[29]VA_CONSTANT!$A$91:$Z$109</definedName>
    <definedName name="cons_2009" localSheetId="14">[28]VA_CONSTANT!$A$91:$Z$109</definedName>
    <definedName name="cons_2009" localSheetId="15">[29]VA_CONSTANT!$A$91:$Z$109</definedName>
    <definedName name="cons_2009" localSheetId="16">[29]VA_CONSTANT!$A$91:$Z$109</definedName>
    <definedName name="cons_2009" localSheetId="17">[28]VA_CONSTANT!$A$91:$Z$109</definedName>
    <definedName name="cons_2009">[31]VA_CONSTANT!$A$91:$Z$109</definedName>
    <definedName name="cons_2010" localSheetId="18">[27]VA_CONSTANT!$A$113:$Z$131</definedName>
    <definedName name="cons_2010" localSheetId="19">[27]VA_CONSTANT!$A$113:$Z$131</definedName>
    <definedName name="cons_2010" localSheetId="20">[28]VA_CONSTANT!$A$113:$Z$131</definedName>
    <definedName name="cons_2010" localSheetId="21">[29]VA_CONSTANT!$A$113:$Z$131</definedName>
    <definedName name="cons_2010" localSheetId="22">[30]VA_CONSTANT!$A$113:$Z$131</definedName>
    <definedName name="cons_2010" localSheetId="23">[27]VA_CONSTANT!$A$113:$Z$131</definedName>
    <definedName name="cons_2010" localSheetId="24">[27]VA_CONSTANT!$A$113:$Z$131</definedName>
    <definedName name="cons_2010" localSheetId="25">[27]VA_CONSTANT!$A$113:$Z$131</definedName>
    <definedName name="cons_2010" localSheetId="26">[27]VA_CONSTANT!$A$113:$Z$131</definedName>
    <definedName name="cons_2010" localSheetId="27">[27]VA_CONSTANT!$A$113:$Z$131</definedName>
    <definedName name="cons_2010" localSheetId="28">[30]VA_CONSTANT!$A$113:$Z$131</definedName>
    <definedName name="cons_2010" localSheetId="29">[29]VA_CONSTANT!$A$113:$Z$131</definedName>
    <definedName name="cons_2010" localSheetId="30">[30]VA_CONSTANT!$A$113:$Z$131</definedName>
    <definedName name="cons_2010" localSheetId="31">[30]VA_CONSTANT!$A$113:$Z$131</definedName>
    <definedName name="cons_2010" localSheetId="32">[28]VA_CONSTANT!$A$113:$Z$131</definedName>
    <definedName name="cons_2010" localSheetId="1">[28]VA_CONSTANT!$A$113:$Z$131</definedName>
    <definedName name="cons_2010" localSheetId="2">[29]VA_CONSTANT!$A$113:$Z$131</definedName>
    <definedName name="cons_2010" localSheetId="6">[29]VA_CONSTANT!$A$113:$Z$131</definedName>
    <definedName name="cons_2010" localSheetId="7">[29]VA_CONSTANT!$A$113:$Z$131</definedName>
    <definedName name="cons_2010" localSheetId="8">[29]VA_CONSTANT!$A$113:$Z$131</definedName>
    <definedName name="cons_2010" localSheetId="9">[29]VA_CONSTANT!$A$113:$Z$131</definedName>
    <definedName name="cons_2010" localSheetId="10">[29]VA_CONSTANT!$A$113:$Z$131</definedName>
    <definedName name="cons_2010" localSheetId="11">[29]VA_CONSTANT!$A$113:$Z$131</definedName>
    <definedName name="cons_2010" localSheetId="12">[29]VA_CONSTANT!$A$113:$Z$131</definedName>
    <definedName name="cons_2010" localSheetId="13">[29]VA_CONSTANT!$A$113:$Z$131</definedName>
    <definedName name="cons_2010" localSheetId="14">[28]VA_CONSTANT!$A$113:$Z$131</definedName>
    <definedName name="cons_2010" localSheetId="15">[29]VA_CONSTANT!$A$113:$Z$131</definedName>
    <definedName name="cons_2010" localSheetId="16">[29]VA_CONSTANT!$A$113:$Z$131</definedName>
    <definedName name="cons_2010" localSheetId="17">[28]VA_CONSTANT!$A$113:$Z$131</definedName>
    <definedName name="cons_2010">[31]VA_CONSTANT!$A$113:$Z$131</definedName>
    <definedName name="cons_2011" localSheetId="18">[27]VA_CONSTANT!$A$135:$Z$153</definedName>
    <definedName name="cons_2011" localSheetId="19">[27]VA_CONSTANT!$A$135:$Z$153</definedName>
    <definedName name="cons_2011" localSheetId="20">[28]VA_CONSTANT!$A$135:$Z$153</definedName>
    <definedName name="cons_2011" localSheetId="21">[29]VA_CONSTANT!$A$135:$Z$153</definedName>
    <definedName name="cons_2011" localSheetId="22">[30]VA_CONSTANT!$A$135:$Z$153</definedName>
    <definedName name="cons_2011" localSheetId="23">[27]VA_CONSTANT!$A$135:$Z$153</definedName>
    <definedName name="cons_2011" localSheetId="24">[27]VA_CONSTANT!$A$135:$Z$153</definedName>
    <definedName name="cons_2011" localSheetId="25">[27]VA_CONSTANT!$A$135:$Z$153</definedName>
    <definedName name="cons_2011" localSheetId="26">[27]VA_CONSTANT!$A$135:$Z$153</definedName>
    <definedName name="cons_2011" localSheetId="27">[27]VA_CONSTANT!$A$135:$Z$153</definedName>
    <definedName name="cons_2011" localSheetId="28">[30]VA_CONSTANT!$A$135:$Z$153</definedName>
    <definedName name="cons_2011" localSheetId="29">[29]VA_CONSTANT!$A$135:$Z$153</definedName>
    <definedName name="cons_2011" localSheetId="30">[30]VA_CONSTANT!$A$135:$Z$153</definedName>
    <definedName name="cons_2011" localSheetId="31">[30]VA_CONSTANT!$A$135:$Z$153</definedName>
    <definedName name="cons_2011" localSheetId="32">[28]VA_CONSTANT!$A$135:$Z$153</definedName>
    <definedName name="cons_2011" localSheetId="1">[28]VA_CONSTANT!$A$135:$Z$153</definedName>
    <definedName name="cons_2011" localSheetId="2">[29]VA_CONSTANT!$A$135:$Z$153</definedName>
    <definedName name="cons_2011" localSheetId="6">[29]VA_CONSTANT!$A$135:$Z$153</definedName>
    <definedName name="cons_2011" localSheetId="7">[29]VA_CONSTANT!$A$135:$Z$153</definedName>
    <definedName name="cons_2011" localSheetId="8">[29]VA_CONSTANT!$A$135:$Z$153</definedName>
    <definedName name="cons_2011" localSheetId="9">[29]VA_CONSTANT!$A$135:$Z$153</definedName>
    <definedName name="cons_2011" localSheetId="10">[29]VA_CONSTANT!$A$135:$Z$153</definedName>
    <definedName name="cons_2011" localSheetId="11">[29]VA_CONSTANT!$A$135:$Z$153</definedName>
    <definedName name="cons_2011" localSheetId="12">[29]VA_CONSTANT!$A$135:$Z$153</definedName>
    <definedName name="cons_2011" localSheetId="13">[29]VA_CONSTANT!$A$135:$Z$153</definedName>
    <definedName name="cons_2011" localSheetId="14">[28]VA_CONSTANT!$A$135:$Z$153</definedName>
    <definedName name="cons_2011" localSheetId="15">[29]VA_CONSTANT!$A$135:$Z$153</definedName>
    <definedName name="cons_2011" localSheetId="16">[29]VA_CONSTANT!$A$135:$Z$153</definedName>
    <definedName name="cons_2011" localSheetId="17">[28]VA_CONSTANT!$A$135:$Z$153</definedName>
    <definedName name="cons_2011">[31]VA_CONSTANT!$A$135:$Z$153</definedName>
    <definedName name="cons_2012" localSheetId="18">[27]VA_CONSTANT!$A$157:$Z$175</definedName>
    <definedName name="cons_2012" localSheetId="19">[27]VA_CONSTANT!$A$157:$Z$175</definedName>
    <definedName name="cons_2012" localSheetId="20">[28]VA_CONSTANT!$A$157:$Z$175</definedName>
    <definedName name="cons_2012" localSheetId="21">[29]VA_CONSTANT!$A$157:$Z$175</definedName>
    <definedName name="cons_2012" localSheetId="22">[30]VA_CONSTANT!$A$157:$Z$175</definedName>
    <definedName name="cons_2012" localSheetId="23">[27]VA_CONSTANT!$A$157:$Z$175</definedName>
    <definedName name="cons_2012" localSheetId="24">[27]VA_CONSTANT!$A$157:$Z$175</definedName>
    <definedName name="cons_2012" localSheetId="25">[27]VA_CONSTANT!$A$157:$Z$175</definedName>
    <definedName name="cons_2012" localSheetId="26">[27]VA_CONSTANT!$A$157:$Z$175</definedName>
    <definedName name="cons_2012" localSheetId="27">[27]VA_CONSTANT!$A$157:$Z$175</definedName>
    <definedName name="cons_2012" localSheetId="28">[30]VA_CONSTANT!$A$157:$Z$175</definedName>
    <definedName name="cons_2012" localSheetId="29">[29]VA_CONSTANT!$A$157:$Z$175</definedName>
    <definedName name="cons_2012" localSheetId="30">[30]VA_CONSTANT!$A$157:$Z$175</definedName>
    <definedName name="cons_2012" localSheetId="31">[30]VA_CONSTANT!$A$157:$Z$175</definedName>
    <definedName name="cons_2012" localSheetId="32">[28]VA_CONSTANT!$A$157:$Z$175</definedName>
    <definedName name="cons_2012" localSheetId="1">[28]VA_CONSTANT!$A$157:$Z$175</definedName>
    <definedName name="cons_2012" localSheetId="2">[29]VA_CONSTANT!$A$157:$Z$175</definedName>
    <definedName name="cons_2012" localSheetId="6">[29]VA_CONSTANT!$A$157:$Z$175</definedName>
    <definedName name="cons_2012" localSheetId="7">[29]VA_CONSTANT!$A$157:$Z$175</definedName>
    <definedName name="cons_2012" localSheetId="8">[29]VA_CONSTANT!$A$157:$Z$175</definedName>
    <definedName name="cons_2012" localSheetId="9">[29]VA_CONSTANT!$A$157:$Z$175</definedName>
    <definedName name="cons_2012" localSheetId="10">[29]VA_CONSTANT!$A$157:$Z$175</definedName>
    <definedName name="cons_2012" localSheetId="11">[29]VA_CONSTANT!$A$157:$Z$175</definedName>
    <definedName name="cons_2012" localSheetId="12">[29]VA_CONSTANT!$A$157:$Z$175</definedName>
    <definedName name="cons_2012" localSheetId="13">[29]VA_CONSTANT!$A$157:$Z$175</definedName>
    <definedName name="cons_2012" localSheetId="14">[28]VA_CONSTANT!$A$157:$Z$175</definedName>
    <definedName name="cons_2012" localSheetId="15">[29]VA_CONSTANT!$A$157:$Z$175</definedName>
    <definedName name="cons_2012" localSheetId="16">[29]VA_CONSTANT!$A$157:$Z$175</definedName>
    <definedName name="cons_2012" localSheetId="17">[28]VA_CONSTANT!$A$157:$Z$175</definedName>
    <definedName name="cons_2012">[31]VA_CONSTANT!$A$157:$Z$175</definedName>
    <definedName name="cons_2013" localSheetId="18">[27]VA_CONSTANT!$A$179:$Z$197</definedName>
    <definedName name="cons_2013" localSheetId="19">[27]VA_CONSTANT!$A$179:$Z$197</definedName>
    <definedName name="cons_2013" localSheetId="20">[28]VA_CONSTANT!$A$179:$Z$197</definedName>
    <definedName name="cons_2013" localSheetId="21">[29]VA_CONSTANT!$A$179:$Z$197</definedName>
    <definedName name="cons_2013" localSheetId="22">[30]VA_CONSTANT!$A$179:$Z$197</definedName>
    <definedName name="cons_2013" localSheetId="23">[27]VA_CONSTANT!$A$179:$Z$197</definedName>
    <definedName name="cons_2013" localSheetId="24">[27]VA_CONSTANT!$A$179:$Z$197</definedName>
    <definedName name="cons_2013" localSheetId="25">[27]VA_CONSTANT!$A$179:$Z$197</definedName>
    <definedName name="cons_2013" localSheetId="26">[27]VA_CONSTANT!$A$179:$Z$197</definedName>
    <definedName name="cons_2013" localSheetId="27">[27]VA_CONSTANT!$A$179:$Z$197</definedName>
    <definedName name="cons_2013" localSheetId="28">[30]VA_CONSTANT!$A$179:$Z$197</definedName>
    <definedName name="cons_2013" localSheetId="29">[29]VA_CONSTANT!$A$179:$Z$197</definedName>
    <definedName name="cons_2013" localSheetId="30">[30]VA_CONSTANT!$A$179:$Z$197</definedName>
    <definedName name="cons_2013" localSheetId="31">[30]VA_CONSTANT!$A$179:$Z$197</definedName>
    <definedName name="cons_2013" localSheetId="32">[28]VA_CONSTANT!$A$179:$Z$197</definedName>
    <definedName name="cons_2013" localSheetId="1">[28]VA_CONSTANT!$A$179:$Z$197</definedName>
    <definedName name="cons_2013" localSheetId="2">[29]VA_CONSTANT!$A$179:$Z$197</definedName>
    <definedName name="cons_2013" localSheetId="6">[29]VA_CONSTANT!$A$179:$Z$197</definedName>
    <definedName name="cons_2013" localSheetId="7">[29]VA_CONSTANT!$A$179:$Z$197</definedName>
    <definedName name="cons_2013" localSheetId="8">[29]VA_CONSTANT!$A$179:$Z$197</definedName>
    <definedName name="cons_2013" localSheetId="9">[29]VA_CONSTANT!$A$179:$Z$197</definedName>
    <definedName name="cons_2013" localSheetId="10">[29]VA_CONSTANT!$A$179:$Z$197</definedName>
    <definedName name="cons_2013" localSheetId="11">[29]VA_CONSTANT!$A$179:$Z$197</definedName>
    <definedName name="cons_2013" localSheetId="12">[29]VA_CONSTANT!$A$179:$Z$197</definedName>
    <definedName name="cons_2013" localSheetId="13">[29]VA_CONSTANT!$A$179:$Z$197</definedName>
    <definedName name="cons_2013" localSheetId="14">[28]VA_CONSTANT!$A$179:$Z$197</definedName>
    <definedName name="cons_2013" localSheetId="15">[29]VA_CONSTANT!$A$179:$Z$197</definedName>
    <definedName name="cons_2013" localSheetId="16">[29]VA_CONSTANT!$A$179:$Z$197</definedName>
    <definedName name="cons_2013" localSheetId="17">[28]VA_CONSTANT!$A$179:$Z$197</definedName>
    <definedName name="cons_2013">[31]VA_CONSTANT!$A$179:$Z$197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>#REF!</definedName>
    <definedName name="cons_2013po" localSheetId="18">#REF!</definedName>
    <definedName name="cons_2013po" localSheetId="19">#REF!</definedName>
    <definedName name="cons_2013po" localSheetId="21">#REF!</definedName>
    <definedName name="cons_2013po" localSheetId="22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6">#REF!</definedName>
    <definedName name="cons_2013po" localSheetId="8">#REF!</definedName>
    <definedName name="cons_2013po" localSheetId="9">#REF!</definedName>
    <definedName name="cons_2013po" localSheetId="10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>#REF!</definedName>
    <definedName name="cons_22445" localSheetId="18">#REF!</definedName>
    <definedName name="cons_22445" localSheetId="19">#REF!</definedName>
    <definedName name="cons_22445" localSheetId="21">#REF!</definedName>
    <definedName name="cons_22445" localSheetId="22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6">#REF!</definedName>
    <definedName name="cons_22445" localSheetId="8">#REF!</definedName>
    <definedName name="cons_22445" localSheetId="9">#REF!</definedName>
    <definedName name="cons_22445" localSheetId="10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>#REF!</definedName>
    <definedName name="cons_data" localSheetId="18">[27]VA_CONSTANT!$A$1:$Z$197</definedName>
    <definedName name="cons_data" localSheetId="19">[27]VA_CONSTANT!$A$1:$Z$197</definedName>
    <definedName name="cons_data" localSheetId="20">[28]VA_CONSTANT!$A$1:$Z$197</definedName>
    <definedName name="cons_data" localSheetId="21">[29]VA_CONSTANT!$A$1:$Z$197</definedName>
    <definedName name="cons_data" localSheetId="22">[30]VA_CONSTANT!$A$1:$Z$197</definedName>
    <definedName name="cons_data" localSheetId="23">[27]VA_CONSTANT!$A$1:$Z$197</definedName>
    <definedName name="cons_data" localSheetId="24">[27]VA_CONSTANT!$A$1:$Z$197</definedName>
    <definedName name="cons_data" localSheetId="25">[27]VA_CONSTANT!$A$1:$Z$197</definedName>
    <definedName name="cons_data" localSheetId="26">[27]VA_CONSTANT!$A$1:$Z$197</definedName>
    <definedName name="cons_data" localSheetId="27">[27]VA_CONSTANT!$A$1:$Z$197</definedName>
    <definedName name="cons_data" localSheetId="28">[30]VA_CONSTANT!$A$1:$Z$197</definedName>
    <definedName name="cons_data" localSheetId="29">[29]VA_CONSTANT!$A$1:$Z$197</definedName>
    <definedName name="cons_data" localSheetId="30">[30]VA_CONSTANT!$A$1:$Z$197</definedName>
    <definedName name="cons_data" localSheetId="31">[30]VA_CONSTANT!$A$1:$Z$197</definedName>
    <definedName name="cons_data" localSheetId="32">[28]VA_CONSTANT!$A$1:$Z$197</definedName>
    <definedName name="cons_data" localSheetId="1">[28]VA_CONSTANT!$A$1:$Z$197</definedName>
    <definedName name="cons_data" localSheetId="2">[29]VA_CONSTANT!$A$1:$Z$197</definedName>
    <definedName name="cons_data" localSheetId="6">[29]VA_CONSTANT!$A$1:$Z$197</definedName>
    <definedName name="cons_data" localSheetId="7">[29]VA_CONSTANT!$A$1:$Z$197</definedName>
    <definedName name="cons_data" localSheetId="8">[29]VA_CONSTANT!$A$1:$Z$197</definedName>
    <definedName name="cons_data" localSheetId="9">[29]VA_CONSTANT!$A$1:$Z$197</definedName>
    <definedName name="cons_data" localSheetId="10">[29]VA_CONSTANT!$A$1:$Z$197</definedName>
    <definedName name="cons_data" localSheetId="11">[29]VA_CONSTANT!$A$1:$Z$197</definedName>
    <definedName name="cons_data" localSheetId="12">[29]VA_CONSTANT!$A$1:$Z$197</definedName>
    <definedName name="cons_data" localSheetId="13">[29]VA_CONSTANT!$A$1:$Z$197</definedName>
    <definedName name="cons_data" localSheetId="14">[28]VA_CONSTANT!$A$1:$Z$197</definedName>
    <definedName name="cons_data" localSheetId="15">[29]VA_CONSTANT!$A$1:$Z$197</definedName>
    <definedName name="cons_data" localSheetId="16">[29]VA_CONSTANT!$A$1:$Z$197</definedName>
    <definedName name="cons_data" localSheetId="17">[28]VA_CONSTANT!$A$1:$Z$197</definedName>
    <definedName name="cons_data">[31]VA_CONSTANT!$A$1:$Z$197</definedName>
    <definedName name="_xlnm.Criteria" localSheetId="18">#REF!</definedName>
    <definedName name="_xlnm.Criteria" localSheetId="19">#REF!</definedName>
    <definedName name="_xlnm.Criteria" localSheetId="21">#REF!</definedName>
    <definedName name="_xlnm.Criteria" localSheetId="22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6">#REF!</definedName>
    <definedName name="_xlnm.Criteria" localSheetId="8">#REF!</definedName>
    <definedName name="_xlnm.Criteria" localSheetId="9">#REF!</definedName>
    <definedName name="_xlnm.Criteria" localSheetId="10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2">#REF!</definedName>
    <definedName name="cur_06" localSheetId="13">#REF!</definedName>
    <definedName name="cur_06" localSheetId="14">#REF!</definedName>
    <definedName name="cur_06" localSheetId="17">#REF!</definedName>
    <definedName name="cur_06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2">#REF!</definedName>
    <definedName name="cur_07" localSheetId="13">#REF!</definedName>
    <definedName name="cur_07" localSheetId="14">#REF!</definedName>
    <definedName name="cur_07" localSheetId="17">#REF!</definedName>
    <definedName name="cur_0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2">#REF!</definedName>
    <definedName name="cur_08" localSheetId="13">#REF!</definedName>
    <definedName name="cur_08" localSheetId="14">#REF!</definedName>
    <definedName name="cur_08" localSheetId="17">#REF!</definedName>
    <definedName name="cur_08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2">#REF!</definedName>
    <definedName name="cur_09" localSheetId="13">#REF!</definedName>
    <definedName name="cur_09" localSheetId="14">#REF!</definedName>
    <definedName name="cur_09" localSheetId="17">#REF!</definedName>
    <definedName name="cur_09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2">#REF!</definedName>
    <definedName name="cur_10" localSheetId="13">#REF!</definedName>
    <definedName name="cur_10" localSheetId="14">#REF!</definedName>
    <definedName name="cur_10" localSheetId="17">#REF!</definedName>
    <definedName name="cur_10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2">#REF!</definedName>
    <definedName name="cur_11" localSheetId="13">#REF!</definedName>
    <definedName name="cur_11" localSheetId="14">#REF!</definedName>
    <definedName name="cur_11" localSheetId="17">#REF!</definedName>
    <definedName name="cur_11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2">#REF!</definedName>
    <definedName name="cur_12p" localSheetId="13">#REF!</definedName>
    <definedName name="cur_12p" localSheetId="14">#REF!</definedName>
    <definedName name="cur_12p" localSheetId="17">#REF!</definedName>
    <definedName name="cur_12p">#REF!</definedName>
    <definedName name="cur_13p" localSheetId="18">#REF!</definedName>
    <definedName name="cur_13p" localSheetId="19">#REF!</definedName>
    <definedName name="cur_13p" localSheetId="22">#REF!</definedName>
    <definedName name="cur_13p" localSheetId="28">#REF!</definedName>
    <definedName name="cur_13p" localSheetId="30">#REF!</definedName>
    <definedName name="cur_13p" localSheetId="31">#REF!</definedName>
    <definedName name="cur_13p" localSheetId="32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6">#REF!</definedName>
    <definedName name="cur_13p" localSheetId="8">#REF!</definedName>
    <definedName name="cur_13p" localSheetId="9">#REF!</definedName>
    <definedName name="cur_13p" localSheetId="10">#REF!</definedName>
    <definedName name="cur_13p" localSheetId="12">#REF!</definedName>
    <definedName name="cur_13p" localSheetId="14">#REF!</definedName>
    <definedName name="cur_13p" localSheetId="17">#REF!</definedName>
    <definedName name="cur_13p">#REF!</definedName>
    <definedName name="cur_14p" localSheetId="18">#REF!</definedName>
    <definedName name="cur_14p" localSheetId="19">#REF!</definedName>
    <definedName name="cur_14p" localSheetId="22">#REF!</definedName>
    <definedName name="cur_14p" localSheetId="28">#REF!</definedName>
    <definedName name="cur_14p" localSheetId="30">#REF!</definedName>
    <definedName name="cur_14p" localSheetId="31">#REF!</definedName>
    <definedName name="cur_14p" localSheetId="32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6">#REF!</definedName>
    <definedName name="cur_14p" localSheetId="8">#REF!</definedName>
    <definedName name="cur_14p" localSheetId="9">#REF!</definedName>
    <definedName name="cur_14p" localSheetId="10">#REF!</definedName>
    <definedName name="cur_14p" localSheetId="12">#REF!</definedName>
    <definedName name="cur_14p" localSheetId="14">#REF!</definedName>
    <definedName name="cur_14p" localSheetId="17">#REF!</definedName>
    <definedName name="cur_14p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7">#REF!</definedName>
    <definedName name="cur_2013p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2">#REF!</definedName>
    <definedName name="cur_45" localSheetId="13">#REF!</definedName>
    <definedName name="cur_45" localSheetId="14">#REF!</definedName>
    <definedName name="cur_45" localSheetId="17">#REF!</definedName>
    <definedName name="cur_45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7">#REF!</definedName>
    <definedName name="cur_52369">#REF!</definedName>
    <definedName name="curr13" localSheetId="18">#REF!</definedName>
    <definedName name="curr13" localSheetId="19">#REF!</definedName>
    <definedName name="curr13" localSheetId="22">#REF!</definedName>
    <definedName name="curr13" localSheetId="28">#REF!</definedName>
    <definedName name="curr13" localSheetId="30">#REF!</definedName>
    <definedName name="curr13" localSheetId="31">#REF!</definedName>
    <definedName name="curr13" localSheetId="32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6">#REF!</definedName>
    <definedName name="curr13" localSheetId="8">#REF!</definedName>
    <definedName name="curr13" localSheetId="9">#REF!</definedName>
    <definedName name="curr13" localSheetId="10">#REF!</definedName>
    <definedName name="curr13" localSheetId="12">#REF!</definedName>
    <definedName name="curr13" localSheetId="14">#REF!</definedName>
    <definedName name="curr13" localSheetId="17">#REF!</definedName>
    <definedName name="curr13">#REF!</definedName>
    <definedName name="cvxc" localSheetId="18" hidden="1">#REF!</definedName>
    <definedName name="cvxc" localSheetId="19" hidden="1">#REF!</definedName>
    <definedName name="cvxc" localSheetId="22" hidden="1">#REF!</definedName>
    <definedName name="cvxc" localSheetId="28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6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2" hidden="1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8">#REF!</definedName>
    <definedName name="cx" localSheetId="19">#REF!</definedName>
    <definedName name="cx" localSheetId="22">#REF!</definedName>
    <definedName name="cx" localSheetId="28">#REF!</definedName>
    <definedName name="cx" localSheetId="30">#REF!</definedName>
    <definedName name="cx" localSheetId="31">#REF!</definedName>
    <definedName name="cx" localSheetId="32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6">#REF!</definedName>
    <definedName name="cx" localSheetId="8">#REF!</definedName>
    <definedName name="cx" localSheetId="9">#REF!</definedName>
    <definedName name="cx" localSheetId="10">#REF!</definedName>
    <definedName name="cx" localSheetId="12">#REF!</definedName>
    <definedName name="cx" localSheetId="14">#REF!</definedName>
    <definedName name="cx" localSheetId="17">#REF!</definedName>
    <definedName name="cx">#REF!</definedName>
    <definedName name="CY_1225" localSheetId="18">#REF!</definedName>
    <definedName name="CY_1225" localSheetId="19">#REF!</definedName>
    <definedName name="CY_1225" localSheetId="22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6">#REF!</definedName>
    <definedName name="CY_1225" localSheetId="8">#REF!</definedName>
    <definedName name="CY_1225" localSheetId="9">#REF!</definedName>
    <definedName name="CY_1225" localSheetId="10">#REF!</definedName>
    <definedName name="CY_1225" localSheetId="12">#REF!</definedName>
    <definedName name="CY_1225" localSheetId="14">#REF!</definedName>
    <definedName name="CY_1225" localSheetId="17">#REF!</definedName>
    <definedName name="CY_1225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2">#REF!</definedName>
    <definedName name="d" localSheetId="13">#REF!</definedName>
    <definedName name="d" localSheetId="14">#REF!</definedName>
    <definedName name="d" localSheetId="17">#REF!</definedName>
    <definedName name="d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2">#REF!</definedName>
    <definedName name="dasdasd" localSheetId="13">#REF!</definedName>
    <definedName name="dasdasd" localSheetId="14">#REF!</definedName>
    <definedName name="dasdasd" localSheetId="17">#REF!</definedName>
    <definedName name="dasdasd">#REF!</definedName>
    <definedName name="dd" localSheetId="18" hidden="1">#REF!</definedName>
    <definedName name="dd" localSheetId="19" hidden="1">#REF!</definedName>
    <definedName name="dd" localSheetId="22" hidden="1">#REF!</definedName>
    <definedName name="dd" localSheetId="28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6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2" hidden="1">#REF!</definedName>
    <definedName name="dd" localSheetId="14" hidden="1">#REF!</definedName>
    <definedName name="dd" localSheetId="17" hidden="1">#REF!</definedName>
    <definedName name="dd" hidden="1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2">#REF!</definedName>
    <definedName name="ddd" localSheetId="13">#REF!</definedName>
    <definedName name="ddd" localSheetId="14">#REF!</definedName>
    <definedName name="ddd" localSheetId="17">#REF!</definedName>
    <definedName name="ddd">#REF!</definedName>
    <definedName name="dddfrt" localSheetId="18">#REF!</definedName>
    <definedName name="dddfrt" localSheetId="19">#REF!</definedName>
    <definedName name="dddfrt" localSheetId="22">#REF!</definedName>
    <definedName name="dddfrt" localSheetId="28">#REF!</definedName>
    <definedName name="dddfrt" localSheetId="30">#REF!</definedName>
    <definedName name="dddfrt" localSheetId="31">#REF!</definedName>
    <definedName name="dddfrt" localSheetId="32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6">#REF!</definedName>
    <definedName name="dddfrt" localSheetId="8">#REF!</definedName>
    <definedName name="dddfrt" localSheetId="9">#REF!</definedName>
    <definedName name="dddfrt" localSheetId="10">#REF!</definedName>
    <definedName name="dddfrt" localSheetId="12">#REF!</definedName>
    <definedName name="dddfrt" localSheetId="14">#REF!</definedName>
    <definedName name="dddfrt" localSheetId="17">#REF!</definedName>
    <definedName name="dddfrt">#REF!</definedName>
    <definedName name="ddds" localSheetId="18">#REF!</definedName>
    <definedName name="ddds" localSheetId="19">#REF!</definedName>
    <definedName name="ddds" localSheetId="22">#REF!</definedName>
    <definedName name="ddds" localSheetId="28">#REF!</definedName>
    <definedName name="ddds" localSheetId="30">#REF!</definedName>
    <definedName name="ddds" localSheetId="31">#REF!</definedName>
    <definedName name="ddds" localSheetId="32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6">#REF!</definedName>
    <definedName name="ddds" localSheetId="8">#REF!</definedName>
    <definedName name="ddds" localSheetId="9">#REF!</definedName>
    <definedName name="ddds" localSheetId="10">#REF!</definedName>
    <definedName name="ddds" localSheetId="12">#REF!</definedName>
    <definedName name="ddds" localSheetId="14">#REF!</definedName>
    <definedName name="ddds" localSheetId="17">#REF!</definedName>
    <definedName name="ddds">#REF!</definedName>
    <definedName name="dfcsz" localSheetId="18" hidden="1">'[14]4.9'!#REF!</definedName>
    <definedName name="dfcsz" localSheetId="19" hidden="1">'[17]4.9'!#REF!</definedName>
    <definedName name="dfcsz" localSheetId="21" hidden="1">'[16]4.9'!#REF!</definedName>
    <definedName name="dfcsz" localSheetId="22" hidden="1">'[17]4.9'!#REF!</definedName>
    <definedName name="dfcsz" localSheetId="28" hidden="1">'[17]4.9'!#REF!</definedName>
    <definedName name="dfcsz" localSheetId="29" hidden="1">'[16]4.9'!#REF!</definedName>
    <definedName name="dfcsz" localSheetId="30" hidden="1">'[17]4.9'!#REF!</definedName>
    <definedName name="dfcsz" localSheetId="31" hidden="1">'[17]4.9'!#REF!</definedName>
    <definedName name="dfcsz" localSheetId="32" hidden="1">'[17]4.9'!#REF!</definedName>
    <definedName name="dfcsz" localSheetId="1" hidden="1">'[17]4.9'!#REF!</definedName>
    <definedName name="dfcsz" localSheetId="2" hidden="1">'[16]4.9'!#REF!</definedName>
    <definedName name="dfcsz" localSheetId="3" hidden="1">'[17]4.9'!#REF!</definedName>
    <definedName name="dfcsz" localSheetId="4" hidden="1">'[17]4.9'!#REF!</definedName>
    <definedName name="dfcsz" localSheetId="6" hidden="1">'[16]4.9'!#REF!</definedName>
    <definedName name="dfcsz" localSheetId="7" hidden="1">'[16]4.9'!#REF!</definedName>
    <definedName name="dfcsz" localSheetId="8" hidden="1">'[16]4.9'!#REF!</definedName>
    <definedName name="dfcsz" localSheetId="9" hidden="1">'[16]4.9'!#REF!</definedName>
    <definedName name="dfcsz" localSheetId="10" hidden="1">'[16]4.9'!#REF!</definedName>
    <definedName name="dfcsz" localSheetId="11" hidden="1">'[16]4.9'!#REF!</definedName>
    <definedName name="dfcsz" localSheetId="12" hidden="1">'[16]4.9'!#REF!</definedName>
    <definedName name="dfcsz" localSheetId="13" hidden="1">'[16]4.9'!#REF!</definedName>
    <definedName name="dfcsz" localSheetId="14" hidden="1">'[17]4.9'!#REF!</definedName>
    <definedName name="dfcsz" localSheetId="15" hidden="1">'[18]4.9'!#REF!</definedName>
    <definedName name="dfcsz" localSheetId="16" hidden="1">'[18]4.9'!#REF!</definedName>
    <definedName name="dfcsz" localSheetId="17" hidden="1">'[16]4.9'!#REF!</definedName>
    <definedName name="dfcsz" hidden="1">'[17]4.9'!#REF!</definedName>
    <definedName name="dfd" localSheetId="18" hidden="1">'[14]4.9'!#REF!</definedName>
    <definedName name="dfd" localSheetId="19" hidden="1">'[17]4.9'!#REF!</definedName>
    <definedName name="dfd" localSheetId="21" hidden="1">'[16]4.9'!#REF!</definedName>
    <definedName name="dfd" localSheetId="22" hidden="1">'[17]4.9'!#REF!</definedName>
    <definedName name="dfd" localSheetId="28" hidden="1">'[17]4.9'!#REF!</definedName>
    <definedName name="dfd" localSheetId="29" hidden="1">'[16]4.9'!#REF!</definedName>
    <definedName name="dfd" localSheetId="30" hidden="1">'[17]4.9'!#REF!</definedName>
    <definedName name="dfd" localSheetId="31" hidden="1">'[17]4.9'!#REF!</definedName>
    <definedName name="dfd" localSheetId="32" hidden="1">'[17]4.9'!#REF!</definedName>
    <definedName name="dfd" localSheetId="1" hidden="1">'[17]4.9'!#REF!</definedName>
    <definedName name="dfd" localSheetId="2" hidden="1">'[16]4.9'!#REF!</definedName>
    <definedName name="dfd" localSheetId="3" hidden="1">'[17]4.9'!#REF!</definedName>
    <definedName name="dfd" localSheetId="4" hidden="1">'[17]4.9'!#REF!</definedName>
    <definedName name="dfd" localSheetId="6" hidden="1">'[16]4.9'!#REF!</definedName>
    <definedName name="dfd" localSheetId="7" hidden="1">'[16]4.9'!#REF!</definedName>
    <definedName name="dfd" localSheetId="8" hidden="1">'[16]4.9'!#REF!</definedName>
    <definedName name="dfd" localSheetId="9" hidden="1">'[16]4.9'!#REF!</definedName>
    <definedName name="dfd" localSheetId="10" hidden="1">'[16]4.9'!#REF!</definedName>
    <definedName name="dfd" localSheetId="11" hidden="1">'[16]4.9'!#REF!</definedName>
    <definedName name="dfd" localSheetId="12" hidden="1">'[16]4.9'!#REF!</definedName>
    <definedName name="dfd" localSheetId="13" hidden="1">'[16]4.9'!#REF!</definedName>
    <definedName name="dfd" localSheetId="14" hidden="1">'[17]4.9'!#REF!</definedName>
    <definedName name="dfd" localSheetId="15" hidden="1">'[18]4.9'!#REF!</definedName>
    <definedName name="dfd" localSheetId="16" hidden="1">'[18]4.9'!#REF!</definedName>
    <definedName name="dfd" localSheetId="17" hidden="1">'[16]4.9'!#REF!</definedName>
    <definedName name="dfd" hidden="1">'[17]4.9'!#REF!</definedName>
    <definedName name="dfdfvz" localSheetId="18">#REF!</definedName>
    <definedName name="dfdfvz" localSheetId="19">#REF!</definedName>
    <definedName name="dfdfvz" localSheetId="21">#REF!</definedName>
    <definedName name="dfdfvz" localSheetId="22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6">#REF!</definedName>
    <definedName name="dfdfvz" localSheetId="8">#REF!</definedName>
    <definedName name="dfdfvz" localSheetId="9">#REF!</definedName>
    <definedName name="dfdfvz" localSheetId="10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>#REF!</definedName>
    <definedName name="dfdxv" localSheetId="18">#REF!</definedName>
    <definedName name="dfdxv" localSheetId="19">#REF!</definedName>
    <definedName name="dfdxv" localSheetId="21">#REF!</definedName>
    <definedName name="dfdxv" localSheetId="22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6">#REF!</definedName>
    <definedName name="dfdxv" localSheetId="8">#REF!</definedName>
    <definedName name="dfdxv" localSheetId="9">#REF!</definedName>
    <definedName name="dfdxv" localSheetId="10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>#REF!</definedName>
    <definedName name="dfg" localSheetId="18">#REF!</definedName>
    <definedName name="dfg" localSheetId="19">#REF!</definedName>
    <definedName name="dfg" localSheetId="21">#REF!</definedName>
    <definedName name="dfg" localSheetId="22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6">#REF!</definedName>
    <definedName name="dfg" localSheetId="8">#REF!</definedName>
    <definedName name="dfg" localSheetId="9">#REF!</definedName>
    <definedName name="dfg" localSheetId="10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>#REF!</definedName>
    <definedName name="dfhf" localSheetId="18">#REF!</definedName>
    <definedName name="dfhf" localSheetId="19">#REF!</definedName>
    <definedName name="dfhf" localSheetId="22">#REF!</definedName>
    <definedName name="dfhf" localSheetId="28">#REF!</definedName>
    <definedName name="dfhf" localSheetId="30">#REF!</definedName>
    <definedName name="dfhf" localSheetId="31">#REF!</definedName>
    <definedName name="dfhf" localSheetId="32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6">#REF!</definedName>
    <definedName name="dfhf" localSheetId="8">#REF!</definedName>
    <definedName name="dfhf" localSheetId="9">#REF!</definedName>
    <definedName name="dfhf" localSheetId="10">#REF!</definedName>
    <definedName name="dfhf" localSheetId="12">#REF!</definedName>
    <definedName name="dfhf" localSheetId="14">#REF!</definedName>
    <definedName name="dfhf" localSheetId="17">#REF!</definedName>
    <definedName name="dfhf">#REF!</definedName>
    <definedName name="DFRG" localSheetId="18">#REF!</definedName>
    <definedName name="DFRG" localSheetId="19">#REF!</definedName>
    <definedName name="DFRG" localSheetId="22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6">#REF!</definedName>
    <definedName name="DFRG" localSheetId="8">#REF!</definedName>
    <definedName name="DFRG" localSheetId="9">#REF!</definedName>
    <definedName name="DFRG" localSheetId="10">#REF!</definedName>
    <definedName name="DFRG" localSheetId="12">#REF!</definedName>
    <definedName name="DFRG" localSheetId="14">#REF!</definedName>
    <definedName name="DFRG" localSheetId="17">#REF!</definedName>
    <definedName name="DFRG">#REF!</definedName>
    <definedName name="dfs" localSheetId="18">#REF!</definedName>
    <definedName name="dfs" localSheetId="19">#REF!</definedName>
    <definedName name="dfs" localSheetId="22">#REF!</definedName>
    <definedName name="dfs" localSheetId="28">#REF!</definedName>
    <definedName name="dfs" localSheetId="30">#REF!</definedName>
    <definedName name="dfs" localSheetId="31">#REF!</definedName>
    <definedName name="dfs" localSheetId="32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6">#REF!</definedName>
    <definedName name="dfs" localSheetId="8">#REF!</definedName>
    <definedName name="dfs" localSheetId="9">#REF!</definedName>
    <definedName name="dfs" localSheetId="10">#REF!</definedName>
    <definedName name="dfs" localSheetId="12">#REF!</definedName>
    <definedName name="dfs" localSheetId="14">#REF!</definedName>
    <definedName name="dfs" localSheetId="17">#REF!</definedName>
    <definedName name="dfs">#REF!</definedName>
    <definedName name="dfsd" localSheetId="18" hidden="1">#REF!</definedName>
    <definedName name="dfsd" localSheetId="19" hidden="1">#REF!</definedName>
    <definedName name="dfsd" localSheetId="22" hidden="1">#REF!</definedName>
    <definedName name="dfsd" localSheetId="28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6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2" hidden="1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8" hidden="1">'[14]4.9'!#REF!</definedName>
    <definedName name="dfvd" localSheetId="19" hidden="1">'[17]4.9'!#REF!</definedName>
    <definedName name="dfvd" localSheetId="21" hidden="1">'[16]4.9'!#REF!</definedName>
    <definedName name="dfvd" localSheetId="22" hidden="1">'[17]4.9'!#REF!</definedName>
    <definedName name="dfvd" localSheetId="28" hidden="1">'[17]4.9'!#REF!</definedName>
    <definedName name="dfvd" localSheetId="29" hidden="1">'[16]4.9'!#REF!</definedName>
    <definedName name="dfvd" localSheetId="30" hidden="1">'[17]4.9'!#REF!</definedName>
    <definedName name="dfvd" localSheetId="31" hidden="1">'[17]4.9'!#REF!</definedName>
    <definedName name="dfvd" localSheetId="32" hidden="1">'[17]4.9'!#REF!</definedName>
    <definedName name="dfvd" localSheetId="1" hidden="1">'[17]4.9'!#REF!</definedName>
    <definedName name="dfvd" localSheetId="2" hidden="1">'[16]4.9'!#REF!</definedName>
    <definedName name="dfvd" localSheetId="3" hidden="1">'[17]4.9'!#REF!</definedName>
    <definedName name="dfvd" localSheetId="4" hidden="1">'[17]4.9'!#REF!</definedName>
    <definedName name="dfvd" localSheetId="6" hidden="1">'[16]4.9'!#REF!</definedName>
    <definedName name="dfvd" localSheetId="7" hidden="1">'[16]4.9'!#REF!</definedName>
    <definedName name="dfvd" localSheetId="8" hidden="1">'[16]4.9'!#REF!</definedName>
    <definedName name="dfvd" localSheetId="9" hidden="1">'[16]4.9'!#REF!</definedName>
    <definedName name="dfvd" localSheetId="10" hidden="1">'[16]4.9'!#REF!</definedName>
    <definedName name="dfvd" localSheetId="11" hidden="1">'[16]4.9'!#REF!</definedName>
    <definedName name="dfvd" localSheetId="12" hidden="1">'[16]4.9'!#REF!</definedName>
    <definedName name="dfvd" localSheetId="13" hidden="1">'[16]4.9'!#REF!</definedName>
    <definedName name="dfvd" localSheetId="14" hidden="1">'[17]4.9'!#REF!</definedName>
    <definedName name="dfvd" localSheetId="15" hidden="1">'[18]4.9'!#REF!</definedName>
    <definedName name="dfvd" localSheetId="16" hidden="1">'[18]4.9'!#REF!</definedName>
    <definedName name="dfvd" localSheetId="17" hidden="1">'[16]4.9'!#REF!</definedName>
    <definedName name="dfvd" hidden="1">'[17]4.9'!#REF!</definedName>
    <definedName name="DishSelection" localSheetId="18">#REF!</definedName>
    <definedName name="DishSelection" localSheetId="19">#REF!</definedName>
    <definedName name="DishSelection" localSheetId="21">#REF!</definedName>
    <definedName name="DishSelection" localSheetId="22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6">#REF!</definedName>
    <definedName name="DishSelection" localSheetId="8">#REF!</definedName>
    <definedName name="DishSelection" localSheetId="9">#REF!</definedName>
    <definedName name="DishSelection" localSheetId="10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>#REF!</definedName>
    <definedName name="ds" localSheetId="18" hidden="1">'[8]4.8'!#REF!</definedName>
    <definedName name="ds" localSheetId="19" hidden="1">'[9]4.8'!#REF!</definedName>
    <definedName name="ds" localSheetId="20" hidden="1">'[9]4.8'!#REF!</definedName>
    <definedName name="ds" localSheetId="21" hidden="1">'[10]4.8'!#REF!</definedName>
    <definedName name="ds" localSheetId="22" hidden="1">'[23]4.8'!#REF!</definedName>
    <definedName name="ds" localSheetId="23" hidden="1">'[8]4.8'!#REF!</definedName>
    <definedName name="ds" localSheetId="24" hidden="1">'[8]4.8'!#REF!</definedName>
    <definedName name="ds" localSheetId="25" hidden="1">'[8]4.8'!#REF!</definedName>
    <definedName name="ds" localSheetId="26" hidden="1">'[8]4.8'!#REF!</definedName>
    <definedName name="ds" localSheetId="27" hidden="1">'[8]4.8'!#REF!</definedName>
    <definedName name="ds" localSheetId="28" hidden="1">'[23]4.8'!#REF!</definedName>
    <definedName name="ds" localSheetId="29" hidden="1">'[10]4.8'!#REF!</definedName>
    <definedName name="ds" localSheetId="30" hidden="1">'[23]4.8'!#REF!</definedName>
    <definedName name="ds" localSheetId="31" hidden="1">'[23]4.8'!#REF!</definedName>
    <definedName name="ds" localSheetId="32" hidden="1">'[9]4.8'!#REF!</definedName>
    <definedName name="ds" localSheetId="1" hidden="1">'[9]4.8'!#REF!</definedName>
    <definedName name="ds" localSheetId="2" hidden="1">'[10]4.8'!#REF!</definedName>
    <definedName name="ds" localSheetId="3" hidden="1">'[23]4.8'!#REF!</definedName>
    <definedName name="ds" localSheetId="4" hidden="1">'[23]4.8'!#REF!</definedName>
    <definedName name="ds" localSheetId="6" hidden="1">'[10]4.8'!#REF!</definedName>
    <definedName name="ds" localSheetId="7" hidden="1">'[10]4.8'!#REF!</definedName>
    <definedName name="ds" localSheetId="8" hidden="1">'[10]4.8'!#REF!</definedName>
    <definedName name="ds" localSheetId="9" hidden="1">'[10]4.8'!#REF!</definedName>
    <definedName name="ds" localSheetId="10" hidden="1">'[10]4.8'!#REF!</definedName>
    <definedName name="ds" localSheetId="11" hidden="1">'[10]4.8'!#REF!</definedName>
    <definedName name="ds" localSheetId="12" hidden="1">'[10]4.8'!#REF!</definedName>
    <definedName name="ds" localSheetId="13" hidden="1">'[10]4.8'!#REF!</definedName>
    <definedName name="ds" localSheetId="14" hidden="1">'[9]4.8'!#REF!</definedName>
    <definedName name="ds" localSheetId="15" hidden="1">'[10]4.8'!#REF!</definedName>
    <definedName name="ds" localSheetId="16" hidden="1">'[10]4.8'!#REF!</definedName>
    <definedName name="ds" localSheetId="17" hidden="1">'[10]4.8'!#REF!</definedName>
    <definedName name="ds" hidden="1">'[23]4.8'!#REF!</definedName>
    <definedName name="dvcx" localSheetId="18">#REF!</definedName>
    <definedName name="dvcx" localSheetId="19">#REF!</definedName>
    <definedName name="dvcx" localSheetId="21">#REF!</definedName>
    <definedName name="dvcx" localSheetId="22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6">#REF!</definedName>
    <definedName name="dvcx" localSheetId="8">#REF!</definedName>
    <definedName name="dvcx" localSheetId="9">#REF!</definedName>
    <definedName name="dvcx" localSheetId="10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>#REF!</definedName>
    <definedName name="dvvc" localSheetId="18">#REF!</definedName>
    <definedName name="dvvc" localSheetId="19">#REF!</definedName>
    <definedName name="dvvc" localSheetId="21">#REF!</definedName>
    <definedName name="dvvc" localSheetId="22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6">#REF!</definedName>
    <definedName name="dvvc" localSheetId="8">#REF!</definedName>
    <definedName name="dvvc" localSheetId="9">#REF!</definedName>
    <definedName name="dvvc" localSheetId="10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>#REF!</definedName>
    <definedName name="dxcx" localSheetId="18">#REF!</definedName>
    <definedName name="dxcx" localSheetId="19">#REF!</definedName>
    <definedName name="dxcx" localSheetId="21">#REF!</definedName>
    <definedName name="dxcx" localSheetId="22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6">#REF!</definedName>
    <definedName name="dxcx" localSheetId="8">#REF!</definedName>
    <definedName name="dxcx" localSheetId="9">#REF!</definedName>
    <definedName name="dxcx" localSheetId="10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2">#REF!</definedName>
    <definedName name="e" localSheetId="13">#REF!</definedName>
    <definedName name="e" localSheetId="14">#REF!</definedName>
    <definedName name="e" localSheetId="17">#REF!</definedName>
    <definedName name="e">#REF!</definedName>
    <definedName name="ER" localSheetId="18" hidden="1">'[8]4.8'!#REF!</definedName>
    <definedName name="ER" localSheetId="19" hidden="1">'[8]4.8'!#REF!</definedName>
    <definedName name="ER" localSheetId="22" hidden="1">'[9]4.8'!#REF!</definedName>
    <definedName name="ER" localSheetId="28" hidden="1">'[9]4.8'!#REF!</definedName>
    <definedName name="ER" localSheetId="30" hidden="1">'[9]4.8'!#REF!</definedName>
    <definedName name="ER" localSheetId="31" hidden="1">'[9]4.8'!#REF!</definedName>
    <definedName name="ER" localSheetId="32" hidden="1">'[9]4.8'!#REF!</definedName>
    <definedName name="ER" localSheetId="3" hidden="1">'[10]4.8'!#REF!</definedName>
    <definedName name="ER" localSheetId="4" hidden="1">'[10]4.8'!#REF!</definedName>
    <definedName name="ER" localSheetId="14" hidden="1">'[9]4.8'!#REF!</definedName>
    <definedName name="ER" hidden="1">'[10]4.8'!#REF!</definedName>
    <definedName name="EST" localSheetId="18" hidden="1">'[14]4.9'!#REF!</definedName>
    <definedName name="EST" localSheetId="19" hidden="1">'[19]4.9'!#REF!</definedName>
    <definedName name="EST" localSheetId="20" hidden="1">'[17]4.9'!#REF!</definedName>
    <definedName name="EST" localSheetId="21" hidden="1">'[16]4.9'!#REF!</definedName>
    <definedName name="EST" localSheetId="22" hidden="1">'[1]4.9'!#REF!</definedName>
    <definedName name="EST" localSheetId="23" hidden="1">'[14]4.9'!#REF!</definedName>
    <definedName name="EST" localSheetId="24" hidden="1">'[14]4.9'!#REF!</definedName>
    <definedName name="EST" localSheetId="25" hidden="1">'[14]4.9'!#REF!</definedName>
    <definedName name="EST" localSheetId="26" hidden="1">'[14]4.9'!#REF!</definedName>
    <definedName name="EST" localSheetId="27" hidden="1">'[14]4.9'!#REF!</definedName>
    <definedName name="EST" localSheetId="28" hidden="1">'[1]4.9'!#REF!</definedName>
    <definedName name="EST" localSheetId="29" hidden="1">'[16]4.9'!#REF!</definedName>
    <definedName name="EST" localSheetId="30" hidden="1">'[1]4.9'!#REF!</definedName>
    <definedName name="EST" localSheetId="31" hidden="1">'[1]4.9'!#REF!</definedName>
    <definedName name="EST" localSheetId="32" hidden="1">'[17]4.9'!#REF!</definedName>
    <definedName name="EST" localSheetId="1" hidden="1">'[17]4.9'!#REF!</definedName>
    <definedName name="EST" localSheetId="2" hidden="1">'[16]4.9'!#REF!</definedName>
    <definedName name="EST" localSheetId="3" hidden="1">'[2]4.9'!#REF!</definedName>
    <definedName name="EST" localSheetId="4" hidden="1">'[2]4.9'!#REF!</definedName>
    <definedName name="EST" localSheetId="6" hidden="1">'[16]4.9'!#REF!</definedName>
    <definedName name="EST" localSheetId="7" hidden="1">'[16]4.9'!#REF!</definedName>
    <definedName name="EST" localSheetId="8" hidden="1">'[16]4.9'!#REF!</definedName>
    <definedName name="EST" localSheetId="9" hidden="1">'[16]4.9'!#REF!</definedName>
    <definedName name="EST" localSheetId="10" hidden="1">'[16]4.9'!#REF!</definedName>
    <definedName name="EST" localSheetId="11" hidden="1">'[16]4.9'!#REF!</definedName>
    <definedName name="EST" localSheetId="12" hidden="1">'[16]4.9'!#REF!</definedName>
    <definedName name="EST" localSheetId="13" hidden="1">'[16]4.9'!#REF!</definedName>
    <definedName name="EST" localSheetId="14" hidden="1">'[17]4.9'!#REF!</definedName>
    <definedName name="EST" localSheetId="15" hidden="1">'[18]4.9'!#REF!</definedName>
    <definedName name="EST" localSheetId="16" hidden="1">'[18]4.9'!#REF!</definedName>
    <definedName name="EST" localSheetId="17" hidden="1">'[16]4.9'!#REF!</definedName>
    <definedName name="EST" hidden="1">'[2]4.9'!#REF!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>#REF!</definedName>
    <definedName name="fbxd" localSheetId="18">#REF!</definedName>
    <definedName name="fbxd" localSheetId="19">#REF!</definedName>
    <definedName name="fbxd" localSheetId="21">#REF!</definedName>
    <definedName name="fbxd" localSheetId="22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6">#REF!</definedName>
    <definedName name="fbxd" localSheetId="8">#REF!</definedName>
    <definedName name="fbxd" localSheetId="9">#REF!</definedName>
    <definedName name="fbxd" localSheetId="10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>#REF!</definedName>
    <definedName name="fdf" localSheetId="18">#REF!</definedName>
    <definedName name="fdf" localSheetId="19">#REF!</definedName>
    <definedName name="fdf" localSheetId="21">#REF!</definedName>
    <definedName name="fdf" localSheetId="22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6">#REF!</definedName>
    <definedName name="fdf" localSheetId="8">#REF!</definedName>
    <definedName name="fdf" localSheetId="9">#REF!</definedName>
    <definedName name="fdf" localSheetId="10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>#REF!</definedName>
    <definedName name="fdfa" localSheetId="18">#REF!</definedName>
    <definedName name="fdfa" localSheetId="19">#REF!</definedName>
    <definedName name="fdfa" localSheetId="22">#REF!</definedName>
    <definedName name="fdfa" localSheetId="28">#REF!</definedName>
    <definedName name="fdfa" localSheetId="30">#REF!</definedName>
    <definedName name="fdfa" localSheetId="31">#REF!</definedName>
    <definedName name="fdfa" localSheetId="32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6">#REF!</definedName>
    <definedName name="fdfa" localSheetId="8">#REF!</definedName>
    <definedName name="fdfa" localSheetId="9">#REF!</definedName>
    <definedName name="fdfa" localSheetId="10">#REF!</definedName>
    <definedName name="fdfa" localSheetId="12">#REF!</definedName>
    <definedName name="fdfa" localSheetId="14">#REF!</definedName>
    <definedName name="fdfa" localSheetId="17">#REF!</definedName>
    <definedName name="fdfa">#REF!</definedName>
    <definedName name="fdgdf" localSheetId="18">#REF!</definedName>
    <definedName name="fdgdf" localSheetId="19">#REF!</definedName>
    <definedName name="fdgdf" localSheetId="22">#REF!</definedName>
    <definedName name="fdgdf" localSheetId="28">#REF!</definedName>
    <definedName name="fdgdf" localSheetId="30">#REF!</definedName>
    <definedName name="fdgdf" localSheetId="31">#REF!</definedName>
    <definedName name="fdgdf" localSheetId="32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6">#REF!</definedName>
    <definedName name="fdgdf" localSheetId="8">#REF!</definedName>
    <definedName name="fdgdf" localSheetId="9">#REF!</definedName>
    <definedName name="fdgdf" localSheetId="10">#REF!</definedName>
    <definedName name="fdgdf" localSheetId="12">#REF!</definedName>
    <definedName name="fdgdf" localSheetId="14">#REF!</definedName>
    <definedName name="fdgdf" localSheetId="17">#REF!</definedName>
    <definedName name="fdgdf">#REF!</definedName>
    <definedName name="fdgf" localSheetId="18">#REF!</definedName>
    <definedName name="fdgf" localSheetId="19">#REF!</definedName>
    <definedName name="fdgf" localSheetId="22">#REF!</definedName>
    <definedName name="fdgf" localSheetId="28">#REF!</definedName>
    <definedName name="fdgf" localSheetId="30">#REF!</definedName>
    <definedName name="fdgf" localSheetId="31">#REF!</definedName>
    <definedName name="fdgf" localSheetId="32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6">#REF!</definedName>
    <definedName name="fdgf" localSheetId="8">#REF!</definedName>
    <definedName name="fdgf" localSheetId="9">#REF!</definedName>
    <definedName name="fdgf" localSheetId="10">#REF!</definedName>
    <definedName name="fdgf" localSheetId="12">#REF!</definedName>
    <definedName name="fdgf" localSheetId="14">#REF!</definedName>
    <definedName name="fdgf" localSheetId="17">#REF!</definedName>
    <definedName name="fdgf">#REF!</definedName>
    <definedName name="female" localSheetId="18" hidden="1">'[8]4.8'!#REF!</definedName>
    <definedName name="female" localSheetId="19" hidden="1">'[8]4.8'!#REF!</definedName>
    <definedName name="female" localSheetId="22" hidden="1">'[9]4.8'!#REF!</definedName>
    <definedName name="female" localSheetId="28" hidden="1">'[9]4.8'!#REF!</definedName>
    <definedName name="female" localSheetId="30" hidden="1">'[9]4.8'!#REF!</definedName>
    <definedName name="female" localSheetId="31" hidden="1">'[9]4.8'!#REF!</definedName>
    <definedName name="female" localSheetId="32" hidden="1">'[9]4.8'!#REF!</definedName>
    <definedName name="female" localSheetId="3" hidden="1">'[10]4.8'!#REF!</definedName>
    <definedName name="female" localSheetId="4" hidden="1">'[10]4.8'!#REF!</definedName>
    <definedName name="female" localSheetId="14" hidden="1">'[9]4.8'!#REF!</definedName>
    <definedName name="female" hidden="1">'[10]4.8'!#REF!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>#REF!</definedName>
    <definedName name="fffh" localSheetId="18">#REF!</definedName>
    <definedName name="fffh" localSheetId="19">#REF!</definedName>
    <definedName name="fffh" localSheetId="21">#REF!</definedName>
    <definedName name="fffh" localSheetId="22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6">#REF!</definedName>
    <definedName name="fffh" localSheetId="8">#REF!</definedName>
    <definedName name="fffh" localSheetId="9">#REF!</definedName>
    <definedName name="fffh" localSheetId="10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>#REF!</definedName>
    <definedName name="fffrt" localSheetId="18">#REF!</definedName>
    <definedName name="fffrt" localSheetId="19">#REF!</definedName>
    <definedName name="fffrt" localSheetId="21">#REF!</definedName>
    <definedName name="fffrt" localSheetId="22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6">#REF!</definedName>
    <definedName name="fffrt" localSheetId="8">#REF!</definedName>
    <definedName name="fffrt" localSheetId="9">#REF!</definedName>
    <definedName name="fffrt" localSheetId="10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>#REF!</definedName>
    <definedName name="ffft" localSheetId="18">#REF!</definedName>
    <definedName name="ffft" localSheetId="19">#REF!</definedName>
    <definedName name="ffft" localSheetId="22">#REF!</definedName>
    <definedName name="ffft" localSheetId="28">#REF!</definedName>
    <definedName name="ffft" localSheetId="30">#REF!</definedName>
    <definedName name="ffft" localSheetId="31">#REF!</definedName>
    <definedName name="ffft" localSheetId="32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6">#REF!</definedName>
    <definedName name="ffft" localSheetId="8">#REF!</definedName>
    <definedName name="ffft" localSheetId="9">#REF!</definedName>
    <definedName name="ffft" localSheetId="10">#REF!</definedName>
    <definedName name="ffft" localSheetId="12">#REF!</definedName>
    <definedName name="ffft" localSheetId="14">#REF!</definedName>
    <definedName name="ffft" localSheetId="17">#REF!</definedName>
    <definedName name="ffft">#REF!</definedName>
    <definedName name="fgd" localSheetId="18">#REF!</definedName>
    <definedName name="fgd" localSheetId="19">#REF!</definedName>
    <definedName name="fgd" localSheetId="22">#REF!</definedName>
    <definedName name="fgd" localSheetId="28">#REF!</definedName>
    <definedName name="fgd" localSheetId="30">#REF!</definedName>
    <definedName name="fgd" localSheetId="31">#REF!</definedName>
    <definedName name="fgd" localSheetId="32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6">#REF!</definedName>
    <definedName name="fgd" localSheetId="8">#REF!</definedName>
    <definedName name="fgd" localSheetId="9">#REF!</definedName>
    <definedName name="fgd" localSheetId="10">#REF!</definedName>
    <definedName name="fgd" localSheetId="12">#REF!</definedName>
    <definedName name="fgd" localSheetId="14">#REF!</definedName>
    <definedName name="fgd" localSheetId="17">#REF!</definedName>
    <definedName name="fgd">#REF!</definedName>
    <definedName name="fgdf" localSheetId="18">#REF!</definedName>
    <definedName name="fgdf" localSheetId="19">#REF!</definedName>
    <definedName name="fgdf" localSheetId="22">#REF!</definedName>
    <definedName name="fgdf" localSheetId="28">#REF!</definedName>
    <definedName name="fgdf" localSheetId="30">#REF!</definedName>
    <definedName name="fgdf" localSheetId="31">#REF!</definedName>
    <definedName name="fgdf" localSheetId="32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6">#REF!</definedName>
    <definedName name="fgdf" localSheetId="8">#REF!</definedName>
    <definedName name="fgdf" localSheetId="9">#REF!</definedName>
    <definedName name="fgdf" localSheetId="10">#REF!</definedName>
    <definedName name="fgdf" localSheetId="12">#REF!</definedName>
    <definedName name="fgdf" localSheetId="14">#REF!</definedName>
    <definedName name="fgdf" localSheetId="17">#REF!</definedName>
    <definedName name="fgdf">#REF!</definedName>
    <definedName name="fgfg" localSheetId="18">#REF!</definedName>
    <definedName name="fgfg" localSheetId="19">#REF!</definedName>
    <definedName name="fgfg" localSheetId="22">#REF!</definedName>
    <definedName name="fgfg" localSheetId="28">#REF!</definedName>
    <definedName name="fgfg" localSheetId="30">#REF!</definedName>
    <definedName name="fgfg" localSheetId="31">#REF!</definedName>
    <definedName name="fgfg" localSheetId="32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6">#REF!</definedName>
    <definedName name="fgfg" localSheetId="8">#REF!</definedName>
    <definedName name="fgfg" localSheetId="9">#REF!</definedName>
    <definedName name="fgfg" localSheetId="10">#REF!</definedName>
    <definedName name="fgfg" localSheetId="12">#REF!</definedName>
    <definedName name="fgfg" localSheetId="14">#REF!</definedName>
    <definedName name="fgfg" localSheetId="17">#REF!</definedName>
    <definedName name="fgfg">#REF!</definedName>
    <definedName name="fghf" localSheetId="18">#REF!</definedName>
    <definedName name="fghf" localSheetId="19">#REF!</definedName>
    <definedName name="fghf" localSheetId="22">#REF!</definedName>
    <definedName name="fghf" localSheetId="28">#REF!</definedName>
    <definedName name="fghf" localSheetId="30">#REF!</definedName>
    <definedName name="fghf" localSheetId="31">#REF!</definedName>
    <definedName name="fghf" localSheetId="32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6">#REF!</definedName>
    <definedName name="fghf" localSheetId="8">#REF!</definedName>
    <definedName name="fghf" localSheetId="9">#REF!</definedName>
    <definedName name="fghf" localSheetId="10">#REF!</definedName>
    <definedName name="fghf" localSheetId="12">#REF!</definedName>
    <definedName name="fghf" localSheetId="14">#REF!</definedName>
    <definedName name="fghf" localSheetId="17">#REF!</definedName>
    <definedName name="fghf">#REF!</definedName>
    <definedName name="fghfg" localSheetId="18">#REF!</definedName>
    <definedName name="fghfg" localSheetId="19">#REF!</definedName>
    <definedName name="fghfg" localSheetId="22">#REF!</definedName>
    <definedName name="fghfg" localSheetId="28">#REF!</definedName>
    <definedName name="fghfg" localSheetId="30">#REF!</definedName>
    <definedName name="fghfg" localSheetId="31">#REF!</definedName>
    <definedName name="fghfg" localSheetId="32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6">#REF!</definedName>
    <definedName name="fghfg" localSheetId="8">#REF!</definedName>
    <definedName name="fghfg" localSheetId="9">#REF!</definedName>
    <definedName name="fghfg" localSheetId="10">#REF!</definedName>
    <definedName name="fghfg" localSheetId="12">#REF!</definedName>
    <definedName name="fghfg" localSheetId="14">#REF!</definedName>
    <definedName name="fghfg" localSheetId="17">#REF!</definedName>
    <definedName name="fghfg">#REF!</definedName>
    <definedName name="fret" localSheetId="18">#REF!</definedName>
    <definedName name="fret" localSheetId="19">#REF!</definedName>
    <definedName name="fret" localSheetId="22">#REF!</definedName>
    <definedName name="fret" localSheetId="28">#REF!</definedName>
    <definedName name="fret" localSheetId="30">#REF!</definedName>
    <definedName name="fret" localSheetId="31">#REF!</definedName>
    <definedName name="fret" localSheetId="32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6">#REF!</definedName>
    <definedName name="fret" localSheetId="8">#REF!</definedName>
    <definedName name="fret" localSheetId="9">#REF!</definedName>
    <definedName name="fret" localSheetId="10">#REF!</definedName>
    <definedName name="fret" localSheetId="12">#REF!</definedName>
    <definedName name="fret" localSheetId="14">#REF!</definedName>
    <definedName name="fret" localSheetId="17">#REF!</definedName>
    <definedName name="fret">#REF!</definedName>
    <definedName name="fsd" localSheetId="18">#REF!</definedName>
    <definedName name="fsd" localSheetId="19">#REF!</definedName>
    <definedName name="fsd" localSheetId="22">#REF!</definedName>
    <definedName name="fsd" localSheetId="28">#REF!</definedName>
    <definedName name="fsd" localSheetId="30">#REF!</definedName>
    <definedName name="fsd" localSheetId="31">#REF!</definedName>
    <definedName name="fsd" localSheetId="32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6">#REF!</definedName>
    <definedName name="fsd" localSheetId="8">#REF!</definedName>
    <definedName name="fsd" localSheetId="9">#REF!</definedName>
    <definedName name="fsd" localSheetId="10">#REF!</definedName>
    <definedName name="fsd" localSheetId="12">#REF!</definedName>
    <definedName name="fsd" localSheetId="14">#REF!</definedName>
    <definedName name="fsd" localSheetId="17">#REF!</definedName>
    <definedName name="fsd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2">#REF!</definedName>
    <definedName name="g" localSheetId="13">#REF!</definedName>
    <definedName name="g" localSheetId="14">#REF!</definedName>
    <definedName name="g" localSheetId="17">#REF!</definedName>
    <definedName name="g">#REF!</definedName>
    <definedName name="gd" localSheetId="18" hidden="1">'[8]4.8'!#REF!</definedName>
    <definedName name="gd" localSheetId="19" hidden="1">'[8]4.8'!#REF!</definedName>
    <definedName name="gd" localSheetId="22" hidden="1">'[9]4.8'!#REF!</definedName>
    <definedName name="gd" localSheetId="28" hidden="1">'[9]4.8'!#REF!</definedName>
    <definedName name="gd" localSheetId="30" hidden="1">'[9]4.8'!#REF!</definedName>
    <definedName name="gd" localSheetId="31" hidden="1">'[9]4.8'!#REF!</definedName>
    <definedName name="gd" localSheetId="32" hidden="1">'[9]4.8'!#REF!</definedName>
    <definedName name="gd" localSheetId="3" hidden="1">'[10]4.8'!#REF!</definedName>
    <definedName name="gd" localSheetId="4" hidden="1">'[10]4.8'!#REF!</definedName>
    <definedName name="gd" localSheetId="14" hidden="1">'[9]4.8'!#REF!</definedName>
    <definedName name="gd" hidden="1">'[10]4.8'!#REF!</definedName>
    <definedName name="gdfg" localSheetId="18">#REF!</definedName>
    <definedName name="gdfg" localSheetId="19">#REF!</definedName>
    <definedName name="gdfg" localSheetId="21">#REF!</definedName>
    <definedName name="gdfg" localSheetId="22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6">#REF!</definedName>
    <definedName name="gdfg" localSheetId="8">#REF!</definedName>
    <definedName name="gdfg" localSheetId="9">#REF!</definedName>
    <definedName name="gdfg" localSheetId="10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>#REF!</definedName>
    <definedName name="gdgdh" localSheetId="18">#REF!</definedName>
    <definedName name="gdgdh" localSheetId="19">#REF!</definedName>
    <definedName name="gdgdh" localSheetId="21">#REF!</definedName>
    <definedName name="gdgdh" localSheetId="22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6">#REF!</definedName>
    <definedName name="gdgdh" localSheetId="8">#REF!</definedName>
    <definedName name="gdgdh" localSheetId="9">#REF!</definedName>
    <definedName name="gdgdh" localSheetId="10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>#REF!</definedName>
    <definedName name="gfdgf" localSheetId="18">#REF!</definedName>
    <definedName name="gfdgf" localSheetId="19">#REF!</definedName>
    <definedName name="gfdgf" localSheetId="21">#REF!</definedName>
    <definedName name="gfdgf" localSheetId="22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6">#REF!</definedName>
    <definedName name="gfdgf" localSheetId="8">#REF!</definedName>
    <definedName name="gfdgf" localSheetId="9">#REF!</definedName>
    <definedName name="gfdgf" localSheetId="10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>#REF!</definedName>
    <definedName name="gfgdt" localSheetId="18">#REF!</definedName>
    <definedName name="gfgdt" localSheetId="19">#REF!</definedName>
    <definedName name="gfgdt" localSheetId="22">#REF!</definedName>
    <definedName name="gfgdt" localSheetId="28">#REF!</definedName>
    <definedName name="gfgdt" localSheetId="30">#REF!</definedName>
    <definedName name="gfgdt" localSheetId="31">#REF!</definedName>
    <definedName name="gfgdt" localSheetId="32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6">#REF!</definedName>
    <definedName name="gfgdt" localSheetId="8">#REF!</definedName>
    <definedName name="gfgdt" localSheetId="9">#REF!</definedName>
    <definedName name="gfgdt" localSheetId="10">#REF!</definedName>
    <definedName name="gfgdt" localSheetId="12">#REF!</definedName>
    <definedName name="gfgdt" localSheetId="14">#REF!</definedName>
    <definedName name="gfgdt" localSheetId="17">#REF!</definedName>
    <definedName name="gfgdt">#REF!</definedName>
    <definedName name="gfhf" localSheetId="18">#REF!</definedName>
    <definedName name="gfhf" localSheetId="19">#REF!</definedName>
    <definedName name="gfhf" localSheetId="22">#REF!</definedName>
    <definedName name="gfhf" localSheetId="28">#REF!</definedName>
    <definedName name="gfhf" localSheetId="30">#REF!</definedName>
    <definedName name="gfhf" localSheetId="31">#REF!</definedName>
    <definedName name="gfhf" localSheetId="32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6">#REF!</definedName>
    <definedName name="gfhf" localSheetId="8">#REF!</definedName>
    <definedName name="gfhf" localSheetId="9">#REF!</definedName>
    <definedName name="gfhf" localSheetId="10">#REF!</definedName>
    <definedName name="gfhf" localSheetId="12">#REF!</definedName>
    <definedName name="gfhf" localSheetId="14">#REF!</definedName>
    <definedName name="gfhf" localSheetId="17">#REF!</definedName>
    <definedName name="gfhf">#REF!</definedName>
    <definedName name="gfhfg" localSheetId="18">#REF!</definedName>
    <definedName name="gfhfg" localSheetId="19">#REF!</definedName>
    <definedName name="gfhfg" localSheetId="22">#REF!</definedName>
    <definedName name="gfhfg" localSheetId="28">#REF!</definedName>
    <definedName name="gfhfg" localSheetId="30">#REF!</definedName>
    <definedName name="gfhfg" localSheetId="31">#REF!</definedName>
    <definedName name="gfhfg" localSheetId="32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6">#REF!</definedName>
    <definedName name="gfhfg" localSheetId="8">#REF!</definedName>
    <definedName name="gfhfg" localSheetId="9">#REF!</definedName>
    <definedName name="gfhfg" localSheetId="10">#REF!</definedName>
    <definedName name="gfhfg" localSheetId="12">#REF!</definedName>
    <definedName name="gfhfg" localSheetId="14">#REF!</definedName>
    <definedName name="gfhfg" localSheetId="17">#REF!</definedName>
    <definedName name="gfhfg">#REF!</definedName>
    <definedName name="ggdf" localSheetId="18" hidden="1">'[32]4.8'!#REF!</definedName>
    <definedName name="ggdf" localSheetId="19" hidden="1">'[33]4.8'!#REF!</definedName>
    <definedName name="ggdf" localSheetId="21" hidden="1">'[34]4.8'!#REF!</definedName>
    <definedName name="ggdf" localSheetId="22" hidden="1">'[33]4.8'!#REF!</definedName>
    <definedName name="ggdf" localSheetId="28" hidden="1">'[33]4.8'!#REF!</definedName>
    <definedName name="ggdf" localSheetId="29" hidden="1">'[34]4.8'!#REF!</definedName>
    <definedName name="ggdf" localSheetId="30" hidden="1">'[33]4.8'!#REF!</definedName>
    <definedName name="ggdf" localSheetId="31" hidden="1">'[33]4.8'!#REF!</definedName>
    <definedName name="ggdf" localSheetId="32" hidden="1">'[33]4.8'!#REF!</definedName>
    <definedName name="ggdf" localSheetId="1" hidden="1">'[33]4.8'!#REF!</definedName>
    <definedName name="ggdf" localSheetId="2" hidden="1">'[34]4.8'!#REF!</definedName>
    <definedName name="ggdf" localSheetId="3" hidden="1">'[33]4.8'!#REF!</definedName>
    <definedName name="ggdf" localSheetId="4" hidden="1">'[33]4.8'!#REF!</definedName>
    <definedName name="ggdf" localSheetId="6" hidden="1">'[34]4.8'!#REF!</definedName>
    <definedName name="ggdf" localSheetId="7" hidden="1">'[34]4.8'!#REF!</definedName>
    <definedName name="ggdf" localSheetId="8" hidden="1">'[34]4.8'!#REF!</definedName>
    <definedName name="ggdf" localSheetId="9" hidden="1">'[34]4.8'!#REF!</definedName>
    <definedName name="ggdf" localSheetId="10" hidden="1">'[34]4.8'!#REF!</definedName>
    <definedName name="ggdf" localSheetId="11" hidden="1">'[34]4.8'!#REF!</definedName>
    <definedName name="ggdf" localSheetId="12" hidden="1">'[34]4.8'!#REF!</definedName>
    <definedName name="ggdf" localSheetId="13" hidden="1">'[34]4.8'!#REF!</definedName>
    <definedName name="ggdf" localSheetId="14" hidden="1">'[33]4.8'!#REF!</definedName>
    <definedName name="ggdf" localSheetId="15" hidden="1">'[34]4.8'!#REF!</definedName>
    <definedName name="ggdf" localSheetId="16" hidden="1">'[34]4.8'!#REF!</definedName>
    <definedName name="ggdf" localSheetId="17" hidden="1">'[20]4.8'!#REF!</definedName>
    <definedName name="ggdf" hidden="1">'[33]4.8'!#REF!</definedName>
    <definedName name="gggdt" localSheetId="18">#REF!</definedName>
    <definedName name="gggdt" localSheetId="19">#REF!</definedName>
    <definedName name="gggdt" localSheetId="21">#REF!</definedName>
    <definedName name="gggdt" localSheetId="22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6">#REF!</definedName>
    <definedName name="gggdt" localSheetId="8">#REF!</definedName>
    <definedName name="gggdt" localSheetId="9">#REF!</definedName>
    <definedName name="gggdt" localSheetId="10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>#REF!</definedName>
    <definedName name="gggghn" localSheetId="18">#REF!</definedName>
    <definedName name="gggghn" localSheetId="19">#REF!</definedName>
    <definedName name="gggghn" localSheetId="21">#REF!</definedName>
    <definedName name="gggghn" localSheetId="22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6">#REF!</definedName>
    <definedName name="gggghn" localSheetId="8">#REF!</definedName>
    <definedName name="gggghn" localSheetId="9">#REF!</definedName>
    <definedName name="gggghn" localSheetId="10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>#REF!</definedName>
    <definedName name="ggggt" localSheetId="18">#REF!</definedName>
    <definedName name="ggggt" localSheetId="19">#REF!</definedName>
    <definedName name="ggggt" localSheetId="21">#REF!</definedName>
    <definedName name="ggggt" localSheetId="22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6">#REF!</definedName>
    <definedName name="ggggt" localSheetId="8">#REF!</definedName>
    <definedName name="ggggt" localSheetId="9">#REF!</definedName>
    <definedName name="ggggt" localSheetId="10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>#REF!</definedName>
    <definedName name="gggt" localSheetId="18">#REF!</definedName>
    <definedName name="gggt" localSheetId="19">#REF!</definedName>
    <definedName name="gggt" localSheetId="22">#REF!</definedName>
    <definedName name="gggt" localSheetId="28">#REF!</definedName>
    <definedName name="gggt" localSheetId="30">#REF!</definedName>
    <definedName name="gggt" localSheetId="31">#REF!</definedName>
    <definedName name="gggt" localSheetId="32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6">#REF!</definedName>
    <definedName name="gggt" localSheetId="8">#REF!</definedName>
    <definedName name="gggt" localSheetId="9">#REF!</definedName>
    <definedName name="gggt" localSheetId="10">#REF!</definedName>
    <definedName name="gggt" localSheetId="12">#REF!</definedName>
    <definedName name="gggt" localSheetId="14">#REF!</definedName>
    <definedName name="gggt" localSheetId="17">#REF!</definedName>
    <definedName name="gggt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2">#REF!</definedName>
    <definedName name="ghfjk" localSheetId="13">#REF!</definedName>
    <definedName name="ghfjk" localSheetId="14">#REF!</definedName>
    <definedName name="ghfjk" localSheetId="17">#REF!</definedName>
    <definedName name="ghfjk">#REF!</definedName>
    <definedName name="gombak" localSheetId="18">#REF!</definedName>
    <definedName name="gombak" localSheetId="19">#REF!</definedName>
    <definedName name="gombak" localSheetId="22">#REF!</definedName>
    <definedName name="gombak" localSheetId="28">#REF!</definedName>
    <definedName name="gombak" localSheetId="30">#REF!</definedName>
    <definedName name="gombak" localSheetId="31">#REF!</definedName>
    <definedName name="gombak" localSheetId="32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6">#REF!</definedName>
    <definedName name="gombak" localSheetId="8">#REF!</definedName>
    <definedName name="gombak" localSheetId="9">#REF!</definedName>
    <definedName name="gombak" localSheetId="10">#REF!</definedName>
    <definedName name="gombak" localSheetId="12">#REF!</definedName>
    <definedName name="gombak" localSheetId="14">#REF!</definedName>
    <definedName name="gombak" localSheetId="17">#REF!</definedName>
    <definedName name="gombak">#REF!</definedName>
    <definedName name="gyht" localSheetId="18">#REF!</definedName>
    <definedName name="gyht" localSheetId="19">#REF!</definedName>
    <definedName name="gyht" localSheetId="22">#REF!</definedName>
    <definedName name="gyht" localSheetId="28">#REF!</definedName>
    <definedName name="gyht" localSheetId="30">#REF!</definedName>
    <definedName name="gyht" localSheetId="31">#REF!</definedName>
    <definedName name="gyht" localSheetId="32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6">#REF!</definedName>
    <definedName name="gyht" localSheetId="8">#REF!</definedName>
    <definedName name="gyht" localSheetId="9">#REF!</definedName>
    <definedName name="gyht" localSheetId="10">#REF!</definedName>
    <definedName name="gyht" localSheetId="12">#REF!</definedName>
    <definedName name="gyht" localSheetId="14">#REF!</definedName>
    <definedName name="gyht" localSheetId="17">#REF!</definedName>
    <definedName name="gyht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2">#REF!</definedName>
    <definedName name="h" localSheetId="13">#REF!</definedName>
    <definedName name="h" localSheetId="14">#REF!</definedName>
    <definedName name="h" localSheetId="17">#REF!</definedName>
    <definedName name="h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2">#REF!</definedName>
    <definedName name="head" localSheetId="13">#REF!</definedName>
    <definedName name="head" localSheetId="14">#REF!</definedName>
    <definedName name="head" localSheetId="17">#REF!</definedName>
    <definedName name="head">#REF!</definedName>
    <definedName name="hft" localSheetId="18">#REF!</definedName>
    <definedName name="hft" localSheetId="19">#REF!</definedName>
    <definedName name="hft" localSheetId="22">#REF!</definedName>
    <definedName name="hft" localSheetId="28">#REF!</definedName>
    <definedName name="hft" localSheetId="30">#REF!</definedName>
    <definedName name="hft" localSheetId="31">#REF!</definedName>
    <definedName name="hft" localSheetId="32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6">#REF!</definedName>
    <definedName name="hft" localSheetId="8">#REF!</definedName>
    <definedName name="hft" localSheetId="9">#REF!</definedName>
    <definedName name="hft" localSheetId="10">#REF!</definedName>
    <definedName name="hft" localSheetId="12">#REF!</definedName>
    <definedName name="hft" localSheetId="14">#REF!</definedName>
    <definedName name="hft" localSheetId="17">#REF!</definedName>
    <definedName name="hft">#REF!</definedName>
    <definedName name="hgt" localSheetId="18" hidden="1">'[14]4.9'!#REF!</definedName>
    <definedName name="hgt" localSheetId="19" hidden="1">'[17]4.9'!#REF!</definedName>
    <definedName name="hgt" localSheetId="21" hidden="1">'[16]4.9'!#REF!</definedName>
    <definedName name="hgt" localSheetId="22" hidden="1">'[17]4.9'!#REF!</definedName>
    <definedName name="hgt" localSheetId="28" hidden="1">'[17]4.9'!#REF!</definedName>
    <definedName name="hgt" localSheetId="29" hidden="1">'[16]4.9'!#REF!</definedName>
    <definedName name="hgt" localSheetId="30" hidden="1">'[17]4.9'!#REF!</definedName>
    <definedName name="hgt" localSheetId="31" hidden="1">'[17]4.9'!#REF!</definedName>
    <definedName name="hgt" localSheetId="32" hidden="1">'[17]4.9'!#REF!</definedName>
    <definedName name="hgt" localSheetId="1" hidden="1">'[17]4.9'!#REF!</definedName>
    <definedName name="hgt" localSheetId="2" hidden="1">'[16]4.9'!#REF!</definedName>
    <definedName name="hgt" localSheetId="3" hidden="1">'[17]4.9'!#REF!</definedName>
    <definedName name="hgt" localSheetId="4" hidden="1">'[17]4.9'!#REF!</definedName>
    <definedName name="hgt" localSheetId="6" hidden="1">'[16]4.9'!#REF!</definedName>
    <definedName name="hgt" localSheetId="7" hidden="1">'[16]4.9'!#REF!</definedName>
    <definedName name="hgt" localSheetId="8" hidden="1">'[16]4.9'!#REF!</definedName>
    <definedName name="hgt" localSheetId="9" hidden="1">'[16]4.9'!#REF!</definedName>
    <definedName name="hgt" localSheetId="10" hidden="1">'[16]4.9'!#REF!</definedName>
    <definedName name="hgt" localSheetId="11" hidden="1">'[16]4.9'!#REF!</definedName>
    <definedName name="hgt" localSheetId="12" hidden="1">'[16]4.9'!#REF!</definedName>
    <definedName name="hgt" localSheetId="13" hidden="1">'[16]4.9'!#REF!</definedName>
    <definedName name="hgt" localSheetId="14" hidden="1">'[17]4.9'!#REF!</definedName>
    <definedName name="hgt" localSheetId="15" hidden="1">'[18]4.9'!#REF!</definedName>
    <definedName name="hgt" localSheetId="16" hidden="1">'[18]4.9'!#REF!</definedName>
    <definedName name="hgt" localSheetId="17" hidden="1">'[16]4.9'!#REF!</definedName>
    <definedName name="hgt" hidden="1">'[17]4.9'!#REF!</definedName>
    <definedName name="hh" localSheetId="18">#REF!</definedName>
    <definedName name="hh" localSheetId="19">#REF!</definedName>
    <definedName name="hh" localSheetId="21">#REF!</definedName>
    <definedName name="hh" localSheetId="22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6">#REF!</definedName>
    <definedName name="hh" localSheetId="8">#REF!</definedName>
    <definedName name="hh" localSheetId="9">#REF!</definedName>
    <definedName name="hh" localSheetId="10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>#REF!</definedName>
    <definedName name="hhft" localSheetId="18">#REF!</definedName>
    <definedName name="hhft" localSheetId="19">#REF!</definedName>
    <definedName name="hhft" localSheetId="21">#REF!</definedName>
    <definedName name="hhft" localSheetId="22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6">#REF!</definedName>
    <definedName name="hhft" localSheetId="8">#REF!</definedName>
    <definedName name="hhft" localSheetId="9">#REF!</definedName>
    <definedName name="hhft" localSheetId="10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>#REF!</definedName>
    <definedName name="hhhgt" localSheetId="18">#REF!</definedName>
    <definedName name="hhhgt" localSheetId="19">#REF!</definedName>
    <definedName name="hhhgt" localSheetId="21">#REF!</definedName>
    <definedName name="hhhgt" localSheetId="22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6">#REF!</definedName>
    <definedName name="hhhgt" localSheetId="8">#REF!</definedName>
    <definedName name="hhhgt" localSheetId="9">#REF!</definedName>
    <definedName name="hhhgt" localSheetId="10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>#REF!</definedName>
    <definedName name="hhhhjy" localSheetId="18">#REF!</definedName>
    <definedName name="hhhhjy" localSheetId="19">#REF!</definedName>
    <definedName name="hhhhjy" localSheetId="22">#REF!</definedName>
    <definedName name="hhhhjy" localSheetId="28">#REF!</definedName>
    <definedName name="hhhhjy" localSheetId="30">#REF!</definedName>
    <definedName name="hhhhjy" localSheetId="31">#REF!</definedName>
    <definedName name="hhhhjy" localSheetId="32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6">#REF!</definedName>
    <definedName name="hhhhjy" localSheetId="8">#REF!</definedName>
    <definedName name="hhhhjy" localSheetId="9">#REF!</definedName>
    <definedName name="hhhhjy" localSheetId="10">#REF!</definedName>
    <definedName name="hhhhjy" localSheetId="12">#REF!</definedName>
    <definedName name="hhhhjy" localSheetId="14">#REF!</definedName>
    <definedName name="hhhhjy" localSheetId="17">#REF!</definedName>
    <definedName name="hhhhjy">#REF!</definedName>
    <definedName name="hhhht" localSheetId="18">#REF!</definedName>
    <definedName name="hhhht" localSheetId="19">#REF!</definedName>
    <definedName name="hhhht" localSheetId="22">#REF!</definedName>
    <definedName name="hhhht" localSheetId="28">#REF!</definedName>
    <definedName name="hhhht" localSheetId="30">#REF!</definedName>
    <definedName name="hhhht" localSheetId="31">#REF!</definedName>
    <definedName name="hhhht" localSheetId="32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6">#REF!</definedName>
    <definedName name="hhhht" localSheetId="8">#REF!</definedName>
    <definedName name="hhhht" localSheetId="9">#REF!</definedName>
    <definedName name="hhhht" localSheetId="10">#REF!</definedName>
    <definedName name="hhhht" localSheetId="12">#REF!</definedName>
    <definedName name="hhhht" localSheetId="14">#REF!</definedName>
    <definedName name="hhhht" localSheetId="17">#REF!</definedName>
    <definedName name="hhhht">#REF!</definedName>
    <definedName name="hhjy" localSheetId="18">#REF!</definedName>
    <definedName name="hhjy" localSheetId="19">#REF!</definedName>
    <definedName name="hhjy" localSheetId="22">#REF!</definedName>
    <definedName name="hhjy" localSheetId="28">#REF!</definedName>
    <definedName name="hhjy" localSheetId="30">#REF!</definedName>
    <definedName name="hhjy" localSheetId="31">#REF!</definedName>
    <definedName name="hhjy" localSheetId="32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6">#REF!</definedName>
    <definedName name="hhjy" localSheetId="8">#REF!</definedName>
    <definedName name="hhjy" localSheetId="9">#REF!</definedName>
    <definedName name="hhjy" localSheetId="10">#REF!</definedName>
    <definedName name="hhjy" localSheetId="12">#REF!</definedName>
    <definedName name="hhjy" localSheetId="14">#REF!</definedName>
    <definedName name="hhjy" localSheetId="17">#REF!</definedName>
    <definedName name="hhjy">#REF!</definedName>
    <definedName name="hjg" localSheetId="18">#REF!</definedName>
    <definedName name="hjg" localSheetId="19">#REF!</definedName>
    <definedName name="hjg" localSheetId="22">#REF!</definedName>
    <definedName name="hjg" localSheetId="28">#REF!</definedName>
    <definedName name="hjg" localSheetId="30">#REF!</definedName>
    <definedName name="hjg" localSheetId="31">#REF!</definedName>
    <definedName name="hjg" localSheetId="32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6">#REF!</definedName>
    <definedName name="hjg" localSheetId="8">#REF!</definedName>
    <definedName name="hjg" localSheetId="9">#REF!</definedName>
    <definedName name="hjg" localSheetId="10">#REF!</definedName>
    <definedName name="hjg" localSheetId="12">#REF!</definedName>
    <definedName name="hjg" localSheetId="14">#REF!</definedName>
    <definedName name="hjg" localSheetId="17">#REF!</definedName>
    <definedName name="hjg">#REF!</definedName>
    <definedName name="hjgy" localSheetId="18">#REF!</definedName>
    <definedName name="hjgy" localSheetId="19">#REF!</definedName>
    <definedName name="hjgy" localSheetId="22">#REF!</definedName>
    <definedName name="hjgy" localSheetId="28">#REF!</definedName>
    <definedName name="hjgy" localSheetId="30">#REF!</definedName>
    <definedName name="hjgy" localSheetId="31">#REF!</definedName>
    <definedName name="hjgy" localSheetId="32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6">#REF!</definedName>
    <definedName name="hjgy" localSheetId="8">#REF!</definedName>
    <definedName name="hjgy" localSheetId="9">#REF!</definedName>
    <definedName name="hjgy" localSheetId="10">#REF!</definedName>
    <definedName name="hjgy" localSheetId="12">#REF!</definedName>
    <definedName name="hjgy" localSheetId="14">#REF!</definedName>
    <definedName name="hjgy" localSheetId="17">#REF!</definedName>
    <definedName name="hjgy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2">#REF!</definedName>
    <definedName name="iii" localSheetId="13">#REF!</definedName>
    <definedName name="iii" localSheetId="14">#REF!</definedName>
    <definedName name="iii" localSheetId="17">#REF!</definedName>
    <definedName name="iii">#REF!</definedName>
    <definedName name="iiiii" localSheetId="18" hidden="1">#REF!</definedName>
    <definedName name="iiiii" localSheetId="19" hidden="1">#REF!</definedName>
    <definedName name="iiiii" localSheetId="22" hidden="1">#REF!</definedName>
    <definedName name="iiiii" localSheetId="28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6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2" hidden="1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2">#REF!</definedName>
    <definedName name="j" localSheetId="13">#REF!</definedName>
    <definedName name="j" localSheetId="14">#REF!</definedName>
    <definedName name="j" localSheetId="17">#REF!</definedName>
    <definedName name="j">#REF!</definedName>
    <definedName name="jb" localSheetId="18">#REF!</definedName>
    <definedName name="jb" localSheetId="19">#REF!</definedName>
    <definedName name="jb" localSheetId="22">#REF!</definedName>
    <definedName name="jb" localSheetId="28">#REF!</definedName>
    <definedName name="jb" localSheetId="30">#REF!</definedName>
    <definedName name="jb" localSheetId="31">#REF!</definedName>
    <definedName name="jb" localSheetId="32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6">#REF!</definedName>
    <definedName name="jb" localSheetId="8">#REF!</definedName>
    <definedName name="jb" localSheetId="9">#REF!</definedName>
    <definedName name="jb" localSheetId="10">#REF!</definedName>
    <definedName name="jb" localSheetId="12">#REF!</definedName>
    <definedName name="jb" localSheetId="14">#REF!</definedName>
    <definedName name="jb" localSheetId="17">#REF!</definedName>
    <definedName name="jb">#REF!</definedName>
    <definedName name="jjj" localSheetId="18">#REF!</definedName>
    <definedName name="jjj" localSheetId="19">#REF!</definedName>
    <definedName name="jjj" localSheetId="22">#REF!</definedName>
    <definedName name="jjj" localSheetId="28">#REF!</definedName>
    <definedName name="jjj" localSheetId="30">#REF!</definedName>
    <definedName name="jjj" localSheetId="31">#REF!</definedName>
    <definedName name="jjj" localSheetId="32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6">#REF!</definedName>
    <definedName name="jjj" localSheetId="8">#REF!</definedName>
    <definedName name="jjj" localSheetId="9">#REF!</definedName>
    <definedName name="jjj" localSheetId="10">#REF!</definedName>
    <definedName name="jjj" localSheetId="12">#REF!</definedName>
    <definedName name="jjj" localSheetId="14">#REF!</definedName>
    <definedName name="jjj" localSheetId="17">#REF!</definedName>
    <definedName name="jjj">#REF!</definedName>
    <definedName name="jjjt" localSheetId="18">#REF!</definedName>
    <definedName name="jjjt" localSheetId="19">#REF!</definedName>
    <definedName name="jjjt" localSheetId="22">#REF!</definedName>
    <definedName name="jjjt" localSheetId="28">#REF!</definedName>
    <definedName name="jjjt" localSheetId="30">#REF!</definedName>
    <definedName name="jjjt" localSheetId="31">#REF!</definedName>
    <definedName name="jjjt" localSheetId="32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6">#REF!</definedName>
    <definedName name="jjjt" localSheetId="8">#REF!</definedName>
    <definedName name="jjjt" localSheetId="9">#REF!</definedName>
    <definedName name="jjjt" localSheetId="10">#REF!</definedName>
    <definedName name="jjjt" localSheetId="12">#REF!</definedName>
    <definedName name="jjjt" localSheetId="14">#REF!</definedName>
    <definedName name="jjjt" localSheetId="17">#REF!</definedName>
    <definedName name="jjjt">#REF!</definedName>
    <definedName name="jjjtg" localSheetId="18">#REF!</definedName>
    <definedName name="jjjtg" localSheetId="19">#REF!</definedName>
    <definedName name="jjjtg" localSheetId="22">#REF!</definedName>
    <definedName name="jjjtg" localSheetId="28">#REF!</definedName>
    <definedName name="jjjtg" localSheetId="30">#REF!</definedName>
    <definedName name="jjjtg" localSheetId="31">#REF!</definedName>
    <definedName name="jjjtg" localSheetId="32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6">#REF!</definedName>
    <definedName name="jjjtg" localSheetId="8">#REF!</definedName>
    <definedName name="jjjtg" localSheetId="9">#REF!</definedName>
    <definedName name="jjjtg" localSheetId="10">#REF!</definedName>
    <definedName name="jjjtg" localSheetId="12">#REF!</definedName>
    <definedName name="jjjtg" localSheetId="14">#REF!</definedName>
    <definedName name="jjjtg" localSheetId="17">#REF!</definedName>
    <definedName name="jjjtg">#REF!</definedName>
    <definedName name="jjju" localSheetId="18">#REF!</definedName>
    <definedName name="jjju" localSheetId="19">#REF!</definedName>
    <definedName name="jjju" localSheetId="22">#REF!</definedName>
    <definedName name="jjju" localSheetId="28">#REF!</definedName>
    <definedName name="jjju" localSheetId="30">#REF!</definedName>
    <definedName name="jjju" localSheetId="31">#REF!</definedName>
    <definedName name="jjju" localSheetId="32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6">#REF!</definedName>
    <definedName name="jjju" localSheetId="8">#REF!</definedName>
    <definedName name="jjju" localSheetId="9">#REF!</definedName>
    <definedName name="jjju" localSheetId="10">#REF!</definedName>
    <definedName name="jjju" localSheetId="12">#REF!</definedName>
    <definedName name="jjju" localSheetId="14">#REF!</definedName>
    <definedName name="jjju" localSheetId="17">#REF!</definedName>
    <definedName name="jjju">#REF!</definedName>
    <definedName name="jjjy" localSheetId="18">#REF!</definedName>
    <definedName name="jjjy" localSheetId="19">#REF!</definedName>
    <definedName name="jjjy" localSheetId="22">#REF!</definedName>
    <definedName name="jjjy" localSheetId="28">#REF!</definedName>
    <definedName name="jjjy" localSheetId="30">#REF!</definedName>
    <definedName name="jjjy" localSheetId="31">#REF!</definedName>
    <definedName name="jjjy" localSheetId="32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6">#REF!</definedName>
    <definedName name="jjjy" localSheetId="8">#REF!</definedName>
    <definedName name="jjjy" localSheetId="9">#REF!</definedName>
    <definedName name="jjjy" localSheetId="10">#REF!</definedName>
    <definedName name="jjjy" localSheetId="12">#REF!</definedName>
    <definedName name="jjjy" localSheetId="14">#REF!</definedName>
    <definedName name="jjjy" localSheetId="17">#REF!</definedName>
    <definedName name="jjjy">#REF!</definedName>
    <definedName name="johor" localSheetId="18" hidden="1">'[24]7.6'!#REF!</definedName>
    <definedName name="johor" localSheetId="19" hidden="1">'[24]7.6'!#REF!</definedName>
    <definedName name="johor" localSheetId="20" hidden="1">'[25]7.6'!#REF!</definedName>
    <definedName name="johor" localSheetId="21" hidden="1">'[26]7.6'!#REF!</definedName>
    <definedName name="johor" localSheetId="22" hidden="1">'[25]7.6'!#REF!</definedName>
    <definedName name="johor" localSheetId="23" hidden="1">'[24]7.6'!#REF!</definedName>
    <definedName name="johor" localSheetId="24" hidden="1">'[24]7.6'!#REF!</definedName>
    <definedName name="johor" localSheetId="25" hidden="1">'[24]7.6'!#REF!</definedName>
    <definedName name="johor" localSheetId="26" hidden="1">'[24]7.6'!#REF!</definedName>
    <definedName name="johor" localSheetId="27" hidden="1">'[24]7.6'!#REF!</definedName>
    <definedName name="johor" localSheetId="28" hidden="1">'[25]7.6'!#REF!</definedName>
    <definedName name="johor" localSheetId="29" hidden="1">'[26]7.6'!#REF!</definedName>
    <definedName name="johor" localSheetId="30" hidden="1">'[25]7.6'!#REF!</definedName>
    <definedName name="johor" localSheetId="31" hidden="1">'[25]7.6'!#REF!</definedName>
    <definedName name="johor" localSheetId="32" hidden="1">'[25]7.6'!#REF!</definedName>
    <definedName name="johor" localSheetId="3" hidden="1">'[26]7.6'!#REF!</definedName>
    <definedName name="johor" localSheetId="4" hidden="1">'[26]7.6'!#REF!</definedName>
    <definedName name="johor" localSheetId="6" hidden="1">'[26]7.6'!#REF!</definedName>
    <definedName name="johor" localSheetId="7" hidden="1">'[26]7.6'!#REF!</definedName>
    <definedName name="johor" localSheetId="8" hidden="1">'[26]7.6'!#REF!</definedName>
    <definedName name="johor" localSheetId="9" hidden="1">'[26]7.6'!#REF!</definedName>
    <definedName name="johor" localSheetId="10" hidden="1">'[26]7.6'!#REF!</definedName>
    <definedName name="johor" localSheetId="13" hidden="1">'[26]7.6'!#REF!</definedName>
    <definedName name="johor" localSheetId="14" hidden="1">'[25]7.6'!#REF!</definedName>
    <definedName name="johor" localSheetId="17" hidden="1">'[19]7.6'!#REF!</definedName>
    <definedName name="johor" hidden="1">'[26]7.6'!#REF!</definedName>
    <definedName name="JOHOR1" localSheetId="18" hidden="1">'[35]4.9'!#REF!</definedName>
    <definedName name="JOHOR1" localSheetId="19" hidden="1">'[35]4.9'!#REF!</definedName>
    <definedName name="JOHOR1" localSheetId="20" hidden="1">'[36]4.9'!#REF!</definedName>
    <definedName name="JOHOR1" localSheetId="21" hidden="1">'[37]4.9'!#REF!</definedName>
    <definedName name="JOHOR1" localSheetId="22" hidden="1">'[38]4.9'!#REF!</definedName>
    <definedName name="JOHOR1" localSheetId="23" hidden="1">'[35]4.9'!#REF!</definedName>
    <definedName name="JOHOR1" localSheetId="24" hidden="1">'[35]4.9'!#REF!</definedName>
    <definedName name="JOHOR1" localSheetId="25" hidden="1">'[35]4.9'!#REF!</definedName>
    <definedName name="JOHOR1" localSheetId="26" hidden="1">'[35]4.9'!#REF!</definedName>
    <definedName name="JOHOR1" localSheetId="27" hidden="1">'[35]4.9'!#REF!</definedName>
    <definedName name="JOHOR1" localSheetId="28" hidden="1">'[38]4.9'!#REF!</definedName>
    <definedName name="JOHOR1" localSheetId="29" hidden="1">'[37]4.9'!#REF!</definedName>
    <definedName name="JOHOR1" localSheetId="30" hidden="1">'[38]4.9'!#REF!</definedName>
    <definedName name="JOHOR1" localSheetId="31" hidden="1">'[38]4.9'!#REF!</definedName>
    <definedName name="JOHOR1" localSheetId="32" hidden="1">'[36]4.9'!#REF!</definedName>
    <definedName name="JOHOR1" localSheetId="1" hidden="1">'[36]4.9'!#REF!</definedName>
    <definedName name="JOHOR1" localSheetId="2" hidden="1">'[37]4.9'!#REF!</definedName>
    <definedName name="JOHOR1" localSheetId="3" hidden="1">'[39]4.9'!#REF!</definedName>
    <definedName name="JOHOR1" localSheetId="4" hidden="1">'[39]4.9'!#REF!</definedName>
    <definedName name="JOHOR1" localSheetId="6" hidden="1">'[37]4.9'!#REF!</definedName>
    <definedName name="JOHOR1" localSheetId="7" hidden="1">'[37]4.9'!#REF!</definedName>
    <definedName name="JOHOR1" localSheetId="8" hidden="1">'[37]4.9'!#REF!</definedName>
    <definedName name="JOHOR1" localSheetId="9" hidden="1">'[37]4.9'!#REF!</definedName>
    <definedName name="JOHOR1" localSheetId="10" hidden="1">'[37]4.9'!#REF!</definedName>
    <definedName name="JOHOR1" localSheetId="11" hidden="1">'[37]4.9'!#REF!</definedName>
    <definedName name="JOHOR1" localSheetId="12" hidden="1">'[37]4.9'!#REF!</definedName>
    <definedName name="JOHOR1" localSheetId="13" hidden="1">'[37]4.9'!#REF!</definedName>
    <definedName name="JOHOR1" localSheetId="14" hidden="1">'[36]4.9'!#REF!</definedName>
    <definedName name="JOHOR1" localSheetId="15" hidden="1">'[37]4.9'!#REF!</definedName>
    <definedName name="JOHOR1" localSheetId="16" hidden="1">'[37]4.9'!#REF!</definedName>
    <definedName name="JOHOR1" localSheetId="17" hidden="1">'[36]4.9'!#REF!</definedName>
    <definedName name="JOHOR1" hidden="1">'[39]4.9'!#REF!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>#REF!</definedName>
    <definedName name="kelantan" localSheetId="18" hidden="1">#REF!</definedName>
    <definedName name="kelantan" localSheetId="19" hidden="1">#REF!</definedName>
    <definedName name="kelantan" localSheetId="21" hidden="1">#REF!</definedName>
    <definedName name="kelantan" localSheetId="22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6" hidden="1">#REF!</definedName>
    <definedName name="kelantan" localSheetId="8" hidden="1">#REF!</definedName>
    <definedName name="kelantan" localSheetId="9" hidden="1">#REF!</definedName>
    <definedName name="kelantan" localSheetId="10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hidden="1">#REF!</definedName>
    <definedName name="kemudahan_internet" localSheetId="18">#REF!</definedName>
    <definedName name="kemudahan_internet" localSheetId="19">#REF!</definedName>
    <definedName name="kemudahan_internet" localSheetId="21">#REF!</definedName>
    <definedName name="kemudahan_internet" localSheetId="22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6">#REF!</definedName>
    <definedName name="kemudahan_internet" localSheetId="8">#REF!</definedName>
    <definedName name="kemudahan_internet" localSheetId="9">#REF!</definedName>
    <definedName name="kemudahan_internet" localSheetId="10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>#REF!</definedName>
    <definedName name="kk" localSheetId="18">#REF!</definedName>
    <definedName name="kk" localSheetId="19">#REF!</definedName>
    <definedName name="kk" localSheetId="22">#REF!</definedName>
    <definedName name="kk" localSheetId="28">#REF!</definedName>
    <definedName name="kk" localSheetId="30">#REF!</definedName>
    <definedName name="kk" localSheetId="31">#REF!</definedName>
    <definedName name="kk" localSheetId="32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6">#REF!</definedName>
    <definedName name="kk" localSheetId="8">#REF!</definedName>
    <definedName name="kk" localSheetId="9">#REF!</definedName>
    <definedName name="kk" localSheetId="10">#REF!</definedName>
    <definedName name="kk" localSheetId="12">#REF!</definedName>
    <definedName name="kk" localSheetId="14">#REF!</definedName>
    <definedName name="kk" localSheetId="17">#REF!</definedName>
    <definedName name="kk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2">#REF!</definedName>
    <definedName name="Kod_01" localSheetId="13">#REF!</definedName>
    <definedName name="Kod_01" localSheetId="14">#REF!</definedName>
    <definedName name="Kod_01" localSheetId="17">#REF!</definedName>
    <definedName name="Kod_0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6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2" hidden="1">#REF!</definedName>
    <definedName name="l" localSheetId="14" hidden="1">#REF!</definedName>
    <definedName name="l" localSheetId="17" hidden="1">#REF!</definedName>
    <definedName name="l" hidden="1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7">#REF!</definedName>
    <definedName name="LINK_BORONG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7">#REF!</definedName>
    <definedName name="LINK_MOTOR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2">#REF!</definedName>
    <definedName name="ll" localSheetId="13">#REF!</definedName>
    <definedName name="ll" localSheetId="14">#REF!</definedName>
    <definedName name="ll" localSheetId="17">#REF!</definedName>
    <definedName name="ll">#REF!</definedName>
    <definedName name="LLL" localSheetId="18">#REF!</definedName>
    <definedName name="LLL" localSheetId="19">#REF!</definedName>
    <definedName name="LLL" localSheetId="22">#REF!</definedName>
    <definedName name="LLL" localSheetId="28">#REF!</definedName>
    <definedName name="LLL" localSheetId="30">#REF!</definedName>
    <definedName name="LLL" localSheetId="31">#REF!</definedName>
    <definedName name="LLL" localSheetId="32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6">#REF!</definedName>
    <definedName name="LLL" localSheetId="8">#REF!</definedName>
    <definedName name="LLL" localSheetId="9">#REF!</definedName>
    <definedName name="LLL" localSheetId="10">#REF!</definedName>
    <definedName name="LLL" localSheetId="12">#REF!</definedName>
    <definedName name="LLL" localSheetId="14">#REF!</definedName>
    <definedName name="LLL" localSheetId="17">#REF!</definedName>
    <definedName name="LLL">#REF!</definedName>
    <definedName name="m" localSheetId="18" hidden="1">'[14]4.9'!#REF!</definedName>
    <definedName name="m" localSheetId="19" hidden="1">'[17]4.9'!#REF!</definedName>
    <definedName name="m" localSheetId="21" hidden="1">'[16]4.9'!#REF!</definedName>
    <definedName name="m" localSheetId="22" hidden="1">'[17]4.9'!#REF!</definedName>
    <definedName name="m" localSheetId="28" hidden="1">'[17]4.9'!#REF!</definedName>
    <definedName name="m" localSheetId="29" hidden="1">'[16]4.9'!#REF!</definedName>
    <definedName name="m" localSheetId="30" hidden="1">'[17]4.9'!#REF!</definedName>
    <definedName name="m" localSheetId="31" hidden="1">'[17]4.9'!#REF!</definedName>
    <definedName name="m" localSheetId="32" hidden="1">'[17]4.9'!#REF!</definedName>
    <definedName name="m" localSheetId="1" hidden="1">'[17]4.9'!#REF!</definedName>
    <definedName name="m" localSheetId="2" hidden="1">'[16]4.9'!#REF!</definedName>
    <definedName name="m" localSheetId="3" hidden="1">'[17]4.9'!#REF!</definedName>
    <definedName name="m" localSheetId="4" hidden="1">'[17]4.9'!#REF!</definedName>
    <definedName name="m" localSheetId="6" hidden="1">'[16]4.9'!#REF!</definedName>
    <definedName name="m" localSheetId="7" hidden="1">'[16]4.9'!#REF!</definedName>
    <definedName name="m" localSheetId="8" hidden="1">'[16]4.9'!#REF!</definedName>
    <definedName name="m" localSheetId="9" hidden="1">'[16]4.9'!#REF!</definedName>
    <definedName name="m" localSheetId="10" hidden="1">'[16]4.9'!#REF!</definedName>
    <definedName name="m" localSheetId="11" hidden="1">'[16]4.9'!#REF!</definedName>
    <definedName name="m" localSheetId="12" hidden="1">'[16]4.9'!#REF!</definedName>
    <definedName name="m" localSheetId="13" hidden="1">'[16]4.9'!#REF!</definedName>
    <definedName name="m" localSheetId="14" hidden="1">'[17]4.9'!#REF!</definedName>
    <definedName name="m" localSheetId="15" hidden="1">'[18]4.9'!#REF!</definedName>
    <definedName name="m" localSheetId="16" hidden="1">'[18]4.9'!#REF!</definedName>
    <definedName name="m" localSheetId="17" hidden="1">'[16]4.9'!#REF!</definedName>
    <definedName name="m" hidden="1">'[17]4.9'!#REF!</definedName>
    <definedName name="malaysia3" localSheetId="18" hidden="1">'[24]7.6'!#REF!</definedName>
    <definedName name="malaysia3" localSheetId="19" hidden="1">'[24]7.6'!#REF!</definedName>
    <definedName name="malaysia3" localSheetId="20" hidden="1">'[25]7.6'!#REF!</definedName>
    <definedName name="malaysia3" localSheetId="21" hidden="1">'[26]7.6'!#REF!</definedName>
    <definedName name="malaysia3" localSheetId="22" hidden="1">'[25]7.6'!#REF!</definedName>
    <definedName name="malaysia3" localSheetId="23" hidden="1">'[24]7.6'!#REF!</definedName>
    <definedName name="malaysia3" localSheetId="24" hidden="1">'[24]7.6'!#REF!</definedName>
    <definedName name="malaysia3" localSheetId="25" hidden="1">'[24]7.6'!#REF!</definedName>
    <definedName name="malaysia3" localSheetId="26" hidden="1">'[24]7.6'!#REF!</definedName>
    <definedName name="malaysia3" localSheetId="27" hidden="1">'[24]7.6'!#REF!</definedName>
    <definedName name="malaysia3" localSheetId="28" hidden="1">'[25]7.6'!#REF!</definedName>
    <definedName name="malaysia3" localSheetId="29" hidden="1">'[26]7.6'!#REF!</definedName>
    <definedName name="malaysia3" localSheetId="30" hidden="1">'[25]7.6'!#REF!</definedName>
    <definedName name="malaysia3" localSheetId="31" hidden="1">'[25]7.6'!#REF!</definedName>
    <definedName name="malaysia3" localSheetId="32" hidden="1">'[25]7.6'!#REF!</definedName>
    <definedName name="malaysia3" localSheetId="3" hidden="1">'[26]7.6'!#REF!</definedName>
    <definedName name="malaysia3" localSheetId="4" hidden="1">'[26]7.6'!#REF!</definedName>
    <definedName name="malaysia3" localSheetId="6" hidden="1">'[26]7.6'!#REF!</definedName>
    <definedName name="malaysia3" localSheetId="7" hidden="1">'[26]7.6'!#REF!</definedName>
    <definedName name="malaysia3" localSheetId="8" hidden="1">'[26]7.6'!#REF!</definedName>
    <definedName name="malaysia3" localSheetId="9" hidden="1">'[26]7.6'!#REF!</definedName>
    <definedName name="malaysia3" localSheetId="10" hidden="1">'[26]7.6'!#REF!</definedName>
    <definedName name="malaysia3" localSheetId="14" hidden="1">'[25]7.6'!#REF!</definedName>
    <definedName name="malaysia3" localSheetId="17" hidden="1">'[19]7.6'!#REF!</definedName>
    <definedName name="malaysia3" hidden="1">'[26]7.6'!#REF!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8" hidden="1">'[35]4.9'!#REF!</definedName>
    <definedName name="mg" localSheetId="19" hidden="1">'[36]4.9'!#REF!</definedName>
    <definedName name="mg" localSheetId="21" hidden="1">'[37]4.9'!#REF!</definedName>
    <definedName name="mg" localSheetId="22" hidden="1">'[36]4.9'!#REF!</definedName>
    <definedName name="mg" localSheetId="28" hidden="1">'[36]4.9'!#REF!</definedName>
    <definedName name="mg" localSheetId="29" hidden="1">'[37]4.9'!#REF!</definedName>
    <definedName name="mg" localSheetId="30" hidden="1">'[36]4.9'!#REF!</definedName>
    <definedName name="mg" localSheetId="31" hidden="1">'[36]4.9'!#REF!</definedName>
    <definedName name="mg" localSheetId="32" hidden="1">'[36]4.9'!#REF!</definedName>
    <definedName name="mg" localSheetId="1" hidden="1">'[36]4.9'!#REF!</definedName>
    <definedName name="mg" localSheetId="2" hidden="1">'[37]4.9'!#REF!</definedName>
    <definedName name="mg" localSheetId="3" hidden="1">'[36]4.9'!#REF!</definedName>
    <definedName name="mg" localSheetId="4" hidden="1">'[36]4.9'!#REF!</definedName>
    <definedName name="mg" localSheetId="6" hidden="1">'[37]4.9'!#REF!</definedName>
    <definedName name="mg" localSheetId="7" hidden="1">'[37]4.9'!#REF!</definedName>
    <definedName name="mg" localSheetId="8" hidden="1">'[37]4.9'!#REF!</definedName>
    <definedName name="mg" localSheetId="9" hidden="1">'[37]4.9'!#REF!</definedName>
    <definedName name="mg" localSheetId="10" hidden="1">'[37]4.9'!#REF!</definedName>
    <definedName name="mg" localSheetId="11" hidden="1">'[37]4.9'!#REF!</definedName>
    <definedName name="mg" localSheetId="12" hidden="1">'[37]4.9'!#REF!</definedName>
    <definedName name="mg" localSheetId="13" hidden="1">'[37]4.9'!#REF!</definedName>
    <definedName name="mg" localSheetId="14" hidden="1">'[36]4.9'!#REF!</definedName>
    <definedName name="mg" localSheetId="15" hidden="1">'[37]4.9'!#REF!</definedName>
    <definedName name="mg" localSheetId="16" hidden="1">'[37]4.9'!#REF!</definedName>
    <definedName name="mg" localSheetId="17" hidden="1">'[36]4.9'!#REF!</definedName>
    <definedName name="mg" hidden="1">'[36]4.9'!#REF!</definedName>
    <definedName name="mmm" localSheetId="18">#REF!</definedName>
    <definedName name="mmm" localSheetId="19">#REF!</definedName>
    <definedName name="mmm" localSheetId="21">#REF!</definedName>
    <definedName name="mmm" localSheetId="22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6">#REF!</definedName>
    <definedName name="mmm" localSheetId="8">#REF!</definedName>
    <definedName name="mmm" localSheetId="9">#REF!</definedName>
    <definedName name="mmm" localSheetId="10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>#REF!</definedName>
    <definedName name="mmmt" localSheetId="18">#REF!</definedName>
    <definedName name="mmmt" localSheetId="19">#REF!</definedName>
    <definedName name="mmmt" localSheetId="21">#REF!</definedName>
    <definedName name="mmmt" localSheetId="22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6">#REF!</definedName>
    <definedName name="mmmt" localSheetId="8">#REF!</definedName>
    <definedName name="mmmt" localSheetId="9">#REF!</definedName>
    <definedName name="mmmt" localSheetId="10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>#REF!</definedName>
    <definedName name="MultiplierFormula">#N/A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 localSheetId="28">#REF!</definedName>
    <definedName name="n" localSheetId="29">#REF!</definedName>
    <definedName name="n" localSheetId="30">#REF!</definedName>
    <definedName name="n" localSheetId="31">#REF!</definedName>
    <definedName name="n" localSheetId="32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2">#REF!</definedName>
    <definedName name="n" localSheetId="13">#REF!</definedName>
    <definedName name="n" localSheetId="14">#REF!</definedName>
    <definedName name="n" localSheetId="17">#REF!</definedName>
    <definedName name="n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>#REF!</definedName>
    <definedName name="nbbb" localSheetId="18">#REF!</definedName>
    <definedName name="nbbb" localSheetId="19">#REF!</definedName>
    <definedName name="nbbb" localSheetId="21">#REF!</definedName>
    <definedName name="nbbb" localSheetId="22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6">#REF!</definedName>
    <definedName name="nbbb" localSheetId="8">#REF!</definedName>
    <definedName name="nbbb" localSheetId="9">#REF!</definedName>
    <definedName name="nbbb" localSheetId="10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>#REF!</definedName>
    <definedName name="nbngh" localSheetId="18" hidden="1">#REF!</definedName>
    <definedName name="nbngh" localSheetId="19" hidden="1">#REF!</definedName>
    <definedName name="nbngh" localSheetId="22" hidden="1">#REF!</definedName>
    <definedName name="nbngh" localSheetId="28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6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2" hidden="1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8">#REF!</definedName>
    <definedName name="nbvn" localSheetId="19">#REF!</definedName>
    <definedName name="nbvn" localSheetId="22">#REF!</definedName>
    <definedName name="nbvn" localSheetId="28">#REF!</definedName>
    <definedName name="nbvn" localSheetId="30">#REF!</definedName>
    <definedName name="nbvn" localSheetId="31">#REF!</definedName>
    <definedName name="nbvn" localSheetId="32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6">#REF!</definedName>
    <definedName name="nbvn" localSheetId="8">#REF!</definedName>
    <definedName name="nbvn" localSheetId="9">#REF!</definedName>
    <definedName name="nbvn" localSheetId="10">#REF!</definedName>
    <definedName name="nbvn" localSheetId="12">#REF!</definedName>
    <definedName name="nbvn" localSheetId="14">#REF!</definedName>
    <definedName name="nbvn" localSheetId="17">#REF!</definedName>
    <definedName name="nbvn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2">#REF!</definedName>
    <definedName name="NGDBBP" localSheetId="13">#REF!</definedName>
    <definedName name="NGDBBP" localSheetId="14">#REF!</definedName>
    <definedName name="NGDBBP" localSheetId="17">#REF!</definedName>
    <definedName name="NGDBBP">#REF!</definedName>
    <definedName name="niira" localSheetId="18">#REF!</definedName>
    <definedName name="niira" localSheetId="19">#REF!</definedName>
    <definedName name="niira" localSheetId="22">#REF!</definedName>
    <definedName name="niira" localSheetId="28">#REF!</definedName>
    <definedName name="niira" localSheetId="30">#REF!</definedName>
    <definedName name="niira" localSheetId="31">#REF!</definedName>
    <definedName name="niira" localSheetId="32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6">#REF!</definedName>
    <definedName name="niira" localSheetId="8">#REF!</definedName>
    <definedName name="niira" localSheetId="9">#REF!</definedName>
    <definedName name="niira" localSheetId="10">#REF!</definedName>
    <definedName name="niira" localSheetId="12">#REF!</definedName>
    <definedName name="niira" localSheetId="14">#REF!</definedName>
    <definedName name="niira" localSheetId="17">#REF!</definedName>
    <definedName name="niira">#REF!</definedName>
    <definedName name="njy" localSheetId="18">#REF!</definedName>
    <definedName name="njy" localSheetId="19">#REF!</definedName>
    <definedName name="njy" localSheetId="22">#REF!</definedName>
    <definedName name="njy" localSheetId="28">#REF!</definedName>
    <definedName name="njy" localSheetId="30">#REF!</definedName>
    <definedName name="njy" localSheetId="31">#REF!</definedName>
    <definedName name="njy" localSheetId="32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6">#REF!</definedName>
    <definedName name="njy" localSheetId="8">#REF!</definedName>
    <definedName name="njy" localSheetId="9">#REF!</definedName>
    <definedName name="njy" localSheetId="10">#REF!</definedName>
    <definedName name="njy" localSheetId="12">#REF!</definedName>
    <definedName name="njy" localSheetId="14">#REF!</definedName>
    <definedName name="njy" localSheetId="17">#REF!</definedName>
    <definedName name="njy">#REF!</definedName>
    <definedName name="nnngf" localSheetId="18">#REF!</definedName>
    <definedName name="nnngf" localSheetId="19">#REF!</definedName>
    <definedName name="nnngf" localSheetId="22">#REF!</definedName>
    <definedName name="nnngf" localSheetId="28">#REF!</definedName>
    <definedName name="nnngf" localSheetId="30">#REF!</definedName>
    <definedName name="nnngf" localSheetId="31">#REF!</definedName>
    <definedName name="nnngf" localSheetId="32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6">#REF!</definedName>
    <definedName name="nnngf" localSheetId="8">#REF!</definedName>
    <definedName name="nnngf" localSheetId="9">#REF!</definedName>
    <definedName name="nnngf" localSheetId="10">#REF!</definedName>
    <definedName name="nnngf" localSheetId="12">#REF!</definedName>
    <definedName name="nnngf" localSheetId="14">#REF!</definedName>
    <definedName name="nnngf" localSheetId="17">#REF!</definedName>
    <definedName name="nnngf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7">#REF!</definedName>
    <definedName name="noorasiah91">#REF!</definedName>
    <definedName name="nv" localSheetId="18">#REF!</definedName>
    <definedName name="nv" localSheetId="19">#REF!</definedName>
    <definedName name="nv" localSheetId="22">#REF!</definedName>
    <definedName name="nv" localSheetId="28">#REF!</definedName>
    <definedName name="nv" localSheetId="30">#REF!</definedName>
    <definedName name="nv" localSheetId="31">#REF!</definedName>
    <definedName name="nv" localSheetId="32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6">#REF!</definedName>
    <definedName name="nv" localSheetId="8">#REF!</definedName>
    <definedName name="nv" localSheetId="9">#REF!</definedName>
    <definedName name="nv" localSheetId="10">#REF!</definedName>
    <definedName name="nv" localSheetId="12">#REF!</definedName>
    <definedName name="nv" localSheetId="14">#REF!</definedName>
    <definedName name="nv" localSheetId="17">#REF!</definedName>
    <definedName name="nv">#REF!</definedName>
    <definedName name="nvbnjg" localSheetId="18">#REF!</definedName>
    <definedName name="nvbnjg" localSheetId="19">#REF!</definedName>
    <definedName name="nvbnjg" localSheetId="22">#REF!</definedName>
    <definedName name="nvbnjg" localSheetId="28">#REF!</definedName>
    <definedName name="nvbnjg" localSheetId="30">#REF!</definedName>
    <definedName name="nvbnjg" localSheetId="31">#REF!</definedName>
    <definedName name="nvbnjg" localSheetId="32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6">#REF!</definedName>
    <definedName name="nvbnjg" localSheetId="8">#REF!</definedName>
    <definedName name="nvbnjg" localSheetId="9">#REF!</definedName>
    <definedName name="nvbnjg" localSheetId="10">#REF!</definedName>
    <definedName name="nvbnjg" localSheetId="12">#REF!</definedName>
    <definedName name="nvbnjg" localSheetId="14">#REF!</definedName>
    <definedName name="nvbnjg" localSheetId="17">#REF!</definedName>
    <definedName name="nvbnjg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2">#REF!</definedName>
    <definedName name="ok" localSheetId="13">#REF!</definedName>
    <definedName name="ok" localSheetId="14">#REF!</definedName>
    <definedName name="ok" localSheetId="17">#REF!</definedName>
    <definedName name="ok">#REF!</definedName>
    <definedName name="ooo" localSheetId="18">#REF!</definedName>
    <definedName name="ooo" localSheetId="19">#REF!</definedName>
    <definedName name="ooo" localSheetId="22">#REF!</definedName>
    <definedName name="ooo" localSheetId="28">#REF!</definedName>
    <definedName name="ooo" localSheetId="30">#REF!</definedName>
    <definedName name="ooo" localSheetId="31">#REF!</definedName>
    <definedName name="ooo" localSheetId="32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6">#REF!</definedName>
    <definedName name="ooo" localSheetId="8">#REF!</definedName>
    <definedName name="ooo" localSheetId="9">#REF!</definedName>
    <definedName name="ooo" localSheetId="10">#REF!</definedName>
    <definedName name="ooo" localSheetId="12">#REF!</definedName>
    <definedName name="ooo" localSheetId="14">#REF!</definedName>
    <definedName name="ooo" localSheetId="17">#REF!</definedName>
    <definedName name="ooo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2">#REF!</definedName>
    <definedName name="oooo" localSheetId="13">#REF!</definedName>
    <definedName name="oooo" localSheetId="14">#REF!</definedName>
    <definedName name="oooo" localSheetId="17">#REF!</definedName>
    <definedName name="oooo">#REF!</definedName>
    <definedName name="ooooo" localSheetId="18">#REF!</definedName>
    <definedName name="ooooo" localSheetId="19">#REF!</definedName>
    <definedName name="ooooo" localSheetId="22">#REF!</definedName>
    <definedName name="ooooo" localSheetId="28">#REF!</definedName>
    <definedName name="ooooo" localSheetId="30">#REF!</definedName>
    <definedName name="ooooo" localSheetId="31">#REF!</definedName>
    <definedName name="ooooo" localSheetId="32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6">#REF!</definedName>
    <definedName name="ooooo" localSheetId="8">#REF!</definedName>
    <definedName name="ooooo" localSheetId="9">#REF!</definedName>
    <definedName name="ooooo" localSheetId="10">#REF!</definedName>
    <definedName name="ooooo" localSheetId="12">#REF!</definedName>
    <definedName name="ooooo" localSheetId="14">#REF!</definedName>
    <definedName name="ooooo" localSheetId="17">#REF!</definedName>
    <definedName name="ooooo">#REF!</definedName>
    <definedName name="oop" localSheetId="18">#REF!</definedName>
    <definedName name="oop" localSheetId="19">#REF!</definedName>
    <definedName name="oop" localSheetId="22">#REF!</definedName>
    <definedName name="oop" localSheetId="28">#REF!</definedName>
    <definedName name="oop" localSheetId="30">#REF!</definedName>
    <definedName name="oop" localSheetId="31">#REF!</definedName>
    <definedName name="oop" localSheetId="32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6">#REF!</definedName>
    <definedName name="oop" localSheetId="8">#REF!</definedName>
    <definedName name="oop" localSheetId="9">#REF!</definedName>
    <definedName name="oop" localSheetId="10">#REF!</definedName>
    <definedName name="oop" localSheetId="12">#REF!</definedName>
    <definedName name="oop" localSheetId="14">#REF!</definedName>
    <definedName name="oop" localSheetId="17">#REF!</definedName>
    <definedName name="oop">#REF!</definedName>
    <definedName name="p" localSheetId="18">#REF!</definedName>
    <definedName name="p" localSheetId="19">#REF!</definedName>
    <definedName name="p" localSheetId="22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6">#REF!</definedName>
    <definedName name="p" localSheetId="8">#REF!</definedName>
    <definedName name="p" localSheetId="9">#REF!</definedName>
    <definedName name="p" localSheetId="10">#REF!</definedName>
    <definedName name="p" localSheetId="12">#REF!</definedName>
    <definedName name="p" localSheetId="14">#REF!</definedName>
    <definedName name="p" localSheetId="17">#REF!</definedName>
    <definedName name="p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7">#REF!</definedName>
    <definedName name="pendidikan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2">#REF!</definedName>
    <definedName name="Perak" localSheetId="13">#REF!</definedName>
    <definedName name="Perak" localSheetId="14">#REF!</definedName>
    <definedName name="Perak" localSheetId="17">#REF!</definedName>
    <definedName name="Perak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2">#REF!</definedName>
    <definedName name="PERLIS" localSheetId="13">#REF!</definedName>
    <definedName name="PERLIS" localSheetId="14">#REF!</definedName>
    <definedName name="PERLIS" localSheetId="17">#REF!</definedName>
    <definedName name="PERLIS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2">#REF!</definedName>
    <definedName name="pilkjk" localSheetId="13">#REF!</definedName>
    <definedName name="pilkjk" localSheetId="14">#REF!</definedName>
    <definedName name="pilkjk" localSheetId="17">#REF!</definedName>
    <definedName name="pilkjk">#REF!</definedName>
    <definedName name="pppp" localSheetId="18" hidden="1">'[24]7.6'!#REF!</definedName>
    <definedName name="pppp" localSheetId="19" hidden="1">'[25]7.6'!#REF!</definedName>
    <definedName name="pppp" localSheetId="21" hidden="1">'[26]7.6'!#REF!</definedName>
    <definedName name="pppp" localSheetId="22" hidden="1">'[25]7.6'!#REF!</definedName>
    <definedName name="pppp" localSheetId="28" hidden="1">'[25]7.6'!#REF!</definedName>
    <definedName name="pppp" localSheetId="29" hidden="1">'[26]7.6'!#REF!</definedName>
    <definedName name="pppp" localSheetId="30" hidden="1">'[25]7.6'!#REF!</definedName>
    <definedName name="pppp" localSheetId="31" hidden="1">'[25]7.6'!#REF!</definedName>
    <definedName name="pppp" localSheetId="32" hidden="1">'[25]7.6'!#REF!</definedName>
    <definedName name="pppp" localSheetId="1" hidden="1">'[25]7.6'!#REF!</definedName>
    <definedName name="pppp" localSheetId="2" hidden="1">'[26]7.6'!#REF!</definedName>
    <definedName name="pppp" localSheetId="3" hidden="1">'[25]7.6'!#REF!</definedName>
    <definedName name="pppp" localSheetId="4" hidden="1">'[25]7.6'!#REF!</definedName>
    <definedName name="pppp" localSheetId="6" hidden="1">'[26]7.6'!#REF!</definedName>
    <definedName name="pppp" localSheetId="7" hidden="1">'[26]7.6'!#REF!</definedName>
    <definedName name="pppp" localSheetId="8" hidden="1">'[26]7.6'!#REF!</definedName>
    <definedName name="pppp" localSheetId="9" hidden="1">'[26]7.6'!#REF!</definedName>
    <definedName name="pppp" localSheetId="10" hidden="1">'[26]7.6'!#REF!</definedName>
    <definedName name="pppp" localSheetId="11" hidden="1">'[26]7.6'!#REF!</definedName>
    <definedName name="pppp" localSheetId="12" hidden="1">'[26]7.6'!#REF!</definedName>
    <definedName name="pppp" localSheetId="13" hidden="1">'[26]7.6'!#REF!</definedName>
    <definedName name="pppp" localSheetId="14" hidden="1">'[25]7.6'!#REF!</definedName>
    <definedName name="pppp" localSheetId="15" hidden="1">'[26]7.6'!#REF!</definedName>
    <definedName name="pppp" localSheetId="16" hidden="1">'[26]7.6'!#REF!</definedName>
    <definedName name="pppp" localSheetId="17" hidden="1">'[19]7.6'!#REF!</definedName>
    <definedName name="pppp" hidden="1">'[25]7.6'!#REF!</definedName>
    <definedName name="_xlnm.Print_Area" localSheetId="0">'1.0'!$A$1:$F$31</definedName>
    <definedName name="_xlnm.Print_Area" localSheetId="18">'10.0'!$A$1:$F$49</definedName>
    <definedName name="_xlnm.Print_Area" localSheetId="19">'11.0'!$A$1:$F$35</definedName>
    <definedName name="_xlnm.Print_Area" localSheetId="20">'12.0'!$A$1:$F$63</definedName>
    <definedName name="_xlnm.Print_Area" localSheetId="21">'12.0 (2)'!$A$1:$F$51</definedName>
    <definedName name="_xlnm.Print_Area" localSheetId="23">'16.0 '!$A$1:$E$28</definedName>
    <definedName name="_xlnm.Print_Area" localSheetId="24">'16.0 (2)'!$A$1:$F$65</definedName>
    <definedName name="_xlnm.Print_Area" localSheetId="25">'16.0 (3)'!$A$1:$F$72</definedName>
    <definedName name="_xlnm.Print_Area" localSheetId="26">'16.0 (4)'!$A$1:$F$63</definedName>
    <definedName name="_xlnm.Print_Area" localSheetId="27">'16.0 (5)'!$A$1:$F$28</definedName>
    <definedName name="_xlnm.Print_Area" localSheetId="29">'18.0'!$A$1:$F$46</definedName>
    <definedName name="_xlnm.Print_Area" localSheetId="32">'20.0 (2)'!$A$1:$F$69</definedName>
    <definedName name="_xlnm.Print_Area" localSheetId="1">'3.0'!$A$1:$F$57</definedName>
    <definedName name="_xlnm.Print_Area" localSheetId="2">'3.0 (2)'!$A$1:$F$49</definedName>
    <definedName name="_xlnm.Print_Area" localSheetId="3">'4.0'!$A$1:$F$50</definedName>
    <definedName name="_xlnm.Print_Area" localSheetId="6">'6.0'!$A$1:$F$52</definedName>
    <definedName name="_xlnm.Print_Area" localSheetId="7">'6.0 (2)'!$A$1:$F$71</definedName>
    <definedName name="_xlnm.Print_Area" localSheetId="8">'6.0 (3)'!$A$1:$F$59</definedName>
    <definedName name="_xlnm.Print_Area" localSheetId="9">'6.0 (4)'!$A$1:$F$59</definedName>
    <definedName name="_xlnm.Print_Area" localSheetId="10">'6.0 (5)'!$A$1:$F$26</definedName>
    <definedName name="_xlnm.Print_Area" localSheetId="11">'7.0'!$A$1:$F$47</definedName>
    <definedName name="_xlnm.Print_Area" localSheetId="12">'7.0 (2)'!$A$1:$F$66</definedName>
    <definedName name="_xlnm.Print_Area" localSheetId="13">'8.0'!$A$1:$F$45</definedName>
    <definedName name="_xlnm.Print_Area" localSheetId="14">'9.0'!$A$1:$G$63</definedName>
    <definedName name="_xlnm.Print_Area" localSheetId="15">'9.0 (2)'!$A$1:$F$63</definedName>
    <definedName name="_xlnm.Print_Area" localSheetId="16">'9.0 (3)'!$A$1:$F$69</definedName>
    <definedName name="_xlnm.Print_Area" localSheetId="17">'9.0 (4)'!$A$1:$F$67</definedName>
    <definedName name="PUTRAJAYA" localSheetId="18" hidden="1">#REF!</definedName>
    <definedName name="PUTRAJAYA" localSheetId="19" hidden="1">#REF!</definedName>
    <definedName name="PUTRAJAYA" localSheetId="21" hidden="1">#REF!</definedName>
    <definedName name="PUTRAJAYA" localSheetId="22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6" hidden="1">#REF!</definedName>
    <definedName name="PUTRAJAYA" localSheetId="8" hidden="1">#REF!</definedName>
    <definedName name="PUTRAJAYA" localSheetId="9" hidden="1">#REF!</definedName>
    <definedName name="PUTRAJAYA" localSheetId="10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hidden="1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>#REF!</definedName>
    <definedName name="qq" localSheetId="18">#REF!</definedName>
    <definedName name="qq" localSheetId="19">#REF!</definedName>
    <definedName name="qq" localSheetId="21">#REF!</definedName>
    <definedName name="qq" localSheetId="22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6">#REF!</definedName>
    <definedName name="qq" localSheetId="8">#REF!</definedName>
    <definedName name="qq" localSheetId="9">#REF!</definedName>
    <definedName name="qq" localSheetId="10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>#REF!</definedName>
    <definedName name="qqqttt" localSheetId="18">#REF!</definedName>
    <definedName name="qqqttt" localSheetId="19">#REF!</definedName>
    <definedName name="qqqttt" localSheetId="22">#REF!</definedName>
    <definedName name="qqqttt" localSheetId="28">#REF!</definedName>
    <definedName name="qqqttt" localSheetId="30">#REF!</definedName>
    <definedName name="qqqttt" localSheetId="31">#REF!</definedName>
    <definedName name="qqqttt" localSheetId="32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6">#REF!</definedName>
    <definedName name="qqqttt" localSheetId="8">#REF!</definedName>
    <definedName name="qqqttt" localSheetId="9">#REF!</definedName>
    <definedName name="qqqttt" localSheetId="10">#REF!</definedName>
    <definedName name="qqqttt" localSheetId="12">#REF!</definedName>
    <definedName name="qqqttt" localSheetId="14">#REF!</definedName>
    <definedName name="qqqttt" localSheetId="17">#REF!</definedName>
    <definedName name="qqqttt">#REF!</definedName>
    <definedName name="qqw" localSheetId="18" hidden="1">'[32]4.8'!#REF!</definedName>
    <definedName name="qqw" localSheetId="19" hidden="1">'[33]4.8'!#REF!</definedName>
    <definedName name="qqw" localSheetId="21" hidden="1">'[34]4.8'!#REF!</definedName>
    <definedName name="qqw" localSheetId="22" hidden="1">'[33]4.8'!#REF!</definedName>
    <definedName name="qqw" localSheetId="28" hidden="1">'[33]4.8'!#REF!</definedName>
    <definedName name="qqw" localSheetId="29" hidden="1">'[34]4.8'!#REF!</definedName>
    <definedName name="qqw" localSheetId="30" hidden="1">'[33]4.8'!#REF!</definedName>
    <definedName name="qqw" localSheetId="31" hidden="1">'[33]4.8'!#REF!</definedName>
    <definedName name="qqw" localSheetId="32" hidden="1">'[33]4.8'!#REF!</definedName>
    <definedName name="qqw" localSheetId="1" hidden="1">'[33]4.8'!#REF!</definedName>
    <definedName name="qqw" localSheetId="2" hidden="1">'[34]4.8'!#REF!</definedName>
    <definedName name="qqw" localSheetId="3" hidden="1">'[33]4.8'!#REF!</definedName>
    <definedName name="qqw" localSheetId="4" hidden="1">'[33]4.8'!#REF!</definedName>
    <definedName name="qqw" localSheetId="6" hidden="1">'[34]4.8'!#REF!</definedName>
    <definedName name="qqw" localSheetId="7" hidden="1">'[34]4.8'!#REF!</definedName>
    <definedName name="qqw" localSheetId="8" hidden="1">'[34]4.8'!#REF!</definedName>
    <definedName name="qqw" localSheetId="9" hidden="1">'[34]4.8'!#REF!</definedName>
    <definedName name="qqw" localSheetId="10" hidden="1">'[34]4.8'!#REF!</definedName>
    <definedName name="qqw" localSheetId="11" hidden="1">'[34]4.8'!#REF!</definedName>
    <definedName name="qqw" localSheetId="12" hidden="1">'[34]4.8'!#REF!</definedName>
    <definedName name="qqw" localSheetId="13" hidden="1">'[34]4.8'!#REF!</definedName>
    <definedName name="qqw" localSheetId="14" hidden="1">'[33]4.8'!#REF!</definedName>
    <definedName name="qqw" localSheetId="15" hidden="1">'[34]4.8'!#REF!</definedName>
    <definedName name="qqw" localSheetId="16" hidden="1">'[34]4.8'!#REF!</definedName>
    <definedName name="qqw" localSheetId="17" hidden="1">'[20]4.8'!#REF!</definedName>
    <definedName name="qqw" hidden="1">'[33]4.8'!#REF!</definedName>
    <definedName name="Region" localSheetId="18">[40]Sheet2!$B$2:$B$7</definedName>
    <definedName name="Region" localSheetId="19">[40]Sheet2!$B$2:$B$7</definedName>
    <definedName name="Region" localSheetId="20">[41]Sheet2!$B$2:$B$7</definedName>
    <definedName name="Region" localSheetId="21">[42]Sheet2!$B$2:$B$7</definedName>
    <definedName name="Region" localSheetId="22">[43]Sheet2!$B$2:$B$7</definedName>
    <definedName name="Region" localSheetId="23">[40]Sheet2!$B$2:$B$7</definedName>
    <definedName name="Region" localSheetId="24">[40]Sheet2!$B$2:$B$7</definedName>
    <definedName name="Region" localSheetId="25">[40]Sheet2!$B$2:$B$7</definedName>
    <definedName name="Region" localSheetId="26">[40]Sheet2!$B$2:$B$7</definedName>
    <definedName name="Region" localSheetId="27">[40]Sheet2!$B$2:$B$7</definedName>
    <definedName name="Region" localSheetId="28">[43]Sheet2!$B$2:$B$7</definedName>
    <definedName name="Region" localSheetId="29">[42]Sheet2!$B$2:$B$7</definedName>
    <definedName name="Region" localSheetId="30">[43]Sheet2!$B$2:$B$7</definedName>
    <definedName name="Region" localSheetId="31">[43]Sheet2!$B$2:$B$7</definedName>
    <definedName name="Region" localSheetId="32">[41]Sheet2!$B$2:$B$7</definedName>
    <definedName name="Region" localSheetId="1">[41]Sheet2!$B$2:$B$7</definedName>
    <definedName name="Region" localSheetId="2">[42]Sheet2!$B$2:$B$7</definedName>
    <definedName name="Region" localSheetId="6">[42]Sheet2!$B$2:$B$7</definedName>
    <definedName name="Region" localSheetId="7">[42]Sheet2!$B$2:$B$7</definedName>
    <definedName name="Region" localSheetId="8">[42]Sheet2!$B$2:$B$7</definedName>
    <definedName name="Region" localSheetId="9">[42]Sheet2!$B$2:$B$7</definedName>
    <definedName name="Region" localSheetId="10">[42]Sheet2!$B$2:$B$7</definedName>
    <definedName name="Region" localSheetId="11">[42]Sheet2!$B$2:$B$7</definedName>
    <definedName name="Region" localSheetId="12">[42]Sheet2!$B$2:$B$7</definedName>
    <definedName name="Region" localSheetId="13">[42]Sheet2!$B$2:$B$7</definedName>
    <definedName name="Region" localSheetId="14">[41]Sheet2!$B$2:$B$7</definedName>
    <definedName name="Region" localSheetId="15">[42]Sheet2!$B$2:$B$7</definedName>
    <definedName name="Region" localSheetId="16">[42]Sheet2!$B$2:$B$7</definedName>
    <definedName name="Region" localSheetId="17">[25]Sheet2!$B$2:$B$7</definedName>
    <definedName name="Region">[44]Sheet2!$B$2:$B$7</definedName>
    <definedName name="Region1" localSheetId="18">[45]Sheet1!$B$2:$B$19</definedName>
    <definedName name="Region1" localSheetId="19">[45]Sheet1!$B$2:$B$19</definedName>
    <definedName name="Region1" localSheetId="20">[46]Sheet1!$B$2:$B$19</definedName>
    <definedName name="Region1" localSheetId="21">[47]Sheet1!$B$2:$B$19</definedName>
    <definedName name="Region1" localSheetId="22">[48]Sheet1!$B$2:$B$19</definedName>
    <definedName name="Region1" localSheetId="23">[45]Sheet1!$B$2:$B$19</definedName>
    <definedName name="Region1" localSheetId="24">[45]Sheet1!$B$2:$B$19</definedName>
    <definedName name="Region1" localSheetId="25">[45]Sheet1!$B$2:$B$19</definedName>
    <definedName name="Region1" localSheetId="26">[45]Sheet1!$B$2:$B$19</definedName>
    <definedName name="Region1" localSheetId="27">[45]Sheet1!$B$2:$B$19</definedName>
    <definedName name="Region1" localSheetId="28">[48]Sheet1!$B$2:$B$19</definedName>
    <definedName name="Region1" localSheetId="29">[47]Sheet1!$B$2:$B$19</definedName>
    <definedName name="Region1" localSheetId="30">[48]Sheet1!$B$2:$B$19</definedName>
    <definedName name="Region1" localSheetId="31">[48]Sheet1!$B$2:$B$19</definedName>
    <definedName name="Region1" localSheetId="32">[46]Sheet1!$B$2:$B$19</definedName>
    <definedName name="Region1" localSheetId="1">[46]Sheet1!$B$2:$B$19</definedName>
    <definedName name="Region1" localSheetId="2">[47]Sheet1!$B$2:$B$19</definedName>
    <definedName name="Region1" localSheetId="6">[47]Sheet1!$B$2:$B$19</definedName>
    <definedName name="Region1" localSheetId="7">[47]Sheet1!$B$2:$B$19</definedName>
    <definedName name="Region1" localSheetId="8">[47]Sheet1!$B$2:$B$19</definedName>
    <definedName name="Region1" localSheetId="9">[47]Sheet1!$B$2:$B$19</definedName>
    <definedName name="Region1" localSheetId="10">[47]Sheet1!$B$2:$B$19</definedName>
    <definedName name="Region1" localSheetId="11">[47]Sheet1!$B$2:$B$19</definedName>
    <definedName name="Region1" localSheetId="12">[47]Sheet1!$B$2:$B$19</definedName>
    <definedName name="Region1" localSheetId="13">[47]Sheet1!$B$2:$B$19</definedName>
    <definedName name="Region1" localSheetId="14">[46]Sheet1!$B$2:$B$19</definedName>
    <definedName name="Region1" localSheetId="15">[47]Sheet1!$B$2:$B$19</definedName>
    <definedName name="Region1" localSheetId="16">[47]Sheet1!$B$2:$B$19</definedName>
    <definedName name="Region1" localSheetId="17">[30]Sheet1!$B$2:$B$19</definedName>
    <definedName name="Region1">[49]Sheet1!$B$2:$B$19</definedName>
    <definedName name="RGRH" localSheetId="18">#REF!</definedName>
    <definedName name="RGRH" localSheetId="19">#REF!</definedName>
    <definedName name="RGRH" localSheetId="21">#REF!</definedName>
    <definedName name="RGRH" localSheetId="22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6">#REF!</definedName>
    <definedName name="RGRH" localSheetId="8">#REF!</definedName>
    <definedName name="RGRH" localSheetId="9">#REF!</definedName>
    <definedName name="RGRH" localSheetId="10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>#REF!</definedName>
    <definedName name="row_no" localSheetId="18">[50]ref!$B$3:$K$20</definedName>
    <definedName name="row_no" localSheetId="19">[50]ref!$B$3:$K$20</definedName>
    <definedName name="row_no" localSheetId="20">[51]ref!$B$3:$K$20</definedName>
    <definedName name="row_no" localSheetId="21">[52]ref!$B$3:$K$20</definedName>
    <definedName name="row_no" localSheetId="23">[50]ref!$B$3:$K$20</definedName>
    <definedName name="row_no" localSheetId="24">[50]ref!$B$3:$K$20</definedName>
    <definedName name="row_no" localSheetId="25">[50]ref!$B$3:$K$20</definedName>
    <definedName name="row_no" localSheetId="26">[50]ref!$B$3:$K$20</definedName>
    <definedName name="row_no" localSheetId="27">[50]ref!$B$3:$K$20</definedName>
    <definedName name="row_no" localSheetId="29">[52]ref!$B$3:$K$20</definedName>
    <definedName name="row_no" localSheetId="32">[51]ref!$B$3:$K$20</definedName>
    <definedName name="row_no" localSheetId="1">[51]ref!$B$3:$K$20</definedName>
    <definedName name="row_no" localSheetId="2">[52]ref!$B$3:$K$20</definedName>
    <definedName name="row_no" localSheetId="6">[52]ref!$B$3:$K$20</definedName>
    <definedName name="row_no" localSheetId="7">[52]ref!$B$3:$K$20</definedName>
    <definedName name="row_no" localSheetId="8">[52]ref!$B$3:$K$20</definedName>
    <definedName name="row_no" localSheetId="9">[52]ref!$B$3:$K$20</definedName>
    <definedName name="row_no" localSheetId="10">[52]ref!$B$3:$K$20</definedName>
    <definedName name="row_no" localSheetId="11">[52]ref!$B$3:$K$20</definedName>
    <definedName name="row_no" localSheetId="12">[52]ref!$B$3:$K$20</definedName>
    <definedName name="row_no" localSheetId="13">[52]ref!$B$3:$K$20</definedName>
    <definedName name="row_no" localSheetId="14">[51]ref!$B$3:$K$20</definedName>
    <definedName name="row_no" localSheetId="15">[52]ref!$B$3:$K$20</definedName>
    <definedName name="row_no" localSheetId="16">[52]ref!$B$3:$K$20</definedName>
    <definedName name="row_no" localSheetId="17">[51]ref!$B$3:$K$20</definedName>
    <definedName name="row_no">[51]ref!$B$3:$K$20</definedName>
    <definedName name="row_no_head" localSheetId="18">[50]ref!$B$3:$K$3</definedName>
    <definedName name="row_no_head" localSheetId="19">[50]ref!$B$3:$K$3</definedName>
    <definedName name="row_no_head" localSheetId="20">[51]ref!$B$3:$K$3</definedName>
    <definedName name="row_no_head" localSheetId="21">[52]ref!$B$3:$K$3</definedName>
    <definedName name="row_no_head" localSheetId="23">[50]ref!$B$3:$K$3</definedName>
    <definedName name="row_no_head" localSheetId="24">[50]ref!$B$3:$K$3</definedName>
    <definedName name="row_no_head" localSheetId="25">[50]ref!$B$3:$K$3</definedName>
    <definedName name="row_no_head" localSheetId="26">[50]ref!$B$3:$K$3</definedName>
    <definedName name="row_no_head" localSheetId="27">[50]ref!$B$3:$K$3</definedName>
    <definedName name="row_no_head" localSheetId="29">[52]ref!$B$3:$K$3</definedName>
    <definedName name="row_no_head" localSheetId="32">[51]ref!$B$3:$K$3</definedName>
    <definedName name="row_no_head" localSheetId="1">[51]ref!$B$3:$K$3</definedName>
    <definedName name="row_no_head" localSheetId="2">[52]ref!$B$3:$K$3</definedName>
    <definedName name="row_no_head" localSheetId="6">[52]ref!$B$3:$K$3</definedName>
    <definedName name="row_no_head" localSheetId="7">[52]ref!$B$3:$K$3</definedName>
    <definedName name="row_no_head" localSheetId="8">[52]ref!$B$3:$K$3</definedName>
    <definedName name="row_no_head" localSheetId="9">[52]ref!$B$3:$K$3</definedName>
    <definedName name="row_no_head" localSheetId="10">[52]ref!$B$3:$K$3</definedName>
    <definedName name="row_no_head" localSheetId="11">[52]ref!$B$3:$K$3</definedName>
    <definedName name="row_no_head" localSheetId="12">[52]ref!$B$3:$K$3</definedName>
    <definedName name="row_no_head" localSheetId="13">[52]ref!$B$3:$K$3</definedName>
    <definedName name="row_no_head" localSheetId="14">[51]ref!$B$3:$K$3</definedName>
    <definedName name="row_no_head" localSheetId="15">[52]ref!$B$3:$K$3</definedName>
    <definedName name="row_no_head" localSheetId="16">[52]ref!$B$3:$K$3</definedName>
    <definedName name="row_no_head" localSheetId="17">[51]ref!$B$3:$K$3</definedName>
    <definedName name="row_no_head">[51]ref!$B$3:$K$3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>#REF!</definedName>
    <definedName name="rte" localSheetId="18" hidden="1">'[8]4.8'!#REF!</definedName>
    <definedName name="rte" localSheetId="19" hidden="1">'[8]4.8'!#REF!</definedName>
    <definedName name="rte" localSheetId="21" hidden="1">'[10]4.8'!#REF!</definedName>
    <definedName name="rte" localSheetId="22" hidden="1">'[9]4.8'!#REF!</definedName>
    <definedName name="rte" localSheetId="28" hidden="1">'[9]4.8'!#REF!</definedName>
    <definedName name="rte" localSheetId="29" hidden="1">'[10]4.8'!#REF!</definedName>
    <definedName name="rte" localSheetId="30" hidden="1">'[9]4.8'!#REF!</definedName>
    <definedName name="rte" localSheetId="31" hidden="1">'[9]4.8'!#REF!</definedName>
    <definedName name="rte" localSheetId="32" hidden="1">'[9]4.8'!#REF!</definedName>
    <definedName name="rte" localSheetId="2" hidden="1">'[10]4.8'!#REF!</definedName>
    <definedName name="rte" localSheetId="3" hidden="1">'[10]4.8'!#REF!</definedName>
    <definedName name="rte" localSheetId="4" hidden="1">'[10]4.8'!#REF!</definedName>
    <definedName name="rte" localSheetId="13" hidden="1">'[10]4.8'!#REF!</definedName>
    <definedName name="rte" localSheetId="14" hidden="1">'[9]4.8'!#REF!</definedName>
    <definedName name="rte" hidden="1">'[10]4.8'!#REF!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>#REF!</definedName>
    <definedName name="sabah" localSheetId="18" hidden="1">'[53]5.11'!$E$15:$J$15</definedName>
    <definedName name="sabah" localSheetId="19" hidden="1">'[53]5.11'!$E$15:$J$15</definedName>
    <definedName name="sabah" localSheetId="20" hidden="1">'[54]5.11'!$E$15:$J$15</definedName>
    <definedName name="sabah" localSheetId="21" hidden="1">'[55]5.11'!$E$15:$J$15</definedName>
    <definedName name="sabah" localSheetId="29" hidden="1">'[55]5.11'!$E$15:$J$15</definedName>
    <definedName name="sabah" localSheetId="1" hidden="1">'[54]5.11'!$E$15:$J$15</definedName>
    <definedName name="sabah" localSheetId="2" hidden="1">'[55]5.11'!$E$15:$J$15</definedName>
    <definedName name="sabah" localSheetId="6" hidden="1">'[55]5.11'!$E$15:$J$15</definedName>
    <definedName name="sabah" localSheetId="7" hidden="1">'[55]5.11'!$E$15:$J$15</definedName>
    <definedName name="sabah" localSheetId="8" hidden="1">'[55]5.11'!$E$15:$J$15</definedName>
    <definedName name="sabah" localSheetId="9" hidden="1">'[55]5.11'!$E$15:$J$15</definedName>
    <definedName name="sabah" localSheetId="10" hidden="1">'[55]5.11'!$E$15:$J$15</definedName>
    <definedName name="sabah" localSheetId="11" hidden="1">'[55]5.11'!$E$15:$J$15</definedName>
    <definedName name="sabah" localSheetId="12" hidden="1">'[55]5.11'!$E$15:$J$15</definedName>
    <definedName name="sabah" localSheetId="13" hidden="1">'[55]5.11'!$E$15:$J$15</definedName>
    <definedName name="sabah" localSheetId="14" hidden="1">'[54]5.11'!$E$15:$J$15</definedName>
    <definedName name="sabah" localSheetId="15" hidden="1">'[55]5.11'!$E$15:$J$15</definedName>
    <definedName name="sabah" localSheetId="16" hidden="1">'[55]5.11'!$E$15:$J$15</definedName>
    <definedName name="sabah" localSheetId="17" hidden="1">'[54]5.11'!$E$15:$J$15</definedName>
    <definedName name="sabah" hidden="1">'[54]5.11'!$E$15:$J$15</definedName>
    <definedName name="sama" localSheetId="18" hidden="1">'[14]4.3'!#REF!</definedName>
    <definedName name="sama" localSheetId="19" hidden="1">'[17]4.3'!#REF!</definedName>
    <definedName name="sama" localSheetId="21" hidden="1">'[16]4.3'!#REF!</definedName>
    <definedName name="sama" localSheetId="22" hidden="1">'[17]4.3'!#REF!</definedName>
    <definedName name="sama" localSheetId="28" hidden="1">'[17]4.3'!#REF!</definedName>
    <definedName name="sama" localSheetId="29" hidden="1">'[16]4.3'!#REF!</definedName>
    <definedName name="sama" localSheetId="30" hidden="1">'[17]4.3'!#REF!</definedName>
    <definedName name="sama" localSheetId="31" hidden="1">'[17]4.3'!#REF!</definedName>
    <definedName name="sama" localSheetId="32" hidden="1">'[17]4.3'!#REF!</definedName>
    <definedName name="sama" localSheetId="1" hidden="1">'[17]4.3'!#REF!</definedName>
    <definedName name="sama" localSheetId="2" hidden="1">'[16]4.3'!#REF!</definedName>
    <definedName name="sama" localSheetId="3" hidden="1">'[17]4.3'!#REF!</definedName>
    <definedName name="sama" localSheetId="4" hidden="1">'[17]4.3'!#REF!</definedName>
    <definedName name="sama" localSheetId="6" hidden="1">'[16]4.3'!#REF!</definedName>
    <definedName name="sama" localSheetId="7" hidden="1">'[16]4.3'!#REF!</definedName>
    <definedName name="sama" localSheetId="8" hidden="1">'[16]4.3'!#REF!</definedName>
    <definedName name="sama" localSheetId="9" hidden="1">'[16]4.3'!#REF!</definedName>
    <definedName name="sama" localSheetId="10" hidden="1">'[16]4.3'!#REF!</definedName>
    <definedName name="sama" localSheetId="11" hidden="1">'[16]4.3'!#REF!</definedName>
    <definedName name="sama" localSheetId="12" hidden="1">'[16]4.3'!#REF!</definedName>
    <definedName name="sama" localSheetId="13" hidden="1">'[16]4.3'!#REF!</definedName>
    <definedName name="sama" localSheetId="14" hidden="1">'[17]4.3'!#REF!</definedName>
    <definedName name="sama" localSheetId="15" hidden="1">'[18]4.3'!#REF!</definedName>
    <definedName name="sama" localSheetId="16" hidden="1">'[18]4.3'!#REF!</definedName>
    <definedName name="sama" localSheetId="17" hidden="1">'[16]4.3'!#REF!</definedName>
    <definedName name="sama" hidden="1">'[17]4.3'!#REF!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>#REF!</definedName>
    <definedName name="sda" localSheetId="18" hidden="1">'[8]4.8'!#REF!</definedName>
    <definedName name="sda" localSheetId="19" hidden="1">'[8]4.8'!#REF!</definedName>
    <definedName name="sda" localSheetId="21" hidden="1">'[10]4.8'!#REF!</definedName>
    <definedName name="sda" localSheetId="22" hidden="1">'[9]4.8'!#REF!</definedName>
    <definedName name="sda" localSheetId="28" hidden="1">'[9]4.8'!#REF!</definedName>
    <definedName name="sda" localSheetId="29" hidden="1">'[10]4.8'!#REF!</definedName>
    <definedName name="sda" localSheetId="30" hidden="1">'[9]4.8'!#REF!</definedName>
    <definedName name="sda" localSheetId="31" hidden="1">'[9]4.8'!#REF!</definedName>
    <definedName name="sda" localSheetId="32" hidden="1">'[9]4.8'!#REF!</definedName>
    <definedName name="sda" localSheetId="2" hidden="1">'[10]4.8'!#REF!</definedName>
    <definedName name="sda" localSheetId="3" hidden="1">'[10]4.8'!#REF!</definedName>
    <definedName name="sda" localSheetId="4" hidden="1">'[10]4.8'!#REF!</definedName>
    <definedName name="sda" localSheetId="13" hidden="1">'[10]4.8'!#REF!</definedName>
    <definedName name="sda" localSheetId="14" hidden="1">'[9]4.8'!#REF!</definedName>
    <definedName name="sda" hidden="1">'[10]4.8'!#REF!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>#REF!</definedName>
    <definedName name="sehingga18" localSheetId="18">#REF!</definedName>
    <definedName name="sehingga18" localSheetId="19">#REF!</definedName>
    <definedName name="sehingga18" localSheetId="21">#REF!</definedName>
    <definedName name="sehingga18" localSheetId="22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6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2">#REF!</definedName>
    <definedName name="sep" localSheetId="13">#REF!</definedName>
    <definedName name="sep" localSheetId="14">#REF!</definedName>
    <definedName name="sep" localSheetId="17">#REF!</definedName>
    <definedName name="sep">#REF!</definedName>
    <definedName name="sfst" localSheetId="18">#REF!</definedName>
    <definedName name="sfst" localSheetId="19">#REF!</definedName>
    <definedName name="sfst" localSheetId="22">#REF!</definedName>
    <definedName name="sfst" localSheetId="28">#REF!</definedName>
    <definedName name="sfst" localSheetId="30">#REF!</definedName>
    <definedName name="sfst" localSheetId="31">#REF!</definedName>
    <definedName name="sfst" localSheetId="32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6">#REF!</definedName>
    <definedName name="sfst" localSheetId="8">#REF!</definedName>
    <definedName name="sfst" localSheetId="9">#REF!</definedName>
    <definedName name="sfst" localSheetId="10">#REF!</definedName>
    <definedName name="sfst" localSheetId="12">#REF!</definedName>
    <definedName name="sfst" localSheetId="14">#REF!</definedName>
    <definedName name="sfst" localSheetId="17">#REF!</definedName>
    <definedName name="sfst">#REF!</definedName>
    <definedName name="sgd" localSheetId="18">#REF!</definedName>
    <definedName name="sgd" localSheetId="19">#REF!</definedName>
    <definedName name="sgd" localSheetId="22">#REF!</definedName>
    <definedName name="sgd" localSheetId="28">#REF!</definedName>
    <definedName name="sgd" localSheetId="30">#REF!</definedName>
    <definedName name="sgd" localSheetId="31">#REF!</definedName>
    <definedName name="sgd" localSheetId="32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6">#REF!</definedName>
    <definedName name="sgd" localSheetId="8">#REF!</definedName>
    <definedName name="sgd" localSheetId="9">#REF!</definedName>
    <definedName name="sgd" localSheetId="10">#REF!</definedName>
    <definedName name="sgd" localSheetId="12">#REF!</definedName>
    <definedName name="sgd" localSheetId="14">#REF!</definedName>
    <definedName name="sgd" localSheetId="17">#REF!</definedName>
    <definedName name="sgd">#REF!</definedName>
    <definedName name="ShoppingStartDate" localSheetId="18">#REF!</definedName>
    <definedName name="ShoppingStartDate" localSheetId="19">#REF!</definedName>
    <definedName name="ShoppingStartDate" localSheetId="22">#REF!</definedName>
    <definedName name="ShoppingStartDate" localSheetId="28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6">#REF!</definedName>
    <definedName name="ShoppingStartDate" localSheetId="8">#REF!</definedName>
    <definedName name="ShoppingStartDate" localSheetId="9">#REF!</definedName>
    <definedName name="ShoppingStartDate" localSheetId="10">#REF!</definedName>
    <definedName name="ShoppingStartDate" localSheetId="12">#REF!</definedName>
    <definedName name="ShoppingStartDate" localSheetId="14">#REF!</definedName>
    <definedName name="ShoppingStartDate" localSheetId="17">#REF!</definedName>
    <definedName name="ShoppingStartDate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hidden="1">#REF!</definedName>
    <definedName name="SORT" localSheetId="18" hidden="1">#REF!</definedName>
    <definedName name="SORT" localSheetId="19" hidden="1">#REF!</definedName>
    <definedName name="SORT" localSheetId="22" hidden="1">#REF!</definedName>
    <definedName name="SORT" localSheetId="28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6" hidden="1">#REF!</definedName>
    <definedName name="SORT" localSheetId="8" hidden="1">#REF!</definedName>
    <definedName name="SORT" localSheetId="9" hidden="1">#REF!</definedName>
    <definedName name="SORT" localSheetId="10" hidden="1">#REF!</definedName>
    <definedName name="SORT" localSheetId="12" hidden="1">#REF!</definedName>
    <definedName name="SORT" localSheetId="14" hidden="1">#REF!</definedName>
    <definedName name="SORT" localSheetId="17" hidden="1">#REF!</definedName>
    <definedName name="SORT" hidden="1">#REF!</definedName>
    <definedName name="sr" localSheetId="18">#REF!</definedName>
    <definedName name="sr" localSheetId="19">#REF!</definedName>
    <definedName name="sr" localSheetId="22">#REF!</definedName>
    <definedName name="sr" localSheetId="28">#REF!</definedName>
    <definedName name="sr" localSheetId="30">#REF!</definedName>
    <definedName name="sr" localSheetId="31">#REF!</definedName>
    <definedName name="sr" localSheetId="32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6">#REF!</definedName>
    <definedName name="sr" localSheetId="8">#REF!</definedName>
    <definedName name="sr" localSheetId="9">#REF!</definedName>
    <definedName name="sr" localSheetId="10">#REF!</definedName>
    <definedName name="sr" localSheetId="12">#REF!</definedName>
    <definedName name="sr" localSheetId="14">#REF!</definedName>
    <definedName name="sr" localSheetId="17">#REF!</definedName>
    <definedName name="sr">#REF!</definedName>
    <definedName name="srrr" localSheetId="18">#REF!</definedName>
    <definedName name="srrr" localSheetId="19">#REF!</definedName>
    <definedName name="srrr" localSheetId="22">#REF!</definedName>
    <definedName name="srrr" localSheetId="28">#REF!</definedName>
    <definedName name="srrr" localSheetId="30">#REF!</definedName>
    <definedName name="srrr" localSheetId="31">#REF!</definedName>
    <definedName name="srrr" localSheetId="32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6">#REF!</definedName>
    <definedName name="srrr" localSheetId="8">#REF!</definedName>
    <definedName name="srrr" localSheetId="9">#REF!</definedName>
    <definedName name="srrr" localSheetId="10">#REF!</definedName>
    <definedName name="srrr" localSheetId="12">#REF!</definedName>
    <definedName name="srrr" localSheetId="14">#REF!</definedName>
    <definedName name="srrr" localSheetId="17">#REF!</definedName>
    <definedName name="srrr">#REF!</definedName>
    <definedName name="ss" localSheetId="22" hidden="1">'[1]4.9'!#REF!</definedName>
    <definedName name="ss" localSheetId="28" hidden="1">'[1]4.9'!#REF!</definedName>
    <definedName name="ss" localSheetId="30" hidden="1">'[1]4.9'!#REF!</definedName>
    <definedName name="ss" localSheetId="31" hidden="1">'[1]4.9'!#REF!</definedName>
    <definedName name="ss" localSheetId="32" hidden="1">'[1]4.9'!#REF!</definedName>
    <definedName name="ss" localSheetId="3" hidden="1">'[2]4.9'!#REF!</definedName>
    <definedName name="ss" localSheetId="4" hidden="1">'[2]4.9'!#REF!</definedName>
    <definedName name="ss" localSheetId="14" hidden="1">'[1]4.9'!#REF!</definedName>
    <definedName name="ss" hidden="1">'[2]4.9'!#REF!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>#REF!</definedName>
    <definedName name="ssssw" localSheetId="18" hidden="1">'[14]4.9'!#REF!</definedName>
    <definedName name="ssssw" localSheetId="19" hidden="1">'[17]4.9'!#REF!</definedName>
    <definedName name="ssssw" localSheetId="21" hidden="1">'[16]4.9'!#REF!</definedName>
    <definedName name="ssssw" localSheetId="22" hidden="1">'[17]4.9'!#REF!</definedName>
    <definedName name="ssssw" localSheetId="28" hidden="1">'[17]4.9'!#REF!</definedName>
    <definedName name="ssssw" localSheetId="29" hidden="1">'[16]4.9'!#REF!</definedName>
    <definedName name="ssssw" localSheetId="30" hidden="1">'[17]4.9'!#REF!</definedName>
    <definedName name="ssssw" localSheetId="31" hidden="1">'[17]4.9'!#REF!</definedName>
    <definedName name="ssssw" localSheetId="32" hidden="1">'[17]4.9'!#REF!</definedName>
    <definedName name="ssssw" localSheetId="1" hidden="1">'[17]4.9'!#REF!</definedName>
    <definedName name="ssssw" localSheetId="2" hidden="1">'[16]4.9'!#REF!</definedName>
    <definedName name="ssssw" localSheetId="3" hidden="1">'[17]4.9'!#REF!</definedName>
    <definedName name="ssssw" localSheetId="4" hidden="1">'[17]4.9'!#REF!</definedName>
    <definedName name="ssssw" localSheetId="6" hidden="1">'[16]4.9'!#REF!</definedName>
    <definedName name="ssssw" localSheetId="7" hidden="1">'[16]4.9'!#REF!</definedName>
    <definedName name="ssssw" localSheetId="8" hidden="1">'[16]4.9'!#REF!</definedName>
    <definedName name="ssssw" localSheetId="9" hidden="1">'[16]4.9'!#REF!</definedName>
    <definedName name="ssssw" localSheetId="10" hidden="1">'[16]4.9'!#REF!</definedName>
    <definedName name="ssssw" localSheetId="11" hidden="1">'[16]4.9'!#REF!</definedName>
    <definedName name="ssssw" localSheetId="12" hidden="1">'[16]4.9'!#REF!</definedName>
    <definedName name="ssssw" localSheetId="13" hidden="1">'[16]4.9'!#REF!</definedName>
    <definedName name="ssssw" localSheetId="14" hidden="1">'[17]4.9'!#REF!</definedName>
    <definedName name="ssssw" localSheetId="15" hidden="1">'[18]4.9'!#REF!</definedName>
    <definedName name="ssssw" localSheetId="16" hidden="1">'[18]4.9'!#REF!</definedName>
    <definedName name="ssssw" localSheetId="17" hidden="1">'[16]4.9'!#REF!</definedName>
    <definedName name="ssssw" hidden="1">'[17]4.9'!#REF!</definedName>
    <definedName name="state" localSheetId="18">[50]ref!$B$23:$C$38</definedName>
    <definedName name="state" localSheetId="19">[50]ref!$B$23:$C$38</definedName>
    <definedName name="state" localSheetId="20">[51]ref!$B$23:$C$38</definedName>
    <definedName name="state" localSheetId="21">[52]ref!$B$23:$C$38</definedName>
    <definedName name="state" localSheetId="23">[50]ref!$B$23:$C$38</definedName>
    <definedName name="state" localSheetId="24">[50]ref!$B$23:$C$38</definedName>
    <definedName name="state" localSheetId="25">[50]ref!$B$23:$C$38</definedName>
    <definedName name="state" localSheetId="26">[50]ref!$B$23:$C$38</definedName>
    <definedName name="state" localSheetId="27">[50]ref!$B$23:$C$38</definedName>
    <definedName name="state" localSheetId="29">[52]ref!$B$23:$C$38</definedName>
    <definedName name="state" localSheetId="32">[51]ref!$B$23:$C$38</definedName>
    <definedName name="state" localSheetId="1">[51]ref!$B$23:$C$38</definedName>
    <definedName name="state" localSheetId="2">[52]ref!$B$23:$C$38</definedName>
    <definedName name="state" localSheetId="6">[52]ref!$B$23:$C$38</definedName>
    <definedName name="state" localSheetId="7">[52]ref!$B$23:$C$38</definedName>
    <definedName name="state" localSheetId="8">[52]ref!$B$23:$C$38</definedName>
    <definedName name="state" localSheetId="9">[52]ref!$B$23:$C$38</definedName>
    <definedName name="state" localSheetId="10">[52]ref!$B$23:$C$38</definedName>
    <definedName name="state" localSheetId="11">[52]ref!$B$23:$C$38</definedName>
    <definedName name="state" localSheetId="12">[52]ref!$B$23:$C$38</definedName>
    <definedName name="state" localSheetId="13">[52]ref!$B$23:$C$38</definedName>
    <definedName name="state" localSheetId="14">[51]ref!$B$23:$C$38</definedName>
    <definedName name="state" localSheetId="15">[52]ref!$B$23:$C$38</definedName>
    <definedName name="state" localSheetId="16">[52]ref!$B$23:$C$38</definedName>
    <definedName name="state" localSheetId="17">[51]ref!$B$23:$C$38</definedName>
    <definedName name="state">[51]ref!$B$23:$C$38</definedName>
    <definedName name="sz" localSheetId="18" hidden="1">#REF!</definedName>
    <definedName name="sz" localSheetId="19" hidden="1">#REF!</definedName>
    <definedName name="sz" localSheetId="21" hidden="1">#REF!</definedName>
    <definedName name="sz" localSheetId="22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6" hidden="1">#REF!</definedName>
    <definedName name="sz" localSheetId="8" hidden="1">#REF!</definedName>
    <definedName name="sz" localSheetId="9" hidden="1">#REF!</definedName>
    <definedName name="sz" localSheetId="10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hidden="1">#REF!</definedName>
    <definedName name="t" localSheetId="18" hidden="1">'[5]4.13'!$E$38:$M$38</definedName>
    <definedName name="t" localSheetId="19" hidden="1">'[6]4.13'!$E$38:$M$38</definedName>
    <definedName name="t" localSheetId="20" hidden="1">'[6]4.13'!$E$38:$M$38</definedName>
    <definedName name="t" localSheetId="21" hidden="1">'[7]4.13'!$E$38:$M$38</definedName>
    <definedName name="t" localSheetId="22" hidden="1">#REF!</definedName>
    <definedName name="t" localSheetId="23" hidden="1">'[5]4.13'!$E$38:$M$38</definedName>
    <definedName name="t" localSheetId="24" hidden="1">'[5]4.13'!$E$38:$M$38</definedName>
    <definedName name="t" localSheetId="25" hidden="1">'[5]4.13'!$E$38:$M$38</definedName>
    <definedName name="t" localSheetId="26" hidden="1">'[5]4.13'!$E$38:$M$38</definedName>
    <definedName name="t" localSheetId="27" hidden="1">'[5]4.13'!$E$38:$M$38</definedName>
    <definedName name="t" localSheetId="28" hidden="1">#REF!</definedName>
    <definedName name="t" localSheetId="29" hidden="1">'[7]4.13'!$E$38:$M$38</definedName>
    <definedName name="t" localSheetId="30" hidden="1">#REF!</definedName>
    <definedName name="t" localSheetId="31" hidden="1">#REF!</definedName>
    <definedName name="t" localSheetId="32" hidden="1">'[6]4.13'!$E$38:$M$38</definedName>
    <definedName name="t" localSheetId="1" hidden="1">'[6]4.13'!$E$38:$M$38</definedName>
    <definedName name="t" localSheetId="2" hidden="1">'[7]4.13'!$E$38:$M$38</definedName>
    <definedName name="t" localSheetId="3" hidden="1">#REF!</definedName>
    <definedName name="t" localSheetId="4" hidden="1">#REF!</definedName>
    <definedName name="t" localSheetId="6" hidden="1">'[7]4.13'!$E$38:$M$38</definedName>
    <definedName name="t" localSheetId="7" hidden="1">'[7]4.13'!$E$38:$M$38</definedName>
    <definedName name="t" localSheetId="8" hidden="1">'[7]4.13'!$E$38:$M$38</definedName>
    <definedName name="t" localSheetId="9" hidden="1">'[7]4.13'!$E$38:$M$38</definedName>
    <definedName name="t" localSheetId="10" hidden="1">'[7]4.13'!$E$38:$M$38</definedName>
    <definedName name="t" localSheetId="11" hidden="1">'[7]4.13'!$E$38:$M$38</definedName>
    <definedName name="t" localSheetId="12" hidden="1">'[7]4.13'!$E$38:$M$38</definedName>
    <definedName name="t" localSheetId="13" hidden="1">'[7]4.13'!$E$38:$M$38</definedName>
    <definedName name="t" localSheetId="14" hidden="1">'[6]4.13'!$E$38:$M$38</definedName>
    <definedName name="t" localSheetId="15" hidden="1">'[7]4.13'!$E$38:$M$38</definedName>
    <definedName name="t" localSheetId="16" hidden="1">'[7]4.13'!$E$38:$M$38</definedName>
    <definedName name="t" localSheetId="17" hidden="1">'[7]4.13'!$E$38:$M$38</definedName>
    <definedName name="t" hidden="1">#REF!</definedName>
    <definedName name="table" localSheetId="18">#REF!</definedName>
    <definedName name="table" localSheetId="19">#REF!</definedName>
    <definedName name="table" localSheetId="21">#REF!</definedName>
    <definedName name="table" localSheetId="22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6">#REF!</definedName>
    <definedName name="table" localSheetId="8">#REF!</definedName>
    <definedName name="table" localSheetId="9">#REF!</definedName>
    <definedName name="table" localSheetId="10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>#REF!</definedName>
    <definedName name="table_no" localSheetId="18">[50]ref!$B$23:$E$38</definedName>
    <definedName name="table_no" localSheetId="19">[50]ref!$B$23:$E$38</definedName>
    <definedName name="table_no" localSheetId="20">[51]ref!$B$23:$E$38</definedName>
    <definedName name="table_no" localSheetId="21">[52]ref!$B$23:$E$38</definedName>
    <definedName name="table_no" localSheetId="23">[50]ref!$B$23:$E$38</definedName>
    <definedName name="table_no" localSheetId="24">[50]ref!$B$23:$E$38</definedName>
    <definedName name="table_no" localSheetId="25">[50]ref!$B$23:$E$38</definedName>
    <definedName name="table_no" localSheetId="26">[50]ref!$B$23:$E$38</definedName>
    <definedName name="table_no" localSheetId="27">[50]ref!$B$23:$E$38</definedName>
    <definedName name="table_no" localSheetId="29">[52]ref!$B$23:$E$38</definedName>
    <definedName name="table_no" localSheetId="32">[51]ref!$B$23:$E$38</definedName>
    <definedName name="table_no" localSheetId="1">[51]ref!$B$23:$E$38</definedName>
    <definedName name="table_no" localSheetId="2">[52]ref!$B$23:$E$38</definedName>
    <definedName name="table_no" localSheetId="6">[52]ref!$B$23:$E$38</definedName>
    <definedName name="table_no" localSheetId="7">[52]ref!$B$23:$E$38</definedName>
    <definedName name="table_no" localSheetId="8">[52]ref!$B$23:$E$38</definedName>
    <definedName name="table_no" localSheetId="9">[52]ref!$B$23:$E$38</definedName>
    <definedName name="table_no" localSheetId="10">[52]ref!$B$23:$E$38</definedName>
    <definedName name="table_no" localSheetId="11">[52]ref!$B$23:$E$38</definedName>
    <definedName name="table_no" localSheetId="12">[52]ref!$B$23:$E$38</definedName>
    <definedName name="table_no" localSheetId="13">[52]ref!$B$23:$E$38</definedName>
    <definedName name="table_no" localSheetId="14">[51]ref!$B$23:$E$38</definedName>
    <definedName name="table_no" localSheetId="15">[52]ref!$B$23:$E$38</definedName>
    <definedName name="table_no" localSheetId="16">[52]ref!$B$23:$E$38</definedName>
    <definedName name="table_no" localSheetId="17">[51]ref!$B$23:$E$38</definedName>
    <definedName name="table_no">[51]ref!$B$23:$E$38</definedName>
    <definedName name="table1" localSheetId="18">#REF!</definedName>
    <definedName name="table1" localSheetId="19">#REF!</definedName>
    <definedName name="table1" localSheetId="21">#REF!</definedName>
    <definedName name="table1" localSheetId="22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6">#REF!</definedName>
    <definedName name="table1" localSheetId="8">#REF!</definedName>
    <definedName name="table1" localSheetId="9">#REF!</definedName>
    <definedName name="table1" localSheetId="10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>#REF!</definedName>
    <definedName name="table2" localSheetId="18">#REF!</definedName>
    <definedName name="table2" localSheetId="19">#REF!</definedName>
    <definedName name="table2" localSheetId="21">#REF!</definedName>
    <definedName name="table2" localSheetId="22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6">#REF!</definedName>
    <definedName name="table2" localSheetId="8">#REF!</definedName>
    <definedName name="table2" localSheetId="9">#REF!</definedName>
    <definedName name="table2" localSheetId="10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>#REF!</definedName>
    <definedName name="te" localSheetId="18" hidden="1">'[14]4.9'!#REF!</definedName>
    <definedName name="te" localSheetId="19" hidden="1">'[19]4.9'!#REF!</definedName>
    <definedName name="te" localSheetId="20" hidden="1">'[17]4.9'!#REF!</definedName>
    <definedName name="te" localSheetId="21" hidden="1">'[16]4.9'!#REF!</definedName>
    <definedName name="te" localSheetId="22" hidden="1">'[1]4.9'!#REF!</definedName>
    <definedName name="te" localSheetId="23" hidden="1">'[14]4.9'!#REF!</definedName>
    <definedName name="te" localSheetId="24" hidden="1">'[14]4.9'!#REF!</definedName>
    <definedName name="te" localSheetId="25" hidden="1">'[14]4.9'!#REF!</definedName>
    <definedName name="te" localSheetId="26" hidden="1">'[14]4.9'!#REF!</definedName>
    <definedName name="te" localSheetId="27" hidden="1">'[14]4.9'!#REF!</definedName>
    <definedName name="te" localSheetId="28" hidden="1">'[1]4.9'!#REF!</definedName>
    <definedName name="te" localSheetId="29" hidden="1">'[16]4.9'!#REF!</definedName>
    <definedName name="te" localSheetId="30" hidden="1">'[1]4.9'!#REF!</definedName>
    <definedName name="te" localSheetId="31" hidden="1">'[1]4.9'!#REF!</definedName>
    <definedName name="te" localSheetId="32" hidden="1">'[17]4.9'!#REF!</definedName>
    <definedName name="te" localSheetId="1" hidden="1">'[17]4.9'!#REF!</definedName>
    <definedName name="te" localSheetId="2" hidden="1">'[16]4.9'!#REF!</definedName>
    <definedName name="te" localSheetId="3" hidden="1">'[2]4.9'!#REF!</definedName>
    <definedName name="te" localSheetId="4" hidden="1">'[2]4.9'!#REF!</definedName>
    <definedName name="te" localSheetId="6" hidden="1">'[16]4.9'!#REF!</definedName>
    <definedName name="te" localSheetId="7" hidden="1">'[16]4.9'!#REF!</definedName>
    <definedName name="te" localSheetId="8" hidden="1">'[16]4.9'!#REF!</definedName>
    <definedName name="te" localSheetId="9" hidden="1">'[16]4.9'!#REF!</definedName>
    <definedName name="te" localSheetId="10" hidden="1">'[16]4.9'!#REF!</definedName>
    <definedName name="te" localSheetId="11" hidden="1">'[16]4.9'!#REF!</definedName>
    <definedName name="te" localSheetId="12" hidden="1">'[16]4.9'!#REF!</definedName>
    <definedName name="te" localSheetId="13" hidden="1">'[16]4.9'!#REF!</definedName>
    <definedName name="te" localSheetId="14" hidden="1">'[17]4.9'!#REF!</definedName>
    <definedName name="te" localSheetId="15" hidden="1">'[18]4.9'!#REF!</definedName>
    <definedName name="te" localSheetId="16" hidden="1">'[18]4.9'!#REF!</definedName>
    <definedName name="te" localSheetId="17" hidden="1">'[16]4.9'!#REF!</definedName>
    <definedName name="te" hidden="1">'[2]4.9'!#REF!</definedName>
    <definedName name="Ter_a" localSheetId="18" hidden="1">'[14]4.9'!#REF!</definedName>
    <definedName name="Ter_a" localSheetId="19" hidden="1">'[19]4.9'!#REF!</definedName>
    <definedName name="Ter_a" localSheetId="20" hidden="1">'[17]4.9'!#REF!</definedName>
    <definedName name="Ter_a" localSheetId="21" hidden="1">'[16]4.9'!#REF!</definedName>
    <definedName name="Ter_a" localSheetId="22" hidden="1">'[1]4.9'!#REF!</definedName>
    <definedName name="Ter_a" localSheetId="23" hidden="1">'[14]4.9'!#REF!</definedName>
    <definedName name="Ter_a" localSheetId="24" hidden="1">'[14]4.9'!#REF!</definedName>
    <definedName name="Ter_a" localSheetId="25" hidden="1">'[14]4.9'!#REF!</definedName>
    <definedName name="Ter_a" localSheetId="26" hidden="1">'[14]4.9'!#REF!</definedName>
    <definedName name="Ter_a" localSheetId="27" hidden="1">'[14]4.9'!#REF!</definedName>
    <definedName name="Ter_a" localSheetId="28" hidden="1">'[1]4.9'!#REF!</definedName>
    <definedName name="Ter_a" localSheetId="29" hidden="1">'[16]4.9'!#REF!</definedName>
    <definedName name="Ter_a" localSheetId="30" hidden="1">'[1]4.9'!#REF!</definedName>
    <definedName name="Ter_a" localSheetId="31" hidden="1">'[1]4.9'!#REF!</definedName>
    <definedName name="Ter_a" localSheetId="32" hidden="1">'[17]4.9'!#REF!</definedName>
    <definedName name="Ter_a" localSheetId="1" hidden="1">'[17]4.9'!#REF!</definedName>
    <definedName name="Ter_a" localSheetId="2" hidden="1">'[16]4.9'!#REF!</definedName>
    <definedName name="Ter_a" localSheetId="3" hidden="1">'[2]4.9'!#REF!</definedName>
    <definedName name="Ter_a" localSheetId="4" hidden="1">'[2]4.9'!#REF!</definedName>
    <definedName name="Ter_a" localSheetId="6" hidden="1">'[16]4.9'!#REF!</definedName>
    <definedName name="Ter_a" localSheetId="7" hidden="1">'[16]4.9'!#REF!</definedName>
    <definedName name="Ter_a" localSheetId="8" hidden="1">'[16]4.9'!#REF!</definedName>
    <definedName name="Ter_a" localSheetId="9" hidden="1">'[16]4.9'!#REF!</definedName>
    <definedName name="Ter_a" localSheetId="10" hidden="1">'[16]4.9'!#REF!</definedName>
    <definedName name="Ter_a" localSheetId="11" hidden="1">'[16]4.9'!#REF!</definedName>
    <definedName name="Ter_a" localSheetId="12" hidden="1">'[16]4.9'!#REF!</definedName>
    <definedName name="Ter_a" localSheetId="13" hidden="1">'[16]4.9'!#REF!</definedName>
    <definedName name="Ter_a" localSheetId="14" hidden="1">'[17]4.9'!#REF!</definedName>
    <definedName name="Ter_a" localSheetId="15" hidden="1">'[18]4.9'!#REF!</definedName>
    <definedName name="Ter_a" localSheetId="16" hidden="1">'[18]4.9'!#REF!</definedName>
    <definedName name="Ter_a" localSheetId="17" hidden="1">'[16]4.9'!#REF!</definedName>
    <definedName name="Ter_a" hidden="1">'[2]4.9'!#REF!</definedName>
    <definedName name="tes" localSheetId="18" hidden="1">'[14]4.9'!#REF!</definedName>
    <definedName name="tes" localSheetId="19" hidden="1">'[19]4.9'!#REF!</definedName>
    <definedName name="tes" localSheetId="20" hidden="1">'[17]4.9'!#REF!</definedName>
    <definedName name="tes" localSheetId="21" hidden="1">'[16]4.9'!#REF!</definedName>
    <definedName name="tes" localSheetId="22" hidden="1">'[1]4.9'!#REF!</definedName>
    <definedName name="tes" localSheetId="23" hidden="1">'[14]4.9'!#REF!</definedName>
    <definedName name="tes" localSheetId="24" hidden="1">'[14]4.9'!#REF!</definedName>
    <definedName name="tes" localSheetId="25" hidden="1">'[14]4.9'!#REF!</definedName>
    <definedName name="tes" localSheetId="26" hidden="1">'[14]4.9'!#REF!</definedName>
    <definedName name="tes" localSheetId="27" hidden="1">'[14]4.9'!#REF!</definedName>
    <definedName name="tes" localSheetId="28" hidden="1">'[1]4.9'!#REF!</definedName>
    <definedName name="tes" localSheetId="29" hidden="1">'[16]4.9'!#REF!</definedName>
    <definedName name="tes" localSheetId="30" hidden="1">'[1]4.9'!#REF!</definedName>
    <definedName name="tes" localSheetId="31" hidden="1">'[1]4.9'!#REF!</definedName>
    <definedName name="tes" localSheetId="32" hidden="1">'[17]4.9'!#REF!</definedName>
    <definedName name="tes" localSheetId="1" hidden="1">'[17]4.9'!#REF!</definedName>
    <definedName name="tes" localSheetId="2" hidden="1">'[16]4.9'!#REF!</definedName>
    <definedName name="tes" localSheetId="3" hidden="1">'[2]4.9'!#REF!</definedName>
    <definedName name="tes" localSheetId="4" hidden="1">'[2]4.9'!#REF!</definedName>
    <definedName name="tes" localSheetId="6" hidden="1">'[16]4.9'!#REF!</definedName>
    <definedName name="tes" localSheetId="7" hidden="1">'[16]4.9'!#REF!</definedName>
    <definedName name="tes" localSheetId="8" hidden="1">'[16]4.9'!#REF!</definedName>
    <definedName name="tes" localSheetId="9" hidden="1">'[16]4.9'!#REF!</definedName>
    <definedName name="tes" localSheetId="10" hidden="1">'[16]4.9'!#REF!</definedName>
    <definedName name="tes" localSheetId="11" hidden="1">'[16]4.9'!#REF!</definedName>
    <definedName name="tes" localSheetId="12" hidden="1">'[16]4.9'!#REF!</definedName>
    <definedName name="tes" localSheetId="13" hidden="1">'[16]4.9'!#REF!</definedName>
    <definedName name="tes" localSheetId="14" hidden="1">'[17]4.9'!#REF!</definedName>
    <definedName name="tes" localSheetId="15" hidden="1">'[18]4.9'!#REF!</definedName>
    <definedName name="tes" localSheetId="16" hidden="1">'[18]4.9'!#REF!</definedName>
    <definedName name="tes" localSheetId="17" hidden="1">'[16]4.9'!#REF!</definedName>
    <definedName name="tes" hidden="1">'[2]4.9'!#REF!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8">#REF!</definedName>
    <definedName name="tt" localSheetId="19">#REF!</definedName>
    <definedName name="tt" localSheetId="21">#REF!</definedName>
    <definedName name="tt" localSheetId="22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6">#REF!</definedName>
    <definedName name="tt" localSheetId="8">#REF!</definedName>
    <definedName name="tt" localSheetId="9">#REF!</definedName>
    <definedName name="tt" localSheetId="10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>#REF!</definedName>
    <definedName name="tttt" localSheetId="18" hidden="1">'[14]4.9'!#REF!</definedName>
    <definedName name="tttt" localSheetId="19" hidden="1">'[17]4.9'!#REF!</definedName>
    <definedName name="tttt" localSheetId="21" hidden="1">'[16]4.9'!#REF!</definedName>
    <definedName name="tttt" localSheetId="22" hidden="1">'[17]4.9'!#REF!</definedName>
    <definedName name="tttt" localSheetId="28" hidden="1">'[17]4.9'!#REF!</definedName>
    <definedName name="tttt" localSheetId="29" hidden="1">'[16]4.9'!#REF!</definedName>
    <definedName name="tttt" localSheetId="30" hidden="1">'[17]4.9'!#REF!</definedName>
    <definedName name="tttt" localSheetId="31" hidden="1">'[17]4.9'!#REF!</definedName>
    <definedName name="tttt" localSheetId="32" hidden="1">'[17]4.9'!#REF!</definedName>
    <definedName name="tttt" localSheetId="1" hidden="1">'[17]4.9'!#REF!</definedName>
    <definedName name="tttt" localSheetId="2" hidden="1">'[16]4.9'!#REF!</definedName>
    <definedName name="tttt" localSheetId="3" hidden="1">'[17]4.9'!#REF!</definedName>
    <definedName name="tttt" localSheetId="4" hidden="1">'[17]4.9'!#REF!</definedName>
    <definedName name="tttt" localSheetId="6" hidden="1">'[16]4.9'!#REF!</definedName>
    <definedName name="tttt" localSheetId="7" hidden="1">'[16]4.9'!#REF!</definedName>
    <definedName name="tttt" localSheetId="8" hidden="1">'[16]4.9'!#REF!</definedName>
    <definedName name="tttt" localSheetId="9" hidden="1">'[16]4.9'!#REF!</definedName>
    <definedName name="tttt" localSheetId="10" hidden="1">'[16]4.9'!#REF!</definedName>
    <definedName name="tttt" localSheetId="11" hidden="1">'[16]4.9'!#REF!</definedName>
    <definedName name="tttt" localSheetId="12" hidden="1">'[16]4.9'!#REF!</definedName>
    <definedName name="tttt" localSheetId="13" hidden="1">'[16]4.9'!#REF!</definedName>
    <definedName name="tttt" localSheetId="14" hidden="1">'[17]4.9'!#REF!</definedName>
    <definedName name="tttt" localSheetId="15" hidden="1">'[18]4.9'!#REF!</definedName>
    <definedName name="tttt" localSheetId="16" hidden="1">'[18]4.9'!#REF!</definedName>
    <definedName name="tttt" localSheetId="17" hidden="1">'[16]4.9'!#REF!</definedName>
    <definedName name="tttt" hidden="1">'[17]4.9'!#REF!</definedName>
    <definedName name="tttww" localSheetId="18">#REF!</definedName>
    <definedName name="tttww" localSheetId="19">#REF!</definedName>
    <definedName name="tttww" localSheetId="21">#REF!</definedName>
    <definedName name="tttww" localSheetId="22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6">#REF!</definedName>
    <definedName name="tttww" localSheetId="8">#REF!</definedName>
    <definedName name="tttww" localSheetId="9">#REF!</definedName>
    <definedName name="tttww" localSheetId="10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>#REF!</definedName>
    <definedName name="uuu" localSheetId="18" hidden="1">#REF!</definedName>
    <definedName name="uuu" localSheetId="19" hidden="1">#REF!</definedName>
    <definedName name="uuu" localSheetId="22" hidden="1">#REF!</definedName>
    <definedName name="uuu" localSheetId="28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6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2" hidden="1">#REF!</definedName>
    <definedName name="uuu" localSheetId="14" hidden="1">#REF!</definedName>
    <definedName name="uuu" localSheetId="17" hidden="1">#REF!</definedName>
    <definedName name="uuu" hidden="1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2">#REF!</definedName>
    <definedName name="uuuuu" localSheetId="13">#REF!</definedName>
    <definedName name="uuuuu" localSheetId="14">#REF!</definedName>
    <definedName name="uuuuu" localSheetId="17">#REF!</definedName>
    <definedName name="uuuuu">#REF!</definedName>
    <definedName name="v" localSheetId="18" hidden="1">'[14]4.3'!#REF!</definedName>
    <definedName name="v" localSheetId="19" hidden="1">'[17]4.3'!#REF!</definedName>
    <definedName name="v" localSheetId="21" hidden="1">'[16]4.3'!#REF!</definedName>
    <definedName name="v" localSheetId="22" hidden="1">'[17]4.3'!#REF!</definedName>
    <definedName name="v" localSheetId="28" hidden="1">'[17]4.3'!#REF!</definedName>
    <definedName name="v" localSheetId="29" hidden="1">'[16]4.3'!#REF!</definedName>
    <definedName name="v" localSheetId="30" hidden="1">'[17]4.3'!#REF!</definedName>
    <definedName name="v" localSheetId="31" hidden="1">'[17]4.3'!#REF!</definedName>
    <definedName name="v" localSheetId="32" hidden="1">'[17]4.3'!#REF!</definedName>
    <definedName name="v" localSheetId="1" hidden="1">'[17]4.3'!#REF!</definedName>
    <definedName name="v" localSheetId="2" hidden="1">'[16]4.3'!#REF!</definedName>
    <definedName name="v" localSheetId="3" hidden="1">'[17]4.3'!#REF!</definedName>
    <definedName name="v" localSheetId="4" hidden="1">'[17]4.3'!#REF!</definedName>
    <definedName name="v" localSheetId="6" hidden="1">'[16]4.3'!#REF!</definedName>
    <definedName name="v" localSheetId="7" hidden="1">'[16]4.3'!#REF!</definedName>
    <definedName name="v" localSheetId="8" hidden="1">'[16]4.3'!#REF!</definedName>
    <definedName name="v" localSheetId="9" hidden="1">'[16]4.3'!#REF!</definedName>
    <definedName name="v" localSheetId="10" hidden="1">'[16]4.3'!#REF!</definedName>
    <definedName name="v" localSheetId="11" hidden="1">'[16]4.3'!#REF!</definedName>
    <definedName name="v" localSheetId="12" hidden="1">'[16]4.3'!#REF!</definedName>
    <definedName name="v" localSheetId="13" hidden="1">'[16]4.3'!#REF!</definedName>
    <definedName name="v" localSheetId="14" hidden="1">'[17]4.3'!#REF!</definedName>
    <definedName name="v" localSheetId="15" hidden="1">'[18]4.3'!#REF!</definedName>
    <definedName name="v" localSheetId="16" hidden="1">'[18]4.3'!#REF!</definedName>
    <definedName name="v" localSheetId="17" hidden="1">'[16]4.3'!#REF!</definedName>
    <definedName name="v" hidden="1">'[17]4.3'!#REF!</definedName>
    <definedName name="vbcbvc" localSheetId="18">#REF!</definedName>
    <definedName name="vbcbvc" localSheetId="19">#REF!</definedName>
    <definedName name="vbcbvc" localSheetId="21">#REF!</definedName>
    <definedName name="vbcbvc" localSheetId="22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6">#REF!</definedName>
    <definedName name="vbcbvc" localSheetId="8">#REF!</definedName>
    <definedName name="vbcbvc" localSheetId="9">#REF!</definedName>
    <definedName name="vbcbvc" localSheetId="10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>#REF!</definedName>
    <definedName name="vbv" localSheetId="18">#REF!</definedName>
    <definedName name="vbv" localSheetId="19">#REF!</definedName>
    <definedName name="vbv" localSheetId="21">#REF!</definedName>
    <definedName name="vbv" localSheetId="22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6">#REF!</definedName>
    <definedName name="vbv" localSheetId="8">#REF!</definedName>
    <definedName name="vbv" localSheetId="9">#REF!</definedName>
    <definedName name="vbv" localSheetId="10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>#REF!</definedName>
    <definedName name="vcb" localSheetId="18">#REF!</definedName>
    <definedName name="vcb" localSheetId="19">#REF!</definedName>
    <definedName name="vcb" localSheetId="21">#REF!</definedName>
    <definedName name="vcb" localSheetId="22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6">#REF!</definedName>
    <definedName name="vcb" localSheetId="8">#REF!</definedName>
    <definedName name="vcb" localSheetId="9">#REF!</definedName>
    <definedName name="vcb" localSheetId="10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>#REF!</definedName>
    <definedName name="vcc" localSheetId="18">#REF!</definedName>
    <definedName name="vcc" localSheetId="19">#REF!</definedName>
    <definedName name="vcc" localSheetId="22">#REF!</definedName>
    <definedName name="vcc" localSheetId="28">#REF!</definedName>
    <definedName name="vcc" localSheetId="30">#REF!</definedName>
    <definedName name="vcc" localSheetId="31">#REF!</definedName>
    <definedName name="vcc" localSheetId="32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6">#REF!</definedName>
    <definedName name="vcc" localSheetId="8">#REF!</definedName>
    <definedName name="vcc" localSheetId="9">#REF!</definedName>
    <definedName name="vcc" localSheetId="10">#REF!</definedName>
    <definedName name="vcc" localSheetId="12">#REF!</definedName>
    <definedName name="vcc" localSheetId="14">#REF!</definedName>
    <definedName name="vcc" localSheetId="17">#REF!</definedName>
    <definedName name="vcc">#REF!</definedName>
    <definedName name="vcvc" localSheetId="18">#REF!</definedName>
    <definedName name="vcvc" localSheetId="19">#REF!</definedName>
    <definedName name="vcvc" localSheetId="22">#REF!</definedName>
    <definedName name="vcvc" localSheetId="28">#REF!</definedName>
    <definedName name="vcvc" localSheetId="30">#REF!</definedName>
    <definedName name="vcvc" localSheetId="31">#REF!</definedName>
    <definedName name="vcvc" localSheetId="32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6">#REF!</definedName>
    <definedName name="vcvc" localSheetId="8">#REF!</definedName>
    <definedName name="vcvc" localSheetId="9">#REF!</definedName>
    <definedName name="vcvc" localSheetId="10">#REF!</definedName>
    <definedName name="vcvc" localSheetId="12">#REF!</definedName>
    <definedName name="vcvc" localSheetId="14">#REF!</definedName>
    <definedName name="vcvc" localSheetId="17">#REF!</definedName>
    <definedName name="vcvc">#REF!</definedName>
    <definedName name="vcx" localSheetId="18">#REF!</definedName>
    <definedName name="vcx" localSheetId="19">#REF!</definedName>
    <definedName name="vcx" localSheetId="22">#REF!</definedName>
    <definedName name="vcx" localSheetId="28">#REF!</definedName>
    <definedName name="vcx" localSheetId="30">#REF!</definedName>
    <definedName name="vcx" localSheetId="31">#REF!</definedName>
    <definedName name="vcx" localSheetId="32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6">#REF!</definedName>
    <definedName name="vcx" localSheetId="8">#REF!</definedName>
    <definedName name="vcx" localSheetId="9">#REF!</definedName>
    <definedName name="vcx" localSheetId="10">#REF!</definedName>
    <definedName name="vcx" localSheetId="12">#REF!</definedName>
    <definedName name="vcx" localSheetId="14">#REF!</definedName>
    <definedName name="vcx" localSheetId="17">#REF!</definedName>
    <definedName name="vcx">#REF!</definedName>
    <definedName name="vdfvd" localSheetId="18" hidden="1">#REF!</definedName>
    <definedName name="vdfvd" localSheetId="19" hidden="1">#REF!</definedName>
    <definedName name="vdfvd" localSheetId="22" hidden="1">#REF!</definedName>
    <definedName name="vdfvd" localSheetId="28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6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2" hidden="1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2">#REF!</definedName>
    <definedName name="w" localSheetId="13">#REF!</definedName>
    <definedName name="w" localSheetId="14">#REF!</definedName>
    <definedName name="w" localSheetId="17">#REF!</definedName>
    <definedName name="w">#REF!</definedName>
    <definedName name="WD" localSheetId="18" hidden="1">#REF!</definedName>
    <definedName name="WD" localSheetId="19" hidden="1">#REF!</definedName>
    <definedName name="WD" localSheetId="22" hidden="1">#REF!</definedName>
    <definedName name="WD" localSheetId="28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6" hidden="1">#REF!</definedName>
    <definedName name="WD" localSheetId="8" hidden="1">#REF!</definedName>
    <definedName name="WD" localSheetId="9" hidden="1">#REF!</definedName>
    <definedName name="WD" localSheetId="10" hidden="1">#REF!</definedName>
    <definedName name="WD" localSheetId="12" hidden="1">#REF!</definedName>
    <definedName name="WD" localSheetId="14" hidden="1">#REF!</definedName>
    <definedName name="WD" localSheetId="17" hidden="1">#REF!</definedName>
    <definedName name="WD" hidden="1">#REF!</definedName>
    <definedName name="WeekDishes" localSheetId="18">#REF!</definedName>
    <definedName name="WeekDishes" localSheetId="19">#REF!</definedName>
    <definedName name="WeekDishes" localSheetId="22">#REF!</definedName>
    <definedName name="WeekDishes" localSheetId="28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6">#REF!</definedName>
    <definedName name="WeekDishes" localSheetId="8">#REF!</definedName>
    <definedName name="WeekDishes" localSheetId="9">#REF!</definedName>
    <definedName name="WeekDishes" localSheetId="10">#REF!</definedName>
    <definedName name="WeekDishes" localSheetId="12">#REF!</definedName>
    <definedName name="WeekDishes" localSheetId="14">#REF!</definedName>
    <definedName name="WeekDishes" localSheetId="17">#REF!</definedName>
    <definedName name="WeekDishes">#REF!</definedName>
    <definedName name="WeekIngredients" localSheetId="18">#REF!</definedName>
    <definedName name="WeekIngredients" localSheetId="19">#REF!</definedName>
    <definedName name="WeekIngredients" localSheetId="22">#REF!</definedName>
    <definedName name="WeekIngredients" localSheetId="28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6">#REF!</definedName>
    <definedName name="WeekIngredients" localSheetId="8">#REF!</definedName>
    <definedName name="WeekIngredients" localSheetId="9">#REF!</definedName>
    <definedName name="WeekIngredients" localSheetId="10">#REF!</definedName>
    <definedName name="WeekIngredients" localSheetId="12">#REF!</definedName>
    <definedName name="WeekIngredients" localSheetId="14">#REF!</definedName>
    <definedName name="WeekIngredients" localSheetId="17">#REF!</definedName>
    <definedName name="WeekIngredients">#REF!</definedName>
    <definedName name="WeekIngredients_temp" localSheetId="18">#REF!</definedName>
    <definedName name="WeekIngredients_temp" localSheetId="19">#REF!</definedName>
    <definedName name="WeekIngredients_temp" localSheetId="22">#REF!</definedName>
    <definedName name="WeekIngredients_temp" localSheetId="28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6">#REF!</definedName>
    <definedName name="WeekIngredients_temp" localSheetId="8">#REF!</definedName>
    <definedName name="WeekIngredients_temp" localSheetId="9">#REF!</definedName>
    <definedName name="WeekIngredients_temp" localSheetId="10">#REF!</definedName>
    <definedName name="WeekIngredients_temp" localSheetId="12">#REF!</definedName>
    <definedName name="WeekIngredients_temp" localSheetId="14">#REF!</definedName>
    <definedName name="WeekIngredients_temp" localSheetId="17">#REF!</definedName>
    <definedName name="WeekIngredients_temp">#REF!</definedName>
    <definedName name="WeekIngredients_tempCriteria" localSheetId="18">#REF!</definedName>
    <definedName name="WeekIngredients_tempCriteria" localSheetId="19">#REF!</definedName>
    <definedName name="WeekIngredients_tempCriteria" localSheetId="22">#REF!</definedName>
    <definedName name="WeekIngredients_tempCriteria" localSheetId="28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6">#REF!</definedName>
    <definedName name="WeekIngredients_tempCriteria" localSheetId="8">#REF!</definedName>
    <definedName name="WeekIngredients_tempCriteria" localSheetId="9">#REF!</definedName>
    <definedName name="WeekIngredients_tempCriteria" localSheetId="10">#REF!</definedName>
    <definedName name="WeekIngredients_tempCriteria" localSheetId="12">#REF!</definedName>
    <definedName name="WeekIngredients_tempCriteria" localSheetId="14">#REF!</definedName>
    <definedName name="WeekIngredients_tempCriteria" localSheetId="17">#REF!</definedName>
    <definedName name="WeekIngredients_tempCriteria">#REF!</definedName>
    <definedName name="WeekIngredientsCriteria" localSheetId="18">#REF!</definedName>
    <definedName name="WeekIngredientsCriteria" localSheetId="19">#REF!</definedName>
    <definedName name="WeekIngredientsCriteria" localSheetId="22">#REF!</definedName>
    <definedName name="WeekIngredientsCriteria" localSheetId="28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6">#REF!</definedName>
    <definedName name="WeekIngredientsCriteria" localSheetId="8">#REF!</definedName>
    <definedName name="WeekIngredientsCriteria" localSheetId="9">#REF!</definedName>
    <definedName name="WeekIngredientsCriteria" localSheetId="10">#REF!</definedName>
    <definedName name="WeekIngredientsCriteria" localSheetId="12">#REF!</definedName>
    <definedName name="WeekIngredientsCriteria" localSheetId="14">#REF!</definedName>
    <definedName name="WeekIngredientsCriteria" localSheetId="17">#REF!</definedName>
    <definedName name="WeekIngredientsCriteria">#REF!</definedName>
    <definedName name="WeekPlan" localSheetId="18">#REF!</definedName>
    <definedName name="WeekPlan" localSheetId="19">#REF!</definedName>
    <definedName name="WeekPlan" localSheetId="22">#REF!</definedName>
    <definedName name="WeekPlan" localSheetId="28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6">#REF!</definedName>
    <definedName name="WeekPlan" localSheetId="8">#REF!</definedName>
    <definedName name="WeekPlan" localSheetId="9">#REF!</definedName>
    <definedName name="WeekPlan" localSheetId="10">#REF!</definedName>
    <definedName name="WeekPlan" localSheetId="12">#REF!</definedName>
    <definedName name="WeekPlan" localSheetId="14">#REF!</definedName>
    <definedName name="WeekPlan" localSheetId="17">#REF!</definedName>
    <definedName name="WeekPlan">#REF!</definedName>
    <definedName name="WeekPlanCriteria" localSheetId="18">#REF!</definedName>
    <definedName name="WeekPlanCriteria" localSheetId="19">#REF!</definedName>
    <definedName name="WeekPlanCriteria" localSheetId="22">#REF!</definedName>
    <definedName name="WeekPlanCriteria" localSheetId="28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6">#REF!</definedName>
    <definedName name="WeekPlanCriteria" localSheetId="8">#REF!</definedName>
    <definedName name="WeekPlanCriteria" localSheetId="9">#REF!</definedName>
    <definedName name="WeekPlanCriteria" localSheetId="10">#REF!</definedName>
    <definedName name="WeekPlanCriteria" localSheetId="12">#REF!</definedName>
    <definedName name="WeekPlanCriteria" localSheetId="14">#REF!</definedName>
    <definedName name="WeekPlanCriteria" localSheetId="17">#REF!</definedName>
    <definedName name="WeekPlanCriteria">#REF!</definedName>
    <definedName name="wwvvv" localSheetId="18">#REF!</definedName>
    <definedName name="wwvvv" localSheetId="19">#REF!</definedName>
    <definedName name="wwvvv" localSheetId="22">#REF!</definedName>
    <definedName name="wwvvv" localSheetId="28">#REF!</definedName>
    <definedName name="wwvvv" localSheetId="30">#REF!</definedName>
    <definedName name="wwvvv" localSheetId="31">#REF!</definedName>
    <definedName name="wwvvv" localSheetId="32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6">#REF!</definedName>
    <definedName name="wwvvv" localSheetId="8">#REF!</definedName>
    <definedName name="wwvvv" localSheetId="9">#REF!</definedName>
    <definedName name="wwvvv" localSheetId="10">#REF!</definedName>
    <definedName name="wwvvv" localSheetId="12">#REF!</definedName>
    <definedName name="wwvvv" localSheetId="14">#REF!</definedName>
    <definedName name="wwvvv" localSheetId="17">#REF!</definedName>
    <definedName name="wwvvv">#REF!</definedName>
    <definedName name="wwwq" localSheetId="18">#REF!</definedName>
    <definedName name="wwwq" localSheetId="19">#REF!</definedName>
    <definedName name="wwwq" localSheetId="22">#REF!</definedName>
    <definedName name="wwwq" localSheetId="28">#REF!</definedName>
    <definedName name="wwwq" localSheetId="30">#REF!</definedName>
    <definedName name="wwwq" localSheetId="31">#REF!</definedName>
    <definedName name="wwwq" localSheetId="32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6">#REF!</definedName>
    <definedName name="wwwq" localSheetId="8">#REF!</definedName>
    <definedName name="wwwq" localSheetId="9">#REF!</definedName>
    <definedName name="wwwq" localSheetId="10">#REF!</definedName>
    <definedName name="wwwq" localSheetId="12">#REF!</definedName>
    <definedName name="wwwq" localSheetId="14">#REF!</definedName>
    <definedName name="wwwq" localSheetId="17">#REF!</definedName>
    <definedName name="wwwq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2">#REF!</definedName>
    <definedName name="x" localSheetId="13">#REF!</definedName>
    <definedName name="x" localSheetId="14">#REF!</definedName>
    <definedName name="x" localSheetId="17">#REF!</definedName>
    <definedName name="x">#REF!</definedName>
    <definedName name="xcz" localSheetId="18">#REF!</definedName>
    <definedName name="xcz" localSheetId="19">#REF!</definedName>
    <definedName name="xcz" localSheetId="22">#REF!</definedName>
    <definedName name="xcz" localSheetId="28">#REF!</definedName>
    <definedName name="xcz" localSheetId="30">#REF!</definedName>
    <definedName name="xcz" localSheetId="31">#REF!</definedName>
    <definedName name="xcz" localSheetId="32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6">#REF!</definedName>
    <definedName name="xcz" localSheetId="8">#REF!</definedName>
    <definedName name="xcz" localSheetId="9">#REF!</definedName>
    <definedName name="xcz" localSheetId="10">#REF!</definedName>
    <definedName name="xcz" localSheetId="12">#REF!</definedName>
    <definedName name="xcz" localSheetId="14">#REF!</definedName>
    <definedName name="xcz" localSheetId="17">#REF!</definedName>
    <definedName name="xcz">#REF!</definedName>
    <definedName name="xxx" localSheetId="18">#REF!</definedName>
    <definedName name="xxx" localSheetId="19">#REF!</definedName>
    <definedName name="xxx" localSheetId="22">#REF!</definedName>
    <definedName name="xxx" localSheetId="28">#REF!</definedName>
    <definedName name="xxx" localSheetId="30">#REF!</definedName>
    <definedName name="xxx" localSheetId="31">#REF!</definedName>
    <definedName name="xxx" localSheetId="32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6">#REF!</definedName>
    <definedName name="xxx" localSheetId="8">#REF!</definedName>
    <definedName name="xxx" localSheetId="9">#REF!</definedName>
    <definedName name="xxx" localSheetId="10">#REF!</definedName>
    <definedName name="xxx" localSheetId="12">#REF!</definedName>
    <definedName name="xxx" localSheetId="14">#REF!</definedName>
    <definedName name="xxx" localSheetId="17">#REF!</definedName>
    <definedName name="xxx">#REF!</definedName>
    <definedName name="xxxa" localSheetId="18" hidden="1">#REF!</definedName>
    <definedName name="xxxa" localSheetId="19" hidden="1">#REF!</definedName>
    <definedName name="xxxa" localSheetId="22" hidden="1">#REF!</definedName>
    <definedName name="xxxa" localSheetId="28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6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2" hidden="1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8" hidden="1">#REF!</definedName>
    <definedName name="xzcx" localSheetId="19" hidden="1">#REF!</definedName>
    <definedName name="xzcx" localSheetId="22" hidden="1">#REF!</definedName>
    <definedName name="xzcx" localSheetId="28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6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2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2">#REF!</definedName>
    <definedName name="y" localSheetId="13">#REF!</definedName>
    <definedName name="y" localSheetId="14">#REF!</definedName>
    <definedName name="y" localSheetId="17">#REF!</definedName>
    <definedName name="y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2">#REF!</definedName>
    <definedName name="ya" localSheetId="13">#REF!</definedName>
    <definedName name="ya" localSheetId="14">#REF!</definedName>
    <definedName name="ya" localSheetId="17">#REF!</definedName>
    <definedName name="ya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2">#REF!</definedName>
    <definedName name="yaa" localSheetId="13">#REF!</definedName>
    <definedName name="yaa" localSheetId="14">#REF!</definedName>
    <definedName name="yaa" localSheetId="17">#REF!</definedName>
    <definedName name="yaa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2">#REF!</definedName>
    <definedName name="yaaa" localSheetId="13">#REF!</definedName>
    <definedName name="yaaa" localSheetId="14">#REF!</definedName>
    <definedName name="yaaa" localSheetId="17">#REF!</definedName>
    <definedName name="yaaa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2">#REF!</definedName>
    <definedName name="yi" localSheetId="13">#REF!</definedName>
    <definedName name="yi" localSheetId="14">#REF!</definedName>
    <definedName name="yi" localSheetId="17">#REF!</definedName>
    <definedName name="yi">#REF!</definedName>
    <definedName name="yyy" localSheetId="18">#REF!</definedName>
    <definedName name="yyy" localSheetId="19">#REF!</definedName>
    <definedName name="yyy" localSheetId="22">#REF!</definedName>
    <definedName name="yyy" localSheetId="28">#REF!</definedName>
    <definedName name="yyy" localSheetId="30">#REF!</definedName>
    <definedName name="yyy" localSheetId="31">#REF!</definedName>
    <definedName name="yyy" localSheetId="32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6">#REF!</definedName>
    <definedName name="yyy" localSheetId="8">#REF!</definedName>
    <definedName name="yyy" localSheetId="9">#REF!</definedName>
    <definedName name="yyy" localSheetId="10">#REF!</definedName>
    <definedName name="yyy" localSheetId="12">#REF!</definedName>
    <definedName name="yyy" localSheetId="14">#REF!</definedName>
    <definedName name="yyy" localSheetId="17">#REF!</definedName>
    <definedName name="yyy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2">#REF!</definedName>
    <definedName name="Z" localSheetId="13">#REF!</definedName>
    <definedName name="Z" localSheetId="14">#REF!</definedName>
    <definedName name="Z" localSheetId="17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F45" i="15" l="1"/>
  <c r="F41" i="15"/>
  <c r="D22" i="85" l="1"/>
  <c r="E22" i="85"/>
  <c r="C22" i="85"/>
  <c r="D36" i="85"/>
  <c r="E36" i="85"/>
  <c r="C36" i="85"/>
  <c r="D30" i="85"/>
  <c r="E30" i="85"/>
  <c r="C30" i="85"/>
  <c r="C19" i="64" l="1"/>
  <c r="E52" i="63"/>
  <c r="E8" i="63"/>
  <c r="D41" i="15"/>
  <c r="E41" i="15"/>
  <c r="C41" i="15"/>
  <c r="E42" i="62" l="1"/>
  <c r="E21" i="62"/>
  <c r="E20" i="70" l="1"/>
  <c r="D20" i="70"/>
  <c r="C20" i="70"/>
  <c r="D13" i="70"/>
  <c r="C13" i="70"/>
  <c r="E18" i="30"/>
  <c r="D18" i="30"/>
  <c r="C18" i="30"/>
  <c r="E8" i="30"/>
  <c r="D8" i="30"/>
  <c r="C8" i="30"/>
  <c r="D29" i="64"/>
  <c r="C29" i="64"/>
  <c r="D19" i="64"/>
  <c r="E48" i="85"/>
  <c r="D48" i="85"/>
  <c r="C48" i="85"/>
  <c r="E42" i="85"/>
  <c r="D42" i="85"/>
  <c r="C42" i="85"/>
  <c r="E11" i="85"/>
  <c r="D11" i="85"/>
  <c r="C11" i="85"/>
  <c r="D52" i="63"/>
  <c r="C52" i="63"/>
  <c r="D8" i="63"/>
  <c r="C8" i="63"/>
  <c r="D42" i="62"/>
  <c r="C42" i="62"/>
  <c r="D21" i="62"/>
  <c r="C21" i="62"/>
  <c r="E30" i="15"/>
  <c r="D30" i="15"/>
  <c r="C30" i="15"/>
  <c r="E25" i="15"/>
  <c r="D25" i="15"/>
  <c r="C25" i="15"/>
  <c r="E20" i="15"/>
  <c r="D20" i="15"/>
  <c r="C20" i="15"/>
  <c r="E30" i="71"/>
  <c r="D30" i="71"/>
  <c r="C30" i="71"/>
  <c r="E8" i="71"/>
  <c r="D8" i="71"/>
  <c r="C8" i="71"/>
  <c r="E16" i="79"/>
  <c r="D16" i="79"/>
  <c r="C16" i="79"/>
  <c r="E11" i="79"/>
  <c r="D11" i="79"/>
  <c r="C11" i="79"/>
  <c r="E54" i="76"/>
  <c r="E49" i="76"/>
  <c r="E36" i="76"/>
  <c r="E31" i="76"/>
  <c r="E18" i="76"/>
  <c r="E13" i="76"/>
  <c r="E40" i="75"/>
  <c r="D40" i="75"/>
  <c r="C40" i="75"/>
  <c r="E35" i="75"/>
  <c r="D35" i="75"/>
  <c r="C35" i="75"/>
  <c r="E27" i="75"/>
  <c r="D27" i="75"/>
  <c r="C27" i="75"/>
  <c r="E22" i="75"/>
  <c r="D22" i="75"/>
  <c r="C22" i="75"/>
  <c r="E8" i="68"/>
  <c r="C8" i="68"/>
  <c r="E48" i="4"/>
  <c r="E47" i="4"/>
  <c r="D44" i="4"/>
  <c r="C44" i="4"/>
  <c r="C42" i="4"/>
  <c r="C40" i="4"/>
  <c r="C39" i="4"/>
  <c r="C38" i="4"/>
  <c r="E36" i="4"/>
  <c r="C36" i="4"/>
  <c r="E35" i="4"/>
  <c r="C35" i="4"/>
  <c r="C34" i="4"/>
  <c r="D32" i="4"/>
  <c r="C27" i="4"/>
  <c r="E24" i="4"/>
  <c r="C24" i="4"/>
  <c r="E23" i="4"/>
  <c r="C23" i="4"/>
  <c r="C22" i="4"/>
  <c r="D20" i="4"/>
  <c r="C18" i="4"/>
  <c r="C17" i="4"/>
  <c r="C16" i="4"/>
  <c r="C15" i="4"/>
  <c r="C14" i="4"/>
  <c r="E12" i="4"/>
  <c r="C12" i="4"/>
  <c r="E11" i="4"/>
  <c r="C11" i="4"/>
  <c r="C10" i="4"/>
  <c r="D8" i="4"/>
  <c r="E11" i="2"/>
  <c r="D11" i="2"/>
  <c r="C11" i="2"/>
  <c r="E8" i="79" l="1"/>
  <c r="C8" i="79"/>
  <c r="C8" i="4"/>
  <c r="D8" i="79"/>
  <c r="E8" i="4"/>
  <c r="C32" i="4"/>
  <c r="C20" i="4"/>
  <c r="E44" i="4"/>
  <c r="E20" i="4"/>
  <c r="E32" i="4"/>
</calcChain>
</file>

<file path=xl/sharedStrings.xml><?xml version="1.0" encoding="utf-8"?>
<sst xmlns="http://schemas.openxmlformats.org/spreadsheetml/2006/main" count="2037" uniqueCount="914">
  <si>
    <t>Land area</t>
  </si>
  <si>
    <t>Panjang jalan negeri (km)</t>
  </si>
  <si>
    <t>Length of state road</t>
  </si>
  <si>
    <t>Jabatan Kerja Raya</t>
  </si>
  <si>
    <t>Public Works Department</t>
  </si>
  <si>
    <t>Pihak Berkuasa Tempatan</t>
  </si>
  <si>
    <t>-</t>
  </si>
  <si>
    <t>Local Authority</t>
  </si>
  <si>
    <t>Pejabat Daerah &amp; Tanah</t>
  </si>
  <si>
    <t>District Council</t>
  </si>
  <si>
    <t>Jabatan Pengairan &amp; Saliran</t>
  </si>
  <si>
    <t>Department of Irrigation &amp; Drainage</t>
  </si>
  <si>
    <t>Sumber: Jabatan Ukur dan Pemetaan Malaysia</t>
  </si>
  <si>
    <t>Jabatan Kerja Raya Malaysia</t>
  </si>
  <si>
    <t>Source: Department of Survey and Mapping Malaysia</t>
  </si>
  <si>
    <t>Public Works Department Malaysia</t>
  </si>
  <si>
    <t>18 January for the following year</t>
  </si>
  <si>
    <t>Warganegara</t>
  </si>
  <si>
    <t>Citizens</t>
  </si>
  <si>
    <t>Bumiputera</t>
  </si>
  <si>
    <t>Bukan warganegara</t>
  </si>
  <si>
    <t>n.a</t>
  </si>
  <si>
    <t>Living quarters</t>
  </si>
  <si>
    <t>Sumber: Jabatan Perangkaan Malaysia</t>
  </si>
  <si>
    <t>Source: Department of Statistics Malaysia</t>
  </si>
  <si>
    <t>Bilangan stok unit kediaman sedia ada</t>
  </si>
  <si>
    <t>Number of existing stock residential units</t>
  </si>
  <si>
    <t>Bilangan unit kediaman yang siap dibina</t>
  </si>
  <si>
    <t>Number of completed residential units</t>
  </si>
  <si>
    <t>Bilangan penawaran unit kediaman akan datang</t>
  </si>
  <si>
    <t>Number of incoming supply of residential units</t>
  </si>
  <si>
    <t>Bilangan penawaran unit kediaman yang dirancang</t>
  </si>
  <si>
    <t>Number of planned supply of residential units</t>
  </si>
  <si>
    <t>Sumber: Laporan Stok Harta Kediaman, NAPIC, Jabatan Penilaian dan Perkhidmatan Harta</t>
  </si>
  <si>
    <t>Source: Residential Property Stock Report, NAPIC, Valuation and Property Services Department</t>
  </si>
  <si>
    <t>Median house price trend</t>
  </si>
  <si>
    <t>Statistics of completed People's Housing Programme (PHP) unit</t>
  </si>
  <si>
    <t>Statistik program baik pulih rumah daif di bandar</t>
  </si>
  <si>
    <t>Statistics of poor house repair programme in town</t>
  </si>
  <si>
    <t>Percentage of household</t>
  </si>
  <si>
    <t>Kementerian Perumahan dan Kerajaan Tempatan</t>
  </si>
  <si>
    <t>Jabatan Perangkaan Malaysia</t>
  </si>
  <si>
    <t>Ministry of Housing and Local Government</t>
  </si>
  <si>
    <t>Department of Statistics Malaysia</t>
  </si>
  <si>
    <t xml:space="preserve">  The PHP information is displayed based on the PHP units completed in that year</t>
  </si>
  <si>
    <t>n.a - Data tidak tersedia/ berkenaan</t>
  </si>
  <si>
    <t xml:space="preserve">         Data is not available/ applicable</t>
  </si>
  <si>
    <t>Statistik utama tenaga buruh</t>
  </si>
  <si>
    <t>Principal statistics of labour force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</si>
  <si>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</si>
  <si>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</si>
  <si>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</si>
  <si>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</si>
  <si>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</si>
  <si>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</si>
  <si>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Kadar penyertaan tenaga buruh (%)</t>
  </si>
  <si>
    <t>Labour force participation rate</t>
  </si>
  <si>
    <t>Kadar pengangguran (%)</t>
  </si>
  <si>
    <t>Unemployment rate</t>
  </si>
  <si>
    <t xml:space="preserve">  Preliminary</t>
  </si>
  <si>
    <t>Labour Force Statistics by administrative district to be used with caution due to high relative standard error (RSE)</t>
  </si>
  <si>
    <t>Bilangan pekerja yang diberhentikan mengikut industri</t>
  </si>
  <si>
    <t>Number of employees retrenched by industry</t>
  </si>
  <si>
    <t>Pertanian, perhutanan dan perikanan</t>
  </si>
  <si>
    <t>Agriculture, forestry and fisheries</t>
  </si>
  <si>
    <t>Perlombongan dan pengkuarian</t>
  </si>
  <si>
    <t>Mining and quarrying</t>
  </si>
  <si>
    <t>Pembuatan</t>
  </si>
  <si>
    <t>Manufacturing</t>
  </si>
  <si>
    <t>Bekalan elektrik, gas, wap dan pendingin udara</t>
  </si>
  <si>
    <t>Electricity, gas, steam and air conditioning supply</t>
  </si>
  <si>
    <t>Bekalan air; pembentungan, pengurusan sisa dan aktiviti pemulihan</t>
  </si>
  <si>
    <t>Water supply; sewerage, waste management and remediation activities</t>
  </si>
  <si>
    <t>Pembinaan</t>
  </si>
  <si>
    <t>Construction</t>
  </si>
  <si>
    <t>Perdagangan borong dan runcit; pembaikan kenderaan bermotor dan motosikal</t>
  </si>
  <si>
    <t>Wholesale and retail trade; repair of motor vehicles and motorcycles</t>
  </si>
  <si>
    <t>Pengangkutan dan penyimpanan</t>
  </si>
  <si>
    <t>Transportation and storage</t>
  </si>
  <si>
    <t>Penginapan dan aktiviti perkhidmatan makanan dan minuman</t>
  </si>
  <si>
    <t>Accommodation and food and beverage service activities</t>
  </si>
  <si>
    <t>Maklumat dan komunikasi</t>
  </si>
  <si>
    <t>Information and communication</t>
  </si>
  <si>
    <t>Aktiviti kewangan dan insurans/takaful</t>
  </si>
  <si>
    <t>Financial and insurance/takaful activities</t>
  </si>
  <si>
    <t>Aktiviti hartanah</t>
  </si>
  <si>
    <t>Real estate activities</t>
  </si>
  <si>
    <t>Aktiviti profesional, saintifik dan teknikal</t>
  </si>
  <si>
    <t>Professional, scientific and technical activities</t>
  </si>
  <si>
    <t>Aktiviti pentadbiran dan khidmat sokongan</t>
  </si>
  <si>
    <t>Administrative and support service activities</t>
  </si>
  <si>
    <t>Pentadbiran awam dan pertahanan; aktiviti keselamatan sosial wajib</t>
  </si>
  <si>
    <t>Pendidikan</t>
  </si>
  <si>
    <t>Education</t>
  </si>
  <si>
    <t>Aktiviti kesihatan kemanusiaan dan kerja sosial</t>
  </si>
  <si>
    <t>Human health and social work activities</t>
  </si>
  <si>
    <t>Kesenian, hiburan dan rekreasi</t>
  </si>
  <si>
    <t>Arts, entertainment and recreation</t>
  </si>
  <si>
    <t>Aktiviti perkhidmatan lain</t>
  </si>
  <si>
    <t>Other service activities</t>
  </si>
  <si>
    <t>Aktiviti isi rumah sebagai majikan</t>
  </si>
  <si>
    <t>Activities of households as employers</t>
  </si>
  <si>
    <t>Aktiviti badan dan pertubuhan luar wilayah</t>
  </si>
  <si>
    <t>Activities of extraterritorial organizations and bodies</t>
  </si>
  <si>
    <t>Sumber: Kementerian Sumber Manusia</t>
  </si>
  <si>
    <t>Source: Ministry of Human Resources</t>
  </si>
  <si>
    <t>Data merangkumi Pemberhentian Tetap dan Pemberhentian Secara Sukarela (VSS)</t>
  </si>
  <si>
    <t>Data includes Voluntary Retirement and Voluntary Retrenchment (VSS)</t>
  </si>
  <si>
    <t>Pendapatan isi rumah kasar bulanan</t>
  </si>
  <si>
    <t>Monthly statistics household gross income</t>
  </si>
  <si>
    <t>Penengah (RM)</t>
  </si>
  <si>
    <t>Median</t>
  </si>
  <si>
    <t>Purata (RM)</t>
  </si>
  <si>
    <t>Mean</t>
  </si>
  <si>
    <t>Pekali Gini dan insiden kemiskinan</t>
  </si>
  <si>
    <t>Gini Coefficient and incidence of poverty</t>
  </si>
  <si>
    <t>Pekali Gini</t>
  </si>
  <si>
    <t>Gini Coefficient</t>
  </si>
  <si>
    <t>Insiden kemiskinan</t>
  </si>
  <si>
    <t>Incidence of poverty</t>
  </si>
  <si>
    <t>0.0 menunjukkan nilai yang kurang daripada 0.05 peratus</t>
  </si>
  <si>
    <t>0.0 shows the value is less than 0.05 per cent</t>
  </si>
  <si>
    <t>Bilangan sekolah</t>
  </si>
  <si>
    <t>Number of schools</t>
  </si>
  <si>
    <t>Sekolah rendah</t>
  </si>
  <si>
    <t>Primary school</t>
  </si>
  <si>
    <t>Sekolah menengah</t>
  </si>
  <si>
    <t>Secondary school</t>
  </si>
  <si>
    <t>Bilangan guru</t>
  </si>
  <si>
    <t>Number of teachers</t>
  </si>
  <si>
    <t>Bilangan murid</t>
  </si>
  <si>
    <t>Number of pupils</t>
  </si>
  <si>
    <t>Sumber: Kementerian Pendidikan Malaysia</t>
  </si>
  <si>
    <t>Source: Ministry of Education Malaysia</t>
  </si>
  <si>
    <t>1. Data seperti pada 30 Jun</t>
  </si>
  <si>
    <t>2. Data termasuk sekolah bantuan kerajaan</t>
  </si>
  <si>
    <t xml:space="preserve">    Data includes government-aided schools</t>
  </si>
  <si>
    <t>2. MP Cina merujuk kepada Sekolah Menengah Persendirian Cina</t>
  </si>
  <si>
    <t xml:space="preserve">    PC Sec. refers to Private Chinese Secondary School</t>
  </si>
  <si>
    <t>Sekolah Rendah Agama Negeri (SRAN)</t>
  </si>
  <si>
    <t>State Religious Primary School</t>
  </si>
  <si>
    <t>Sekolah Rendah Agama Rakyat (SRAR)</t>
  </si>
  <si>
    <t>People Religious Primary School</t>
  </si>
  <si>
    <t>Sumber: Jabatan Kemajuan Islam Malaysia</t>
  </si>
  <si>
    <t>Source: Department of Islamic Development Malaysia</t>
  </si>
  <si>
    <t>2. Sekolah Agama adalah di bawah seliaan Jabatan Agama Islam Negeri</t>
  </si>
  <si>
    <t xml:space="preserve">    Religious School supervised by State Islamic Department</t>
  </si>
  <si>
    <t>Sekolah Menengah Agama Negeri (SMAN)</t>
  </si>
  <si>
    <t>State Religious Secondary School</t>
  </si>
  <si>
    <t>Sekolah Menengah Agama Rakyat (SMAR)</t>
  </si>
  <si>
    <t>People Religious Secondary School</t>
  </si>
  <si>
    <t>Sudah bekerja</t>
  </si>
  <si>
    <t>Employed</t>
  </si>
  <si>
    <t>Belum bekerja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</si>
  <si>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</si>
  <si>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</si>
  <si>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</si>
  <si>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</si>
  <si>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Bilangan hospital dan katil</t>
  </si>
  <si>
    <t>Number of hospitals and beds</t>
  </si>
  <si>
    <t>Kerajaan</t>
  </si>
  <si>
    <t>Government</t>
  </si>
  <si>
    <t>Kementerian Kesihatan Malaysia (KKM)</t>
  </si>
  <si>
    <t>Ministry of Health Malaysia (MOH)</t>
  </si>
  <si>
    <t>Hospital</t>
  </si>
  <si>
    <t>Institusi perubatan khas</t>
  </si>
  <si>
    <t>Special medical institution</t>
  </si>
  <si>
    <t>Bukan KKM</t>
  </si>
  <si>
    <t>Non-MOH</t>
  </si>
  <si>
    <t>Private</t>
  </si>
  <si>
    <t>Bilangan klinik kerajaan</t>
  </si>
  <si>
    <t>Number of government clinics</t>
  </si>
  <si>
    <t>Health clinic</t>
  </si>
  <si>
    <t>Klinik desa</t>
  </si>
  <si>
    <t>Rural clinic</t>
  </si>
  <si>
    <t>Klinik komuniti</t>
  </si>
  <si>
    <t>Community clinic</t>
  </si>
  <si>
    <t>Sumber: Kementerian Kesihatan Malaysia</t>
  </si>
  <si>
    <t>Source: Ministry of Health Malaysia</t>
  </si>
  <si>
    <t xml:space="preserve">  Refers to private hospitals, home treatment, maternity home and hospice</t>
  </si>
  <si>
    <t xml:space="preserve">  Health clinics includes maternal and child health clinics</t>
  </si>
  <si>
    <t>Sebab utama kematian</t>
  </si>
  <si>
    <t xml:space="preserve">Pneumonia </t>
  </si>
  <si>
    <t>Ischaemic heart diseases</t>
  </si>
  <si>
    <t>Cerebrovascular diseases</t>
  </si>
  <si>
    <t>Chronic lower respiratory diseases</t>
  </si>
  <si>
    <t>Transport accidents</t>
  </si>
  <si>
    <t>Diabetes mellitus</t>
  </si>
  <si>
    <t>Sakit tua 65 tahun dan lebih</t>
  </si>
  <si>
    <t>Lelah</t>
  </si>
  <si>
    <t>Kencing manis</t>
  </si>
  <si>
    <t>Darah tinggi</t>
  </si>
  <si>
    <t>Penyakit serebrovaskular</t>
  </si>
  <si>
    <t>Bilangan kumulatif Orang Kurang Upaya (OKU) yang berdaftar</t>
  </si>
  <si>
    <t>mengikut kategori ketidakupayaan</t>
  </si>
  <si>
    <t>Cumulative number of registered Persons With Disabilities (PWD)</t>
  </si>
  <si>
    <t>by category of disabilities</t>
  </si>
  <si>
    <t>Penglihatan</t>
  </si>
  <si>
    <t>Visually impaired</t>
  </si>
  <si>
    <t>Pendengaran</t>
  </si>
  <si>
    <t>Hearing</t>
  </si>
  <si>
    <t>Pertuturan</t>
  </si>
  <si>
    <t>Speech</t>
  </si>
  <si>
    <t>Physical</t>
  </si>
  <si>
    <t>Pembelajaran</t>
  </si>
  <si>
    <t>Learning disability</t>
  </si>
  <si>
    <t>Mental</t>
  </si>
  <si>
    <t>Pelbagai</t>
  </si>
  <si>
    <t>Multiple disabilities</t>
  </si>
  <si>
    <t>Bilangan ketua isi rumah miskin yang berdaftar dengan eKasih</t>
  </si>
  <si>
    <t>Number of registered head of poor households with eKasih</t>
  </si>
  <si>
    <t>Bilangan institusi dan penghuni taman asuhan kanak-kanak yang</t>
  </si>
  <si>
    <t>berdaftar</t>
  </si>
  <si>
    <t>Number of institutions and inmates in registered childcare center</t>
  </si>
  <si>
    <t>Sumber: Jabatan Kebajikan Masyarakat</t>
  </si>
  <si>
    <t>Unit Penyelarasan Pelaksanaan, Jabatan Perdana Menteri</t>
  </si>
  <si>
    <t>Source: Department of Social Welfare</t>
  </si>
  <si>
    <t>Implementation Coordination Unit, Prime Minister's Department</t>
  </si>
  <si>
    <t xml:space="preserve">  Includes Celebral Palsy</t>
  </si>
  <si>
    <t>Bilangan Ibu Pejabat Polis Daerah</t>
  </si>
  <si>
    <t>Number of  District Police Headquarters</t>
  </si>
  <si>
    <t>Bilangan kemalangan jalan raya</t>
  </si>
  <si>
    <t>Number of road accidents</t>
  </si>
  <si>
    <t>Bilangan kecederaan dan kematian disebabkan kemalangan jalan raya</t>
  </si>
  <si>
    <t>Statistik saman yang dikeluarkan</t>
  </si>
  <si>
    <t>Statistics of summons issued</t>
  </si>
  <si>
    <t>POL_170A</t>
  </si>
  <si>
    <t>POL_257</t>
  </si>
  <si>
    <t>Bunuh</t>
  </si>
  <si>
    <t>Murder</t>
  </si>
  <si>
    <t>Rogol</t>
  </si>
  <si>
    <t>Rape</t>
  </si>
  <si>
    <t>Robbery</t>
  </si>
  <si>
    <t>Mencederakan</t>
  </si>
  <si>
    <t>Causing injury</t>
  </si>
  <si>
    <t>Pecah rumah dan curi</t>
  </si>
  <si>
    <t>House break-in and theft</t>
  </si>
  <si>
    <t>Kecurian kenderaan</t>
  </si>
  <si>
    <t>Vehicles theft</t>
  </si>
  <si>
    <t>Kecurian lain</t>
  </si>
  <si>
    <t>Other theft</t>
  </si>
  <si>
    <t>Sumber: Polis Diraja Malaysia</t>
  </si>
  <si>
    <t>Source: Royal Malaysia Police</t>
  </si>
  <si>
    <t xml:space="preserve">   samun tidak bersenjata api</t>
  </si>
  <si>
    <t xml:space="preserve">   Includes gang robbery with firearms, gang robbery without firearms, robbery with firearms and robbery without firearms</t>
  </si>
  <si>
    <t>Termasuk Pokok Sena</t>
  </si>
  <si>
    <t>Includes Pokok Sena</t>
  </si>
  <si>
    <t>Statistik kebakaran</t>
  </si>
  <si>
    <t>Statistics on fire breakouts</t>
  </si>
  <si>
    <t>Taksiran yang dapat diselamatkan (RM juta)</t>
  </si>
  <si>
    <t>Estimated amount saved (RM million)</t>
  </si>
  <si>
    <t>Bilangan kebakaran mengikut jenis</t>
  </si>
  <si>
    <t>Number of fire breakouts by type</t>
  </si>
  <si>
    <t>Petrol</t>
  </si>
  <si>
    <t>Gas</t>
  </si>
  <si>
    <t>Bilangan kebakaran mengikut punca kebakaran</t>
  </si>
  <si>
    <t>Number of fire breakouts by cause</t>
  </si>
  <si>
    <t>Sumber: Jabatan Bomba dan Penyelamat Malaysia</t>
  </si>
  <si>
    <t>Source: Fire and Rescue Department of Malaysia</t>
  </si>
  <si>
    <t xml:space="preserve">  Refers to instant death at the place of occurrence</t>
  </si>
  <si>
    <t>Bilangan kebakaran bangunan mengikut jenis</t>
  </si>
  <si>
    <t>Number of fire breakouts in building by type</t>
  </si>
  <si>
    <t>Hotel</t>
  </si>
  <si>
    <t>Bilangan kebakaran bangunan mengikut punca kebakaran</t>
  </si>
  <si>
    <t>Number of fire breakouts in building by cause</t>
  </si>
  <si>
    <t>Bilangan penagih dadah</t>
  </si>
  <si>
    <t>Number of drug addicts</t>
  </si>
  <si>
    <t>Bilangan kanak-kanak yang terlibat dengan jenayah</t>
  </si>
  <si>
    <t>Number of children involved in crime</t>
  </si>
  <si>
    <t>Statistik parol</t>
  </si>
  <si>
    <t>Statistics of parole</t>
  </si>
  <si>
    <t>Bilangan pejabat parol daerah</t>
  </si>
  <si>
    <t>Number of parole district offices</t>
  </si>
  <si>
    <t>Bilangan Orang Di Parol</t>
  </si>
  <si>
    <t>Number of parolees</t>
  </si>
  <si>
    <t>Bilangan banduan sabitan mengikut jantina dan kumpulan etnik</t>
  </si>
  <si>
    <t>Number of convicted prisoners by sex and ethnic group</t>
  </si>
  <si>
    <t>Sumber: Agensi Antidadah Kebangsaan</t>
  </si>
  <si>
    <t>Jabatan Kebajikan Masyarakat</t>
  </si>
  <si>
    <t>Jabatan Penjara Malaysia</t>
  </si>
  <si>
    <t>Source: National Anti-Drugs Agency</t>
  </si>
  <si>
    <t>Department of Social Welfare</t>
  </si>
  <si>
    <t>Department of Prison Malaysia</t>
  </si>
  <si>
    <t xml:space="preserve">Number of homestay clusters </t>
  </si>
  <si>
    <t>Bilangan premis penginapan</t>
  </si>
  <si>
    <t>Number of accommodation premise</t>
  </si>
  <si>
    <t>Bilangan kampung Desa Lestari</t>
  </si>
  <si>
    <t>Number of Desa Lestari villages</t>
  </si>
  <si>
    <t>Bilangan kumulatif kenderaan bermotor mengikut cawangan</t>
  </si>
  <si>
    <t>Cumulative number of registered motor vehicles by branch</t>
  </si>
  <si>
    <t>JPJ Negeri Kedah</t>
  </si>
  <si>
    <t>Bilangan pendaftaran kenderaan baharu mengikut cawangan</t>
  </si>
  <si>
    <t>Number of newly registered motor vehicles by branch</t>
  </si>
  <si>
    <t>Sumber: Kementerian Pelancongan, Seni dan Budaya Malaysia</t>
  </si>
  <si>
    <t>Kementerian Pembangunan Luar Bandar</t>
  </si>
  <si>
    <t>Jabatan Pengangkutan Jalan Malaysia</t>
  </si>
  <si>
    <t>Source: Ministry of Tourism, Arts and Culture Malaysia</t>
  </si>
  <si>
    <t>Ministry of Rural and Culture Malaysia</t>
  </si>
  <si>
    <t>Road Transport Department Malaysia</t>
  </si>
  <si>
    <t xml:space="preserve">   Includes vehicles such as caravans, government &amp; private fire vehicles, driving school vehicles, hearse, vehicle for disabled person</t>
  </si>
  <si>
    <t xml:space="preserve">   government vehicles, local authority vehicles, ambulance and embassy vehicles</t>
  </si>
  <si>
    <t>Bilangan Pusat Internet Komuniti</t>
  </si>
  <si>
    <t>Number of Community Internet Centres</t>
  </si>
  <si>
    <t>Bilangan Pusat Internet Desa</t>
  </si>
  <si>
    <t>Number of Rural Internet Centres</t>
  </si>
  <si>
    <t>Bilangan Pusat Maklumat Rakyat</t>
  </si>
  <si>
    <t>Number of Citizen Information Centres</t>
  </si>
  <si>
    <t>Peratusan isi rumah yang memiliki peralatan dan</t>
  </si>
  <si>
    <t>perkhidmatan telekomunikasi</t>
  </si>
  <si>
    <t>Percentage of households owned telecommunication</t>
  </si>
  <si>
    <t>equipment and services</t>
  </si>
  <si>
    <t>Langganan internet di rumah (%)</t>
  </si>
  <si>
    <t>Subscription of internet at home</t>
  </si>
  <si>
    <t>Telefon bimbit (%)</t>
  </si>
  <si>
    <t>Mobile phone</t>
  </si>
  <si>
    <t>Siaran TV berbayar (%)</t>
  </si>
  <si>
    <t>Pay TV channel</t>
  </si>
  <si>
    <t>Sumber: Suruhanjaya Komunikasi dan Multimedia Malaysia</t>
  </si>
  <si>
    <t>Kementerian Komunikasi dan Multimedia</t>
  </si>
  <si>
    <t>Source: Malaysian Communications and Multimedia Commission</t>
  </si>
  <si>
    <t>Source: Ministry of Communications and Multimedia Malaysia</t>
  </si>
  <si>
    <t>Jenis bekalan air</t>
  </si>
  <si>
    <t>Type of watersupply</t>
  </si>
  <si>
    <t>Air paip di rumah (%)</t>
  </si>
  <si>
    <t>Piped water in the house</t>
  </si>
  <si>
    <t>Air paip awam (%)</t>
  </si>
  <si>
    <t>Public water stand pipe</t>
  </si>
  <si>
    <t>Lain-lain (%)</t>
  </si>
  <si>
    <t>Others</t>
  </si>
  <si>
    <t>Kemudahan bekalan elektrik</t>
  </si>
  <si>
    <t>Accessibility to electricity supply</t>
  </si>
  <si>
    <t>Kemudahan bekalan elektrik (%)</t>
  </si>
  <si>
    <t>Accessible to electricity</t>
  </si>
  <si>
    <t>Tiada bekalan elektrik (%)</t>
  </si>
  <si>
    <t>No electricity</t>
  </si>
  <si>
    <t>Kemudahan kutipan sampah</t>
  </si>
  <si>
    <t>Garbage collection facility</t>
  </si>
  <si>
    <t>Tempat kediaman (%)</t>
  </si>
  <si>
    <t>Area</t>
  </si>
  <si>
    <t>Tiada (%)</t>
  </si>
  <si>
    <t>None</t>
  </si>
  <si>
    <t>Statistics of municipal waste treated</t>
  </si>
  <si>
    <t>Anggaran purata berat sisa yang dilupuskan setiap hari (Tan metrik/hari)</t>
  </si>
  <si>
    <t>Jumlah berat sisa yang dilupuskan (Tan metrik/hari)</t>
  </si>
  <si>
    <t xml:space="preserve">  Garbage collection in the collection area where the distance is more than 100 meters away from the living quarters</t>
  </si>
  <si>
    <t xml:space="preserve">   di Johor, Kedah, Melaka, Negeri Sembilan, Pahang, Perlis, W.P. Kuala Lumpur dan W.P. Putrajaya</t>
  </si>
  <si>
    <t>Ha Merujuk kepada Hektar</t>
  </si>
  <si>
    <t>Hasil cukai taksiran (RM juta)</t>
  </si>
  <si>
    <t>Revenue of assessment tax (RM million)</t>
  </si>
  <si>
    <t>Bilangan Komuniti Harapan Malaysia</t>
  </si>
  <si>
    <t>Number of Harapan Malaysia Communities</t>
  </si>
  <si>
    <t>Bilangan Kelab Malaysiaku</t>
  </si>
  <si>
    <t>Number of Malaysiaku Clubs</t>
  </si>
  <si>
    <t>Number of Rural Community Centres</t>
  </si>
  <si>
    <t>Statistik program pemerkasaan ekonomi komuniti bandar</t>
  </si>
  <si>
    <t>Statistics of urban community economic empowerment programs</t>
  </si>
  <si>
    <t>Bilangan tempat ibadah mengikut agama</t>
  </si>
  <si>
    <t>Surau</t>
  </si>
  <si>
    <t>Sumber: Kementerian Perumahan dan Kerajaan Tempatan</t>
  </si>
  <si>
    <t>Kementerian Komunikasi dan Multimedia Malaysia</t>
  </si>
  <si>
    <t>Source: Ministry of Housing and Local Government</t>
  </si>
  <si>
    <t>Ministry of Communications and Multimedia Malaysia</t>
  </si>
  <si>
    <t>Ministry of Rural Development</t>
  </si>
  <si>
    <t>Nilai eksport dan import mengikut pintu keluar dan masuk</t>
  </si>
  <si>
    <t>Exports and imports value by exit and entry points</t>
  </si>
  <si>
    <t xml:space="preserve">n.a - data tidak tersedia/berkenaan </t>
  </si>
  <si>
    <t>Data is not available/applicable</t>
  </si>
  <si>
    <t>Bilangan pertubuhan</t>
  </si>
  <si>
    <t>Number of establishments</t>
  </si>
  <si>
    <t>Tanaman</t>
  </si>
  <si>
    <t>Crops</t>
  </si>
  <si>
    <t>Ternakan</t>
  </si>
  <si>
    <t>Livestock</t>
  </si>
  <si>
    <t>Fisheries</t>
  </si>
  <si>
    <t>Perhutanan dan pembalakan</t>
  </si>
  <si>
    <t>Forestry and logging</t>
  </si>
  <si>
    <t xml:space="preserve">  Includes Baling, Yan and Pendang</t>
  </si>
  <si>
    <t>(Mt)</t>
  </si>
  <si>
    <t>Pengeluaran sayur dan sayuran utama (Mt)</t>
  </si>
  <si>
    <t>Production of main vegetables</t>
  </si>
  <si>
    <t xml:space="preserve"> n.a</t>
  </si>
  <si>
    <t>Pengeluaran tanaman industri (Mt)</t>
  </si>
  <si>
    <t>Production of industrial crops</t>
  </si>
  <si>
    <t>Roselle</t>
  </si>
  <si>
    <t>Sumber: Kementerian Pertanian dan Industri Makanan Malaysia</t>
  </si>
  <si>
    <t>Source: Ministry of Agriculture and Food Industry Malaysia</t>
  </si>
  <si>
    <t xml:space="preserve">n.a - data tidak tersedia/tidak berkenaan </t>
  </si>
  <si>
    <t>Tanaman (samb.)</t>
  </si>
  <si>
    <t>Crops (cont'd)</t>
  </si>
  <si>
    <t>Pengeluaran herba utama (Mt)</t>
  </si>
  <si>
    <t>Production of main herbs</t>
  </si>
  <si>
    <t>Bonglai</t>
  </si>
  <si>
    <t>Belalai gajah</t>
  </si>
  <si>
    <t>Cekur</t>
  </si>
  <si>
    <t>Dukung anak</t>
  </si>
  <si>
    <t>Gelenggang</t>
  </si>
  <si>
    <t>Jarum tujuh bilah</t>
  </si>
  <si>
    <t>Jering</t>
  </si>
  <si>
    <t>Kaduk</t>
  </si>
  <si>
    <t>Kesum</t>
  </si>
  <si>
    <t>Mas cotek</t>
  </si>
  <si>
    <t>Melada pahit</t>
  </si>
  <si>
    <t>Misai kucing</t>
  </si>
  <si>
    <t>Pandan</t>
  </si>
  <si>
    <t>Pecah beling</t>
  </si>
  <si>
    <t>Petai</t>
  </si>
  <si>
    <t>Petai belalang</t>
  </si>
  <si>
    <t>Temu lawak</t>
  </si>
  <si>
    <t>Lemon Myrtle</t>
  </si>
  <si>
    <t>Production of cash crops</t>
  </si>
  <si>
    <t>Ubi badak</t>
  </si>
  <si>
    <t>Ubi kemili</t>
  </si>
  <si>
    <t>Production of spices</t>
  </si>
  <si>
    <t>Asam gelugor</t>
  </si>
  <si>
    <t>Selom</t>
  </si>
  <si>
    <t>Production of main fruits</t>
  </si>
  <si>
    <t>Cempedak</t>
  </si>
  <si>
    <t>Dokong</t>
  </si>
  <si>
    <t>Duku</t>
  </si>
  <si>
    <t>Duku langsat</t>
  </si>
  <si>
    <t>Durian</t>
  </si>
  <si>
    <t>Langsat</t>
  </si>
  <si>
    <t>Pulasan</t>
  </si>
  <si>
    <t>Rambutan</t>
  </si>
  <si>
    <t>Salak</t>
  </si>
  <si>
    <t>Sumber: Jabatan Perikanan Malaysia</t>
  </si>
  <si>
    <t>Source: Department of Fisheries Malaysia</t>
  </si>
  <si>
    <t>Pengeluaran akuakultur air tawar mengikut sistem ternakan</t>
  </si>
  <si>
    <t>Freshwater aquaculture production by culture system</t>
  </si>
  <si>
    <t>Estet</t>
  </si>
  <si>
    <t>Pengeluaran akuakultur air payau mengikut sistem ternakan</t>
  </si>
  <si>
    <t>Brackishwater aquaculture production by culture system</t>
  </si>
  <si>
    <t>Termasuk Kubang Pasu dan Pendang</t>
  </si>
  <si>
    <t>Includes Kubang Pasu and Pendang</t>
  </si>
  <si>
    <t>Value of approved investment manufacturing project</t>
  </si>
  <si>
    <t>Pelaburan domestik</t>
  </si>
  <si>
    <t>Domestic investment</t>
  </si>
  <si>
    <t>Pelaburan asing</t>
  </si>
  <si>
    <t>Foreign investment</t>
  </si>
  <si>
    <t>Bilangan usahawan Satu Daerah Satu Industri mengikut bidang kraf</t>
  </si>
  <si>
    <t>Aneka</t>
  </si>
  <si>
    <t>Variety</t>
  </si>
  <si>
    <t>Craft various</t>
  </si>
  <si>
    <t>Jungle products</t>
  </si>
  <si>
    <t>Logam</t>
  </si>
  <si>
    <t>Metals</t>
  </si>
  <si>
    <t>Tekstil</t>
  </si>
  <si>
    <t>Textiles</t>
  </si>
  <si>
    <t>Lembaga Pembangunan Pelaburan Malaysia</t>
  </si>
  <si>
    <t>Perbadanan Kemajuan Kraftangan Malaysia</t>
  </si>
  <si>
    <t>Malaysian Investment Development Authority</t>
  </si>
  <si>
    <t>Malaysian Handicraft Development Corporation</t>
  </si>
  <si>
    <t>Perdagangan borong &amp; runcit</t>
  </si>
  <si>
    <t>Distributive wholesale &amp; retail trade</t>
  </si>
  <si>
    <t>Pengangkutan &amp; penyimpanan</t>
  </si>
  <si>
    <t xml:space="preserve">Transportation &amp; storage </t>
  </si>
  <si>
    <t>Penginapan</t>
  </si>
  <si>
    <t>Accommodation</t>
  </si>
  <si>
    <t>Makanan &amp; minuman</t>
  </si>
  <si>
    <t>Food &amp; beverage</t>
  </si>
  <si>
    <t>Maklumat &amp; komunikasi</t>
  </si>
  <si>
    <t>Information &amp; communication</t>
  </si>
  <si>
    <t>Kewangan</t>
  </si>
  <si>
    <t>Finance</t>
  </si>
  <si>
    <t>Hartanah</t>
  </si>
  <si>
    <t xml:space="preserve">Real estate </t>
  </si>
  <si>
    <t>Profesional, saintifik &amp; teknikal</t>
  </si>
  <si>
    <t>Professional, scientific &amp; technical</t>
  </si>
  <si>
    <t>Pentadbiran &amp; khidmat sokongan</t>
  </si>
  <si>
    <t>Administrative &amp; support services</t>
  </si>
  <si>
    <t>Kesihatan &amp; kerja sosial</t>
  </si>
  <si>
    <t>Health &amp; social work</t>
  </si>
  <si>
    <t>Kesenian, hiburan &amp; rekreasi</t>
  </si>
  <si>
    <t>Art, entertainment &amp; recreation</t>
  </si>
  <si>
    <t>Persendirian &amp; lain-lain aktiviti</t>
  </si>
  <si>
    <t>Personal and other activities</t>
  </si>
  <si>
    <t>Statistik utama subsektor perdagangan borong &amp; runcit</t>
  </si>
  <si>
    <t>Principal statistics of wholesale &amp; retail trade sub-sector</t>
  </si>
  <si>
    <t>Nilai output kasar (RM '000)</t>
  </si>
  <si>
    <t>Value of gross output</t>
  </si>
  <si>
    <t>Nilai input perantaraan (RM '000)</t>
  </si>
  <si>
    <t>Value of intermediate input</t>
  </si>
  <si>
    <t>Nilai ditambah (RM '000)</t>
  </si>
  <si>
    <t>Value added</t>
  </si>
  <si>
    <t>Bilangan pekerja pada Disember atau pada tempoh gaji terakhir</t>
  </si>
  <si>
    <t>Total number of persons engaged during December or the last pay period</t>
  </si>
  <si>
    <t>Gaji &amp; upah yang dibayar (RM '000)</t>
  </si>
  <si>
    <t>Salaries &amp; wages paid</t>
  </si>
  <si>
    <t>Statistik utama perdagangan borong</t>
  </si>
  <si>
    <t>Principal statistics of wholesale trade</t>
  </si>
  <si>
    <t>Statistik utama perdagangan runcit</t>
  </si>
  <si>
    <t xml:space="preserve">Principal statistics of retail trade </t>
  </si>
  <si>
    <t>Statistik utama kenderaan bermotor</t>
  </si>
  <si>
    <t xml:space="preserve">Principal statistics of motor vehicles </t>
  </si>
  <si>
    <t xml:space="preserve">Pengeluaran tanaman ladang </t>
  </si>
  <si>
    <t xml:space="preserve">Pengeluaran buah-buahan utama </t>
  </si>
  <si>
    <t>non-Citizens</t>
  </si>
  <si>
    <t xml:space="preserve">  The added total may differs due to rounding</t>
  </si>
  <si>
    <t>Public administration and defence; compulsory social security activities</t>
  </si>
  <si>
    <t>Graduan institusi pendidikan tinggi (warganegara)</t>
  </si>
  <si>
    <t>Higher education institution graduates (citizens)</t>
  </si>
  <si>
    <t>Principal causes of deaths</t>
  </si>
  <si>
    <t>Jumlah kematian yang disahkan secara perubatan</t>
  </si>
  <si>
    <t>Total of medically certified deaths</t>
  </si>
  <si>
    <t>Jumlah kematian yang tidak disahkan secara perubatan</t>
  </si>
  <si>
    <t>Total of non-medically certified deaths</t>
  </si>
  <si>
    <t>Bilangan balai polis</t>
  </si>
  <si>
    <t>Number of police stations</t>
  </si>
  <si>
    <t>Bilangan pondok polis</t>
  </si>
  <si>
    <t>Number of police huts</t>
  </si>
  <si>
    <t>Number of injury and deaths reported due to road accidents</t>
  </si>
  <si>
    <t>Jenayah kekerasan</t>
  </si>
  <si>
    <t>Violent crime</t>
  </si>
  <si>
    <t>Jenayah harta benda</t>
  </si>
  <si>
    <t>Property crime</t>
  </si>
  <si>
    <t>Curi/ ragut</t>
  </si>
  <si>
    <t>Theft/ snatch theft</t>
  </si>
  <si>
    <t>Bilangan balai bomba</t>
  </si>
  <si>
    <t>Number of fire stations</t>
  </si>
  <si>
    <t>Estimated average weight of waste disposed daily (Metric tonnes/day)</t>
  </si>
  <si>
    <t>Total amount of residual waste (Metric tonnes/day)</t>
  </si>
  <si>
    <t>Statistics on closed-circuit television in local authority area</t>
  </si>
  <si>
    <t>Bilangan paparan luar milik JaPen</t>
  </si>
  <si>
    <t>Number of billboards belongs to JaPen</t>
  </si>
  <si>
    <t xml:space="preserve">Bilangan Pusat Komuniti Desa </t>
  </si>
  <si>
    <t>Number of place of worships by religious</t>
  </si>
  <si>
    <t>Mt Merujuk kepada Tan metrik</t>
  </si>
  <si>
    <t xml:space="preserve"> Refers to Metric tonnes</t>
  </si>
  <si>
    <t>Aneka kraf</t>
  </si>
  <si>
    <t>Hasil rimba</t>
  </si>
  <si>
    <t>Hasil tanah</t>
  </si>
  <si>
    <t>Bekalan elektrik, gas, wap &amp; pendingin udara</t>
  </si>
  <si>
    <t>Electricity, gas, steam &amp; air conditioning supply</t>
  </si>
  <si>
    <t>Bekalan air, pembetungan, pengurusan sisa &amp; aktiviti pemulihan</t>
  </si>
  <si>
    <t>Water supply, sewerage, waste management &amp; remediation</t>
  </si>
  <si>
    <t>activities</t>
  </si>
  <si>
    <t>Pengeluaran rempah ratus (Mt)</t>
  </si>
  <si>
    <t>Perbelanjaan isi rumah kasar bulanan</t>
  </si>
  <si>
    <t>Monthly statistics household gross expenditure</t>
  </si>
  <si>
    <t xml:space="preserve">  Revised</t>
  </si>
  <si>
    <t xml:space="preserve">Kadar mortaliti </t>
  </si>
  <si>
    <t>Mortality rate</t>
  </si>
  <si>
    <t>Perinatal</t>
  </si>
  <si>
    <t>Infant</t>
  </si>
  <si>
    <t>Toddler aged 1-4</t>
  </si>
  <si>
    <t>Kurang daripada 5 tahun</t>
  </si>
  <si>
    <t>Under-5 yearx</t>
  </si>
  <si>
    <t>Maternal mortality ratio</t>
  </si>
  <si>
    <t xml:space="preserve">  The rates are per 1,000 live births</t>
  </si>
  <si>
    <t xml:space="preserve">  The ratios are per 100,000 live births</t>
  </si>
  <si>
    <t>Trend harga median rumah (RM)</t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</si>
  <si>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</si>
  <si>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Kubang Pasu</t>
    </r>
  </si>
  <si>
    <r>
      <t>Nilai pelaburan projek pembuatan yang diluluskan</t>
    </r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 (RM '000)</t>
    </r>
  </si>
  <si>
    <r>
      <t xml:space="preserve">Number of </t>
    </r>
    <r>
      <rPr>
        <sz val="12"/>
        <rFont val="Arial"/>
        <family val="2"/>
      </rPr>
      <t>Satu Daerah Satu Industri</t>
    </r>
    <r>
      <rPr>
        <i/>
        <sz val="12"/>
        <rFont val="Arial"/>
        <family val="2"/>
      </rPr>
      <t xml:space="preserve"> entrepreneurs by craft fields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</si>
  <si>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</si>
  <si>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>a</t>
    </r>
    <r>
      <rPr>
        <b/>
        <sz val="12"/>
        <rFont val="Arial"/>
        <family val="2"/>
      </rPr>
      <t xml:space="preserve"> Hasil tambah mungkin berbeza kerana pembundaran</t>
    </r>
  </si>
  <si>
    <r>
      <t>Nota/ N</t>
    </r>
    <r>
      <rPr>
        <i/>
        <sz val="12"/>
        <rFont val="Arial"/>
        <family val="2"/>
      </rPr>
      <t>ote</t>
    </r>
    <r>
      <rPr>
        <b/>
        <sz val="12"/>
        <rFont val="Arial"/>
        <family val="2"/>
      </rPr>
      <t>:</t>
    </r>
  </si>
  <si>
    <r>
      <t xml:space="preserve">Kolam/ </t>
    </r>
    <r>
      <rPr>
        <i/>
        <sz val="12"/>
        <rFont val="Arial"/>
        <family val="2"/>
      </rPr>
      <t>Ponds</t>
    </r>
  </si>
  <si>
    <r>
      <t xml:space="preserve">Bekas lombong/ </t>
    </r>
    <r>
      <rPr>
        <i/>
        <sz val="12"/>
        <rFont val="Arial"/>
        <family val="2"/>
      </rPr>
      <t>Ex-mining pools</t>
    </r>
  </si>
  <si>
    <r>
      <t xml:space="preserve">Sangkar/ </t>
    </r>
    <r>
      <rPr>
        <i/>
        <sz val="12"/>
        <rFont val="Arial"/>
        <family val="2"/>
      </rPr>
      <t>Cages</t>
    </r>
  </si>
  <si>
    <r>
      <t xml:space="preserve">Tangki simen/ </t>
    </r>
    <r>
      <rPr>
        <i/>
        <sz val="12"/>
        <rFont val="Arial"/>
        <family val="2"/>
      </rPr>
      <t>Cement tanks</t>
    </r>
  </si>
  <si>
    <r>
      <t xml:space="preserve">Tangki kanvas/ </t>
    </r>
    <r>
      <rPr>
        <i/>
        <sz val="12"/>
        <rFont val="Arial"/>
        <family val="2"/>
      </rPr>
      <t>Canvas tanks</t>
    </r>
  </si>
  <si>
    <r>
      <t xml:space="preserve">Kandang ikan/ </t>
    </r>
    <r>
      <rPr>
        <i/>
        <sz val="12"/>
        <rFont val="Arial"/>
        <family val="2"/>
      </rPr>
      <t>Pen culture</t>
    </r>
  </si>
  <si>
    <r>
      <t xml:space="preserve">Tangki air payau/ </t>
    </r>
    <r>
      <rPr>
        <i/>
        <sz val="12"/>
        <rFont val="Arial"/>
        <family val="2"/>
      </rPr>
      <t>Brackishwater tanks</t>
    </r>
  </si>
  <si>
    <r>
      <t xml:space="preserve">Kandang air payau/ </t>
    </r>
    <r>
      <rPr>
        <i/>
        <sz val="12"/>
        <rFont val="Arial"/>
        <family val="2"/>
      </rPr>
      <t>Brackishwater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pen culture</t>
    </r>
  </si>
  <si>
    <r>
      <t xml:space="preserve">Sistem kerang-kerangan/ </t>
    </r>
    <r>
      <rPr>
        <i/>
        <sz val="12"/>
        <rFont val="Arial"/>
        <family val="2"/>
      </rPr>
      <t>Shellfish system</t>
    </r>
  </si>
  <si>
    <r>
      <t xml:space="preserve">Rumpai laut/ </t>
    </r>
    <r>
      <rPr>
        <i/>
        <sz val="12"/>
        <rFont val="Arial"/>
        <family val="2"/>
      </rPr>
      <t>Seaweeds</t>
    </r>
  </si>
  <si>
    <r>
      <t xml:space="preserve">Asam jawa/ </t>
    </r>
    <r>
      <rPr>
        <i/>
        <sz val="12"/>
        <color theme="1"/>
        <rFont val="Arial"/>
        <family val="2"/>
      </rPr>
      <t>Tamarind</t>
    </r>
  </si>
  <si>
    <r>
      <t xml:space="preserve">Bunga kantan/ </t>
    </r>
    <r>
      <rPr>
        <i/>
        <sz val="12"/>
        <color theme="1"/>
        <rFont val="Arial"/>
        <family val="2"/>
      </rPr>
      <t>Pink cone ginger</t>
    </r>
  </si>
  <si>
    <r>
      <t xml:space="preserve">Cengkih/ </t>
    </r>
    <r>
      <rPr>
        <i/>
        <sz val="12"/>
        <color theme="1"/>
        <rFont val="Arial"/>
        <family val="2"/>
      </rPr>
      <t>Clove</t>
    </r>
  </si>
  <si>
    <r>
      <t xml:space="preserve">Halia/ </t>
    </r>
    <r>
      <rPr>
        <i/>
        <sz val="12"/>
        <color theme="1"/>
        <rFont val="Arial"/>
        <family val="2"/>
      </rPr>
      <t>Ginger</t>
    </r>
  </si>
  <si>
    <r>
      <t xml:space="preserve">Kari/ </t>
    </r>
    <r>
      <rPr>
        <i/>
        <sz val="12"/>
        <color theme="1"/>
        <rFont val="Arial"/>
        <family val="2"/>
      </rPr>
      <t>Curry</t>
    </r>
  </si>
  <si>
    <r>
      <t xml:space="preserve">Kayu manis/ </t>
    </r>
    <r>
      <rPr>
        <i/>
        <sz val="12"/>
        <color theme="1"/>
        <rFont val="Arial"/>
        <family val="2"/>
      </rPr>
      <t>Cinnamon</t>
    </r>
  </si>
  <si>
    <r>
      <t xml:space="preserve">Ketumbar/ </t>
    </r>
    <r>
      <rPr>
        <i/>
        <sz val="12"/>
        <color theme="1"/>
        <rFont val="Arial"/>
        <family val="2"/>
      </rPr>
      <t>Coriander</t>
    </r>
  </si>
  <si>
    <r>
      <t xml:space="preserve">Kunyit/ </t>
    </r>
    <r>
      <rPr>
        <i/>
        <sz val="12"/>
        <color theme="1"/>
        <rFont val="Arial"/>
        <family val="2"/>
      </rPr>
      <t>Tumeric</t>
    </r>
  </si>
  <si>
    <r>
      <t xml:space="preserve">Lada hitam/ </t>
    </r>
    <r>
      <rPr>
        <i/>
        <sz val="12"/>
        <color theme="1"/>
        <rFont val="Arial"/>
        <family val="2"/>
      </rPr>
      <t>Black pepper</t>
    </r>
  </si>
  <si>
    <r>
      <t xml:space="preserve">Lengkuas/ </t>
    </r>
    <r>
      <rPr>
        <i/>
        <sz val="12"/>
        <color theme="1"/>
        <rFont val="Arial"/>
        <family val="2"/>
      </rPr>
      <t>Greater galangal</t>
    </r>
  </si>
  <si>
    <r>
      <t xml:space="preserve">Limau kasturi/ </t>
    </r>
    <r>
      <rPr>
        <i/>
        <sz val="12"/>
        <color theme="1"/>
        <rFont val="Arial"/>
        <family val="2"/>
      </rPr>
      <t>Calamondin lime</t>
    </r>
  </si>
  <si>
    <r>
      <t xml:space="preserve">Limau nipis/ </t>
    </r>
    <r>
      <rPr>
        <i/>
        <sz val="12"/>
        <color theme="1"/>
        <rFont val="Arial"/>
        <family val="2"/>
      </rPr>
      <t>Lime</t>
    </r>
  </si>
  <si>
    <r>
      <t xml:space="preserve">Limau purut/ </t>
    </r>
    <r>
      <rPr>
        <i/>
        <sz val="12"/>
        <color theme="1"/>
        <rFont val="Arial"/>
        <family val="2"/>
      </rPr>
      <t>Kaffir lime</t>
    </r>
  </si>
  <si>
    <r>
      <t xml:space="preserve">Pala/ </t>
    </r>
    <r>
      <rPr>
        <i/>
        <sz val="12"/>
        <color theme="1"/>
        <rFont val="Arial"/>
        <family val="2"/>
      </rPr>
      <t>Nutmeg</t>
    </r>
  </si>
  <si>
    <r>
      <t xml:space="preserve">Serai/ </t>
    </r>
    <r>
      <rPr>
        <i/>
        <sz val="12"/>
        <color theme="1"/>
        <rFont val="Arial"/>
        <family val="2"/>
      </rPr>
      <t>Lemon grass</t>
    </r>
  </si>
  <si>
    <r>
      <t xml:space="preserve">Belimbing/ </t>
    </r>
    <r>
      <rPr>
        <i/>
        <sz val="12"/>
        <color theme="1"/>
        <rFont val="Arial"/>
        <family val="2"/>
      </rPr>
      <t>Starfruit</t>
    </r>
  </si>
  <si>
    <r>
      <t xml:space="preserve">Betik/ </t>
    </r>
    <r>
      <rPr>
        <i/>
        <sz val="12"/>
        <color theme="1"/>
        <rFont val="Arial"/>
        <family val="2"/>
      </rPr>
      <t>Papaya</t>
    </r>
  </si>
  <si>
    <r>
      <t xml:space="preserve">Ciku/ </t>
    </r>
    <r>
      <rPr>
        <i/>
        <sz val="12"/>
        <color theme="1"/>
        <rFont val="Arial"/>
        <family val="2"/>
      </rPr>
      <t>Sapodilla</t>
    </r>
  </si>
  <si>
    <r>
      <t xml:space="preserve">Jambu batu/ </t>
    </r>
    <r>
      <rPr>
        <i/>
        <sz val="12"/>
        <color theme="1"/>
        <rFont val="Arial"/>
        <family val="2"/>
      </rPr>
      <t>Guava</t>
    </r>
  </si>
  <si>
    <r>
      <t xml:space="preserve">Limau besar/ </t>
    </r>
    <r>
      <rPr>
        <i/>
        <sz val="12"/>
        <rFont val="Arial"/>
        <family val="2"/>
      </rPr>
      <t>Pomelo</t>
    </r>
  </si>
  <si>
    <r>
      <t xml:space="preserve">Limau manis/ </t>
    </r>
    <r>
      <rPr>
        <i/>
        <sz val="12"/>
        <color theme="1"/>
        <rFont val="Arial"/>
        <family val="2"/>
      </rPr>
      <t>Sweet orange</t>
    </r>
  </si>
  <si>
    <r>
      <t xml:space="preserve">Mangga/ </t>
    </r>
    <r>
      <rPr>
        <i/>
        <sz val="12"/>
        <rFont val="Arial"/>
        <family val="2"/>
      </rPr>
      <t>Mango</t>
    </r>
  </si>
  <si>
    <r>
      <t xml:space="preserve">Manggis/ </t>
    </r>
    <r>
      <rPr>
        <i/>
        <sz val="12"/>
        <color theme="1"/>
        <rFont val="Arial"/>
        <family val="2"/>
      </rPr>
      <t>Manggosteen</t>
    </r>
  </si>
  <si>
    <r>
      <t xml:space="preserve">Mata naga/ </t>
    </r>
    <r>
      <rPr>
        <i/>
        <sz val="12"/>
        <rFont val="Arial"/>
        <family val="2"/>
      </rPr>
      <t>Dragon fruit</t>
    </r>
  </si>
  <si>
    <r>
      <t xml:space="preserve">Nanas/ </t>
    </r>
    <r>
      <rPr>
        <i/>
        <sz val="12"/>
        <color theme="1"/>
        <rFont val="Arial"/>
        <family val="2"/>
      </rPr>
      <t>Pineapple</t>
    </r>
  </si>
  <si>
    <r>
      <t xml:space="preserve">Nangka/ </t>
    </r>
    <r>
      <rPr>
        <i/>
        <sz val="12"/>
        <color theme="1"/>
        <rFont val="Arial"/>
        <family val="2"/>
      </rPr>
      <t>Jackfruit</t>
    </r>
  </si>
  <si>
    <r>
      <t xml:space="preserve">Pisang/ </t>
    </r>
    <r>
      <rPr>
        <i/>
        <sz val="12"/>
        <color theme="1"/>
        <rFont val="Arial"/>
        <family val="2"/>
      </rPr>
      <t>Banana</t>
    </r>
  </si>
  <si>
    <r>
      <t xml:space="preserve">Tembikai/ </t>
    </r>
    <r>
      <rPr>
        <i/>
        <sz val="12"/>
        <color theme="1"/>
        <rFont val="Arial"/>
        <family val="2"/>
      </rPr>
      <t>Water-melon</t>
    </r>
  </si>
  <si>
    <r>
      <t xml:space="preserve">Halia bara/ </t>
    </r>
    <r>
      <rPr>
        <i/>
        <sz val="12"/>
        <color theme="1"/>
        <rFont val="Arial"/>
        <family val="2"/>
      </rPr>
      <t>Ginger</t>
    </r>
  </si>
  <si>
    <r>
      <t xml:space="preserve">Hempedu bumi/ </t>
    </r>
    <r>
      <rPr>
        <i/>
        <sz val="12"/>
        <color theme="1"/>
        <rFont val="Arial"/>
        <family val="2"/>
      </rPr>
      <t>Bile of the earth</t>
    </r>
  </si>
  <si>
    <r>
      <t xml:space="preserve">Inai/ </t>
    </r>
    <r>
      <rPr>
        <i/>
        <sz val="12"/>
        <color theme="1"/>
        <rFont val="Arial"/>
        <family val="2"/>
      </rPr>
      <t>Henna</t>
    </r>
  </si>
  <si>
    <r>
      <t xml:space="preserve">Kacip fatimah/ </t>
    </r>
    <r>
      <rPr>
        <i/>
        <sz val="12"/>
        <color theme="1"/>
        <rFont val="Arial"/>
        <family val="2"/>
      </rPr>
      <t>Fatimah's betel cutter</t>
    </r>
  </si>
  <si>
    <r>
      <t xml:space="preserve">Kunyit hitam/ </t>
    </r>
    <r>
      <rPr>
        <i/>
        <sz val="12"/>
        <color theme="1"/>
        <rFont val="Arial"/>
        <family val="2"/>
      </rPr>
      <t>Black tumeric</t>
    </r>
  </si>
  <si>
    <r>
      <t xml:space="preserve">Lidah buaya/ </t>
    </r>
    <r>
      <rPr>
        <i/>
        <sz val="12"/>
        <color theme="1"/>
        <rFont val="Arial"/>
        <family val="2"/>
      </rPr>
      <t>Aloe vera</t>
    </r>
  </si>
  <si>
    <r>
      <t xml:space="preserve">Mengkudu/noni/ </t>
    </r>
    <r>
      <rPr>
        <i/>
        <sz val="12"/>
        <color theme="1"/>
        <rFont val="Arial"/>
        <family val="2"/>
      </rPr>
      <t>Great morinda</t>
    </r>
  </si>
  <si>
    <r>
      <t xml:space="preserve">Mulberi/ </t>
    </r>
    <r>
      <rPr>
        <i/>
        <sz val="12"/>
        <color theme="1"/>
        <rFont val="Arial"/>
        <family val="2"/>
      </rPr>
      <t>Mulberry</t>
    </r>
  </si>
  <si>
    <r>
      <t xml:space="preserve">Nilam/ </t>
    </r>
    <r>
      <rPr>
        <i/>
        <sz val="12"/>
        <color theme="1"/>
        <rFont val="Arial"/>
        <family val="2"/>
      </rPr>
      <t>Sapphire</t>
    </r>
  </si>
  <si>
    <r>
      <t xml:space="preserve">Pegaga/ </t>
    </r>
    <r>
      <rPr>
        <i/>
        <sz val="12"/>
        <color theme="1"/>
        <rFont val="Arial"/>
        <family val="2"/>
      </rPr>
      <t>Pennywort</t>
    </r>
  </si>
  <si>
    <r>
      <t xml:space="preserve">Pokok teh/ </t>
    </r>
    <r>
      <rPr>
        <i/>
        <sz val="12"/>
        <color theme="1"/>
        <rFont val="Arial"/>
        <family val="2"/>
      </rPr>
      <t>Tea tree</t>
    </r>
  </si>
  <si>
    <r>
      <t xml:space="preserve">Pudina/ </t>
    </r>
    <r>
      <rPr>
        <i/>
        <sz val="12"/>
        <color theme="1"/>
        <rFont val="Arial"/>
        <family val="2"/>
      </rPr>
      <t>Mint</t>
    </r>
  </si>
  <si>
    <r>
      <t xml:space="preserve">Selasih/ </t>
    </r>
    <r>
      <rPr>
        <i/>
        <sz val="12"/>
        <color theme="1"/>
        <rFont val="Arial"/>
        <family val="2"/>
      </rPr>
      <t>Basil</t>
    </r>
  </si>
  <si>
    <r>
      <t xml:space="preserve">Serai wangi/ </t>
    </r>
    <r>
      <rPr>
        <i/>
        <sz val="12"/>
        <color theme="1"/>
        <rFont val="Arial"/>
        <family val="2"/>
      </rPr>
      <t>Fragrant lemon grass</t>
    </r>
  </si>
  <si>
    <r>
      <t xml:space="preserve">Sirih/ </t>
    </r>
    <r>
      <rPr>
        <i/>
        <sz val="12"/>
        <color theme="1"/>
        <rFont val="Arial"/>
        <family val="2"/>
      </rPr>
      <t>Betel vine</t>
    </r>
  </si>
  <si>
    <r>
      <t xml:space="preserve">Stevia/ </t>
    </r>
    <r>
      <rPr>
        <i/>
        <sz val="12"/>
        <color theme="1"/>
        <rFont val="Arial"/>
        <family val="2"/>
      </rPr>
      <t>Stevia</t>
    </r>
  </si>
  <si>
    <r>
      <t xml:space="preserve">Terung pipit/ </t>
    </r>
    <r>
      <rPr>
        <i/>
        <sz val="12"/>
        <color theme="1"/>
        <rFont val="Arial"/>
        <family val="2"/>
      </rPr>
      <t>Turkey berry</t>
    </r>
  </si>
  <si>
    <r>
      <t xml:space="preserve">Tongkat ali/ </t>
    </r>
    <r>
      <rPr>
        <i/>
        <sz val="12"/>
        <color theme="1"/>
        <rFont val="Arial"/>
        <family val="2"/>
      </rPr>
      <t>Long jack</t>
    </r>
  </si>
  <si>
    <r>
      <t xml:space="preserve">Ulam raja/ </t>
    </r>
    <r>
      <rPr>
        <i/>
        <sz val="12"/>
        <color theme="1"/>
        <rFont val="Arial"/>
        <family val="2"/>
      </rPr>
      <t>The king's salad</t>
    </r>
  </si>
  <si>
    <r>
      <t xml:space="preserve">Tenggek burung/ </t>
    </r>
    <r>
      <rPr>
        <i/>
        <sz val="12"/>
        <color theme="1"/>
        <rFont val="Arial"/>
        <family val="2"/>
      </rPr>
      <t>Euodia redleyi</t>
    </r>
  </si>
  <si>
    <r>
      <t xml:space="preserve">Jagung manis/ </t>
    </r>
    <r>
      <rPr>
        <i/>
        <sz val="12"/>
        <color theme="1"/>
        <rFont val="Arial"/>
        <family val="2"/>
      </rPr>
      <t>Sweet corn</t>
    </r>
  </si>
  <si>
    <r>
      <t xml:space="preserve">Kacang tanah/ </t>
    </r>
    <r>
      <rPr>
        <i/>
        <sz val="12"/>
        <color theme="1"/>
        <rFont val="Arial"/>
        <family val="2"/>
      </rPr>
      <t>Groundnuts</t>
    </r>
  </si>
  <si>
    <r>
      <t xml:space="preserve">Ubi kayu/ </t>
    </r>
    <r>
      <rPr>
        <i/>
        <sz val="12"/>
        <color theme="1"/>
        <rFont val="Arial"/>
        <family val="2"/>
      </rPr>
      <t>Cassava</t>
    </r>
  </si>
  <si>
    <r>
      <t xml:space="preserve">Ubi keladi/ </t>
    </r>
    <r>
      <rPr>
        <i/>
        <sz val="12"/>
        <color theme="1"/>
        <rFont val="Arial"/>
        <family val="2"/>
      </rPr>
      <t>Yam</t>
    </r>
  </si>
  <si>
    <r>
      <t xml:space="preserve">Ubi keledek/ </t>
    </r>
    <r>
      <rPr>
        <i/>
        <sz val="12"/>
        <color theme="1"/>
        <rFont val="Arial"/>
        <family val="2"/>
      </rPr>
      <t>Sweet potato</t>
    </r>
  </si>
  <si>
    <r>
      <t>Tebu kuning/</t>
    </r>
    <r>
      <rPr>
        <i/>
        <sz val="12"/>
        <rFont val="Arial"/>
        <family val="2"/>
      </rPr>
      <t xml:space="preserve"> Sugar cane</t>
    </r>
  </si>
  <si>
    <r>
      <t xml:space="preserve">Sengkuang/ </t>
    </r>
    <r>
      <rPr>
        <i/>
        <sz val="12"/>
        <color theme="1"/>
        <rFont val="Arial"/>
        <family val="2"/>
      </rPr>
      <t>Yambean</t>
    </r>
  </si>
  <si>
    <r>
      <t xml:space="preserve">Ubi kentang / </t>
    </r>
    <r>
      <rPr>
        <i/>
        <sz val="12"/>
        <color theme="1"/>
        <rFont val="Arial"/>
        <family val="2"/>
      </rPr>
      <t>Potato</t>
    </r>
  </si>
  <si>
    <r>
      <t xml:space="preserve">Bayam/ </t>
    </r>
    <r>
      <rPr>
        <i/>
        <sz val="12"/>
        <color theme="1"/>
        <rFont val="Arial"/>
        <family val="2"/>
      </rPr>
      <t>Spinach</t>
    </r>
  </si>
  <si>
    <r>
      <t xml:space="preserve">Bendi/ </t>
    </r>
    <r>
      <rPr>
        <i/>
        <sz val="12"/>
        <color theme="1"/>
        <rFont val="Arial"/>
        <family val="2"/>
      </rPr>
      <t>Lady's finger</t>
    </r>
  </si>
  <si>
    <r>
      <t xml:space="preserve">Cekur manis/ </t>
    </r>
    <r>
      <rPr>
        <i/>
        <sz val="12"/>
        <color theme="1"/>
        <rFont val="Arial"/>
        <family val="2"/>
      </rPr>
      <t>Sweet shoot</t>
    </r>
  </si>
  <si>
    <r>
      <t xml:space="preserve">Cili merah/ </t>
    </r>
    <r>
      <rPr>
        <i/>
        <sz val="12"/>
        <color theme="1"/>
        <rFont val="Arial"/>
        <family val="2"/>
      </rPr>
      <t>Chili</t>
    </r>
  </si>
  <si>
    <r>
      <t xml:space="preserve">Cili padi/ </t>
    </r>
    <r>
      <rPr>
        <i/>
        <sz val="12"/>
        <color theme="1"/>
        <rFont val="Arial"/>
        <family val="2"/>
      </rPr>
      <t>Hot chili</t>
    </r>
  </si>
  <si>
    <r>
      <t xml:space="preserve">Daun bawang/ </t>
    </r>
    <r>
      <rPr>
        <i/>
        <sz val="12"/>
        <color theme="1"/>
        <rFont val="Arial"/>
        <family val="2"/>
      </rPr>
      <t>Spring onion</t>
    </r>
  </si>
  <si>
    <r>
      <t xml:space="preserve">Daun saderi/ </t>
    </r>
    <r>
      <rPr>
        <i/>
        <sz val="12"/>
        <color theme="1"/>
        <rFont val="Arial"/>
        <family val="2"/>
      </rPr>
      <t>Celery</t>
    </r>
  </si>
  <si>
    <r>
      <t xml:space="preserve">Kacang botol/ </t>
    </r>
    <r>
      <rPr>
        <i/>
        <sz val="12"/>
        <color theme="1"/>
        <rFont val="Arial"/>
        <family val="2"/>
      </rPr>
      <t>Four-angled bean</t>
    </r>
  </si>
  <si>
    <r>
      <t xml:space="preserve">Kacang buncis/ </t>
    </r>
    <r>
      <rPr>
        <i/>
        <sz val="12"/>
        <color theme="1"/>
        <rFont val="Arial"/>
        <family val="2"/>
      </rPr>
      <t>French bean</t>
    </r>
  </si>
  <si>
    <r>
      <t xml:space="preserve">Kacang panjang/ </t>
    </r>
    <r>
      <rPr>
        <i/>
        <sz val="12"/>
        <color theme="1"/>
        <rFont val="Arial"/>
        <family val="2"/>
      </rPr>
      <t>Long bean</t>
    </r>
  </si>
  <si>
    <r>
      <t xml:space="preserve">Kailan/ </t>
    </r>
    <r>
      <rPr>
        <i/>
        <sz val="12"/>
        <color theme="1"/>
        <rFont val="Arial"/>
        <family val="2"/>
      </rPr>
      <t>Chinese kale</t>
    </r>
  </si>
  <si>
    <r>
      <t xml:space="preserve">Kangkung/ </t>
    </r>
    <r>
      <rPr>
        <i/>
        <sz val="12"/>
        <color theme="1"/>
        <rFont val="Arial"/>
        <family val="2"/>
      </rPr>
      <t>Water spinach</t>
    </r>
  </si>
  <si>
    <r>
      <t xml:space="preserve">Kobis bulat/ </t>
    </r>
    <r>
      <rPr>
        <i/>
        <sz val="12"/>
        <color theme="1"/>
        <rFont val="Arial"/>
        <family val="2"/>
      </rPr>
      <t>Round cabbage</t>
    </r>
  </si>
  <si>
    <r>
      <t xml:space="preserve">Kobis cina/ </t>
    </r>
    <r>
      <rPr>
        <i/>
        <sz val="12"/>
        <color theme="1"/>
        <rFont val="Arial"/>
        <family val="2"/>
      </rPr>
      <t>Chinese cabbage</t>
    </r>
  </si>
  <si>
    <r>
      <t xml:space="preserve">Kucai/ </t>
    </r>
    <r>
      <rPr>
        <i/>
        <sz val="12"/>
        <color theme="1"/>
        <rFont val="Arial"/>
        <family val="2"/>
      </rPr>
      <t>Chinese chives</t>
    </r>
  </si>
  <si>
    <r>
      <t xml:space="preserve">Kundur/ </t>
    </r>
    <r>
      <rPr>
        <i/>
        <sz val="12"/>
        <color theme="1"/>
        <rFont val="Arial"/>
        <family val="2"/>
      </rPr>
      <t>Wax gourd</t>
    </r>
  </si>
  <si>
    <r>
      <t xml:space="preserve">Labu air/ </t>
    </r>
    <r>
      <rPr>
        <i/>
        <sz val="12"/>
        <color theme="1"/>
        <rFont val="Arial"/>
        <family val="2"/>
      </rPr>
      <t>Bottle gourd</t>
    </r>
  </si>
  <si>
    <r>
      <t xml:space="preserve">Labu manis/ </t>
    </r>
    <r>
      <rPr>
        <i/>
        <sz val="12"/>
        <color theme="1"/>
        <rFont val="Arial"/>
        <family val="2"/>
      </rPr>
      <t>Pumpkin</t>
    </r>
  </si>
  <si>
    <r>
      <t xml:space="preserve">Lobak merah/ </t>
    </r>
    <r>
      <rPr>
        <i/>
        <sz val="12"/>
        <color theme="1"/>
        <rFont val="Arial"/>
        <family val="2"/>
      </rPr>
      <t>Carrot</t>
    </r>
  </si>
  <si>
    <r>
      <t xml:space="preserve">Lobak putih/ </t>
    </r>
    <r>
      <rPr>
        <i/>
        <sz val="12"/>
        <color theme="1"/>
        <rFont val="Arial"/>
        <family val="2"/>
      </rPr>
      <t>Radish</t>
    </r>
  </si>
  <si>
    <r>
      <t xml:space="preserve">Peria/ </t>
    </r>
    <r>
      <rPr>
        <i/>
        <sz val="12"/>
        <color theme="1"/>
        <rFont val="Arial"/>
        <family val="2"/>
      </rPr>
      <t>Bitter gourd</t>
    </r>
  </si>
  <si>
    <r>
      <t xml:space="preserve">Peria katak/ </t>
    </r>
    <r>
      <rPr>
        <i/>
        <sz val="12"/>
        <color theme="1"/>
        <rFont val="Arial"/>
        <family val="2"/>
      </rPr>
      <t>Dwarf bitter gourd</t>
    </r>
  </si>
  <si>
    <r>
      <t xml:space="preserve">Petola segi/ </t>
    </r>
    <r>
      <rPr>
        <i/>
        <sz val="12"/>
        <color theme="1"/>
        <rFont val="Arial"/>
        <family val="2"/>
      </rPr>
      <t>Angled loofah</t>
    </r>
  </si>
  <si>
    <r>
      <t xml:space="preserve">Petola ular/ </t>
    </r>
    <r>
      <rPr>
        <i/>
        <sz val="12"/>
        <color theme="1"/>
        <rFont val="Arial"/>
        <family val="2"/>
      </rPr>
      <t>Snake gourd</t>
    </r>
  </si>
  <si>
    <r>
      <t xml:space="preserve">Salad/ </t>
    </r>
    <r>
      <rPr>
        <i/>
        <sz val="12"/>
        <color theme="1"/>
        <rFont val="Arial"/>
        <family val="2"/>
      </rPr>
      <t>Lettuce</t>
    </r>
  </si>
  <si>
    <r>
      <t xml:space="preserve">Sawi/ </t>
    </r>
    <r>
      <rPr>
        <i/>
        <sz val="12"/>
        <color theme="1"/>
        <rFont val="Arial"/>
        <family val="2"/>
      </rPr>
      <t>Mustard</t>
    </r>
  </si>
  <si>
    <r>
      <t xml:space="preserve">Terung/ </t>
    </r>
    <r>
      <rPr>
        <i/>
        <sz val="12"/>
        <color theme="1"/>
        <rFont val="Arial"/>
        <family val="2"/>
      </rPr>
      <t>Brinjal</t>
    </r>
  </si>
  <si>
    <r>
      <t xml:space="preserve">Timun/ </t>
    </r>
    <r>
      <rPr>
        <i/>
        <sz val="12"/>
        <color theme="1"/>
        <rFont val="Arial"/>
        <family val="2"/>
      </rPr>
      <t>Cucumber</t>
    </r>
  </si>
  <si>
    <r>
      <t xml:space="preserve">Tomato/ </t>
    </r>
    <r>
      <rPr>
        <i/>
        <sz val="12"/>
        <color theme="1"/>
        <rFont val="Arial"/>
        <family val="2"/>
      </rPr>
      <t>Tomato</t>
    </r>
  </si>
  <si>
    <r>
      <t xml:space="preserve">Kelapa/ </t>
    </r>
    <r>
      <rPr>
        <i/>
        <sz val="12"/>
        <color theme="1"/>
        <rFont val="Arial"/>
        <family val="2"/>
      </rPr>
      <t>Coconut</t>
    </r>
  </si>
  <si>
    <r>
      <t xml:space="preserve">Kopi/ </t>
    </r>
    <r>
      <rPr>
        <i/>
        <sz val="12"/>
        <color theme="1"/>
        <rFont val="Arial"/>
        <family val="2"/>
      </rPr>
      <t>Coffee</t>
    </r>
  </si>
  <si>
    <r>
      <t>Tebu gula/</t>
    </r>
    <r>
      <rPr>
        <i/>
        <sz val="12"/>
        <rFont val="Arial"/>
        <family val="2"/>
      </rPr>
      <t xml:space="preserve"> Sugar cane</t>
    </r>
  </si>
  <si>
    <r>
      <t xml:space="preserve">Teh/ </t>
    </r>
    <r>
      <rPr>
        <i/>
        <sz val="12"/>
        <color theme="1"/>
        <rFont val="Arial"/>
        <family val="2"/>
      </rPr>
      <t>Tea</t>
    </r>
  </si>
  <si>
    <r>
      <t xml:space="preserve">Nipah/ </t>
    </r>
    <r>
      <rPr>
        <i/>
        <sz val="12"/>
        <color theme="1"/>
        <rFont val="Arial"/>
        <family val="2"/>
      </rPr>
      <t>Nipa palm</t>
    </r>
  </si>
  <si>
    <r>
      <t xml:space="preserve">Pinang/ </t>
    </r>
    <r>
      <rPr>
        <i/>
        <sz val="12"/>
        <color theme="1"/>
        <rFont val="Arial"/>
        <family val="2"/>
      </rPr>
      <t>Areca nut</t>
    </r>
  </si>
  <si>
    <r>
      <t xml:space="preserve">Rumbia/sagu/ </t>
    </r>
    <r>
      <rPr>
        <i/>
        <sz val="12"/>
        <color theme="1"/>
        <rFont val="Arial"/>
        <family val="2"/>
      </rPr>
      <t>Sago</t>
    </r>
  </si>
  <si>
    <r>
      <t xml:space="preserve">Cendawan/ </t>
    </r>
    <r>
      <rPr>
        <i/>
        <sz val="12"/>
        <color theme="1"/>
        <rFont val="Arial"/>
        <family val="2"/>
      </rPr>
      <t>Mushroom</t>
    </r>
  </si>
  <si>
    <r>
      <t xml:space="preserve">Lebah kelulut/ </t>
    </r>
    <r>
      <rPr>
        <i/>
        <sz val="12"/>
        <color theme="1"/>
        <rFont val="Arial"/>
        <family val="2"/>
      </rPr>
      <t>Kelulut bee</t>
    </r>
  </si>
  <si>
    <r>
      <t xml:space="preserve">Lebah madu/ </t>
    </r>
    <r>
      <rPr>
        <i/>
        <sz val="12"/>
        <color theme="1"/>
        <rFont val="Arial"/>
        <family val="2"/>
      </rPr>
      <t>Honey bee</t>
    </r>
  </si>
  <si>
    <r>
      <t xml:space="preserve">Jagung bijian/ </t>
    </r>
    <r>
      <rPr>
        <i/>
        <sz val="12"/>
        <color theme="1"/>
        <rFont val="Arial"/>
        <family val="2"/>
      </rPr>
      <t>Grain corn</t>
    </r>
  </si>
  <si>
    <r>
      <t>Perikanan</t>
    </r>
    <r>
      <rPr>
        <b/>
        <vertAlign val="superscript"/>
        <sz val="12"/>
        <rFont val="Arial"/>
        <family val="2"/>
      </rPr>
      <t>a</t>
    </r>
  </si>
  <si>
    <r>
      <t xml:space="preserve">a </t>
    </r>
    <r>
      <rPr>
        <b/>
        <sz val="12"/>
        <rFont val="Arial"/>
        <family val="2"/>
      </rPr>
      <t>Termasuk Baling, Yan dan Pendang</t>
    </r>
  </si>
  <si>
    <r>
      <rPr>
        <b/>
        <sz val="12"/>
        <rFont val="Arial"/>
        <family val="2"/>
      </rPr>
      <t>(RM juta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RM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million</t>
    </r>
    <r>
      <rPr>
        <b/>
        <sz val="12"/>
        <rFont val="Arial"/>
        <family val="2"/>
      </rPr>
      <t>)</t>
    </r>
  </si>
  <si>
    <r>
      <t xml:space="preserve">Eksport/ </t>
    </r>
    <r>
      <rPr>
        <i/>
        <sz val="12"/>
        <rFont val="Arial"/>
        <family val="2"/>
      </rPr>
      <t>Export</t>
    </r>
  </si>
  <si>
    <r>
      <t xml:space="preserve">Import/ </t>
    </r>
    <r>
      <rPr>
        <i/>
        <sz val="12"/>
        <color theme="1"/>
        <rFont val="Arial"/>
        <family val="2"/>
      </rPr>
      <t>Imports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</si>
  <si>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Note: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</si>
  <si>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Note:</t>
    </r>
  </si>
  <si>
    <r>
      <t>Statistik kamera litar tertutup di kawasan pihak berkuasa tempatan</t>
    </r>
    <r>
      <rPr>
        <b/>
        <strike/>
        <sz val="12"/>
        <rFont val="Arial"/>
        <family val="2"/>
      </rPr>
      <t xml:space="preserve"> </t>
    </r>
  </si>
  <si>
    <r>
      <t xml:space="preserve">Islam/ </t>
    </r>
    <r>
      <rPr>
        <i/>
        <sz val="12"/>
        <rFont val="Arial"/>
        <family val="2"/>
      </rPr>
      <t>Muslim</t>
    </r>
  </si>
  <si>
    <r>
      <t>Masjid/</t>
    </r>
    <r>
      <rPr>
        <i/>
        <sz val="12"/>
        <rFont val="Arial"/>
        <family val="2"/>
      </rPr>
      <t xml:space="preserve"> Mosque</t>
    </r>
  </si>
  <si>
    <r>
      <t xml:space="preserve">  bukan Islam/ </t>
    </r>
    <r>
      <rPr>
        <i/>
        <sz val="12"/>
        <rFont val="Arial"/>
        <family val="2"/>
      </rPr>
      <t>non-Muslim</t>
    </r>
  </si>
  <si>
    <r>
      <t xml:space="preserve">Tokong/ </t>
    </r>
    <r>
      <rPr>
        <i/>
        <sz val="12"/>
        <rFont val="Arial"/>
        <family val="2"/>
      </rPr>
      <t>Chinese temple</t>
    </r>
  </si>
  <si>
    <r>
      <t xml:space="preserve">Kuil/ </t>
    </r>
    <r>
      <rPr>
        <i/>
        <sz val="12"/>
        <rFont val="Arial"/>
        <family val="2"/>
      </rPr>
      <t>Hindu temple</t>
    </r>
  </si>
  <si>
    <r>
      <t>Gereja/</t>
    </r>
    <r>
      <rPr>
        <i/>
        <sz val="12"/>
        <color theme="1"/>
        <rFont val="Arial"/>
        <family val="2"/>
      </rPr>
      <t xml:space="preserve"> Church</t>
    </r>
  </si>
  <si>
    <r>
      <t>Lain-lain/</t>
    </r>
    <r>
      <rPr>
        <i/>
        <sz val="12"/>
        <color theme="1"/>
        <rFont val="Arial"/>
        <family val="2"/>
      </rPr>
      <t xml:space="preserve"> Others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</si>
  <si>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</t>
    </r>
  </si>
  <si>
    <r>
      <t>Kawasan</t>
    </r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(%)</t>
    </r>
  </si>
  <si>
    <r>
      <t xml:space="preserve">Statistik sisa perbandaran yang dirawat </t>
    </r>
    <r>
      <rPr>
        <b/>
        <vertAlign val="superscript"/>
        <sz val="12"/>
        <rFont val="Arial"/>
        <family val="2"/>
      </rPr>
      <t>b</t>
    </r>
  </si>
  <si>
    <r>
      <t>Tapak pelupusan/</t>
    </r>
    <r>
      <rPr>
        <i/>
        <sz val="12"/>
        <rFont val="Arial"/>
        <family val="2"/>
      </rPr>
      <t xml:space="preserve"> Disposal site</t>
    </r>
  </si>
  <si>
    <r>
      <t>Bilangan tapak pelupusan/</t>
    </r>
    <r>
      <rPr>
        <i/>
        <sz val="12"/>
        <rFont val="Arial"/>
        <family val="2"/>
      </rPr>
      <t xml:space="preserve"> Number of disposal sites</t>
    </r>
  </si>
  <si>
    <r>
      <t>Luas tapak/</t>
    </r>
    <r>
      <rPr>
        <i/>
        <sz val="12"/>
        <rFont val="Arial"/>
        <family val="2"/>
      </rPr>
      <t xml:space="preserve"> Site area </t>
    </r>
    <r>
      <rPr>
        <b/>
        <sz val="12"/>
        <rFont val="Arial"/>
        <family val="2"/>
      </rPr>
      <t>(Ha)</t>
    </r>
  </si>
  <si>
    <r>
      <t>Loji rawatan termal/</t>
    </r>
    <r>
      <rPr>
        <i/>
        <sz val="12"/>
        <rFont val="Arial"/>
        <family val="2"/>
      </rPr>
      <t xml:space="preserve"> Thermal treatment plant</t>
    </r>
  </si>
  <si>
    <r>
      <t>Bilangan loji rawatan termal/</t>
    </r>
    <r>
      <rPr>
        <i/>
        <sz val="12"/>
        <rFont val="Arial"/>
        <family val="2"/>
      </rPr>
      <t xml:space="preserve"> Number of thermal treatment plants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</si>
  <si>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</si>
  <si>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Kutipan sampah di tempat pengumpulan yang jaraknya melebihi 100 meter dari tempat kediaman</t>
    </r>
  </si>
  <si>
    <r>
      <rPr>
        <b/>
        <vertAlign val="superscript"/>
        <sz val="12"/>
        <rFont val="Arial"/>
        <family val="2"/>
      </rPr>
      <t xml:space="preserve">b </t>
    </r>
    <r>
      <rPr>
        <b/>
        <sz val="12"/>
        <rFont val="Arial"/>
        <family val="2"/>
      </rPr>
      <t xml:space="preserve">Merujuk kepada peraturan di bawah Akta Pengurusan Sisa Pepejal dan Pembersihan Awam 2007 (Akta 672) yang berkuatkuasa </t>
    </r>
  </si>
  <si>
    <r>
      <t xml:space="preserve">Bilangan kluster </t>
    </r>
    <r>
      <rPr>
        <b/>
        <i/>
        <sz val="12"/>
        <color theme="1"/>
        <rFont val="Arial"/>
        <family val="2"/>
      </rPr>
      <t>homestay</t>
    </r>
  </si>
  <si>
    <r>
      <t xml:space="preserve">Motokar/ </t>
    </r>
    <r>
      <rPr>
        <i/>
        <sz val="12"/>
        <rFont val="Arial"/>
        <family val="2"/>
      </rPr>
      <t>Motorcar</t>
    </r>
  </si>
  <si>
    <r>
      <t xml:space="preserve">Motorsikal/ </t>
    </r>
    <r>
      <rPr>
        <i/>
        <sz val="12"/>
        <color theme="1"/>
        <rFont val="Arial"/>
        <family val="2"/>
      </rPr>
      <t>Motorcycle</t>
    </r>
  </si>
  <si>
    <r>
      <t xml:space="preserve">Kenderaan awam/ </t>
    </r>
    <r>
      <rPr>
        <i/>
        <sz val="12"/>
        <color theme="1"/>
        <rFont val="Arial"/>
        <family val="2"/>
      </rPr>
      <t>Public transport</t>
    </r>
  </si>
  <si>
    <r>
      <t xml:space="preserve">Kenderaan perdagangan/ </t>
    </r>
    <r>
      <rPr>
        <i/>
        <sz val="12"/>
        <color theme="1"/>
        <rFont val="Arial"/>
        <family val="2"/>
      </rPr>
      <t>Commercial vehicle</t>
    </r>
  </si>
  <si>
    <r>
      <t>Lain-lain kenderaan</t>
    </r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 vehicles</t>
    </r>
  </si>
  <si>
    <r>
      <t>Lain-lain kenderaan</t>
    </r>
    <r>
      <rPr>
        <b/>
        <vertAlign val="superscript"/>
        <sz val="12"/>
        <color theme="1"/>
        <rFont val="Arial"/>
        <family val="2"/>
      </rPr>
      <t>a</t>
    </r>
    <r>
      <rPr>
        <b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 vehicle</t>
    </r>
  </si>
  <si>
    <r>
      <t xml:space="preserve">Nota/ </t>
    </r>
    <r>
      <rPr>
        <i/>
        <sz val="12"/>
        <color theme="1"/>
        <rFont val="Arial"/>
        <family val="2"/>
      </rPr>
      <t>Note: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</si>
  <si>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</si>
  <si>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>Perempuan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</si>
  <si>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 xml:space="preserve">Melayu/ </t>
    </r>
    <r>
      <rPr>
        <i/>
        <sz val="12"/>
        <color theme="1"/>
        <rFont val="Arial"/>
        <family val="2"/>
      </rPr>
      <t>Malay</t>
    </r>
  </si>
  <si>
    <r>
      <t>Cina</t>
    </r>
    <r>
      <rPr>
        <i/>
        <sz val="12"/>
        <color theme="1"/>
        <rFont val="Arial"/>
        <family val="2"/>
      </rPr>
      <t>/ Chinese</t>
    </r>
  </si>
  <si>
    <r>
      <t xml:space="preserve">India/ </t>
    </r>
    <r>
      <rPr>
        <i/>
        <sz val="12"/>
        <color theme="1"/>
        <rFont val="Arial"/>
        <family val="2"/>
      </rPr>
      <t>Indians</t>
    </r>
  </si>
  <si>
    <r>
      <t>Lain-lain</t>
    </r>
    <r>
      <rPr>
        <i/>
        <sz val="12"/>
        <color theme="1"/>
        <rFont val="Arial"/>
        <family val="2"/>
      </rPr>
      <t>/ Others</t>
    </r>
  </si>
  <si>
    <r>
      <t>Cina</t>
    </r>
    <r>
      <rPr>
        <i/>
        <sz val="12"/>
        <rFont val="Arial"/>
        <family val="2"/>
      </rPr>
      <t>/ Chinese</t>
    </r>
  </si>
  <si>
    <r>
      <t xml:space="preserve">India/ </t>
    </r>
    <r>
      <rPr>
        <i/>
        <sz val="12"/>
        <rFont val="Arial"/>
        <family val="2"/>
      </rPr>
      <t>Indians</t>
    </r>
  </si>
  <si>
    <r>
      <t>Lain-lain</t>
    </r>
    <r>
      <rPr>
        <i/>
        <sz val="12"/>
        <rFont val="Arial"/>
        <family val="2"/>
      </rPr>
      <t>/ Others</t>
    </r>
  </si>
  <si>
    <r>
      <t>Kedai/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Shop</t>
    </r>
  </si>
  <si>
    <r>
      <t xml:space="preserve">Kilang/ </t>
    </r>
    <r>
      <rPr>
        <i/>
        <sz val="12"/>
        <color theme="1"/>
        <rFont val="Arial"/>
        <family val="2"/>
      </rPr>
      <t>Factory</t>
    </r>
  </si>
  <si>
    <r>
      <t xml:space="preserve">Setor/ </t>
    </r>
    <r>
      <rPr>
        <i/>
        <sz val="12"/>
        <color theme="1"/>
        <rFont val="Arial"/>
        <family val="2"/>
      </rPr>
      <t>Store</t>
    </r>
  </si>
  <si>
    <r>
      <t xml:space="preserve">Bengkel/ </t>
    </r>
    <r>
      <rPr>
        <i/>
        <sz val="12"/>
        <color theme="1"/>
        <rFont val="Arial"/>
        <family val="2"/>
      </rPr>
      <t>Workshop</t>
    </r>
  </si>
  <si>
    <r>
      <t xml:space="preserve">Pusat membeli belah/ </t>
    </r>
    <r>
      <rPr>
        <i/>
        <sz val="12"/>
        <color theme="1"/>
        <rFont val="Arial"/>
        <family val="2"/>
      </rPr>
      <t>Shopping centre</t>
    </r>
  </si>
  <si>
    <r>
      <t xml:space="preserve">Pejabat/ </t>
    </r>
    <r>
      <rPr>
        <i/>
        <sz val="12"/>
        <color theme="1"/>
        <rFont val="Arial"/>
        <family val="2"/>
      </rPr>
      <t>Office</t>
    </r>
  </si>
  <si>
    <r>
      <t xml:space="preserve">Restoran/ </t>
    </r>
    <r>
      <rPr>
        <i/>
        <sz val="12"/>
        <color theme="1"/>
        <rFont val="Arial"/>
        <family val="2"/>
      </rPr>
      <t>Restaurant</t>
    </r>
  </si>
  <si>
    <r>
      <t xml:space="preserve">Rumah kediaman/ </t>
    </r>
    <r>
      <rPr>
        <i/>
        <sz val="12"/>
        <color theme="1"/>
        <rFont val="Arial"/>
        <family val="2"/>
      </rPr>
      <t>Housing unit</t>
    </r>
  </si>
  <si>
    <r>
      <t xml:space="preserve">Setinggan/ </t>
    </r>
    <r>
      <rPr>
        <i/>
        <sz val="12"/>
        <color theme="1"/>
        <rFont val="Arial"/>
        <family val="2"/>
      </rPr>
      <t>Squatter</t>
    </r>
  </si>
  <si>
    <r>
      <t xml:space="preserve">Dewan orang ramai/ </t>
    </r>
    <r>
      <rPr>
        <i/>
        <sz val="12"/>
        <color theme="1"/>
        <rFont val="Arial"/>
        <family val="2"/>
      </rPr>
      <t>Town hall</t>
    </r>
  </si>
  <si>
    <r>
      <t xml:space="preserve">Dapur/ </t>
    </r>
    <r>
      <rPr>
        <i/>
        <sz val="12"/>
        <color theme="1"/>
        <rFont val="Arial"/>
        <family val="2"/>
      </rPr>
      <t>Kitchen</t>
    </r>
  </si>
  <si>
    <r>
      <t xml:space="preserve">Gudang/ </t>
    </r>
    <r>
      <rPr>
        <i/>
        <sz val="12"/>
        <color theme="1"/>
        <rFont val="Arial"/>
        <family val="2"/>
      </rPr>
      <t>Warehouse</t>
    </r>
  </si>
  <si>
    <r>
      <t xml:space="preserve">Makmal/ </t>
    </r>
    <r>
      <rPr>
        <i/>
        <sz val="12"/>
        <color theme="1"/>
        <rFont val="Arial"/>
        <family val="2"/>
      </rPr>
      <t>Laboratory</t>
    </r>
  </si>
  <si>
    <r>
      <t xml:space="preserve">Premis ladang ternakan/ </t>
    </r>
    <r>
      <rPr>
        <i/>
        <sz val="12"/>
        <color theme="1"/>
        <rFont val="Arial"/>
        <family val="2"/>
      </rPr>
      <t>Livestock farms premise</t>
    </r>
  </si>
  <si>
    <r>
      <t xml:space="preserve">Panggung wayang/ </t>
    </r>
    <r>
      <rPr>
        <i/>
        <sz val="12"/>
        <color theme="1"/>
        <rFont val="Arial"/>
        <family val="2"/>
      </rPr>
      <t>Cinema</t>
    </r>
  </si>
  <si>
    <r>
      <t xml:space="preserve">Kelab/pub bar hiburan/ </t>
    </r>
    <r>
      <rPr>
        <i/>
        <sz val="12"/>
        <color theme="1"/>
        <rFont val="Arial"/>
        <family val="2"/>
      </rPr>
      <t>Club/pub entertainment bar</t>
    </r>
  </si>
  <si>
    <r>
      <t xml:space="preserve">Rumah teres/ </t>
    </r>
    <r>
      <rPr>
        <i/>
        <sz val="12"/>
        <color theme="1"/>
        <rFont val="Arial"/>
        <family val="2"/>
      </rPr>
      <t>Terrace house</t>
    </r>
  </si>
  <si>
    <r>
      <t xml:space="preserve">Rumah flat/ </t>
    </r>
    <r>
      <rPr>
        <i/>
        <sz val="12"/>
        <rFont val="Arial"/>
        <family val="2"/>
      </rPr>
      <t xml:space="preserve">Flat </t>
    </r>
  </si>
  <si>
    <r>
      <t xml:space="preserve">Rumah apartment/kondominium/ </t>
    </r>
    <r>
      <rPr>
        <i/>
        <sz val="12"/>
        <color theme="1"/>
        <rFont val="Arial"/>
        <family val="2"/>
      </rPr>
      <t>Apartment/condominium house</t>
    </r>
  </si>
  <si>
    <r>
      <t xml:space="preserve">Rumah panjang/tradisional/ </t>
    </r>
    <r>
      <rPr>
        <i/>
        <sz val="12"/>
        <color theme="1"/>
        <rFont val="Arial"/>
        <family val="2"/>
      </rPr>
      <t>Long house/traditional</t>
    </r>
  </si>
  <si>
    <r>
      <t xml:space="preserve">Masjid/surau/ </t>
    </r>
    <r>
      <rPr>
        <i/>
        <sz val="12"/>
        <color theme="1"/>
        <rFont val="Arial"/>
        <family val="2"/>
      </rPr>
      <t>Mosque</t>
    </r>
  </si>
  <si>
    <r>
      <t xml:space="preserve">Tokong/ </t>
    </r>
    <r>
      <rPr>
        <i/>
        <sz val="12"/>
        <color theme="1"/>
        <rFont val="Arial"/>
        <family val="2"/>
      </rPr>
      <t>Chinese temple</t>
    </r>
  </si>
  <si>
    <r>
      <t xml:space="preserve">Kuil/ </t>
    </r>
    <r>
      <rPr>
        <i/>
        <sz val="12"/>
        <color theme="1"/>
        <rFont val="Arial"/>
        <family val="2"/>
      </rPr>
      <t>Hindu temple</t>
    </r>
  </si>
  <si>
    <r>
      <t xml:space="preserve">Gereja/ </t>
    </r>
    <r>
      <rPr>
        <i/>
        <sz val="12"/>
        <color theme="1"/>
        <rFont val="Arial"/>
        <family val="2"/>
      </rPr>
      <t>Church</t>
    </r>
  </si>
  <si>
    <r>
      <t xml:space="preserve">Institut pengajian tinggi awam/ </t>
    </r>
    <r>
      <rPr>
        <i/>
        <sz val="12"/>
        <color theme="1"/>
        <rFont val="Arial"/>
        <family val="2"/>
      </rPr>
      <t>Public higher education institution</t>
    </r>
  </si>
  <si>
    <r>
      <t xml:space="preserve">Institut pengajian tinggi swasta/ </t>
    </r>
    <r>
      <rPr>
        <i/>
        <sz val="12"/>
        <color theme="1"/>
        <rFont val="Arial"/>
        <family val="2"/>
      </rPr>
      <t>Private higher education institution</t>
    </r>
  </si>
  <si>
    <r>
      <t xml:space="preserve">Sekolah rendah kerajaan/ </t>
    </r>
    <r>
      <rPr>
        <i/>
        <sz val="12"/>
        <color theme="1"/>
        <rFont val="Arial"/>
        <family val="2"/>
      </rPr>
      <t>Government primary school</t>
    </r>
  </si>
  <si>
    <r>
      <t xml:space="preserve">Sekolah rendah swasta/ </t>
    </r>
    <r>
      <rPr>
        <i/>
        <sz val="12"/>
        <color theme="1"/>
        <rFont val="Arial"/>
        <family val="2"/>
      </rPr>
      <t>Private primary school</t>
    </r>
  </si>
  <si>
    <r>
      <t xml:space="preserve">Sekolah menengah kerajaan/ </t>
    </r>
    <r>
      <rPr>
        <i/>
        <sz val="12"/>
        <color theme="1"/>
        <rFont val="Arial"/>
        <family val="2"/>
      </rPr>
      <t>Government secondary school</t>
    </r>
  </si>
  <si>
    <r>
      <t xml:space="preserve">Sekolah menengah swasta/ </t>
    </r>
    <r>
      <rPr>
        <i/>
        <sz val="12"/>
        <color theme="1"/>
        <rFont val="Arial"/>
        <family val="2"/>
      </rPr>
      <t>Private secondary school</t>
    </r>
  </si>
  <si>
    <r>
      <t xml:space="preserve">Pra sekolah/tadika kerajaan/ </t>
    </r>
    <r>
      <rPr>
        <i/>
        <sz val="12"/>
        <color theme="1"/>
        <rFont val="Arial"/>
        <family val="2"/>
      </rPr>
      <t>Government pre-school/kindergarten</t>
    </r>
  </si>
  <si>
    <r>
      <t xml:space="preserve">Pra sekolah/tadika swasta/ </t>
    </r>
    <r>
      <rPr>
        <i/>
        <sz val="12"/>
        <color theme="1"/>
        <rFont val="Arial"/>
        <family val="2"/>
      </rPr>
      <t>Private pre-school/kindergarten</t>
    </r>
  </si>
  <si>
    <r>
      <t xml:space="preserve">Asrama sekolah/ </t>
    </r>
    <r>
      <rPr>
        <i/>
        <sz val="12"/>
        <color theme="1"/>
        <rFont val="Arial"/>
        <family val="2"/>
      </rPr>
      <t>School hostel</t>
    </r>
  </si>
  <si>
    <r>
      <t xml:space="preserve">Asrama pekerja/ </t>
    </r>
    <r>
      <rPr>
        <i/>
        <sz val="12"/>
        <color theme="1"/>
        <rFont val="Arial"/>
        <family val="2"/>
      </rPr>
      <t>Worker hostel</t>
    </r>
  </si>
  <si>
    <r>
      <t>Hospital/klinik awam/</t>
    </r>
    <r>
      <rPr>
        <i/>
        <sz val="12"/>
        <rFont val="Arial"/>
        <family val="2"/>
      </rPr>
      <t xml:space="preserve"> Public hospital/clinic</t>
    </r>
  </si>
  <si>
    <r>
      <t xml:space="preserve">Hospital/klinik swasta/ </t>
    </r>
    <r>
      <rPr>
        <i/>
        <sz val="12"/>
        <color theme="1"/>
        <rFont val="Arial"/>
        <family val="2"/>
      </rPr>
      <t>Private hospital/clinic</t>
    </r>
  </si>
  <si>
    <r>
      <t xml:space="preserve">Premis/hotel budget/ </t>
    </r>
    <r>
      <rPr>
        <i/>
        <sz val="12"/>
        <color theme="1"/>
        <rFont val="Arial"/>
        <family val="2"/>
      </rPr>
      <t>Budget premise/hotel</t>
    </r>
  </si>
  <si>
    <r>
      <t xml:space="preserve">Asrama/rumah tumpangan/ </t>
    </r>
    <r>
      <rPr>
        <i/>
        <sz val="12"/>
        <color theme="1"/>
        <rFont val="Arial"/>
        <family val="2"/>
      </rPr>
      <t>Hostel/guest house</t>
    </r>
  </si>
  <si>
    <r>
      <t xml:space="preserve">Rumah kedai/ </t>
    </r>
    <r>
      <rPr>
        <i/>
        <sz val="12"/>
        <color theme="1"/>
        <rFont val="Arial"/>
        <family val="2"/>
      </rPr>
      <t>Shop house</t>
    </r>
  </si>
  <si>
    <r>
      <t xml:space="preserve">Lain-lain/ </t>
    </r>
    <r>
      <rPr>
        <i/>
        <sz val="12"/>
        <color theme="1"/>
        <rFont val="Arial"/>
        <family val="2"/>
      </rPr>
      <t>Others</t>
    </r>
  </si>
  <si>
    <r>
      <t>Elektrik/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Electricity</t>
    </r>
  </si>
  <si>
    <r>
      <t xml:space="preserve">Puntung rokok/ </t>
    </r>
    <r>
      <rPr>
        <i/>
        <sz val="12"/>
        <color theme="1"/>
        <rFont val="Arial"/>
        <family val="2"/>
      </rPr>
      <t>Cigarette butts</t>
    </r>
  </si>
  <si>
    <r>
      <t xml:space="preserve">Percikan api/ </t>
    </r>
    <r>
      <rPr>
        <i/>
        <sz val="12"/>
        <color theme="1"/>
        <rFont val="Arial"/>
        <family val="2"/>
      </rPr>
      <t>Sparks of fire</t>
    </r>
  </si>
  <si>
    <r>
      <t xml:space="preserve">Mercun/bunga api/ </t>
    </r>
    <r>
      <rPr>
        <i/>
        <sz val="12"/>
        <color theme="1"/>
        <rFont val="Arial"/>
        <family val="2"/>
      </rPr>
      <t>Fire crackers/fireworks</t>
    </r>
  </si>
  <si>
    <r>
      <t xml:space="preserve">Ubat nyamuk/lilin/colok/ </t>
    </r>
    <r>
      <rPr>
        <i/>
        <sz val="12"/>
        <color theme="1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</si>
  <si>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color theme="1"/>
        <rFont val="Arial"/>
        <family val="2"/>
      </rPr>
      <t>Gas stove/kerosene</t>
    </r>
  </si>
  <si>
    <r>
      <t xml:space="preserve">Reaksi spontan/ </t>
    </r>
    <r>
      <rPr>
        <i/>
        <sz val="12"/>
        <color theme="1"/>
        <rFont val="Arial"/>
        <family val="2"/>
      </rPr>
      <t>Spontaneous reaction</t>
    </r>
  </si>
  <si>
    <r>
      <t>Sengaja dibakar dengan niat baik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Arson with good intention</t>
    </r>
  </si>
  <si>
    <r>
      <t>Sengaja dibakar dengan niat jahat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Incendiary arson</t>
    </r>
  </si>
  <si>
    <r>
      <t xml:space="preserve">Tindak balas kimia/ </t>
    </r>
    <r>
      <rPr>
        <i/>
        <sz val="12"/>
        <color theme="1"/>
        <rFont val="Arial"/>
        <family val="2"/>
      </rPr>
      <t>Chemical reaction</t>
    </r>
  </si>
  <si>
    <r>
      <t xml:space="preserve">Mancis api/ </t>
    </r>
    <r>
      <rPr>
        <i/>
        <sz val="12"/>
        <color theme="1"/>
        <rFont val="Arial"/>
        <family val="2"/>
      </rPr>
      <t>Matches</t>
    </r>
  </si>
  <si>
    <r>
      <t xml:space="preserve">Lain-lain punca/ </t>
    </r>
    <r>
      <rPr>
        <i/>
        <sz val="12"/>
        <color theme="1"/>
        <rFont val="Arial"/>
        <family val="2"/>
      </rPr>
      <t>Other sources</t>
    </r>
  </si>
  <si>
    <r>
      <t xml:space="preserve">Punca tidak diketahui/ </t>
    </r>
    <r>
      <rPr>
        <i/>
        <sz val="12"/>
        <color theme="1"/>
        <rFont val="Arial"/>
        <family val="2"/>
      </rPr>
      <t>Unknown source</t>
    </r>
  </si>
  <si>
    <r>
      <t xml:space="preserve">Bilangan kebakaran/ </t>
    </r>
    <r>
      <rPr>
        <i/>
        <sz val="12"/>
        <color theme="1"/>
        <rFont val="Arial"/>
        <family val="2"/>
      </rPr>
      <t>Number of fire breakouts</t>
    </r>
  </si>
  <si>
    <r>
      <t xml:space="preserve">Bilangan panggilan palsu/ </t>
    </r>
    <r>
      <rPr>
        <i/>
        <sz val="12"/>
        <color theme="1"/>
        <rFont val="Arial"/>
        <family val="2"/>
      </rPr>
      <t>Number of false alarms</t>
    </r>
  </si>
  <si>
    <r>
      <t xml:space="preserve">Bilangan kematian/ </t>
    </r>
    <r>
      <rPr>
        <i/>
        <sz val="12"/>
        <color theme="1"/>
        <rFont val="Arial"/>
        <family val="2"/>
      </rPr>
      <t>Number of deaths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</si>
  <si>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Bilangan kecederaan/ </t>
    </r>
    <r>
      <rPr>
        <i/>
        <sz val="12"/>
        <color theme="1"/>
        <rFont val="Arial"/>
        <family val="2"/>
      </rPr>
      <t>Number of injuries</t>
    </r>
  </si>
  <si>
    <r>
      <t xml:space="preserve">Taksiran kerugian (RM juta)/ </t>
    </r>
    <r>
      <rPr>
        <i/>
        <sz val="12"/>
        <color theme="1"/>
        <rFont val="Arial"/>
        <family val="2"/>
      </rPr>
      <t>Estimated loss (RM million)</t>
    </r>
  </si>
  <si>
    <r>
      <t>Bangunan dan isinya/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Building and volume</t>
    </r>
  </si>
  <si>
    <r>
      <t xml:space="preserve">Kenderaan/ </t>
    </r>
    <r>
      <rPr>
        <i/>
        <sz val="12"/>
        <color theme="1"/>
        <rFont val="Arial"/>
        <family val="2"/>
      </rPr>
      <t>Vehicle</t>
    </r>
  </si>
  <si>
    <r>
      <t xml:space="preserve">Mesin/ </t>
    </r>
    <r>
      <rPr>
        <i/>
        <sz val="12"/>
        <color theme="1"/>
        <rFont val="Arial"/>
        <family val="2"/>
      </rPr>
      <t>Machinery</t>
    </r>
  </si>
  <si>
    <r>
      <t xml:space="preserve">Alat perkakas/ </t>
    </r>
    <r>
      <rPr>
        <i/>
        <sz val="12"/>
        <color theme="1"/>
        <rFont val="Arial"/>
        <family val="2"/>
      </rPr>
      <t>Other equipment</t>
    </r>
  </si>
  <si>
    <r>
      <t xml:space="preserve">Bahan kimia/ </t>
    </r>
    <r>
      <rPr>
        <i/>
        <sz val="12"/>
        <color theme="1"/>
        <rFont val="Arial"/>
        <family val="2"/>
      </rPr>
      <t xml:space="preserve"> Chemical substance</t>
    </r>
  </si>
  <si>
    <r>
      <t xml:space="preserve">Kapal terbang/ </t>
    </r>
    <r>
      <rPr>
        <i/>
        <sz val="12"/>
        <color theme="1"/>
        <rFont val="Arial"/>
        <family val="2"/>
      </rPr>
      <t>Aeroplane</t>
    </r>
  </si>
  <si>
    <r>
      <t xml:space="preserve">Helikopter/ </t>
    </r>
    <r>
      <rPr>
        <i/>
        <sz val="12"/>
        <color theme="1"/>
        <rFont val="Arial"/>
        <family val="2"/>
      </rPr>
      <t>Helicopter</t>
    </r>
  </si>
  <si>
    <r>
      <t xml:space="preserve">Kapal laut/ </t>
    </r>
    <r>
      <rPr>
        <i/>
        <sz val="12"/>
        <color theme="1"/>
        <rFont val="Arial"/>
        <family val="2"/>
      </rPr>
      <t>Ship</t>
    </r>
  </si>
  <si>
    <r>
      <t xml:space="preserve">Feri/ </t>
    </r>
    <r>
      <rPr>
        <i/>
        <sz val="12"/>
        <color theme="1"/>
        <rFont val="Arial"/>
        <family val="2"/>
      </rPr>
      <t>Ferry</t>
    </r>
  </si>
  <si>
    <r>
      <t xml:space="preserve">Bot/ </t>
    </r>
    <r>
      <rPr>
        <i/>
        <sz val="12"/>
        <color theme="1"/>
        <rFont val="Arial"/>
        <family val="2"/>
      </rPr>
      <t>Boat</t>
    </r>
  </si>
  <si>
    <r>
      <t xml:space="preserve">Kebun/ladang/ </t>
    </r>
    <r>
      <rPr>
        <i/>
        <sz val="12"/>
        <color theme="1"/>
        <rFont val="Arial"/>
        <family val="2"/>
      </rPr>
      <t>Farm/estate</t>
    </r>
  </si>
  <si>
    <r>
      <t xml:space="preserve">Hutan/ </t>
    </r>
    <r>
      <rPr>
        <i/>
        <sz val="12"/>
        <color theme="1"/>
        <rFont val="Arial"/>
        <family val="2"/>
      </rPr>
      <t>Jungle</t>
    </r>
  </si>
  <si>
    <r>
      <t xml:space="preserve">Belukar/lalang/ </t>
    </r>
    <r>
      <rPr>
        <i/>
        <sz val="12"/>
        <color theme="1"/>
        <rFont val="Arial"/>
        <family val="2"/>
      </rPr>
      <t>Weed/bush</t>
    </r>
  </si>
  <si>
    <r>
      <t xml:space="preserve">Sampah/ </t>
    </r>
    <r>
      <rPr>
        <i/>
        <sz val="12"/>
        <color theme="1"/>
        <rFont val="Arial"/>
        <family val="2"/>
      </rPr>
      <t>Garbage</t>
    </r>
  </si>
  <si>
    <r>
      <t xml:space="preserve">Gerai/ </t>
    </r>
    <r>
      <rPr>
        <i/>
        <sz val="12"/>
        <color theme="1"/>
        <rFont val="Arial"/>
        <family val="2"/>
      </rPr>
      <t>Stall</t>
    </r>
  </si>
  <si>
    <r>
      <t xml:space="preserve">Lain-lain/ </t>
    </r>
    <r>
      <rPr>
        <sz val="12"/>
        <color theme="1"/>
        <rFont val="Arial"/>
        <family val="2"/>
      </rPr>
      <t>Others</t>
    </r>
  </si>
  <si>
    <r>
      <t>Reaksi spontan/</t>
    </r>
    <r>
      <rPr>
        <b/>
        <i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Spontaneous reaction</t>
    </r>
  </si>
  <si>
    <r>
      <t>Nota</t>
    </r>
    <r>
      <rPr>
        <i/>
        <sz val="12"/>
        <color theme="1"/>
        <rFont val="Arial"/>
        <family val="2"/>
      </rPr>
      <t>/ Note:</t>
    </r>
  </si>
  <si>
    <r>
      <t xml:space="preserve">a </t>
    </r>
    <r>
      <rPr>
        <b/>
        <sz val="12"/>
        <color theme="1"/>
        <rFont val="Arial"/>
        <family val="2"/>
      </rPr>
      <t>Merujuk kepada kematian serta-merta di tempat kejadian</t>
    </r>
  </si>
  <si>
    <r>
      <t>Kecederaan/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Injury</t>
    </r>
  </si>
  <si>
    <r>
      <t xml:space="preserve">Kematian/ </t>
    </r>
    <r>
      <rPr>
        <i/>
        <sz val="12"/>
        <rFont val="Arial"/>
        <family val="2"/>
      </rPr>
      <t>Deaths</t>
    </r>
  </si>
  <si>
    <r>
      <t>Samun</t>
    </r>
    <r>
      <rPr>
        <b/>
        <vertAlign val="superscript"/>
        <sz val="12"/>
        <rFont val="Arial"/>
        <family val="2"/>
      </rPr>
      <t>a</t>
    </r>
  </si>
  <si>
    <r>
      <t>Lori/van/</t>
    </r>
    <r>
      <rPr>
        <i/>
        <sz val="12"/>
        <rFont val="Arial"/>
        <family val="2"/>
      </rPr>
      <t xml:space="preserve"> Lorry/van</t>
    </r>
  </si>
  <si>
    <r>
      <t xml:space="preserve">Motosikal/skuter/ </t>
    </r>
    <r>
      <rPr>
        <i/>
        <sz val="12"/>
        <rFont val="Arial"/>
        <family val="2"/>
      </rPr>
      <t>Motorcycle/scooter</t>
    </r>
  </si>
  <si>
    <r>
      <t>Nota</t>
    </r>
    <r>
      <rPr>
        <i/>
        <sz val="12"/>
        <rFont val="Arial"/>
        <family val="2"/>
      </rPr>
      <t>/ Note:</t>
    </r>
  </si>
  <si>
    <r>
      <t>a</t>
    </r>
    <r>
      <rPr>
        <b/>
        <sz val="12"/>
        <color theme="1"/>
        <rFont val="Arial"/>
        <family val="2"/>
      </rPr>
      <t xml:space="preserve"> Termasuk samun berkawan bersenjata api, samun berkawan tidak bersenjata api, samun bersenjata api dan</t>
    </r>
  </si>
  <si>
    <r>
      <t>Fizikal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</si>
  <si>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Institusi/ </t>
    </r>
    <r>
      <rPr>
        <i/>
        <sz val="12"/>
        <color theme="1"/>
        <rFont val="Arial"/>
        <family val="2"/>
      </rPr>
      <t>Institution</t>
    </r>
  </si>
  <si>
    <r>
      <t>Penghuni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Inmates</t>
    </r>
  </si>
  <si>
    <r>
      <t>Nota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Notes</t>
    </r>
    <r>
      <rPr>
        <sz val="12"/>
        <color theme="1"/>
        <rFont val="Arial"/>
        <family val="2"/>
      </rPr>
      <t>:</t>
    </r>
  </si>
  <si>
    <r>
      <t xml:space="preserve">a </t>
    </r>
    <r>
      <rPr>
        <b/>
        <sz val="12"/>
        <color theme="1"/>
        <rFont val="Arial"/>
        <family val="2"/>
      </rPr>
      <t xml:space="preserve">Termasuk </t>
    </r>
    <r>
      <rPr>
        <b/>
        <i/>
        <sz val="12"/>
        <color theme="1"/>
        <rFont val="Arial"/>
        <family val="2"/>
      </rPr>
      <t>Celebral Palsy</t>
    </r>
  </si>
  <si>
    <r>
      <t>Neonatal</t>
    </r>
    <r>
      <rPr>
        <b/>
        <vertAlign val="superscript"/>
        <sz val="12"/>
        <color theme="1"/>
        <rFont val="Arial"/>
        <family val="2"/>
      </rPr>
      <t>a</t>
    </r>
  </si>
  <si>
    <r>
      <t>Bayi</t>
    </r>
    <r>
      <rPr>
        <b/>
        <vertAlign val="superscript"/>
        <sz val="12"/>
        <color theme="1"/>
        <rFont val="Arial"/>
        <family val="2"/>
      </rPr>
      <t>a</t>
    </r>
  </si>
  <si>
    <r>
      <t>Kanak-kanak 1-4 tahun</t>
    </r>
    <r>
      <rPr>
        <b/>
        <vertAlign val="superscript"/>
        <sz val="12"/>
        <color theme="1"/>
        <rFont val="Arial"/>
        <family val="2"/>
      </rPr>
      <t>b</t>
    </r>
  </si>
  <si>
    <r>
      <t>Nisbah mortaliti ibu bersalin</t>
    </r>
    <r>
      <rPr>
        <b/>
        <vertAlign val="superscript"/>
        <sz val="12"/>
        <rFont val="Arial"/>
        <family val="2"/>
      </rPr>
      <t>c</t>
    </r>
  </si>
  <si>
    <r>
      <rPr>
        <b/>
        <sz val="12"/>
        <rFont val="Arial"/>
        <family val="2"/>
      </rPr>
      <t xml:space="preserve">Nota/ </t>
    </r>
    <r>
      <rPr>
        <i/>
        <sz val="12"/>
        <rFont val="Arial"/>
        <family val="2"/>
      </rPr>
      <t>Note: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</si>
  <si>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Kadar adalah bagi setiap 1,000 kelahiran hidup</t>
    </r>
  </si>
  <si>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Kadar adalah bagi setiap 1,000 penduduk berumur 1-4 tahun</t>
    </r>
  </si>
  <si>
    <r>
      <t xml:space="preserve">  The rates are per 1,000 population aged 1</t>
    </r>
    <r>
      <rPr>
        <sz val="12"/>
        <rFont val="Arial"/>
        <family val="2"/>
      </rPr>
      <t>-</t>
    </r>
    <r>
      <rPr>
        <i/>
        <sz val="12"/>
        <rFont val="Arial"/>
        <family val="2"/>
      </rPr>
      <t>4 years</t>
    </r>
  </si>
  <si>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Nisbah adalah bagi setiap 100,000 kelahiran hidup</t>
    </r>
  </si>
  <si>
    <r>
      <t xml:space="preserve">Katil/ </t>
    </r>
    <r>
      <rPr>
        <i/>
        <sz val="12"/>
        <color theme="1"/>
        <rFont val="Arial"/>
        <family val="2"/>
      </rPr>
      <t>Bed</t>
    </r>
  </si>
  <si>
    <r>
      <t>Swasta</t>
    </r>
    <r>
      <rPr>
        <b/>
        <vertAlign val="superscript"/>
        <sz val="12"/>
        <color theme="1"/>
        <rFont val="Arial"/>
        <family val="2"/>
      </rPr>
      <t>a</t>
    </r>
  </si>
  <si>
    <r>
      <t>Klinik kesihatan</t>
    </r>
    <r>
      <rPr>
        <b/>
        <vertAlign val="superscript"/>
        <sz val="12"/>
        <color theme="1"/>
        <rFont val="Arial"/>
        <family val="2"/>
      </rPr>
      <t>b</t>
    </r>
  </si>
  <si>
    <r>
      <t xml:space="preserve">a </t>
    </r>
    <r>
      <rPr>
        <b/>
        <sz val="12"/>
        <color theme="1"/>
        <rFont val="Arial"/>
        <family val="2"/>
      </rPr>
      <t>Merujuk kepada hospital swasta, rumah rawatan, rumah bersalin dan hospis</t>
    </r>
  </si>
  <si>
    <r>
      <t xml:space="preserve">b </t>
    </r>
    <r>
      <rPr>
        <b/>
        <sz val="12"/>
        <color theme="1"/>
        <rFont val="Arial"/>
        <family val="2"/>
      </rPr>
      <t>Klinik kesihatan termasuk klinik kesihatan ibu dan anak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</si>
  <si>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</si>
  <si>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</si>
  <si>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</si>
  <si>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</si>
  <si>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Sekolah swasta/ </t>
    </r>
    <r>
      <rPr>
        <i/>
        <sz val="12"/>
        <color theme="1"/>
        <rFont val="Arial"/>
        <family val="2"/>
      </rPr>
      <t>Private school</t>
    </r>
  </si>
  <si>
    <r>
      <t xml:space="preserve">Akademik/ </t>
    </r>
    <r>
      <rPr>
        <i/>
        <sz val="12"/>
        <color theme="1"/>
        <rFont val="Arial"/>
        <family val="2"/>
      </rPr>
      <t>Academic</t>
    </r>
  </si>
  <si>
    <r>
      <t xml:space="preserve">Agama/ </t>
    </r>
    <r>
      <rPr>
        <i/>
        <sz val="12"/>
        <color theme="1"/>
        <rFont val="Arial"/>
        <family val="2"/>
      </rPr>
      <t>Religious</t>
    </r>
  </si>
  <si>
    <r>
      <t xml:space="preserve">MP Cina/ </t>
    </r>
    <r>
      <rPr>
        <i/>
        <sz val="12"/>
        <color theme="1"/>
        <rFont val="Arial"/>
        <family val="2"/>
      </rPr>
      <t>PC Sec.</t>
    </r>
  </si>
  <si>
    <r>
      <t xml:space="preserve">Sekolah Pendidikan Khas/ </t>
    </r>
    <r>
      <rPr>
        <i/>
        <sz val="12"/>
        <color theme="1"/>
        <rFont val="Arial"/>
        <family val="2"/>
      </rPr>
      <t>Special Education School</t>
    </r>
  </si>
  <si>
    <r>
      <t>Sekolah Antarabangsa/</t>
    </r>
    <r>
      <rPr>
        <i/>
        <sz val="12"/>
        <color theme="1"/>
        <rFont val="Arial"/>
        <family val="2"/>
      </rPr>
      <t xml:space="preserve"> International School</t>
    </r>
  </si>
  <si>
    <r>
      <t xml:space="preserve">Sekolah Ekspatriat/ </t>
    </r>
    <r>
      <rPr>
        <i/>
        <sz val="12"/>
        <color theme="1"/>
        <rFont val="Arial"/>
        <family val="2"/>
      </rPr>
      <t>Expatriate School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</si>
  <si>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</si>
  <si>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Sekolah kerajaan/ </t>
    </r>
    <r>
      <rPr>
        <i/>
        <sz val="12"/>
        <color theme="1"/>
        <rFont val="Arial"/>
        <family val="2"/>
      </rPr>
      <t>Government school</t>
    </r>
  </si>
  <si>
    <r>
      <t xml:space="preserve">r </t>
    </r>
    <r>
      <rPr>
        <b/>
        <sz val="12"/>
        <rFont val="Arial"/>
        <family val="2"/>
      </rPr>
      <t>Dikemaskini</t>
    </r>
  </si>
  <si>
    <r>
      <t xml:space="preserve">p </t>
    </r>
    <r>
      <rPr>
        <b/>
        <sz val="12"/>
        <rFont val="Arial"/>
        <family val="2"/>
      </rPr>
      <t>Permulaan</t>
    </r>
  </si>
  <si>
    <r>
      <t xml:space="preserve">Sesebuah/ </t>
    </r>
    <r>
      <rPr>
        <i/>
        <sz val="12"/>
        <color theme="1"/>
        <rFont val="Arial"/>
        <family val="2"/>
      </rPr>
      <t>Detached</t>
    </r>
  </si>
  <si>
    <r>
      <t xml:space="preserve">Rumah berkembar/ </t>
    </r>
    <r>
      <rPr>
        <i/>
        <sz val="12"/>
        <rFont val="Arial"/>
        <family val="2"/>
      </rPr>
      <t>Semi-detached</t>
    </r>
  </si>
  <si>
    <r>
      <t xml:space="preserve">Teres/ </t>
    </r>
    <r>
      <rPr>
        <i/>
        <sz val="12"/>
        <rFont val="Arial"/>
        <family val="2"/>
      </rPr>
      <t>Terrace</t>
    </r>
  </si>
  <si>
    <r>
      <t xml:space="preserve">Rumah bandar/ </t>
    </r>
    <r>
      <rPr>
        <i/>
        <sz val="12"/>
        <color theme="1"/>
        <rFont val="Arial"/>
        <family val="2"/>
      </rPr>
      <t>Town house</t>
    </r>
  </si>
  <si>
    <r>
      <t xml:space="preserve">Kelompok/ </t>
    </r>
    <r>
      <rPr>
        <i/>
        <sz val="12"/>
        <color theme="1"/>
        <rFont val="Arial"/>
        <family val="2"/>
      </rPr>
      <t>Cluster</t>
    </r>
  </si>
  <si>
    <r>
      <t xml:space="preserve">Rumah kos rendah/ </t>
    </r>
    <r>
      <rPr>
        <i/>
        <sz val="12"/>
        <color theme="1"/>
        <rFont val="Arial"/>
        <family val="2"/>
      </rPr>
      <t>Low cost house</t>
    </r>
  </si>
  <si>
    <r>
      <t>Rumah flat kos rendah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Low cost flat</t>
    </r>
  </si>
  <si>
    <r>
      <t>Rumah pangsa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Flat</t>
    </r>
  </si>
  <si>
    <r>
      <t>Kondominium/Pangsapuri/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Condominium/Apartment</t>
    </r>
  </si>
  <si>
    <r>
      <t>Statistik unit Projek Perumahan Rakyat (PPR) yang disiapkan</t>
    </r>
    <r>
      <rPr>
        <b/>
        <vertAlign val="superscript"/>
        <sz val="12"/>
        <color theme="1"/>
        <rFont val="Arial"/>
        <family val="2"/>
      </rPr>
      <t>a</t>
    </r>
  </si>
  <si>
    <r>
      <t xml:space="preserve">Dimiliki/ </t>
    </r>
    <r>
      <rPr>
        <i/>
        <sz val="12"/>
        <color theme="1"/>
        <rFont val="Arial"/>
        <family val="2"/>
      </rPr>
      <t>Owned</t>
    </r>
  </si>
  <si>
    <r>
      <t xml:space="preserve">Disewa/ </t>
    </r>
    <r>
      <rPr>
        <i/>
        <sz val="12"/>
        <color theme="1"/>
        <rFont val="Arial"/>
        <family val="2"/>
      </rPr>
      <t>Rent</t>
    </r>
  </si>
  <si>
    <r>
      <t>Peratusan isi rumah</t>
    </r>
    <r>
      <rPr>
        <b/>
        <vertAlign val="superscript"/>
        <sz val="12"/>
        <color theme="1"/>
        <rFont val="Arial"/>
        <family val="2"/>
      </rPr>
      <t xml:space="preserve">b </t>
    </r>
    <r>
      <rPr>
        <b/>
        <sz val="12"/>
        <color theme="1"/>
        <rFont val="Arial"/>
        <family val="2"/>
      </rPr>
      <t>(%)</t>
    </r>
  </si>
  <si>
    <r>
      <t xml:space="preserve">Kuarters/ </t>
    </r>
    <r>
      <rPr>
        <i/>
        <sz val="12"/>
        <rFont val="Arial"/>
        <family val="2"/>
      </rPr>
      <t>Quarters</t>
    </r>
  </si>
  <si>
    <r>
      <t xml:space="preserve">a </t>
    </r>
    <r>
      <rPr>
        <b/>
        <sz val="12"/>
        <rFont val="Arial"/>
        <family val="2"/>
      </rPr>
      <t>Maklumat PPR yang dipaparkan adalah berdasarkan unit PPR yang siap pada tahun tersebut</t>
    </r>
  </si>
  <si>
    <r>
      <t xml:space="preserve">b </t>
    </r>
    <r>
      <rPr>
        <b/>
        <sz val="12"/>
        <rFont val="Arial"/>
        <family val="2"/>
      </rPr>
      <t>Hasil tambah mungkin berbeza kerana pembundaran</t>
    </r>
  </si>
  <si>
    <r>
      <t xml:space="preserve">Sesebuah/ </t>
    </r>
    <r>
      <rPr>
        <i/>
        <sz val="12"/>
        <rFont val="Arial"/>
        <family val="2"/>
      </rPr>
      <t>Detach</t>
    </r>
  </si>
  <si>
    <r>
      <t xml:space="preserve">Rumah berkembar/ </t>
    </r>
    <r>
      <rPr>
        <i/>
        <sz val="12"/>
        <rFont val="Arial"/>
        <family val="2"/>
      </rPr>
      <t>Semi-detach</t>
    </r>
  </si>
  <si>
    <r>
      <t xml:space="preserve">Teres/ </t>
    </r>
    <r>
      <rPr>
        <i/>
        <sz val="12"/>
        <color theme="1"/>
        <rFont val="Arial"/>
        <family val="2"/>
      </rPr>
      <t>Terrace</t>
    </r>
  </si>
  <si>
    <r>
      <t>Rumah flat kos rendah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 xml:space="preserve">Low cost flat </t>
    </r>
  </si>
  <si>
    <r>
      <t>Luas kawasan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</si>
  <si>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</t>
    </r>
  </si>
  <si>
    <r>
      <t>2018</t>
    </r>
    <r>
      <rPr>
        <b/>
        <vertAlign val="superscript"/>
        <sz val="12"/>
        <color theme="0"/>
        <rFont val="Arial"/>
        <family val="2"/>
      </rPr>
      <t>r</t>
    </r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</si>
  <si>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</si>
  <si>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r>
      <t>2020</t>
    </r>
    <r>
      <rPr>
        <b/>
        <vertAlign val="superscript"/>
        <sz val="12"/>
        <color theme="0"/>
        <rFont val="Arial"/>
        <family val="2"/>
      </rPr>
      <t>p</t>
    </r>
  </si>
  <si>
    <t>Statistik jalan negeri mengikut daftar MARRIS sehingga 31 Disember pada tahun tersebut berdasarkan laporan MARRIS</t>
  </si>
  <si>
    <t>online bertarikh 18 Januari tahun berikutnya</t>
  </si>
  <si>
    <t xml:space="preserve">    Refers to the regulations under the Solid Waste and Public Cleansing Management Act 2007 (Act 672) which enforced in Johor, Kedah,</t>
  </si>
  <si>
    <t xml:space="preserve">    Melaka, Negeri Sembilan, Pahang, Perlis, W.P. Kuala Lumpur and W.P. Putrajaya</t>
  </si>
  <si>
    <t>Statistik Tenaga Buruh mengikut daerah pentadbiran digunakan secara berhati-hati kerana faktor ralat piawai</t>
  </si>
  <si>
    <t xml:space="preserve"> relatif yang tinggi</t>
  </si>
  <si>
    <r>
      <t>a</t>
    </r>
    <r>
      <rPr>
        <b/>
        <sz val="12"/>
        <rFont val="Arial"/>
        <family val="2"/>
      </rPr>
      <t xml:space="preserve"> Merangkumi kenderaan seperti karavan, kenderaan bomba kerajaan &amp; swasta, kenderaan sekolah memandu, kenderaan </t>
    </r>
  </si>
  <si>
    <t xml:space="preserve">   mayat, kenderaan orang cacat, kenderaan kerajaan, kenderaan pihak berkuasa tempatan, ambulan dan </t>
  </si>
  <si>
    <t xml:space="preserve">   kenderaan kedutaan</t>
  </si>
  <si>
    <t>Jadual 17: Statistik terpilih pendidikan, Kota Setar, Kedah (samb.)</t>
  </si>
  <si>
    <t>Table 17: Selected statistics of education, Kota Setar, Kedah (cont'd)</t>
  </si>
  <si>
    <t>Jadual 18: Statistik terpilih kesihatan, Kota Setar, Kedah (samb.)</t>
  </si>
  <si>
    <t>Table 18: Selected statistics of health, Kota Setar, Kedah (cont'd)</t>
  </si>
  <si>
    <t>Jadual 19: Statistik terpilih perkhidmatan kebajikan, Kota Setar, Kedah</t>
  </si>
  <si>
    <t>Table 19: Selected statistics of welfare services, Kota Setar, Kedah</t>
  </si>
  <si>
    <t>Jadual 20: Statistik terpilih keselamatan awam, Kota Setar, Kedah (samb.)</t>
  </si>
  <si>
    <t>Table 20: Selected statistics of public safety, Kota Setar, Kedah (cont'd)</t>
  </si>
  <si>
    <t>Jadual 21: Statistik terpilih perhubungan dan rekreasi, Kota Setar, Kedah</t>
  </si>
  <si>
    <t>Table 21: Selected statistics of communication and recreation, Kota Setar, Kedah</t>
  </si>
  <si>
    <t>Jadual 22: Statistik terpilih internet dan media sosial, Kota Setar, Kedah</t>
  </si>
  <si>
    <t>Table 22: Selected statistics of internet and social media, Kota Setar, Kedah</t>
  </si>
  <si>
    <t>Jadual 23: Statistik terpilih kemudahan asas, Kota Setar, Kedah</t>
  </si>
  <si>
    <t>Table 23: Selected statistics of basic amenities, Kota Setar, Kedah</t>
  </si>
  <si>
    <t>Jadual 23: Statistik terpilih kemudahan asas, Kota Setar, Kedah (samb.)</t>
  </si>
  <si>
    <t>Table 23: Selected statistics of basic amenities, Kota Setar, Kedah (cont'd)</t>
  </si>
  <si>
    <t>Table 24: Selected statistics of exports and imports, Kota Setar, Kedah</t>
  </si>
  <si>
    <t>Jadual 24: Statistik terpilih eksport dan import, Kota Setar, Kedah</t>
  </si>
  <si>
    <t>Jadual 25: Statistik terpilih sektor pertanian, Kota Setar, Kedah</t>
  </si>
  <si>
    <t>Table 25: Selected statistics of agriculture sector, Kota Setar, Kedah</t>
  </si>
  <si>
    <t>Jadual 25: Statistik terpilih sektor pertanian, Kota Setar, Kedah (samb.)</t>
  </si>
  <si>
    <t>Table 25: Selected statistics of agriculture sector, Kota Setar, Kedah (cont'd)</t>
  </si>
  <si>
    <t>Table 26: Selected statistics of mining and quarrying sector, Kota Setar, Kedah</t>
  </si>
  <si>
    <t>Jadual 26: Statistik terpilih sektor perlombongan dan pengkuarian, Kota Setar, Kedah</t>
  </si>
  <si>
    <t>Table 27: Selected statistics of manufacturing sector, Kota Setar, Kedah</t>
  </si>
  <si>
    <t>Jadual 27: Statistik terpilih sektor pembuatan, Kota Setar, Kedah</t>
  </si>
  <si>
    <t>Jadual 28: Statistik terpilih sektor pembinaan, Kota Setar, Kedah</t>
  </si>
  <si>
    <t>Table 28: Selected statistics of construction sector, Kota Setar, Kedah</t>
  </si>
  <si>
    <t>Jadual 29: Statistik terpilih sektor perkhidmatan, Kota Setar, Kedah</t>
  </si>
  <si>
    <t>Table 29: Selected statistics of services sector, Kota Setar, Kedah</t>
  </si>
  <si>
    <t>Jadual 29: Statistik terpilih sektor perkhidmatan, Kota Setar, Kedah (samb.)</t>
  </si>
  <si>
    <t>Table 29: Selected statistics of services sector, Kota Setar, Kedah (cont'd)</t>
  </si>
  <si>
    <t>Jadual 13: Statistik terpilih maklumat asas, Kota Setar, Kedah</t>
  </si>
  <si>
    <t>Table 13: Selected statistics of basic information, Kota Setar, Kedah</t>
  </si>
  <si>
    <t>Jadual 14: Statistik terpilih perumahan, Kota Setar, Kedah</t>
  </si>
  <si>
    <t>Table 14: Selected statistics of housing, Kota Setar, Kedah</t>
  </si>
  <si>
    <t>Jadual 14: Statistik terpilih perumahan, Kota Setar, Kedah (samb.)</t>
  </si>
  <si>
    <t>Table 14: Selected statistics of housing, Kota Setar, Kedah (cont'd)</t>
  </si>
  <si>
    <t>Jadual 15: Statistik terpilih guna tenaga, Kota Setar, Kedah</t>
  </si>
  <si>
    <t>Table 15: Selected statistics of employment, Kota Setar, Kedah</t>
  </si>
  <si>
    <t>Jadual 15: Statistik terpilih guna tenaga, Kota Setar, Kedah (samb.)</t>
  </si>
  <si>
    <t>Table 15: Selected statistics of employment, Kota Setar, Kedah (cont'd)</t>
  </si>
  <si>
    <t>Jadual 16: Statistik terpilih pendapatan dan perbelanjaan isi rumah, Kota Setar, Kedah</t>
  </si>
  <si>
    <t>Table 16: Selected statistics of household income and expenditure, Kota Setar, Kedah</t>
  </si>
  <si>
    <t>Jadual 17: Statistik terpilih pendidikan, Kota Setar, Kedah</t>
  </si>
  <si>
    <t>Table 17: Selected statistics of education, Kota Setar, Kedah</t>
  </si>
  <si>
    <t>Jadual 18: Statistik terpilih kesihatan, Kota Setar, Kedah</t>
  </si>
  <si>
    <t>Table 18: Selected statistics of health, Kota Setar, Kedah</t>
  </si>
  <si>
    <t>Jadual 20: Statistik terpilih keselamatan awam, Kota Setar, Kedah</t>
  </si>
  <si>
    <t>Table 20: Selected statistics of public safety, Kota Setar, Kedah</t>
  </si>
  <si>
    <t xml:space="preserve">        Data is not available/ applicable</t>
  </si>
  <si>
    <t xml:space="preserve">   Refers to Hectare</t>
  </si>
  <si>
    <t xml:space="preserve">   Refers to Metric tonnes</t>
  </si>
  <si>
    <t xml:space="preserve">   Refers to Metric Tonnes</t>
  </si>
  <si>
    <t xml:space="preserve">   Include Kubang Pasu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</si>
</sst>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_);\(#,##0.0\)"/>
    <numFmt numFmtId="167" formatCode="[$$-409]#,##0.00;[Red]&quot;-&quot;[$$-409]#,##0.00"/>
    <numFmt numFmtId="168" formatCode="General&quot; &quot;"/>
    <numFmt numFmtId="169" formatCode="[$-409]mmm\-yy;@"/>
    <numFmt numFmtId="170" formatCode="General_)"/>
    <numFmt numFmtId="171" formatCode="[$-409]d\-mmm\-yy;@"/>
    <numFmt numFmtId="172" formatCode="0;[Red]0"/>
    <numFmt numFmtId="173" formatCode="_-* #,##0_-;\-* #,##0_-;_-* &quot;-&quot;??_-;_-@_-"/>
    <numFmt numFmtId="174" formatCode="_(* #,##0_);_(* \(#,##0\);_(* &quot;-&quot;??_);_(@_)"/>
    <numFmt numFmtId="175" formatCode="#,##0.0"/>
    <numFmt numFmtId="176" formatCode="0.0"/>
    <numFmt numFmtId="177" formatCode="_(* #,##0.0_);_(* \(#,##0.0\);_(* &quot;-&quot;??_);_(@_)"/>
    <numFmt numFmtId="178" formatCode="#,##0.000"/>
    <numFmt numFmtId="179" formatCode="0.000"/>
    <numFmt numFmtId="180" formatCode="_(* #,##0.00_);_(* \(#,##0.00\);_(* &quot;-&quot;??.00_);_(@_)"/>
    <numFmt numFmtId="181" formatCode="_-* #,##0.0_-;\-* #,##0.0_-;_-* &quot;-&quot;_-;_-@_-"/>
    <numFmt numFmtId="182" formatCode="0.0_ 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name val="Helv"/>
      <charset val="134"/>
    </font>
    <font>
      <sz val="12"/>
      <name val="Times New Roman"/>
      <family val="1"/>
    </font>
    <font>
      <sz val="7"/>
      <name val="Helv"/>
      <charset val="134"/>
    </font>
    <font>
      <sz val="14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name val="Helv"/>
      <charset val="134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trike/>
      <sz val="12"/>
      <name val="Arial"/>
      <family val="2"/>
    </font>
    <font>
      <b/>
      <i/>
      <sz val="12"/>
      <color theme="1"/>
      <name val="Arial"/>
      <family val="2"/>
    </font>
    <font>
      <vertAlign val="superscript"/>
      <sz val="12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vertAlign val="superscript"/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vertAlign val="superscript"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A2D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203764"/>
      </top>
      <bottom style="medium">
        <color rgb="FF203764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25">
    <xf numFmtId="0" fontId="0" fillId="0" borderId="0"/>
    <xf numFmtId="0" fontId="18" fillId="0" borderId="0"/>
    <xf numFmtId="43" fontId="18" fillId="0" borderId="0" applyFont="0" applyFill="0" applyBorder="0" applyAlignment="0" applyProtection="0"/>
    <xf numFmtId="0" fontId="1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/>
    <xf numFmtId="165" fontId="12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165" fontId="7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10" fillId="0" borderId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7" fillId="0" borderId="0" applyFont="0" applyFill="0" applyBorder="0" applyAlignment="0" applyProtection="0"/>
    <xf numFmtId="0" fontId="9" fillId="0" borderId="0"/>
    <xf numFmtId="0" fontId="18" fillId="0" borderId="0"/>
    <xf numFmtId="165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7" fillId="0" borderId="0"/>
    <xf numFmtId="165" fontId="18" fillId="0" borderId="0" applyFont="0" applyFill="0" applyBorder="0" applyAlignment="0" applyProtection="0"/>
    <xf numFmtId="0" fontId="7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>
      <alignment vertical="center"/>
    </xf>
    <xf numFmtId="167" fontId="8" fillId="0" borderId="0">
      <alignment vertical="center"/>
    </xf>
    <xf numFmtId="165" fontId="18" fillId="0" borderId="0" applyFont="0" applyFill="0" applyBorder="0" applyAlignment="0" applyProtection="0">
      <alignment vertical="center"/>
    </xf>
    <xf numFmtId="165" fontId="14" fillId="0" borderId="0" applyFont="0" applyFill="0" applyBorder="0" applyAlignment="0" applyProtection="0"/>
    <xf numFmtId="167" fontId="8" fillId="0" borderId="0">
      <alignment vertical="center"/>
    </xf>
    <xf numFmtId="165" fontId="18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169" fontId="16" fillId="0" borderId="0"/>
    <xf numFmtId="0" fontId="9" fillId="0" borderId="0"/>
    <xf numFmtId="0" fontId="18" fillId="0" borderId="0"/>
    <xf numFmtId="170" fontId="13" fillId="0" borderId="0"/>
    <xf numFmtId="0" fontId="7" fillId="0" borderId="0"/>
    <xf numFmtId="167" fontId="18" fillId="0" borderId="0"/>
    <xf numFmtId="167" fontId="18" fillId="0" borderId="0"/>
    <xf numFmtId="167" fontId="7" fillId="0" borderId="0"/>
    <xf numFmtId="0" fontId="18" fillId="0" borderId="0"/>
    <xf numFmtId="0" fontId="18" fillId="0" borderId="0"/>
    <xf numFmtId="168" fontId="15" fillId="0" borderId="0"/>
    <xf numFmtId="0" fontId="7" fillId="0" borderId="0"/>
    <xf numFmtId="171" fontId="7" fillId="0" borderId="0"/>
    <xf numFmtId="172" fontId="11" fillId="0" borderId="0"/>
    <xf numFmtId="0" fontId="18" fillId="0" borderId="0"/>
    <xf numFmtId="0" fontId="18" fillId="0" borderId="0"/>
    <xf numFmtId="0" fontId="18" fillId="0" borderId="0"/>
    <xf numFmtId="0" fontId="8" fillId="0" borderId="0">
      <alignment vertical="center"/>
    </xf>
    <xf numFmtId="0" fontId="18" fillId="0" borderId="0"/>
    <xf numFmtId="0" fontId="18" fillId="0" borderId="0"/>
    <xf numFmtId="0" fontId="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" fillId="0" borderId="0">
      <alignment vertical="center"/>
    </xf>
    <xf numFmtId="167" fontId="18" fillId="0" borderId="0"/>
    <xf numFmtId="0" fontId="18" fillId="0" borderId="0"/>
    <xf numFmtId="0" fontId="17" fillId="0" borderId="0"/>
    <xf numFmtId="167" fontId="18" fillId="0" borderId="0"/>
    <xf numFmtId="0" fontId="18" fillId="0" borderId="0"/>
    <xf numFmtId="0" fontId="18" fillId="0" borderId="0"/>
    <xf numFmtId="169" fontId="16" fillId="0" borderId="0"/>
    <xf numFmtId="0" fontId="18" fillId="0" borderId="0"/>
    <xf numFmtId="0" fontId="18" fillId="0" borderId="0"/>
    <xf numFmtId="169" fontId="16" fillId="0" borderId="0"/>
    <xf numFmtId="167" fontId="8" fillId="0" borderId="0">
      <alignment vertical="center"/>
    </xf>
    <xf numFmtId="0" fontId="14" fillId="0" borderId="0"/>
    <xf numFmtId="167" fontId="8" fillId="0" borderId="0">
      <alignment vertical="center"/>
    </xf>
    <xf numFmtId="167" fontId="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167" fontId="18" fillId="0" borderId="0"/>
    <xf numFmtId="0" fontId="18" fillId="0" borderId="0"/>
    <xf numFmtId="168" fontId="15" fillId="0" borderId="0"/>
    <xf numFmtId="0" fontId="18" fillId="0" borderId="0"/>
    <xf numFmtId="166" fontId="13" fillId="0" borderId="0"/>
    <xf numFmtId="17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172" fontId="19" fillId="0" borderId="0"/>
  </cellStyleXfs>
  <cellXfs count="857">
    <xf numFmtId="0" fontId="0" fillId="0" borderId="0" xfId="0"/>
    <xf numFmtId="0" fontId="0" fillId="0" borderId="0" xfId="0" applyFont="1"/>
    <xf numFmtId="0" fontId="3" fillId="0" borderId="0" xfId="67" applyFont="1" applyBorder="1" applyAlignment="1">
      <alignment horizontal="right" vertical="center" indent="1"/>
    </xf>
    <xf numFmtId="0" fontId="2" fillId="0" borderId="1" xfId="67" applyFont="1" applyBorder="1"/>
    <xf numFmtId="3" fontId="2" fillId="0" borderId="0" xfId="67" applyNumberFormat="1" applyFont="1" applyFill="1" applyAlignment="1">
      <alignment horizontal="right" vertical="center" indent="1"/>
    </xf>
    <xf numFmtId="0" fontId="5" fillId="0" borderId="0" xfId="67" applyFont="1" applyBorder="1" applyAlignment="1">
      <alignment vertical="center"/>
    </xf>
    <xf numFmtId="0" fontId="5" fillId="0" borderId="0" xfId="67" applyFont="1" applyAlignment="1">
      <alignment vertical="center"/>
    </xf>
    <xf numFmtId="0" fontId="5" fillId="0" borderId="0" xfId="5" applyFont="1" applyFill="1" applyAlignment="1">
      <alignment horizontal="right"/>
    </xf>
    <xf numFmtId="0" fontId="6" fillId="0" borderId="0" xfId="5" applyFont="1" applyFill="1" applyAlignment="1"/>
    <xf numFmtId="0" fontId="5" fillId="0" borderId="0" xfId="5" applyFont="1" applyFill="1" applyAlignment="1"/>
    <xf numFmtId="41" fontId="3" fillId="0" borderId="0" xfId="2" applyNumberFormat="1" applyFont="1" applyFill="1" applyBorder="1" applyAlignment="1" applyProtection="1">
      <alignment horizontal="right" vertical="center" wrapText="1"/>
    </xf>
    <xf numFmtId="41" fontId="2" fillId="0" borderId="0" xfId="2" applyNumberFormat="1" applyFont="1" applyFill="1" applyBorder="1" applyAlignment="1" applyProtection="1">
      <alignment horizontal="right" vertical="center" wrapText="1"/>
    </xf>
    <xf numFmtId="41" fontId="2" fillId="0" borderId="0" xfId="24" applyNumberFormat="1" applyFont="1" applyFill="1" applyAlignment="1">
      <alignment horizontal="right" vertical="center" wrapText="1"/>
    </xf>
    <xf numFmtId="41" fontId="2" fillId="0" borderId="0" xfId="67" applyNumberFormat="1" applyFont="1" applyFill="1" applyAlignment="1">
      <alignment horizontal="right" vertical="center" wrapText="1"/>
    </xf>
    <xf numFmtId="41" fontId="2" fillId="0" borderId="0" xfId="67" applyNumberFormat="1" applyFont="1" applyAlignment="1">
      <alignment horizontal="right" vertical="center" wrapText="1"/>
    </xf>
    <xf numFmtId="41" fontId="2" fillId="0" borderId="0" xfId="67" applyNumberFormat="1" applyFont="1" applyBorder="1" applyAlignment="1">
      <alignment horizontal="right" vertical="center" wrapText="1"/>
    </xf>
    <xf numFmtId="41" fontId="3" fillId="0" borderId="0" xfId="67" applyNumberFormat="1" applyFont="1" applyBorder="1" applyAlignment="1">
      <alignment horizontal="right" vertical="center" wrapText="1"/>
    </xf>
    <xf numFmtId="41" fontId="3" fillId="0" borderId="0" xfId="5" applyNumberFormat="1" applyFont="1" applyFill="1" applyBorder="1" applyAlignment="1">
      <alignment horizontal="right" vertical="center" wrapText="1"/>
    </xf>
    <xf numFmtId="41" fontId="4" fillId="0" borderId="0" xfId="67" applyNumberFormat="1" applyFont="1" applyFill="1" applyAlignment="1">
      <alignment horizontal="right" vertical="center" wrapText="1"/>
    </xf>
    <xf numFmtId="41" fontId="4" fillId="0" borderId="0" xfId="67" applyNumberFormat="1" applyFont="1" applyBorder="1" applyAlignment="1">
      <alignment horizontal="right" vertical="center" wrapText="1"/>
    </xf>
    <xf numFmtId="41" fontId="2" fillId="0" borderId="0" xfId="5" applyNumberFormat="1" applyFont="1" applyFill="1" applyAlignment="1">
      <alignment horizontal="right" vertical="center" wrapText="1"/>
    </xf>
    <xf numFmtId="41" fontId="2" fillId="0" borderId="0" xfId="5" applyNumberFormat="1" applyFont="1" applyFill="1" applyBorder="1" applyAlignment="1">
      <alignment horizontal="right" vertical="center" wrapText="1"/>
    </xf>
    <xf numFmtId="41" fontId="2" fillId="0" borderId="0" xfId="67" applyNumberFormat="1" applyFont="1" applyFill="1" applyBorder="1" applyAlignment="1">
      <alignment horizontal="right" vertical="center" wrapText="1"/>
    </xf>
    <xf numFmtId="41" fontId="0" fillId="0" borderId="0" xfId="0" applyNumberFormat="1" applyFont="1" applyAlignment="1">
      <alignment horizontal="right" vertical="center" wrapText="1"/>
    </xf>
    <xf numFmtId="0" fontId="20" fillId="0" borderId="0" xfId="0" applyFont="1"/>
    <xf numFmtId="0" fontId="22" fillId="0" borderId="0" xfId="76" applyFont="1" applyFill="1" applyAlignment="1">
      <alignment vertical="center"/>
    </xf>
    <xf numFmtId="0" fontId="24" fillId="0" borderId="0" xfId="76" applyFont="1" applyFill="1" applyAlignment="1">
      <alignment vertical="center"/>
    </xf>
    <xf numFmtId="0" fontId="20" fillId="0" borderId="1" xfId="0" applyFont="1" applyBorder="1"/>
    <xf numFmtId="0" fontId="21" fillId="0" borderId="1" xfId="79" applyFont="1" applyFill="1" applyBorder="1" applyAlignment="1">
      <alignment horizontal="left" vertical="center" wrapText="1"/>
    </xf>
    <xf numFmtId="0" fontId="20" fillId="0" borderId="1" xfId="79" applyFont="1" applyFill="1" applyBorder="1" applyAlignment="1">
      <alignment horizontal="right" vertical="center"/>
    </xf>
    <xf numFmtId="0" fontId="21" fillId="0" borderId="0" xfId="79" applyFont="1" applyFill="1" applyBorder="1" applyAlignment="1">
      <alignment vertical="center"/>
    </xf>
    <xf numFmtId="0" fontId="23" fillId="0" borderId="0" xfId="79" applyFont="1" applyFill="1" applyAlignment="1">
      <alignment horizontal="left" vertical="center" indent="1"/>
    </xf>
    <xf numFmtId="0" fontId="21" fillId="0" borderId="0" xfId="79" applyFont="1" applyFill="1" applyAlignment="1">
      <alignment horizontal="left" vertical="center" wrapText="1"/>
    </xf>
    <xf numFmtId="0" fontId="20" fillId="0" borderId="0" xfId="79" applyFont="1" applyFill="1" applyAlignment="1">
      <alignment horizontal="right" vertical="center"/>
    </xf>
    <xf numFmtId="0" fontId="21" fillId="0" borderId="0" xfId="79" applyFont="1" applyFill="1" applyAlignment="1">
      <alignment vertical="center"/>
    </xf>
    <xf numFmtId="0" fontId="23" fillId="0" borderId="0" xfId="79" applyFont="1" applyFill="1" applyAlignment="1">
      <alignment vertical="center"/>
    </xf>
    <xf numFmtId="0" fontId="21" fillId="0" borderId="0" xfId="79" applyFont="1" applyFill="1" applyAlignment="1">
      <alignment horizontal="left" vertical="center" indent="1"/>
    </xf>
    <xf numFmtId="173" fontId="20" fillId="0" borderId="0" xfId="2" applyNumberFormat="1" applyFont="1" applyFill="1" applyAlignment="1">
      <alignment horizontal="right" vertical="center"/>
    </xf>
    <xf numFmtId="0" fontId="21" fillId="0" borderId="0" xfId="79" applyFont="1" applyFill="1" applyAlignment="1">
      <alignment horizontal="left" vertical="center" indent="3"/>
    </xf>
    <xf numFmtId="0" fontId="23" fillId="0" borderId="0" xfId="79" applyFont="1" applyFill="1" applyAlignment="1">
      <alignment horizontal="left" vertical="center" indent="3"/>
    </xf>
    <xf numFmtId="0" fontId="20" fillId="0" borderId="0" xfId="79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48" applyFont="1" applyAlignment="1">
      <alignment vertical="center"/>
    </xf>
    <xf numFmtId="0" fontId="23" fillId="0" borderId="0" xfId="0" applyFont="1" applyAlignment="1">
      <alignment horizontal="right" vertical="center"/>
    </xf>
    <xf numFmtId="0" fontId="20" fillId="0" borderId="0" xfId="48" applyFont="1" applyAlignment="1">
      <alignment vertical="center"/>
    </xf>
    <xf numFmtId="0" fontId="20" fillId="0" borderId="1" xfId="5" applyFont="1" applyBorder="1"/>
    <xf numFmtId="0" fontId="20" fillId="0" borderId="0" xfId="76" applyFont="1" applyFill="1" applyBorder="1" applyAlignment="1">
      <alignment horizontal="center" vertical="center"/>
    </xf>
    <xf numFmtId="0" fontId="21" fillId="0" borderId="0" xfId="76" applyFont="1" applyFill="1" applyBorder="1" applyAlignment="1">
      <alignment vertical="center"/>
    </xf>
    <xf numFmtId="0" fontId="21" fillId="0" borderId="0" xfId="76" applyFont="1" applyFill="1" applyBorder="1" applyAlignment="1">
      <alignment horizontal="center" vertical="center"/>
    </xf>
    <xf numFmtId="0" fontId="21" fillId="0" borderId="0" xfId="76" applyFont="1" applyFill="1" applyAlignment="1">
      <alignment horizontal="center" vertical="center"/>
    </xf>
    <xf numFmtId="0" fontId="21" fillId="0" borderId="0" xfId="76" applyFont="1" applyFill="1" applyAlignment="1">
      <alignment horizontal="left" vertical="center"/>
    </xf>
    <xf numFmtId="0" fontId="21" fillId="0" borderId="0" xfId="76" applyFont="1" applyFill="1" applyAlignment="1">
      <alignment horizontal="left" vertical="center" wrapText="1"/>
    </xf>
    <xf numFmtId="174" fontId="21" fillId="0" borderId="0" xfId="21" applyNumberFormat="1" applyFont="1" applyFill="1" applyBorder="1" applyAlignment="1" applyProtection="1">
      <alignment vertical="center" wrapText="1"/>
    </xf>
    <xf numFmtId="174" fontId="21" fillId="0" borderId="0" xfId="21" applyNumberFormat="1" applyFont="1" applyFill="1" applyBorder="1" applyAlignment="1" applyProtection="1">
      <alignment horizontal="right" vertical="center" wrapText="1"/>
    </xf>
    <xf numFmtId="0" fontId="23" fillId="0" borderId="0" xfId="76" applyFont="1" applyFill="1" applyAlignment="1">
      <alignment horizontal="left" vertical="center"/>
    </xf>
    <xf numFmtId="174" fontId="20" fillId="0" borderId="0" xfId="21" applyNumberFormat="1" applyFont="1" applyFill="1" applyBorder="1" applyAlignment="1" applyProtection="1">
      <alignment vertical="center" wrapText="1"/>
    </xf>
    <xf numFmtId="174" fontId="20" fillId="0" borderId="0" xfId="21" applyNumberFormat="1" applyFont="1" applyFill="1" applyBorder="1" applyAlignment="1" applyProtection="1">
      <alignment horizontal="right" vertical="center" wrapText="1"/>
    </xf>
    <xf numFmtId="0" fontId="21" fillId="0" borderId="0" xfId="76" applyFont="1" applyFill="1" applyAlignment="1">
      <alignment horizontal="left" vertical="center" indent="1"/>
    </xf>
    <xf numFmtId="0" fontId="23" fillId="0" borderId="0" xfId="76" applyFont="1" applyFill="1" applyAlignment="1">
      <alignment horizontal="left" vertical="center" indent="1"/>
    </xf>
    <xf numFmtId="0" fontId="20" fillId="0" borderId="0" xfId="0" applyFont="1" applyAlignment="1">
      <alignment horizontal="right"/>
    </xf>
    <xf numFmtId="0" fontId="20" fillId="0" borderId="0" xfId="76" applyFont="1" applyFill="1" applyAlignment="1">
      <alignment horizontal="right" vertical="center"/>
    </xf>
    <xf numFmtId="0" fontId="20" fillId="0" borderId="0" xfId="76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1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6" fillId="0" borderId="0" xfId="52" applyFont="1"/>
    <xf numFmtId="0" fontId="22" fillId="0" borderId="0" xfId="78" applyFont="1" applyAlignment="1">
      <alignment vertical="center"/>
    </xf>
    <xf numFmtId="0" fontId="24" fillId="0" borderId="0" xfId="78" applyFont="1" applyAlignment="1">
      <alignment vertical="center"/>
    </xf>
    <xf numFmtId="0" fontId="26" fillId="0" borderId="1" xfId="52" applyFont="1" applyBorder="1" applyAlignment="1">
      <alignment vertical="center"/>
    </xf>
    <xf numFmtId="0" fontId="24" fillId="0" borderId="1" xfId="84" applyFont="1" applyBorder="1" applyAlignment="1">
      <alignment horizontal="right" vertical="center"/>
    </xf>
    <xf numFmtId="0" fontId="24" fillId="0" borderId="1" xfId="84" applyFont="1" applyBorder="1" applyAlignment="1">
      <alignment vertical="center"/>
    </xf>
    <xf numFmtId="0" fontId="26" fillId="0" borderId="0" xfId="52" applyFont="1" applyAlignment="1">
      <alignment vertical="center"/>
    </xf>
    <xf numFmtId="0" fontId="24" fillId="0" borderId="0" xfId="84" applyFont="1" applyAlignment="1">
      <alignment horizontal="right" vertical="center"/>
    </xf>
    <xf numFmtId="0" fontId="24" fillId="0" borderId="0" xfId="84" applyFont="1" applyAlignment="1">
      <alignment vertical="center"/>
    </xf>
    <xf numFmtId="0" fontId="22" fillId="0" borderId="0" xfId="85" applyFont="1" applyAlignment="1">
      <alignment horizontal="left" vertical="center"/>
    </xf>
    <xf numFmtId="0" fontId="24" fillId="0" borderId="0" xfId="85" applyFont="1" applyAlignment="1">
      <alignment horizontal="left" vertical="center"/>
    </xf>
    <xf numFmtId="0" fontId="26" fillId="0" borderId="0" xfId="84" applyFont="1" applyAlignment="1">
      <alignment horizontal="center" vertical="center"/>
    </xf>
    <xf numFmtId="175" fontId="26" fillId="0" borderId="0" xfId="84" applyNumberFormat="1" applyFont="1" applyAlignment="1">
      <alignment horizontal="right" vertical="center" indent="1"/>
    </xf>
    <xf numFmtId="0" fontId="22" fillId="0" borderId="0" xfId="84" applyFont="1" applyAlignment="1">
      <alignment horizontal="left" vertical="center" indent="2"/>
    </xf>
    <xf numFmtId="0" fontId="22" fillId="0" borderId="0" xfId="84" applyFont="1" applyAlignment="1">
      <alignment horizontal="left" vertical="center" wrapText="1" indent="2"/>
    </xf>
    <xf numFmtId="174" fontId="26" fillId="0" borderId="0" xfId="30" applyNumberFormat="1" applyFont="1" applyAlignment="1">
      <alignment horizontal="right" vertical="center"/>
    </xf>
    <xf numFmtId="174" fontId="26" fillId="0" borderId="0" xfId="30" applyNumberFormat="1" applyFont="1" applyBorder="1" applyAlignment="1">
      <alignment horizontal="right" vertical="center"/>
    </xf>
    <xf numFmtId="0" fontId="22" fillId="0" borderId="0" xfId="82" applyFont="1" applyAlignment="1">
      <alignment horizontal="right" vertical="center"/>
    </xf>
    <xf numFmtId="0" fontId="22" fillId="0" borderId="0" xfId="84" applyFont="1" applyAlignment="1">
      <alignment horizontal="left" vertical="center"/>
    </xf>
    <xf numFmtId="0" fontId="22" fillId="0" borderId="0" xfId="84" applyFont="1" applyAlignment="1">
      <alignment horizontal="left" vertical="center" wrapText="1"/>
    </xf>
    <xf numFmtId="174" fontId="22" fillId="0" borderId="0" xfId="21" applyNumberFormat="1" applyFont="1" applyFill="1" applyBorder="1" applyAlignment="1" applyProtection="1">
      <alignment horizontal="right" vertical="center" wrapText="1"/>
    </xf>
    <xf numFmtId="174" fontId="20" fillId="0" borderId="0" xfId="30" applyNumberFormat="1" applyFont="1" applyFill="1" applyAlignment="1">
      <alignment horizontal="right" vertical="center"/>
    </xf>
    <xf numFmtId="0" fontId="24" fillId="0" borderId="0" xfId="84" applyFont="1" applyAlignment="1">
      <alignment horizontal="left" vertical="center" indent="2"/>
    </xf>
    <xf numFmtId="174" fontId="20" fillId="0" borderId="0" xfId="30" applyNumberFormat="1" applyFont="1" applyAlignment="1">
      <alignment horizontal="right" vertical="center"/>
    </xf>
    <xf numFmtId="0" fontId="24" fillId="0" borderId="0" xfId="84" applyFont="1" applyAlignment="1">
      <alignment horizontal="left" vertical="center"/>
    </xf>
    <xf numFmtId="0" fontId="22" fillId="0" borderId="0" xfId="84" applyFont="1" applyAlignment="1">
      <alignment horizontal="left" vertical="center" indent="1"/>
    </xf>
    <xf numFmtId="3" fontId="20" fillId="0" borderId="0" xfId="52" applyNumberFormat="1" applyFont="1" applyAlignment="1">
      <alignment horizontal="right" vertical="center" wrapText="1"/>
    </xf>
    <xf numFmtId="174" fontId="26" fillId="0" borderId="0" xfId="21" applyNumberFormat="1" applyFont="1" applyFill="1" applyBorder="1" applyAlignment="1" applyProtection="1">
      <alignment horizontal="right" vertical="center" wrapText="1"/>
    </xf>
    <xf numFmtId="174" fontId="28" fillId="0" borderId="0" xfId="30" applyNumberFormat="1" applyFont="1" applyAlignment="1">
      <alignment horizontal="right" vertical="center"/>
    </xf>
    <xf numFmtId="2" fontId="26" fillId="0" borderId="0" xfId="84" applyNumberFormat="1" applyFont="1" applyAlignment="1">
      <alignment horizontal="left" vertical="center" indent="1"/>
    </xf>
    <xf numFmtId="0" fontId="24" fillId="0" borderId="0" xfId="84" applyFont="1" applyAlignment="1">
      <alignment horizontal="left" vertical="center" indent="1"/>
    </xf>
    <xf numFmtId="175" fontId="20" fillId="0" borderId="0" xfId="52" applyNumberFormat="1" applyFont="1" applyAlignment="1">
      <alignment horizontal="right" vertical="center" wrapText="1"/>
    </xf>
    <xf numFmtId="3" fontId="26" fillId="0" borderId="0" xfId="21" applyNumberFormat="1" applyFont="1" applyBorder="1" applyAlignment="1">
      <alignment horizontal="right" vertical="center"/>
    </xf>
    <xf numFmtId="165" fontId="20" fillId="0" borderId="0" xfId="21" applyFont="1" applyFill="1" applyBorder="1" applyAlignment="1">
      <alignment horizontal="right" vertical="center" wrapText="1"/>
    </xf>
    <xf numFmtId="174" fontId="22" fillId="0" borderId="0" xfId="30" applyNumberFormat="1" applyFont="1" applyAlignment="1">
      <alignment horizontal="right" vertical="center" wrapText="1"/>
    </xf>
    <xf numFmtId="0" fontId="23" fillId="0" borderId="0" xfId="78" applyFont="1" applyAlignment="1">
      <alignment horizontal="left" vertical="center"/>
    </xf>
    <xf numFmtId="0" fontId="21" fillId="0" borderId="0" xfId="78" applyFont="1" applyAlignment="1">
      <alignment horizontal="left" vertical="center" indent="1"/>
    </xf>
    <xf numFmtId="174" fontId="26" fillId="0" borderId="0" xfId="30" applyNumberFormat="1" applyFont="1" applyAlignment="1">
      <alignment horizontal="right" vertical="center" wrapText="1"/>
    </xf>
    <xf numFmtId="0" fontId="23" fillId="0" borderId="0" xfId="78" applyFont="1" applyAlignment="1">
      <alignment horizontal="left" vertical="center" indent="1"/>
    </xf>
    <xf numFmtId="0" fontId="26" fillId="0" borderId="0" xfId="84" applyFont="1" applyAlignment="1">
      <alignment vertical="center"/>
    </xf>
    <xf numFmtId="0" fontId="22" fillId="0" borderId="0" xfId="52" applyFont="1" applyAlignment="1">
      <alignment horizontal="right" vertical="center"/>
    </xf>
    <xf numFmtId="0" fontId="24" fillId="0" borderId="0" xfId="52" applyFont="1" applyAlignment="1">
      <alignment horizontal="right" vertical="center"/>
    </xf>
    <xf numFmtId="0" fontId="21" fillId="0" borderId="0" xfId="58" applyNumberFormat="1" applyFont="1" applyFill="1" applyAlignment="1">
      <alignment vertical="center"/>
    </xf>
    <xf numFmtId="0" fontId="25" fillId="0" borderId="0" xfId="116" applyFont="1" applyAlignment="1">
      <alignment vertical="center"/>
    </xf>
    <xf numFmtId="170" fontId="23" fillId="0" borderId="0" xfId="58" applyNumberFormat="1" applyFont="1" applyFill="1" applyAlignment="1">
      <alignment vertical="center"/>
    </xf>
    <xf numFmtId="0" fontId="21" fillId="0" borderId="0" xfId="52" applyFont="1" applyAlignment="1">
      <alignment horizontal="left" vertical="center"/>
    </xf>
    <xf numFmtId="0" fontId="23" fillId="0" borderId="0" xfId="52" applyFont="1" applyAlignment="1">
      <alignment horizontal="left" vertical="center"/>
    </xf>
    <xf numFmtId="0" fontId="21" fillId="0" borderId="0" xfId="0" applyFont="1"/>
    <xf numFmtId="0" fontId="23" fillId="0" borderId="0" xfId="0" applyFont="1"/>
    <xf numFmtId="0" fontId="21" fillId="0" borderId="0" xfId="76" applyFont="1" applyFill="1" applyAlignment="1">
      <alignment horizontal="left" vertical="center" wrapText="1" indent="1"/>
    </xf>
    <xf numFmtId="176" fontId="21" fillId="0" borderId="0" xfId="76" applyNumberFormat="1" applyFont="1" applyFill="1" applyBorder="1" applyAlignment="1">
      <alignment horizontal="right" vertical="center"/>
    </xf>
    <xf numFmtId="176" fontId="20" fillId="0" borderId="0" xfId="76" applyNumberFormat="1" applyFont="1" applyFill="1" applyBorder="1" applyAlignment="1">
      <alignment horizontal="right" vertical="center"/>
    </xf>
    <xf numFmtId="176" fontId="20" fillId="0" borderId="0" xfId="76" applyNumberFormat="1" applyFont="1" applyFill="1" applyBorder="1" applyAlignment="1">
      <alignment horizontal="right" vertical="center" indent="1"/>
    </xf>
    <xf numFmtId="176" fontId="20" fillId="0" borderId="0" xfId="9" applyNumberFormat="1" applyFont="1"/>
    <xf numFmtId="176" fontId="20" fillId="0" borderId="0" xfId="9" applyNumberFormat="1" applyFont="1" applyAlignment="1">
      <alignment horizontal="right"/>
    </xf>
    <xf numFmtId="0" fontId="21" fillId="0" borderId="0" xfId="76" applyFont="1" applyAlignment="1">
      <alignment horizontal="left" vertical="center" indent="1"/>
    </xf>
    <xf numFmtId="0" fontId="21" fillId="0" borderId="0" xfId="76" applyFont="1" applyFill="1" applyAlignment="1">
      <alignment vertical="center"/>
    </xf>
    <xf numFmtId="0" fontId="20" fillId="0" borderId="0" xfId="76" applyFont="1" applyFill="1" applyAlignment="1">
      <alignment horizontal="center" vertical="center"/>
    </xf>
    <xf numFmtId="177" fontId="21" fillId="0" borderId="0" xfId="21" applyNumberFormat="1" applyFont="1" applyFill="1" applyBorder="1" applyAlignment="1" applyProtection="1">
      <alignment horizontal="center" vertical="center"/>
    </xf>
    <xf numFmtId="0" fontId="23" fillId="0" borderId="0" xfId="76" applyFont="1" applyFill="1" applyAlignment="1">
      <alignment vertical="center"/>
    </xf>
    <xf numFmtId="0" fontId="21" fillId="0" borderId="0" xfId="76" applyFont="1" applyFill="1" applyAlignment="1">
      <alignment horizontal="left" vertical="center" wrapText="1" indent="2"/>
    </xf>
    <xf numFmtId="177" fontId="20" fillId="0" borderId="0" xfId="21" applyNumberFormat="1" applyFont="1" applyAlignment="1">
      <alignment wrapText="1"/>
    </xf>
    <xf numFmtId="177" fontId="21" fillId="0" borderId="0" xfId="21" applyNumberFormat="1" applyFont="1" applyFill="1" applyBorder="1" applyAlignment="1" applyProtection="1">
      <alignment horizontal="center" vertical="center" wrapText="1"/>
    </xf>
    <xf numFmtId="0" fontId="20" fillId="0" borderId="0" xfId="5" applyFont="1" applyBorder="1"/>
    <xf numFmtId="0" fontId="22" fillId="0" borderId="0" xfId="76" applyFont="1" applyAlignment="1">
      <alignment horizontal="left" vertical="center" indent="2"/>
    </xf>
    <xf numFmtId="0" fontId="21" fillId="0" borderId="0" xfId="76" applyFont="1" applyFill="1" applyBorder="1" applyAlignment="1">
      <alignment horizontal="left" vertical="center" indent="3"/>
    </xf>
    <xf numFmtId="177" fontId="20" fillId="0" borderId="0" xfId="21" applyNumberFormat="1" applyFont="1" applyFill="1" applyBorder="1" applyAlignment="1" applyProtection="1">
      <alignment horizontal="right" vertical="center" wrapText="1"/>
    </xf>
    <xf numFmtId="0" fontId="21" fillId="0" borderId="0" xfId="76" applyFont="1" applyFill="1" applyBorder="1" applyAlignment="1">
      <alignment horizontal="left" vertical="center" indent="4"/>
    </xf>
    <xf numFmtId="0" fontId="21" fillId="0" borderId="0" xfId="76" applyFont="1" applyFill="1" applyAlignment="1">
      <alignment horizontal="left" vertical="center" indent="4"/>
    </xf>
    <xf numFmtId="0" fontId="21" fillId="0" borderId="0" xfId="76" applyFont="1" applyFill="1" applyAlignment="1">
      <alignment horizontal="left" vertical="center" indent="3"/>
    </xf>
    <xf numFmtId="0" fontId="26" fillId="0" borderId="0" xfId="76" applyFont="1" applyAlignment="1">
      <alignment horizontal="center" vertical="center"/>
    </xf>
    <xf numFmtId="0" fontId="22" fillId="0" borderId="0" xfId="76" applyFont="1" applyAlignment="1">
      <alignment horizontal="left" vertical="center" indent="1"/>
    </xf>
    <xf numFmtId="177" fontId="21" fillId="0" borderId="0" xfId="21" applyNumberFormat="1" applyFont="1" applyFill="1" applyBorder="1" applyAlignment="1" applyProtection="1">
      <alignment horizontal="right" vertical="center" wrapText="1" indent="1"/>
    </xf>
    <xf numFmtId="175" fontId="21" fillId="0" borderId="0" xfId="76" applyNumberFormat="1" applyFont="1" applyFill="1" applyAlignment="1">
      <alignment vertical="center"/>
    </xf>
    <xf numFmtId="0" fontId="24" fillId="0" borderId="0" xfId="76" applyFont="1" applyAlignment="1">
      <alignment horizontal="left" vertical="center" indent="1"/>
    </xf>
    <xf numFmtId="175" fontId="20" fillId="0" borderId="0" xfId="76" applyNumberFormat="1" applyFont="1" applyFill="1" applyAlignment="1">
      <alignment vertical="center"/>
    </xf>
    <xf numFmtId="175" fontId="22" fillId="0" borderId="0" xfId="76" applyNumberFormat="1" applyFont="1" applyAlignment="1">
      <alignment horizontal="left" vertical="center" indent="2"/>
    </xf>
    <xf numFmtId="175" fontId="21" fillId="0" borderId="0" xfId="76" applyNumberFormat="1" applyFont="1" applyFill="1" applyAlignment="1">
      <alignment horizontal="left" vertical="center" indent="4"/>
    </xf>
    <xf numFmtId="175" fontId="21" fillId="0" borderId="0" xfId="76" applyNumberFormat="1" applyFont="1" applyAlignment="1">
      <alignment horizontal="left" vertical="center" indent="2"/>
    </xf>
    <xf numFmtId="0" fontId="21" fillId="0" borderId="0" xfId="76" applyFont="1" applyFill="1" applyAlignment="1">
      <alignment horizontal="left" vertical="center" indent="2"/>
    </xf>
    <xf numFmtId="175" fontId="20" fillId="0" borderId="0" xfId="76" applyNumberFormat="1" applyFont="1" applyFill="1" applyBorder="1" applyAlignment="1">
      <alignment vertical="center"/>
    </xf>
    <xf numFmtId="0" fontId="21" fillId="0" borderId="0" xfId="76" applyFont="1" applyAlignment="1">
      <alignment horizontal="left" vertical="center" indent="2"/>
    </xf>
    <xf numFmtId="0" fontId="20" fillId="0" borderId="0" xfId="76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indent="1"/>
    </xf>
    <xf numFmtId="0" fontId="20" fillId="0" borderId="0" xfId="90" applyFont="1"/>
    <xf numFmtId="0" fontId="21" fillId="0" borderId="0" xfId="0" applyNumberFormat="1" applyFont="1" applyFill="1" applyAlignment="1"/>
    <xf numFmtId="170" fontId="23" fillId="0" borderId="0" xfId="0" applyNumberFormat="1" applyFont="1" applyFill="1" applyAlignment="1">
      <alignment horizontal="left" vertical="top"/>
    </xf>
    <xf numFmtId="177" fontId="20" fillId="0" borderId="0" xfId="21" applyNumberFormat="1" applyFont="1" applyFill="1" applyBorder="1" applyAlignment="1" applyProtection="1">
      <alignment horizontal="center" vertical="center"/>
    </xf>
    <xf numFmtId="0" fontId="22" fillId="0" borderId="0" xfId="5" applyFont="1" applyAlignment="1">
      <alignment horizontal="left" vertical="center" indent="2"/>
    </xf>
    <xf numFmtId="0" fontId="22" fillId="0" borderId="0" xfId="5" applyFont="1" applyAlignment="1">
      <alignment horizontal="left" vertical="center" indent="3"/>
    </xf>
    <xf numFmtId="177" fontId="20" fillId="0" borderId="0" xfId="21" applyNumberFormat="1" applyFont="1" applyFill="1" applyBorder="1" applyAlignment="1" applyProtection="1">
      <alignment vertical="center" wrapText="1"/>
    </xf>
    <xf numFmtId="177" fontId="20" fillId="0" borderId="0" xfId="21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76" applyFont="1" applyFill="1" applyBorder="1" applyAlignment="1">
      <alignment horizontal="left" vertical="center"/>
    </xf>
    <xf numFmtId="177" fontId="20" fillId="0" borderId="0" xfId="21" applyNumberFormat="1" applyFont="1" applyAlignment="1">
      <alignment horizontal="right" vertical="center" wrapText="1"/>
    </xf>
    <xf numFmtId="177" fontId="21" fillId="0" borderId="0" xfId="21" applyNumberFormat="1" applyFont="1" applyFill="1" applyBorder="1" applyAlignment="1" applyProtection="1">
      <alignment horizontal="right" vertical="center" wrapText="1"/>
    </xf>
    <xf numFmtId="177" fontId="20" fillId="0" borderId="0" xfId="21" quotePrefix="1" applyNumberFormat="1" applyFont="1" applyFill="1" applyBorder="1" applyAlignment="1" applyProtection="1">
      <alignment horizontal="right" vertical="center" wrapText="1"/>
    </xf>
    <xf numFmtId="2" fontId="22" fillId="0" borderId="0" xfId="76" applyNumberFormat="1" applyFont="1" applyAlignment="1">
      <alignment horizontal="left" vertical="center" indent="2"/>
    </xf>
    <xf numFmtId="2" fontId="21" fillId="0" borderId="0" xfId="76" applyNumberFormat="1" applyFont="1" applyFill="1" applyAlignment="1">
      <alignment horizontal="left" vertical="center" indent="2"/>
    </xf>
    <xf numFmtId="175" fontId="21" fillId="0" borderId="0" xfId="76" applyNumberFormat="1" applyFont="1" applyFill="1" applyAlignment="1">
      <alignment horizontal="left" vertical="center" indent="2"/>
    </xf>
    <xf numFmtId="0" fontId="21" fillId="0" borderId="0" xfId="76" applyFont="1" applyFill="1" applyBorder="1" applyAlignment="1">
      <alignment horizontal="left" vertical="center" indent="2"/>
    </xf>
    <xf numFmtId="2" fontId="21" fillId="0" borderId="0" xfId="76" applyNumberFormat="1" applyFont="1" applyFill="1" applyBorder="1" applyAlignment="1">
      <alignment horizontal="left" vertical="center" indent="2"/>
    </xf>
    <xf numFmtId="175" fontId="21" fillId="0" borderId="0" xfId="76" applyNumberFormat="1" applyFont="1" applyFill="1" applyBorder="1" applyAlignment="1">
      <alignment horizontal="left" vertical="center" indent="2"/>
    </xf>
    <xf numFmtId="0" fontId="20" fillId="0" borderId="0" xfId="5" applyFont="1"/>
    <xf numFmtId="0" fontId="20" fillId="0" borderId="0" xfId="5" applyFont="1" applyFill="1"/>
    <xf numFmtId="0" fontId="20" fillId="0" borderId="0" xfId="0" applyFont="1" applyFill="1"/>
    <xf numFmtId="175" fontId="21" fillId="0" borderId="0" xfId="76" applyNumberFormat="1" applyFont="1" applyFill="1" applyAlignment="1">
      <alignment horizontal="left" vertical="center"/>
    </xf>
    <xf numFmtId="175" fontId="20" fillId="0" borderId="0" xfId="76" applyNumberFormat="1" applyFont="1" applyFill="1" applyAlignment="1">
      <alignment horizontal="left" vertical="center"/>
    </xf>
    <xf numFmtId="175" fontId="20" fillId="0" borderId="0" xfId="76" applyNumberFormat="1" applyFont="1" applyFill="1" applyBorder="1" applyAlignment="1">
      <alignment horizontal="left" vertical="center"/>
    </xf>
    <xf numFmtId="0" fontId="21" fillId="0" borderId="0" xfId="76" applyFont="1" applyFill="1" applyAlignment="1">
      <alignment horizontal="right" vertical="center" indent="1"/>
    </xf>
    <xf numFmtId="0" fontId="20" fillId="0" borderId="0" xfId="76" applyFont="1" applyFill="1" applyAlignment="1">
      <alignment vertical="center"/>
    </xf>
    <xf numFmtId="0" fontId="22" fillId="0" borderId="0" xfId="73" applyFont="1" applyAlignment="1">
      <alignment horizontal="left" vertical="center"/>
    </xf>
    <xf numFmtId="0" fontId="24" fillId="0" borderId="0" xfId="73" applyFont="1" applyAlignment="1">
      <alignment horizontal="left" vertical="center"/>
    </xf>
    <xf numFmtId="0" fontId="20" fillId="0" borderId="1" xfId="67" applyFont="1" applyBorder="1" applyAlignment="1">
      <alignment vertical="center"/>
    </xf>
    <xf numFmtId="0" fontId="20" fillId="0" borderId="0" xfId="67" applyFont="1" applyBorder="1" applyAlignment="1">
      <alignment horizontal="center" vertical="center"/>
    </xf>
    <xf numFmtId="0" fontId="20" fillId="0" borderId="0" xfId="67" applyFont="1" applyAlignment="1">
      <alignment vertical="center"/>
    </xf>
    <xf numFmtId="0" fontId="21" fillId="0" borderId="0" xfId="67" applyFont="1" applyBorder="1" applyAlignment="1">
      <alignment horizontal="center" vertical="center"/>
    </xf>
    <xf numFmtId="0" fontId="21" fillId="0" borderId="0" xfId="67" applyFont="1" applyAlignment="1">
      <alignment vertical="center"/>
    </xf>
    <xf numFmtId="0" fontId="20" fillId="0" borderId="0" xfId="67" applyFont="1" applyBorder="1" applyAlignment="1">
      <alignment vertical="center"/>
    </xf>
    <xf numFmtId="0" fontId="23" fillId="0" borderId="0" xfId="67" applyFont="1" applyAlignment="1">
      <alignment vertical="center"/>
    </xf>
    <xf numFmtId="0" fontId="21" fillId="0" borderId="0" xfId="67" applyFont="1" applyAlignment="1">
      <alignment horizontal="left" vertical="center" indent="1"/>
    </xf>
    <xf numFmtId="177" fontId="20" fillId="0" borderId="0" xfId="21" applyNumberFormat="1" applyFont="1" applyFill="1" applyBorder="1" applyAlignment="1" applyProtection="1">
      <alignment horizontal="right" vertical="center" wrapText="1" indent="1"/>
    </xf>
    <xf numFmtId="4" fontId="20" fillId="0" borderId="0" xfId="67" applyNumberFormat="1" applyFont="1" applyBorder="1" applyAlignment="1">
      <alignment horizontal="left" vertical="center"/>
    </xf>
    <xf numFmtId="175" fontId="20" fillId="0" borderId="0" xfId="67" applyNumberFormat="1" applyFont="1" applyAlignment="1">
      <alignment vertical="center"/>
    </xf>
    <xf numFmtId="0" fontId="21" fillId="0" borderId="0" xfId="67" applyFont="1" applyAlignment="1">
      <alignment horizontal="left" vertical="center" indent="2"/>
    </xf>
    <xf numFmtId="0" fontId="22" fillId="0" borderId="0" xfId="67" applyFont="1" applyAlignment="1">
      <alignment horizontal="left" vertical="center" indent="2"/>
    </xf>
    <xf numFmtId="0" fontId="21" fillId="0" borderId="0" xfId="5" applyFont="1" applyBorder="1" applyAlignment="1">
      <alignment horizontal="right" vertical="center"/>
    </xf>
    <xf numFmtId="170" fontId="20" fillId="0" borderId="0" xfId="113" applyFont="1" applyFill="1" applyBorder="1" applyAlignment="1">
      <alignment horizontal="right" vertical="center"/>
    </xf>
    <xf numFmtId="170" fontId="23" fillId="0" borderId="0" xfId="113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0" fontId="23" fillId="0" borderId="0" xfId="34" applyNumberFormat="1" applyFont="1" applyAlignment="1">
      <alignment horizontal="center" vertical="center"/>
    </xf>
    <xf numFmtId="0" fontId="23" fillId="0" borderId="0" xfId="34" applyNumberFormat="1" applyFont="1" applyBorder="1" applyAlignment="1">
      <alignment horizontal="left" vertical="center" indent="1"/>
    </xf>
    <xf numFmtId="0" fontId="23" fillId="0" borderId="0" xfId="93" applyFont="1" applyAlignment="1">
      <alignment horizontal="left" vertical="center"/>
    </xf>
    <xf numFmtId="0" fontId="20" fillId="0" borderId="0" xfId="48" applyFont="1"/>
    <xf numFmtId="0" fontId="25" fillId="0" borderId="0" xfId="48" applyFont="1" applyAlignment="1">
      <alignment horizontal="left" vertical="center"/>
    </xf>
    <xf numFmtId="0" fontId="26" fillId="0" borderId="0" xfId="0" applyFont="1"/>
    <xf numFmtId="0" fontId="26" fillId="0" borderId="1" xfId="5" applyFont="1" applyBorder="1" applyAlignment="1">
      <alignment vertical="center"/>
    </xf>
    <xf numFmtId="0" fontId="26" fillId="0" borderId="0" xfId="73" applyFont="1" applyAlignment="1">
      <alignment horizontal="center" vertical="center"/>
    </xf>
    <xf numFmtId="0" fontId="22" fillId="0" borderId="0" xfId="73" applyFont="1" applyAlignment="1">
      <alignment horizontal="right" vertical="center" indent="1"/>
    </xf>
    <xf numFmtId="0" fontId="22" fillId="0" borderId="0" xfId="73" applyFont="1" applyAlignment="1">
      <alignment horizontal="center" vertical="center"/>
    </xf>
    <xf numFmtId="0" fontId="26" fillId="0" borderId="0" xfId="5" applyFont="1" applyAlignment="1">
      <alignment vertical="center"/>
    </xf>
    <xf numFmtId="0" fontId="21" fillId="0" borderId="0" xfId="73" applyFont="1" applyBorder="1" applyAlignment="1">
      <alignment vertical="center"/>
    </xf>
    <xf numFmtId="3" fontId="26" fillId="0" borderId="0" xfId="73" applyNumberFormat="1" applyFont="1" applyAlignment="1">
      <alignment horizontal="right" vertical="center" wrapText="1"/>
    </xf>
    <xf numFmtId="175" fontId="26" fillId="0" borderId="0" xfId="73" applyNumberFormat="1" applyFont="1" applyAlignment="1">
      <alignment horizontal="right" vertical="center" indent="1"/>
    </xf>
    <xf numFmtId="0" fontId="23" fillId="0" borderId="0" xfId="73" applyFont="1" applyBorder="1" applyAlignment="1">
      <alignment horizontal="left" vertical="center"/>
    </xf>
    <xf numFmtId="175" fontId="26" fillId="0" borderId="0" xfId="73" applyNumberFormat="1" applyFont="1" applyAlignment="1">
      <alignment horizontal="right" vertical="center" wrapText="1" indent="1"/>
    </xf>
    <xf numFmtId="0" fontId="22" fillId="0" borderId="0" xfId="73" applyFont="1" applyAlignment="1">
      <alignment horizontal="left" vertical="center" indent="1"/>
    </xf>
    <xf numFmtId="0" fontId="22" fillId="0" borderId="0" xfId="73" applyFont="1" applyAlignment="1">
      <alignment vertical="center"/>
    </xf>
    <xf numFmtId="182" fontId="26" fillId="0" borderId="0" xfId="73" applyNumberFormat="1" applyFont="1" applyAlignment="1">
      <alignment vertical="center" wrapText="1"/>
    </xf>
    <xf numFmtId="182" fontId="26" fillId="0" borderId="0" xfId="73" applyNumberFormat="1" applyFont="1" applyAlignment="1">
      <alignment horizontal="right" vertical="center"/>
    </xf>
    <xf numFmtId="0" fontId="26" fillId="0" borderId="0" xfId="73" applyFont="1" applyAlignment="1">
      <alignment horizontal="right" vertical="center"/>
    </xf>
    <xf numFmtId="0" fontId="24" fillId="0" borderId="0" xfId="73" applyFont="1" applyAlignment="1">
      <alignment vertical="center"/>
    </xf>
    <xf numFmtId="0" fontId="22" fillId="0" borderId="0" xfId="36" applyNumberFormat="1" applyFont="1" applyFill="1" applyBorder="1" applyAlignment="1">
      <alignment horizontal="left" vertical="center"/>
    </xf>
    <xf numFmtId="0" fontId="22" fillId="0" borderId="0" xfId="36" applyNumberFormat="1" applyFont="1" applyFill="1" applyAlignment="1">
      <alignment horizontal="left" vertical="center" wrapText="1"/>
    </xf>
    <xf numFmtId="0" fontId="26" fillId="0" borderId="0" xfId="73" applyFont="1" applyAlignment="1">
      <alignment vertical="center"/>
    </xf>
    <xf numFmtId="175" fontId="28" fillId="0" borderId="0" xfId="73" applyNumberFormat="1" applyFont="1" applyAlignment="1">
      <alignment horizontal="right" vertical="center" indent="1"/>
    </xf>
    <xf numFmtId="0" fontId="24" fillId="0" borderId="0" xfId="36" applyNumberFormat="1" applyFont="1" applyFill="1" applyBorder="1" applyAlignment="1">
      <alignment horizontal="left" vertical="center"/>
    </xf>
    <xf numFmtId="0" fontId="24" fillId="0" borderId="0" xfId="36" applyNumberFormat="1" applyFont="1" applyFill="1" applyAlignment="1">
      <alignment horizontal="left" vertical="center" wrapText="1"/>
    </xf>
    <xf numFmtId="3" fontId="28" fillId="0" borderId="0" xfId="73" applyNumberFormat="1" applyFont="1" applyAlignment="1">
      <alignment horizontal="right" vertical="center" indent="1"/>
    </xf>
    <xf numFmtId="3" fontId="20" fillId="0" borderId="0" xfId="73" applyNumberFormat="1" applyFont="1" applyAlignment="1">
      <alignment vertical="center"/>
    </xf>
    <xf numFmtId="4" fontId="26" fillId="0" borderId="0" xfId="73" applyNumberFormat="1" applyFont="1" applyAlignment="1">
      <alignment horizontal="left" vertical="center"/>
    </xf>
    <xf numFmtId="0" fontId="24" fillId="0" borderId="0" xfId="36" applyNumberFormat="1" applyFont="1" applyFill="1" applyBorder="1" applyAlignment="1">
      <alignment horizontal="left" vertical="center" indent="4"/>
    </xf>
    <xf numFmtId="0" fontId="24" fillId="0" borderId="0" xfId="36" applyNumberFormat="1" applyFont="1" applyFill="1" applyAlignment="1">
      <alignment horizontal="left" vertical="center" wrapText="1" indent="4"/>
    </xf>
    <xf numFmtId="3" fontId="28" fillId="0" borderId="0" xfId="73" applyNumberFormat="1" applyFont="1" applyAlignment="1">
      <alignment vertical="center"/>
    </xf>
    <xf numFmtId="0" fontId="21" fillId="0" borderId="0" xfId="73" applyFont="1" applyAlignment="1">
      <alignment vertical="center"/>
    </xf>
    <xf numFmtId="0" fontId="22" fillId="0" borderId="0" xfId="73" applyFont="1" applyAlignment="1">
      <alignment vertical="center" wrapText="1"/>
    </xf>
    <xf numFmtId="0" fontId="23" fillId="0" borderId="0" xfId="73" applyFont="1" applyAlignment="1">
      <alignment vertical="center"/>
    </xf>
    <xf numFmtId="0" fontId="24" fillId="0" borderId="0" xfId="73" applyFont="1" applyAlignment="1">
      <alignment vertical="center" wrapText="1"/>
    </xf>
    <xf numFmtId="3" fontId="22" fillId="0" borderId="0" xfId="73" applyNumberFormat="1" applyFont="1" applyAlignment="1">
      <alignment vertical="center"/>
    </xf>
    <xf numFmtId="3" fontId="26" fillId="0" borderId="0" xfId="73" applyNumberFormat="1" applyFont="1" applyAlignment="1">
      <alignment vertical="center"/>
    </xf>
    <xf numFmtId="3" fontId="26" fillId="0" borderId="0" xfId="73" applyNumberFormat="1" applyFont="1" applyAlignment="1">
      <alignment horizontal="right" vertical="center"/>
    </xf>
    <xf numFmtId="3" fontId="22" fillId="0" borderId="0" xfId="73" applyNumberFormat="1" applyFont="1" applyAlignment="1">
      <alignment horizontal="right" vertical="center"/>
    </xf>
    <xf numFmtId="0" fontId="21" fillId="0" borderId="0" xfId="73" applyFont="1" applyAlignment="1">
      <alignment horizontal="left" vertical="center" indent="1"/>
    </xf>
    <xf numFmtId="0" fontId="21" fillId="0" borderId="0" xfId="73" applyFont="1" applyAlignment="1">
      <alignment horizontal="left" vertical="center" indent="2"/>
    </xf>
    <xf numFmtId="0" fontId="22" fillId="0" borderId="0" xfId="73" applyFont="1" applyAlignment="1">
      <alignment horizontal="left" vertical="center" indent="2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2" fillId="0" borderId="0" xfId="93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73" applyFont="1" applyBorder="1" applyAlignment="1">
      <alignment horizontal="center" vertical="center"/>
    </xf>
    <xf numFmtId="0" fontId="21" fillId="0" borderId="0" xfId="73" applyFont="1" applyBorder="1" applyAlignment="1">
      <alignment horizontal="center" vertical="center"/>
    </xf>
    <xf numFmtId="0" fontId="21" fillId="0" borderId="0" xfId="4" applyFont="1" applyAlignment="1">
      <alignment vertical="center"/>
    </xf>
    <xf numFmtId="0" fontId="21" fillId="0" borderId="0" xfId="73" applyFont="1" applyAlignment="1">
      <alignment vertical="center" wrapText="1"/>
    </xf>
    <xf numFmtId="175" fontId="21" fillId="0" borderId="0" xfId="73" applyNumberFormat="1" applyFont="1" applyAlignment="1">
      <alignment horizontal="right" vertical="center" wrapText="1"/>
    </xf>
    <xf numFmtId="0" fontId="20" fillId="0" borderId="0" xfId="73" applyFont="1" applyBorder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73" applyFont="1" applyAlignment="1">
      <alignment vertical="center" wrapText="1"/>
    </xf>
    <xf numFmtId="3" fontId="20" fillId="0" borderId="0" xfId="73" applyNumberFormat="1" applyFont="1" applyBorder="1" applyAlignment="1">
      <alignment vertical="center"/>
    </xf>
    <xf numFmtId="0" fontId="21" fillId="0" borderId="0" xfId="4" applyFont="1" applyAlignment="1">
      <alignment horizontal="left" vertical="center" indent="1"/>
    </xf>
    <xf numFmtId="0" fontId="20" fillId="0" borderId="0" xfId="73" applyFont="1" applyAlignment="1">
      <alignment horizontal="left" vertical="center" indent="4"/>
    </xf>
    <xf numFmtId="176" fontId="20" fillId="0" borderId="0" xfId="0" applyNumberFormat="1" applyFont="1" applyAlignment="1">
      <alignment vertical="center"/>
    </xf>
    <xf numFmtId="176" fontId="20" fillId="0" borderId="0" xfId="72" applyNumberFormat="1" applyFont="1" applyAlignment="1">
      <alignment vertical="center"/>
    </xf>
    <xf numFmtId="175" fontId="20" fillId="0" borderId="0" xfId="73" applyNumberFormat="1" applyFont="1" applyBorder="1" applyAlignment="1">
      <alignment horizontal="right" vertical="center" indent="1"/>
    </xf>
    <xf numFmtId="0" fontId="23" fillId="0" borderId="0" xfId="4" applyFont="1" applyAlignment="1">
      <alignment horizontal="left" vertical="center" indent="1"/>
    </xf>
    <xf numFmtId="0" fontId="23" fillId="0" borderId="0" xfId="73" applyFont="1" applyAlignment="1">
      <alignment horizontal="left" vertical="center" indent="4"/>
    </xf>
    <xf numFmtId="175" fontId="20" fillId="0" borderId="0" xfId="0" applyNumberFormat="1" applyFont="1" applyAlignment="1">
      <alignment horizontal="right" vertical="center"/>
    </xf>
    <xf numFmtId="176" fontId="20" fillId="0" borderId="0" xfId="0" applyNumberFormat="1" applyFont="1" applyBorder="1" applyAlignment="1">
      <alignment horizontal="right" vertical="center"/>
    </xf>
    <xf numFmtId="175" fontId="20" fillId="0" borderId="0" xfId="0" applyNumberFormat="1" applyFont="1" applyAlignment="1">
      <alignment wrapText="1"/>
    </xf>
    <xf numFmtId="175" fontId="20" fillId="0" borderId="0" xfId="73" applyNumberFormat="1" applyFont="1" applyBorder="1" applyAlignment="1">
      <alignment horizontal="right" vertical="center" wrapText="1" indent="1"/>
    </xf>
    <xf numFmtId="0" fontId="23" fillId="0" borderId="0" xfId="73" applyFont="1" applyAlignment="1">
      <alignment horizontal="left" vertical="center"/>
    </xf>
    <xf numFmtId="175" fontId="20" fillId="0" borderId="0" xfId="73" applyNumberFormat="1" applyFont="1" applyAlignment="1">
      <alignment horizontal="right" vertical="center" wrapText="1" indent="1"/>
    </xf>
    <xf numFmtId="0" fontId="21" fillId="0" borderId="0" xfId="73" applyFont="1" applyAlignment="1">
      <alignment horizontal="left" vertical="center"/>
    </xf>
    <xf numFmtId="175" fontId="21" fillId="0" borderId="0" xfId="73" applyNumberFormat="1" applyFont="1" applyBorder="1" applyAlignment="1">
      <alignment vertical="center" wrapText="1"/>
    </xf>
    <xf numFmtId="2" fontId="20" fillId="0" borderId="0" xfId="73" applyNumberFormat="1" applyFont="1" applyBorder="1" applyAlignment="1">
      <alignment horizontal="right" vertical="center" indent="1"/>
    </xf>
    <xf numFmtId="175" fontId="20" fillId="0" borderId="0" xfId="73" applyNumberFormat="1" applyFont="1" applyAlignment="1">
      <alignment vertical="center" wrapText="1"/>
    </xf>
    <xf numFmtId="0" fontId="21" fillId="0" borderId="0" xfId="73" applyFont="1" applyBorder="1" applyAlignment="1">
      <alignment horizontal="left" vertical="center" indent="2"/>
    </xf>
    <xf numFmtId="0" fontId="23" fillId="0" borderId="0" xfId="73" applyFont="1" applyAlignment="1">
      <alignment horizontal="left" vertical="center" indent="2"/>
    </xf>
    <xf numFmtId="175" fontId="21" fillId="0" borderId="0" xfId="73" applyNumberFormat="1" applyFont="1" applyAlignment="1">
      <alignment vertical="center" wrapText="1"/>
    </xf>
    <xf numFmtId="0" fontId="20" fillId="0" borderId="0" xfId="73" applyFont="1" applyAlignment="1">
      <alignment horizontal="left" vertical="center" indent="3"/>
    </xf>
    <xf numFmtId="176" fontId="20" fillId="0" borderId="0" xfId="5" applyNumberFormat="1" applyFont="1" applyAlignment="1">
      <alignment horizontal="right" vertical="center"/>
    </xf>
    <xf numFmtId="0" fontId="23" fillId="0" borderId="0" xfId="73" applyFont="1" applyAlignment="1">
      <alignment horizontal="left" vertical="center" indent="3"/>
    </xf>
    <xf numFmtId="0" fontId="21" fillId="0" borderId="0" xfId="100" applyFont="1" applyFill="1" applyBorder="1" applyAlignment="1">
      <alignment horizontal="left" vertical="center" indent="2"/>
    </xf>
    <xf numFmtId="0" fontId="20" fillId="0" borderId="0" xfId="100" applyFont="1" applyFill="1" applyAlignment="1">
      <alignment horizontal="left" vertical="center" indent="3"/>
    </xf>
    <xf numFmtId="3" fontId="20" fillId="0" borderId="0" xfId="73" applyNumberFormat="1" applyFont="1" applyBorder="1" applyAlignment="1">
      <alignment horizontal="right" vertical="center" indent="1"/>
    </xf>
    <xf numFmtId="1" fontId="20" fillId="0" borderId="0" xfId="0" applyNumberFormat="1" applyFont="1"/>
    <xf numFmtId="0" fontId="23" fillId="0" borderId="0" xfId="73" applyFont="1" applyBorder="1" applyAlignment="1">
      <alignment horizontal="left" vertical="center" indent="2"/>
    </xf>
    <xf numFmtId="0" fontId="23" fillId="0" borderId="0" xfId="73" applyFont="1" applyBorder="1" applyAlignment="1">
      <alignment vertical="center"/>
    </xf>
    <xf numFmtId="0" fontId="21" fillId="0" borderId="0" xfId="73" applyFont="1" applyBorder="1" applyAlignment="1">
      <alignment horizontal="left" vertical="center" indent="1"/>
    </xf>
    <xf numFmtId="0" fontId="20" fillId="0" borderId="0" xfId="7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top" indent="1"/>
    </xf>
    <xf numFmtId="0" fontId="22" fillId="0" borderId="0" xfId="67" applyFont="1" applyAlignment="1">
      <alignment vertical="center"/>
    </xf>
    <xf numFmtId="0" fontId="24" fillId="0" borderId="0" xfId="67" applyFont="1" applyAlignment="1">
      <alignment vertical="center"/>
    </xf>
    <xf numFmtId="0" fontId="20" fillId="0" borderId="1" xfId="67" applyFont="1" applyBorder="1"/>
    <xf numFmtId="0" fontId="20" fillId="0" borderId="0" xfId="67" applyFont="1"/>
    <xf numFmtId="3" fontId="20" fillId="0" borderId="0" xfId="67" applyNumberFormat="1" applyFont="1" applyAlignment="1">
      <alignment vertical="center"/>
    </xf>
    <xf numFmtId="3" fontId="20" fillId="0" borderId="0" xfId="24" applyNumberFormat="1" applyFont="1" applyFill="1" applyAlignment="1">
      <alignment horizontal="right" vertical="center"/>
    </xf>
    <xf numFmtId="0" fontId="23" fillId="0" borderId="0" xfId="67" applyFont="1" applyAlignment="1">
      <alignment horizontal="left" vertical="center" indent="2"/>
    </xf>
    <xf numFmtId="3" fontId="20" fillId="0" borderId="0" xfId="67" applyNumberFormat="1" applyFont="1" applyAlignment="1">
      <alignment horizontal="right" vertical="center" indent="1"/>
    </xf>
    <xf numFmtId="175" fontId="20" fillId="0" borderId="0" xfId="67" applyNumberFormat="1" applyFont="1" applyBorder="1" applyAlignment="1">
      <alignment horizontal="right" vertical="center" indent="1"/>
    </xf>
    <xf numFmtId="0" fontId="21" fillId="0" borderId="0" xfId="67" applyFont="1" applyAlignment="1">
      <alignment horizontal="left" vertical="center"/>
    </xf>
    <xf numFmtId="2" fontId="20" fillId="0" borderId="0" xfId="67" applyNumberFormat="1" applyFont="1" applyBorder="1" applyAlignment="1">
      <alignment horizontal="left"/>
    </xf>
    <xf numFmtId="0" fontId="23" fillId="0" borderId="0" xfId="67" applyFont="1" applyAlignment="1">
      <alignment horizontal="left" vertical="center"/>
    </xf>
    <xf numFmtId="4" fontId="20" fillId="0" borderId="0" xfId="67" applyNumberFormat="1" applyFont="1" applyBorder="1" applyAlignment="1">
      <alignment horizontal="left"/>
    </xf>
    <xf numFmtId="3" fontId="20" fillId="0" borderId="0" xfId="67" applyNumberFormat="1" applyFont="1" applyBorder="1" applyAlignment="1">
      <alignment horizontal="right" vertical="center" indent="1"/>
    </xf>
    <xf numFmtId="0" fontId="23" fillId="0" borderId="1" xfId="67" applyFont="1" applyBorder="1" applyAlignment="1">
      <alignment horizontal="left" vertical="center"/>
    </xf>
    <xf numFmtId="3" fontId="20" fillId="0" borderId="1" xfId="67" applyNumberFormat="1" applyFont="1" applyBorder="1" applyAlignment="1">
      <alignment vertical="center"/>
    </xf>
    <xf numFmtId="3" fontId="20" fillId="0" borderId="1" xfId="67" applyNumberFormat="1" applyFont="1" applyBorder="1" applyAlignment="1">
      <alignment horizontal="right" vertical="center" indent="1"/>
    </xf>
    <xf numFmtId="175" fontId="20" fillId="0" borderId="1" xfId="67" applyNumberFormat="1" applyFont="1" applyBorder="1" applyAlignment="1">
      <alignment horizontal="right" vertical="center" indent="1"/>
    </xf>
    <xf numFmtId="4" fontId="20" fillId="0" borderId="0" xfId="67" applyNumberFormat="1" applyFont="1" applyAlignment="1">
      <alignment horizontal="left"/>
    </xf>
    <xf numFmtId="0" fontId="21" fillId="0" borderId="0" xfId="34" applyNumberFormat="1" applyFont="1" applyFill="1" applyBorder="1" applyAlignment="1">
      <alignment horizontal="left" vertical="center"/>
    </xf>
    <xf numFmtId="3" fontId="21" fillId="0" borderId="0" xfId="67" applyNumberFormat="1" applyFont="1" applyAlignment="1">
      <alignment horizontal="right" vertical="center" indent="1"/>
    </xf>
    <xf numFmtId="175" fontId="21" fillId="0" borderId="0" xfId="67" applyNumberFormat="1" applyFont="1" applyAlignment="1">
      <alignment horizontal="right" vertical="center" indent="1"/>
    </xf>
    <xf numFmtId="0" fontId="23" fillId="0" borderId="0" xfId="34" applyNumberFormat="1" applyFont="1" applyFill="1" applyBorder="1" applyAlignment="1">
      <alignment horizontal="left" vertical="center"/>
    </xf>
    <xf numFmtId="3" fontId="20" fillId="0" borderId="0" xfId="24" applyNumberFormat="1" applyFont="1" applyFill="1" applyAlignment="1">
      <alignment horizontal="right" vertical="center" indent="1"/>
    </xf>
    <xf numFmtId="175" fontId="20" fillId="0" borderId="0" xfId="67" applyNumberFormat="1" applyFont="1" applyAlignment="1">
      <alignment horizontal="right" vertical="center" indent="1"/>
    </xf>
    <xf numFmtId="4" fontId="20" fillId="0" borderId="0" xfId="67" applyNumberFormat="1" applyFont="1" applyAlignment="1">
      <alignment horizontal="left" vertical="center"/>
    </xf>
    <xf numFmtId="0" fontId="21" fillId="0" borderId="0" xfId="34" applyNumberFormat="1" applyFont="1" applyFill="1" applyBorder="1" applyAlignment="1">
      <alignment horizontal="left" vertical="center" indent="2"/>
    </xf>
    <xf numFmtId="176" fontId="20" fillId="0" borderId="0" xfId="5" applyNumberFormat="1" applyFont="1" applyFill="1" applyBorder="1" applyAlignment="1">
      <alignment vertical="center"/>
    </xf>
    <xf numFmtId="0" fontId="23" fillId="0" borderId="0" xfId="67" applyFont="1" applyBorder="1" applyAlignment="1">
      <alignment horizontal="left" vertical="center" indent="2"/>
    </xf>
    <xf numFmtId="0" fontId="23" fillId="0" borderId="0" xfId="100" applyFont="1" applyFill="1" applyBorder="1" applyAlignment="1">
      <alignment horizontal="left" vertical="center" indent="2"/>
    </xf>
    <xf numFmtId="0" fontId="20" fillId="0" borderId="0" xfId="68" applyFont="1" applyBorder="1" applyAlignment="1">
      <alignment vertical="center"/>
    </xf>
    <xf numFmtId="0" fontId="23" fillId="0" borderId="0" xfId="34" applyNumberFormat="1" applyFont="1" applyAlignment="1">
      <alignment horizontal="center" vertical="top"/>
    </xf>
    <xf numFmtId="0" fontId="23" fillId="0" borderId="0" xfId="34" applyNumberFormat="1" applyFont="1" applyBorder="1" applyAlignment="1">
      <alignment horizontal="left" vertical="top" indent="1"/>
    </xf>
    <xf numFmtId="0" fontId="20" fillId="0" borderId="0" xfId="13" applyFont="1" applyBorder="1" applyAlignment="1">
      <alignment horizontal="left" vertical="center"/>
    </xf>
    <xf numFmtId="0" fontId="23" fillId="0" borderId="0" xfId="34" applyNumberFormat="1" applyFont="1" applyAlignment="1">
      <alignment vertical="top"/>
    </xf>
    <xf numFmtId="0" fontId="20" fillId="0" borderId="0" xfId="34" applyNumberFormat="1" applyFont="1" applyBorder="1" applyAlignment="1">
      <alignment horizontal="right" vertical="top"/>
    </xf>
    <xf numFmtId="0" fontId="21" fillId="0" borderId="0" xfId="93" applyFont="1" applyAlignment="1">
      <alignment horizontal="left"/>
    </xf>
    <xf numFmtId="174" fontId="23" fillId="0" borderId="0" xfId="34" applyNumberFormat="1" applyFont="1"/>
    <xf numFmtId="174" fontId="23" fillId="0" borderId="0" xfId="34" applyNumberFormat="1" applyFont="1" applyAlignment="1">
      <alignment horizontal="center"/>
    </xf>
    <xf numFmtId="174" fontId="20" fillId="0" borderId="0" xfId="34" applyNumberFormat="1" applyFont="1" applyBorder="1" applyAlignment="1">
      <alignment horizontal="right"/>
    </xf>
    <xf numFmtId="0" fontId="23" fillId="0" borderId="0" xfId="93" applyFont="1" applyAlignment="1">
      <alignment horizontal="left" vertical="top"/>
    </xf>
    <xf numFmtId="174" fontId="20" fillId="0" borderId="0" xfId="34" applyNumberFormat="1" applyFont="1" applyAlignment="1">
      <alignment horizontal="center"/>
    </xf>
    <xf numFmtId="174" fontId="20" fillId="0" borderId="0" xfId="34" applyNumberFormat="1" applyFont="1" applyAlignment="1">
      <alignment horizontal="right"/>
    </xf>
    <xf numFmtId="0" fontId="24" fillId="0" borderId="0" xfId="78" applyFont="1" applyBorder="1"/>
    <xf numFmtId="0" fontId="26" fillId="0" borderId="1" xfId="78" applyFont="1" applyBorder="1"/>
    <xf numFmtId="0" fontId="26" fillId="0" borderId="0" xfId="78" applyFont="1" applyBorder="1" applyAlignment="1">
      <alignment horizontal="center" vertical="center"/>
    </xf>
    <xf numFmtId="0" fontId="22" fillId="0" borderId="0" xfId="78" applyFont="1" applyBorder="1" applyAlignment="1">
      <alignment horizontal="right" vertical="center" indent="1"/>
    </xf>
    <xf numFmtId="0" fontId="22" fillId="0" borderId="0" xfId="78" applyFont="1" applyAlignment="1">
      <alignment horizontal="left" vertical="center"/>
    </xf>
    <xf numFmtId="3" fontId="26" fillId="0" borderId="0" xfId="102" applyNumberFormat="1" applyFont="1" applyFill="1" applyBorder="1" applyAlignment="1">
      <alignment horizontal="right" vertical="center" wrapText="1"/>
    </xf>
    <xf numFmtId="0" fontId="26" fillId="0" borderId="0" xfId="78" applyFont="1" applyFill="1" applyBorder="1" applyAlignment="1">
      <alignment vertical="center"/>
    </xf>
    <xf numFmtId="0" fontId="26" fillId="0" borderId="0" xfId="78" applyFont="1" applyBorder="1" applyAlignment="1">
      <alignment vertical="center"/>
    </xf>
    <xf numFmtId="0" fontId="24" fillId="0" borderId="0" xfId="78" applyFont="1" applyAlignment="1">
      <alignment horizontal="left" vertical="center"/>
    </xf>
    <xf numFmtId="175" fontId="26" fillId="0" borderId="0" xfId="78" applyNumberFormat="1" applyFont="1" applyAlignment="1">
      <alignment horizontal="right" indent="1"/>
    </xf>
    <xf numFmtId="175" fontId="26" fillId="0" borderId="0" xfId="29" applyNumberFormat="1" applyFont="1" applyFill="1" applyAlignment="1">
      <alignment horizontal="right" indent="1"/>
    </xf>
    <xf numFmtId="2" fontId="26" fillId="0" borderId="0" xfId="78" applyNumberFormat="1" applyFont="1" applyBorder="1" applyAlignment="1">
      <alignment horizontal="right" vertical="center" indent="1"/>
    </xf>
    <xf numFmtId="3" fontId="26" fillId="0" borderId="0" xfId="102" applyNumberFormat="1" applyFont="1" applyFill="1" applyAlignment="1">
      <alignment horizontal="right" vertical="center" wrapText="1"/>
    </xf>
    <xf numFmtId="174" fontId="26" fillId="0" borderId="0" xfId="21" applyNumberFormat="1" applyFont="1" applyFill="1" applyBorder="1" applyAlignment="1">
      <alignment horizontal="right" vertical="center" wrapText="1"/>
    </xf>
    <xf numFmtId="175" fontId="26" fillId="0" borderId="0" xfId="78" applyNumberFormat="1" applyFont="1" applyBorder="1" applyAlignment="1">
      <alignment horizontal="right" vertical="center" indent="1"/>
    </xf>
    <xf numFmtId="175" fontId="26" fillId="0" borderId="0" xfId="78" applyNumberFormat="1" applyFont="1" applyAlignment="1">
      <alignment horizontal="right" vertical="center" indent="1"/>
    </xf>
    <xf numFmtId="3" fontId="26" fillId="0" borderId="0" xfId="78" applyNumberFormat="1" applyFont="1" applyAlignment="1">
      <alignment horizontal="right" vertical="center"/>
    </xf>
    <xf numFmtId="0" fontId="22" fillId="0" borderId="0" xfId="76" applyFont="1" applyFill="1" applyAlignment="1">
      <alignment horizontal="left" vertical="center"/>
    </xf>
    <xf numFmtId="0" fontId="26" fillId="0" borderId="0" xfId="76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76" applyFont="1" applyFill="1" applyAlignment="1">
      <alignment horizontal="right" vertical="center"/>
    </xf>
    <xf numFmtId="0" fontId="22" fillId="0" borderId="0" xfId="76" applyFont="1" applyFill="1" applyBorder="1" applyAlignment="1">
      <alignment horizontal="center" vertical="center"/>
    </xf>
    <xf numFmtId="0" fontId="24" fillId="0" borderId="0" xfId="76" applyFont="1" applyFill="1" applyAlignment="1">
      <alignment horizontal="left" vertical="center"/>
    </xf>
    <xf numFmtId="0" fontId="22" fillId="0" borderId="0" xfId="76" applyFont="1" applyFill="1" applyAlignment="1">
      <alignment horizontal="center" vertical="center"/>
    </xf>
    <xf numFmtId="0" fontId="26" fillId="0" borderId="0" xfId="76" applyFont="1" applyFill="1" applyBorder="1" applyAlignment="1">
      <alignment horizontal="center" vertical="center"/>
    </xf>
    <xf numFmtId="0" fontId="22" fillId="0" borderId="0" xfId="76" applyFont="1" applyFill="1" applyAlignment="1">
      <alignment horizontal="left" vertical="center" indent="1"/>
    </xf>
    <xf numFmtId="0" fontId="22" fillId="0" borderId="0" xfId="76" applyFont="1" applyFill="1" applyAlignment="1">
      <alignment horizontal="left" vertical="center" indent="2"/>
    </xf>
    <xf numFmtId="173" fontId="26" fillId="0" borderId="0" xfId="2" applyNumberFormat="1" applyFont="1" applyFill="1" applyBorder="1" applyAlignment="1" applyProtection="1">
      <alignment horizontal="right" vertical="center" wrapText="1"/>
    </xf>
    <xf numFmtId="175" fontId="26" fillId="0" borderId="0" xfId="76" applyNumberFormat="1" applyFont="1" applyFill="1" applyBorder="1" applyAlignment="1">
      <alignment horizontal="right" vertical="center" indent="1"/>
    </xf>
    <xf numFmtId="175" fontId="26" fillId="0" borderId="0" xfId="76" applyNumberFormat="1" applyFont="1" applyFill="1" applyAlignment="1">
      <alignment horizontal="right" vertical="center" indent="1"/>
    </xf>
    <xf numFmtId="173" fontId="22" fillId="0" borderId="0" xfId="2" applyNumberFormat="1" applyFont="1" applyFill="1" applyAlignment="1">
      <alignment horizontal="center" vertical="center"/>
    </xf>
    <xf numFmtId="173" fontId="22" fillId="0" borderId="0" xfId="2" applyNumberFormat="1" applyFont="1" applyFill="1" applyBorder="1" applyAlignment="1" applyProtection="1">
      <alignment horizontal="right" vertical="center" wrapText="1"/>
    </xf>
    <xf numFmtId="175" fontId="22" fillId="0" borderId="0" xfId="76" applyNumberFormat="1" applyFont="1" applyFill="1" applyAlignment="1">
      <alignment horizontal="right" vertical="center" indent="1"/>
    </xf>
    <xf numFmtId="2" fontId="22" fillId="0" borderId="0" xfId="76" applyNumberFormat="1" applyFont="1" applyFill="1" applyAlignment="1">
      <alignment horizontal="left" vertical="center" indent="1"/>
    </xf>
    <xf numFmtId="2" fontId="26" fillId="0" borderId="0" xfId="76" applyNumberFormat="1" applyFont="1" applyFill="1" applyBorder="1" applyAlignment="1">
      <alignment horizontal="left" vertical="center" indent="1"/>
    </xf>
    <xf numFmtId="0" fontId="22" fillId="0" borderId="0" xfId="5" applyFont="1" applyAlignment="1">
      <alignment horizontal="right" vertical="center"/>
    </xf>
    <xf numFmtId="0" fontId="26" fillId="0" borderId="0" xfId="78" applyFont="1" applyAlignment="1">
      <alignment vertical="center"/>
    </xf>
    <xf numFmtId="0" fontId="24" fillId="0" borderId="0" xfId="5" applyFont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5" fillId="0" borderId="0" xfId="5" applyFont="1" applyFill="1" applyBorder="1" applyAlignment="1">
      <alignment vertical="center"/>
    </xf>
    <xf numFmtId="0" fontId="32" fillId="0" borderId="0" xfId="76" applyFont="1" applyFill="1" applyAlignment="1">
      <alignment vertical="center"/>
    </xf>
    <xf numFmtId="0" fontId="21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vertical="center"/>
    </xf>
    <xf numFmtId="0" fontId="26" fillId="0" borderId="0" xfId="46" applyFont="1"/>
    <xf numFmtId="0" fontId="21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/>
    </xf>
    <xf numFmtId="0" fontId="22" fillId="0" borderId="0" xfId="67" applyFont="1" applyAlignment="1">
      <alignment horizontal="right" vertical="center"/>
    </xf>
    <xf numFmtId="0" fontId="26" fillId="0" borderId="1" xfId="67" applyFont="1" applyBorder="1" applyAlignment="1">
      <alignment vertical="center"/>
    </xf>
    <xf numFmtId="0" fontId="26" fillId="0" borderId="0" xfId="67" applyFont="1" applyBorder="1" applyAlignment="1">
      <alignment horizontal="center" vertical="center"/>
    </xf>
    <xf numFmtId="0" fontId="22" fillId="0" borderId="0" xfId="67" applyFont="1" applyBorder="1" applyAlignment="1">
      <alignment horizontal="right" vertical="center" indent="1"/>
    </xf>
    <xf numFmtId="3" fontId="22" fillId="0" borderId="0" xfId="67" applyNumberFormat="1" applyFont="1" applyAlignment="1">
      <alignment vertical="center"/>
    </xf>
    <xf numFmtId="174" fontId="22" fillId="0" borderId="0" xfId="2" applyNumberFormat="1" applyFont="1" applyAlignment="1">
      <alignment horizontal="right" vertical="center" wrapText="1"/>
    </xf>
    <xf numFmtId="3" fontId="26" fillId="0" borderId="0" xfId="67" applyNumberFormat="1" applyFont="1" applyBorder="1" applyAlignment="1">
      <alignment horizontal="right" vertical="center" indent="1"/>
    </xf>
    <xf numFmtId="175" fontId="26" fillId="0" borderId="0" xfId="67" applyNumberFormat="1" applyFont="1" applyBorder="1" applyAlignment="1">
      <alignment horizontal="right" vertical="center" indent="1"/>
    </xf>
    <xf numFmtId="3" fontId="24" fillId="0" borderId="0" xfId="67" applyNumberFormat="1" applyFont="1" applyAlignment="1">
      <alignment vertical="center"/>
    </xf>
    <xf numFmtId="0" fontId="20" fillId="0" borderId="0" xfId="5" applyFont="1" applyFill="1" applyAlignment="1">
      <alignment horizontal="right" vertical="center" wrapText="1"/>
    </xf>
    <xf numFmtId="3" fontId="20" fillId="0" borderId="0" xfId="67" applyNumberFormat="1" applyFont="1" applyFill="1" applyAlignment="1">
      <alignment horizontal="right" vertical="center" wrapText="1"/>
    </xf>
    <xf numFmtId="0" fontId="21" fillId="0" borderId="0" xfId="55" applyNumberFormat="1" applyFont="1" applyFill="1" applyAlignment="1">
      <alignment horizontal="right" vertical="center" wrapText="1"/>
    </xf>
    <xf numFmtId="0" fontId="20" fillId="0" borderId="0" xfId="55" applyFont="1" applyFill="1" applyAlignment="1">
      <alignment horizontal="right" vertical="center" wrapText="1"/>
    </xf>
    <xf numFmtId="3" fontId="20" fillId="0" borderId="0" xfId="15" applyNumberFormat="1" applyFont="1" applyFill="1" applyAlignment="1">
      <alignment horizontal="right" vertical="center" wrapText="1"/>
    </xf>
    <xf numFmtId="0" fontId="22" fillId="0" borderId="0" xfId="5" applyFont="1" applyAlignment="1">
      <alignment horizontal="left" vertical="center" indent="1"/>
    </xf>
    <xf numFmtId="3" fontId="26" fillId="0" borderId="0" xfId="67" applyNumberFormat="1" applyFont="1" applyAlignment="1">
      <alignment horizontal="right" vertical="center" indent="1"/>
    </xf>
    <xf numFmtId="3" fontId="22" fillId="0" borderId="0" xfId="67" applyNumberFormat="1" applyFont="1" applyAlignment="1">
      <alignment horizontal="right" vertical="center" wrapText="1"/>
    </xf>
    <xf numFmtId="3" fontId="24" fillId="0" borderId="0" xfId="67" applyNumberFormat="1" applyFont="1" applyAlignment="1">
      <alignment horizontal="left" vertical="center"/>
    </xf>
    <xf numFmtId="3" fontId="20" fillId="0" borderId="0" xfId="67" applyNumberFormat="1" applyFont="1" applyAlignment="1">
      <alignment horizontal="right" vertical="center" wrapText="1"/>
    </xf>
    <xf numFmtId="3" fontId="26" fillId="0" borderId="0" xfId="67" applyNumberFormat="1" applyFont="1" applyBorder="1" applyAlignment="1">
      <alignment horizontal="right" vertical="center" wrapText="1"/>
    </xf>
    <xf numFmtId="3" fontId="26" fillId="0" borderId="0" xfId="67" applyNumberFormat="1" applyFont="1" applyAlignment="1">
      <alignment horizontal="right" vertical="center" wrapText="1"/>
    </xf>
    <xf numFmtId="3" fontId="22" fillId="0" borderId="0" xfId="67" applyNumberFormat="1" applyFont="1" applyAlignment="1">
      <alignment horizontal="left" vertical="center" indent="1"/>
    </xf>
    <xf numFmtId="3" fontId="20" fillId="0" borderId="0" xfId="5" applyNumberFormat="1" applyFont="1" applyFill="1" applyBorder="1" applyAlignment="1">
      <alignment horizontal="right" vertical="center"/>
    </xf>
    <xf numFmtId="3" fontId="26" fillId="0" borderId="0" xfId="5" applyNumberFormat="1" applyFont="1" applyFill="1" applyBorder="1" applyAlignment="1">
      <alignment horizontal="right" vertical="center" wrapText="1"/>
    </xf>
    <xf numFmtId="3" fontId="24" fillId="0" borderId="0" xfId="67" applyNumberFormat="1" applyFont="1" applyAlignment="1">
      <alignment horizontal="left" vertical="center" indent="1"/>
    </xf>
    <xf numFmtId="3" fontId="26" fillId="0" borderId="0" xfId="67" applyNumberFormat="1" applyFont="1" applyAlignment="1">
      <alignment vertical="center"/>
    </xf>
    <xf numFmtId="3" fontId="22" fillId="0" borderId="0" xfId="5" applyNumberFormat="1" applyFont="1" applyFill="1" applyBorder="1" applyAlignment="1">
      <alignment horizontal="right" vertical="center" wrapText="1"/>
    </xf>
    <xf numFmtId="3" fontId="24" fillId="0" borderId="0" xfId="67" applyNumberFormat="1" applyFont="1" applyBorder="1" applyAlignment="1">
      <alignment horizontal="left" vertical="center" indent="1"/>
    </xf>
    <xf numFmtId="3" fontId="26" fillId="0" borderId="0" xfId="67" applyNumberFormat="1" applyFont="1" applyBorder="1" applyAlignment="1">
      <alignment vertical="center"/>
    </xf>
    <xf numFmtId="0" fontId="26" fillId="0" borderId="0" xfId="67" applyFont="1" applyBorder="1" applyAlignment="1">
      <alignment horizontal="right" vertical="center" indent="1"/>
    </xf>
    <xf numFmtId="3" fontId="22" fillId="0" borderId="0" xfId="67" applyNumberFormat="1" applyFont="1" applyAlignment="1">
      <alignment horizontal="left" vertical="center" indent="2"/>
    </xf>
    <xf numFmtId="174" fontId="26" fillId="0" borderId="0" xfId="2" applyNumberFormat="1" applyFont="1" applyAlignment="1">
      <alignment horizontal="right" vertical="center" wrapText="1"/>
    </xf>
    <xf numFmtId="3" fontId="22" fillId="0" borderId="0" xfId="67" applyNumberFormat="1" applyFont="1" applyAlignment="1">
      <alignment horizontal="left" vertical="center" indent="3"/>
    </xf>
    <xf numFmtId="3" fontId="20" fillId="0" borderId="0" xfId="5" applyNumberFormat="1" applyFont="1" applyFill="1" applyAlignment="1">
      <alignment horizontal="right" vertical="center"/>
    </xf>
    <xf numFmtId="3" fontId="22" fillId="0" borderId="0" xfId="67" applyNumberFormat="1" applyFont="1" applyAlignment="1">
      <alignment horizontal="left" vertical="center"/>
    </xf>
    <xf numFmtId="0" fontId="24" fillId="0" borderId="0" xfId="5" applyFont="1" applyAlignment="1">
      <alignment vertical="center"/>
    </xf>
    <xf numFmtId="0" fontId="31" fillId="0" borderId="0" xfId="5" applyFont="1" applyAlignment="1">
      <alignment horizontal="left" vertical="center" indent="2"/>
    </xf>
    <xf numFmtId="0" fontId="23" fillId="0" borderId="0" xfId="5" applyFont="1" applyAlignment="1">
      <alignment horizontal="left" vertical="center" indent="2"/>
    </xf>
    <xf numFmtId="0" fontId="21" fillId="0" borderId="0" xfId="5" applyFont="1" applyAlignment="1">
      <alignment horizontal="left" vertical="center" indent="3"/>
    </xf>
    <xf numFmtId="0" fontId="21" fillId="0" borderId="0" xfId="5" applyFont="1" applyAlignment="1">
      <alignment horizontal="left" vertical="center" indent="2"/>
    </xf>
    <xf numFmtId="0" fontId="26" fillId="0" borderId="0" xfId="0" applyFont="1" applyBorder="1" applyAlignment="1">
      <alignment vertical="center"/>
    </xf>
    <xf numFmtId="0" fontId="21" fillId="0" borderId="0" xfId="5" applyFont="1" applyBorder="1" applyAlignment="1">
      <alignment horizontal="left" vertical="center" indent="2"/>
    </xf>
    <xf numFmtId="0" fontId="23" fillId="0" borderId="0" xfId="5" applyFont="1" applyBorder="1" applyAlignment="1">
      <alignment horizontal="left" vertical="center" indent="2"/>
    </xf>
    <xf numFmtId="174" fontId="26" fillId="0" borderId="0" xfId="2" applyNumberFormat="1" applyFont="1" applyBorder="1" applyAlignment="1">
      <alignment vertical="center" wrapText="1"/>
    </xf>
    <xf numFmtId="0" fontId="21" fillId="0" borderId="0" xfId="0" applyFont="1" applyFill="1" applyAlignment="1">
      <alignment horizontal="left" vertical="center"/>
    </xf>
    <xf numFmtId="0" fontId="26" fillId="0" borderId="0" xfId="51" applyFont="1"/>
    <xf numFmtId="0" fontId="26" fillId="0" borderId="1" xfId="6" applyFont="1" applyBorder="1" applyAlignment="1">
      <alignment vertical="center"/>
    </xf>
    <xf numFmtId="0" fontId="26" fillId="0" borderId="0" xfId="6" applyFont="1" applyBorder="1" applyAlignment="1">
      <alignment horizontal="center" vertical="center"/>
    </xf>
    <xf numFmtId="0" fontId="22" fillId="0" borderId="0" xfId="6" applyFont="1" applyBorder="1" applyAlignment="1">
      <alignment horizontal="right" vertical="center" indent="1"/>
    </xf>
    <xf numFmtId="3" fontId="22" fillId="0" borderId="0" xfId="6" applyNumberFormat="1" applyFont="1" applyAlignment="1">
      <alignment vertical="center"/>
    </xf>
    <xf numFmtId="3" fontId="26" fillId="0" borderId="0" xfId="6" applyNumberFormat="1" applyFont="1" applyAlignment="1">
      <alignment horizontal="right" vertical="center" indent="1"/>
    </xf>
    <xf numFmtId="41" fontId="22" fillId="0" borderId="0" xfId="6" applyNumberFormat="1" applyFont="1" applyAlignment="1">
      <alignment horizontal="right" vertical="center" wrapText="1"/>
    </xf>
    <xf numFmtId="3" fontId="26" fillId="0" borderId="0" xfId="6" applyNumberFormat="1" applyFont="1" applyBorder="1" applyAlignment="1">
      <alignment horizontal="right" vertical="center" indent="1"/>
    </xf>
    <xf numFmtId="175" fontId="26" fillId="0" borderId="0" xfId="6" applyNumberFormat="1" applyFont="1" applyBorder="1" applyAlignment="1">
      <alignment horizontal="right" vertical="center" indent="1"/>
    </xf>
    <xf numFmtId="3" fontId="24" fillId="0" borderId="0" xfId="6" applyNumberFormat="1" applyFont="1" applyAlignment="1">
      <alignment vertical="center"/>
    </xf>
    <xf numFmtId="41" fontId="26" fillId="0" borderId="0" xfId="6" applyNumberFormat="1" applyFont="1" applyAlignment="1">
      <alignment horizontal="right" vertical="center" wrapText="1"/>
    </xf>
    <xf numFmtId="41" fontId="26" fillId="0" borderId="0" xfId="6" applyNumberFormat="1" applyFont="1" applyBorder="1" applyAlignment="1">
      <alignment horizontal="right" vertical="center" wrapText="1"/>
    </xf>
    <xf numFmtId="3" fontId="22" fillId="0" borderId="0" xfId="6" applyNumberFormat="1" applyFont="1" applyAlignment="1">
      <alignment horizontal="left" vertical="center" indent="1"/>
    </xf>
    <xf numFmtId="41" fontId="20" fillId="0" borderId="0" xfId="104" applyNumberFormat="1" applyFont="1" applyFill="1" applyBorder="1" applyAlignment="1">
      <alignment horizontal="right" vertical="center" wrapText="1"/>
    </xf>
    <xf numFmtId="41" fontId="20" fillId="0" borderId="0" xfId="0" applyNumberFormat="1" applyFont="1" applyFill="1" applyAlignment="1">
      <alignment horizontal="right" vertical="center" wrapText="1"/>
    </xf>
    <xf numFmtId="41" fontId="20" fillId="0" borderId="0" xfId="0" applyNumberFormat="1" applyFont="1" applyFill="1" applyBorder="1" applyAlignment="1">
      <alignment horizontal="right" vertical="center" wrapText="1"/>
    </xf>
    <xf numFmtId="41" fontId="20" fillId="0" borderId="0" xfId="104" quotePrefix="1" applyNumberFormat="1" applyFont="1" applyFill="1" applyBorder="1" applyAlignment="1">
      <alignment horizontal="right" vertical="center" wrapText="1"/>
    </xf>
    <xf numFmtId="41" fontId="20" fillId="0" borderId="0" xfId="104" quotePrefix="1" applyNumberFormat="1" applyFont="1" applyFill="1" applyAlignment="1">
      <alignment horizontal="right" vertical="center" wrapText="1"/>
    </xf>
    <xf numFmtId="41" fontId="20" fillId="0" borderId="0" xfId="104" applyNumberFormat="1" applyFont="1" applyFill="1" applyAlignment="1">
      <alignment horizontal="right" vertical="center" wrapText="1"/>
    </xf>
    <xf numFmtId="3" fontId="21" fillId="0" borderId="0" xfId="67" applyNumberFormat="1" applyFont="1" applyAlignment="1">
      <alignment horizontal="left" vertical="center" indent="1"/>
    </xf>
    <xf numFmtId="0" fontId="26" fillId="0" borderId="0" xfId="51" applyFont="1" applyAlignment="1">
      <alignment vertical="center"/>
    </xf>
    <xf numFmtId="0" fontId="22" fillId="0" borderId="0" xfId="51" applyFont="1" applyAlignment="1">
      <alignment horizontal="right" vertical="center"/>
    </xf>
    <xf numFmtId="0" fontId="24" fillId="0" borderId="0" xfId="51" applyFont="1" applyAlignment="1">
      <alignment horizontal="right" vertical="center"/>
    </xf>
    <xf numFmtId="0" fontId="26" fillId="0" borderId="0" xfId="109" applyFont="1"/>
    <xf numFmtId="0" fontId="22" fillId="0" borderId="0" xfId="6" applyFont="1" applyFill="1" applyBorder="1" applyAlignment="1">
      <alignment vertical="center"/>
    </xf>
    <xf numFmtId="3" fontId="21" fillId="0" borderId="0" xfId="67" applyNumberFormat="1" applyFont="1" applyAlignment="1">
      <alignment vertical="center"/>
    </xf>
    <xf numFmtId="0" fontId="20" fillId="0" borderId="0" xfId="67" applyFont="1" applyAlignment="1">
      <alignment horizontal="left" vertical="center"/>
    </xf>
    <xf numFmtId="41" fontId="26" fillId="0" borderId="0" xfId="104" applyNumberFormat="1" applyFont="1" applyFill="1" applyBorder="1" applyAlignment="1">
      <alignment horizontal="right" vertical="center" wrapText="1"/>
    </xf>
    <xf numFmtId="41" fontId="22" fillId="0" borderId="0" xfId="6" applyNumberFormat="1" applyFont="1" applyFill="1" applyBorder="1" applyAlignment="1">
      <alignment horizontal="right" vertical="center" wrapText="1"/>
    </xf>
    <xf numFmtId="41" fontId="26" fillId="0" borderId="0" xfId="109" applyNumberFormat="1" applyFont="1" applyFill="1" applyAlignment="1">
      <alignment horizontal="right" vertical="center" wrapText="1"/>
    </xf>
    <xf numFmtId="41" fontId="26" fillId="0" borderId="0" xfId="109" applyNumberFormat="1" applyFont="1" applyAlignment="1">
      <alignment horizontal="right" vertical="center" wrapText="1"/>
    </xf>
    <xf numFmtId="181" fontId="20" fillId="0" borderId="0" xfId="104" applyNumberFormat="1" applyFont="1" applyFill="1" applyBorder="1" applyAlignment="1">
      <alignment horizontal="right" vertical="center" wrapText="1"/>
    </xf>
    <xf numFmtId="181" fontId="20" fillId="0" borderId="0" xfId="104" applyNumberFormat="1" applyFont="1" applyFill="1" applyAlignment="1">
      <alignment horizontal="right" vertical="center" wrapText="1"/>
    </xf>
    <xf numFmtId="3" fontId="24" fillId="0" borderId="0" xfId="6" applyNumberFormat="1" applyFont="1" applyAlignment="1">
      <alignment horizontal="left" vertical="center" indent="1"/>
    </xf>
    <xf numFmtId="3" fontId="26" fillId="0" borderId="0" xfId="6" applyNumberFormat="1" applyFont="1" applyAlignment="1">
      <alignment vertical="center"/>
    </xf>
    <xf numFmtId="0" fontId="26" fillId="0" borderId="0" xfId="109" applyFont="1" applyAlignment="1">
      <alignment vertical="center"/>
    </xf>
    <xf numFmtId="41" fontId="20" fillId="0" borderId="0" xfId="104" applyNumberFormat="1" applyFont="1" applyAlignment="1">
      <alignment horizontal="right" vertical="center" wrapText="1"/>
    </xf>
    <xf numFmtId="41" fontId="20" fillId="0" borderId="0" xfId="104" quotePrefix="1" applyNumberFormat="1" applyFont="1" applyAlignment="1">
      <alignment horizontal="right" vertical="center" wrapText="1"/>
    </xf>
    <xf numFmtId="0" fontId="26" fillId="0" borderId="0" xfId="6" applyFont="1" applyBorder="1" applyAlignment="1">
      <alignment vertical="center"/>
    </xf>
    <xf numFmtId="0" fontId="26" fillId="0" borderId="0" xfId="6" applyFont="1" applyAlignment="1">
      <alignment vertical="center"/>
    </xf>
    <xf numFmtId="0" fontId="22" fillId="0" borderId="0" xfId="109" applyFont="1" applyAlignment="1">
      <alignment horizontal="right" vertical="center"/>
    </xf>
    <xf numFmtId="0" fontId="24" fillId="0" borderId="0" xfId="109" applyFont="1" applyAlignment="1">
      <alignment horizontal="right" vertical="center"/>
    </xf>
    <xf numFmtId="0" fontId="22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 indent="1"/>
    </xf>
    <xf numFmtId="0" fontId="26" fillId="0" borderId="0" xfId="51" applyFont="1" applyFill="1" applyAlignment="1">
      <alignment horizontal="center" vertical="center"/>
    </xf>
    <xf numFmtId="0" fontId="22" fillId="0" borderId="0" xfId="51" applyFont="1" applyFill="1" applyAlignment="1">
      <alignment horizontal="right" vertical="center"/>
    </xf>
    <xf numFmtId="0" fontId="26" fillId="0" borderId="0" xfId="51" applyFont="1" applyFill="1" applyAlignment="1">
      <alignment horizontal="right" vertical="center"/>
    </xf>
    <xf numFmtId="0" fontId="26" fillId="0" borderId="0" xfId="51" applyFont="1" applyFill="1" applyAlignment="1">
      <alignment horizontal="right" vertical="center" indent="1"/>
    </xf>
    <xf numFmtId="0" fontId="24" fillId="0" borderId="0" xfId="51" applyFont="1" applyFill="1" applyBorder="1" applyAlignment="1">
      <alignment horizontal="right" vertical="center"/>
    </xf>
    <xf numFmtId="0" fontId="26" fillId="0" borderId="0" xfId="51" applyFont="1" applyFill="1" applyAlignment="1">
      <alignment vertical="center"/>
    </xf>
    <xf numFmtId="0" fontId="27" fillId="0" borderId="0" xfId="60" applyFont="1" applyFill="1" applyAlignment="1">
      <alignment vertical="center"/>
    </xf>
    <xf numFmtId="0" fontId="24" fillId="0" borderId="0" xfId="60" applyFont="1" applyFill="1" applyAlignment="1">
      <alignment vertical="center"/>
    </xf>
    <xf numFmtId="0" fontId="26" fillId="0" borderId="1" xfId="67" applyFont="1" applyBorder="1"/>
    <xf numFmtId="0" fontId="22" fillId="0" borderId="0" xfId="67" applyFont="1" applyAlignment="1">
      <alignment horizontal="left" vertical="center"/>
    </xf>
    <xf numFmtId="41" fontId="26" fillId="0" borderId="0" xfId="100" applyNumberFormat="1" applyFont="1" applyFill="1" applyBorder="1" applyAlignment="1">
      <alignment horizontal="right" vertical="center" wrapText="1"/>
    </xf>
    <xf numFmtId="41" fontId="26" fillId="0" borderId="0" xfId="67" applyNumberFormat="1" applyFont="1" applyFill="1" applyBorder="1" applyAlignment="1">
      <alignment horizontal="right" vertical="center" wrapText="1"/>
    </xf>
    <xf numFmtId="0" fontId="26" fillId="0" borderId="0" xfId="67" applyFont="1" applyBorder="1" applyAlignment="1">
      <alignment vertical="center"/>
    </xf>
    <xf numFmtId="0" fontId="24" fillId="0" borderId="0" xfId="67" applyFont="1" applyAlignment="1">
      <alignment horizontal="left" vertical="center"/>
    </xf>
    <xf numFmtId="175" fontId="26" fillId="0" borderId="0" xfId="67" applyNumberFormat="1" applyFont="1" applyAlignment="1">
      <alignment horizontal="right" vertical="center" indent="1"/>
    </xf>
    <xf numFmtId="41" fontId="26" fillId="0" borderId="0" xfId="24" applyNumberFormat="1" applyFont="1" applyFill="1" applyAlignment="1">
      <alignment horizontal="right" vertical="center" wrapText="1"/>
    </xf>
    <xf numFmtId="2" fontId="26" fillId="0" borderId="0" xfId="67" applyNumberFormat="1" applyFont="1" applyBorder="1" applyAlignment="1">
      <alignment horizontal="right" vertical="center" indent="1"/>
    </xf>
    <xf numFmtId="2" fontId="26" fillId="0" borderId="0" xfId="67" applyNumberFormat="1" applyFont="1" applyBorder="1" applyAlignment="1">
      <alignment horizontal="left"/>
    </xf>
    <xf numFmtId="41" fontId="26" fillId="0" borderId="0" xfId="100" applyNumberFormat="1" applyFont="1" applyFill="1" applyAlignment="1">
      <alignment horizontal="right" vertical="center" wrapText="1"/>
    </xf>
    <xf numFmtId="41" fontId="26" fillId="0" borderId="0" xfId="67" applyNumberFormat="1" applyFont="1" applyFill="1" applyAlignment="1">
      <alignment horizontal="right" vertical="center" wrapText="1"/>
    </xf>
    <xf numFmtId="4" fontId="26" fillId="0" borderId="0" xfId="67" applyNumberFormat="1" applyFont="1" applyBorder="1" applyAlignment="1">
      <alignment horizontal="left"/>
    </xf>
    <xf numFmtId="4" fontId="26" fillId="0" borderId="0" xfId="67" applyNumberFormat="1" applyFont="1" applyAlignment="1">
      <alignment horizontal="left"/>
    </xf>
    <xf numFmtId="175" fontId="22" fillId="0" borderId="0" xfId="67" applyNumberFormat="1" applyFont="1" applyAlignment="1">
      <alignment horizontal="right" vertical="center" indent="1"/>
    </xf>
    <xf numFmtId="41" fontId="26" fillId="0" borderId="0" xfId="67" applyNumberFormat="1" applyFont="1" applyAlignment="1">
      <alignment horizontal="right" vertical="center" wrapText="1"/>
    </xf>
    <xf numFmtId="41" fontId="26" fillId="0" borderId="0" xfId="67" applyNumberFormat="1" applyFont="1" applyBorder="1" applyAlignment="1">
      <alignment horizontal="right" vertical="center" wrapText="1"/>
    </xf>
    <xf numFmtId="0" fontId="22" fillId="0" borderId="0" xfId="67" applyFont="1" applyBorder="1" applyAlignment="1">
      <alignment vertical="center"/>
    </xf>
    <xf numFmtId="2" fontId="26" fillId="0" borderId="0" xfId="67" applyNumberFormat="1" applyFont="1" applyAlignment="1">
      <alignment horizontal="left" vertical="center" indent="1"/>
    </xf>
    <xf numFmtId="0" fontId="24" fillId="0" borderId="0" xfId="67" applyFont="1" applyBorder="1" applyAlignment="1">
      <alignment vertical="center"/>
    </xf>
    <xf numFmtId="41" fontId="22" fillId="0" borderId="0" xfId="67" applyNumberFormat="1" applyFont="1" applyBorder="1" applyAlignment="1">
      <alignment horizontal="right" vertical="center" wrapText="1"/>
    </xf>
    <xf numFmtId="0" fontId="23" fillId="0" borderId="0" xfId="67" applyFont="1" applyBorder="1" applyAlignment="1">
      <alignment vertical="center"/>
    </xf>
    <xf numFmtId="0" fontId="21" fillId="0" borderId="0" xfId="67" applyFont="1" applyBorder="1" applyAlignment="1">
      <alignment horizontal="left" vertical="center" indent="1"/>
    </xf>
    <xf numFmtId="0" fontId="26" fillId="0" borderId="0" xfId="67" applyFont="1" applyAlignment="1">
      <alignment vertical="center"/>
    </xf>
    <xf numFmtId="41" fontId="22" fillId="0" borderId="0" xfId="2" applyNumberFormat="1" applyFont="1" applyFill="1" applyBorder="1" applyAlignment="1" applyProtection="1">
      <alignment horizontal="right" vertical="center" wrapText="1"/>
    </xf>
    <xf numFmtId="0" fontId="22" fillId="0" borderId="0" xfId="67" applyFont="1" applyAlignment="1">
      <alignment horizontal="left" vertical="center" indent="1"/>
    </xf>
    <xf numFmtId="41" fontId="26" fillId="0" borderId="0" xfId="2" applyNumberFormat="1" applyFont="1" applyFill="1" applyBorder="1" applyAlignment="1" applyProtection="1">
      <alignment horizontal="right" vertical="center" wrapText="1"/>
    </xf>
    <xf numFmtId="0" fontId="21" fillId="0" borderId="0" xfId="67" applyFont="1" applyBorder="1" applyAlignment="1">
      <alignment vertical="center"/>
    </xf>
    <xf numFmtId="175" fontId="22" fillId="0" borderId="0" xfId="67" applyNumberFormat="1" applyFont="1" applyBorder="1" applyAlignment="1">
      <alignment horizontal="right" vertical="center" indent="1"/>
    </xf>
    <xf numFmtId="41" fontId="22" fillId="0" borderId="0" xfId="5" applyNumberFormat="1" applyFont="1" applyFill="1" applyBorder="1" applyAlignment="1">
      <alignment horizontal="right" vertical="center" wrapText="1"/>
    </xf>
    <xf numFmtId="2" fontId="22" fillId="0" borderId="0" xfId="67" applyNumberFormat="1" applyFont="1" applyAlignment="1">
      <alignment horizontal="left" vertical="center" indent="1"/>
    </xf>
    <xf numFmtId="175" fontId="24" fillId="0" borderId="0" xfId="67" applyNumberFormat="1" applyFont="1" applyAlignment="1">
      <alignment horizontal="right" vertical="center" indent="1"/>
    </xf>
    <xf numFmtId="41" fontId="24" fillId="0" borderId="0" xfId="67" applyNumberFormat="1" applyFont="1" applyAlignment="1">
      <alignment horizontal="right" vertical="center" wrapText="1"/>
    </xf>
    <xf numFmtId="41" fontId="24" fillId="0" borderId="0" xfId="67" applyNumberFormat="1" applyFont="1" applyFill="1" applyAlignment="1">
      <alignment horizontal="right" vertical="center" wrapText="1"/>
    </xf>
    <xf numFmtId="175" fontId="24" fillId="0" borderId="0" xfId="67" applyNumberFormat="1" applyFont="1" applyAlignment="1">
      <alignment horizontal="right" indent="1"/>
    </xf>
    <xf numFmtId="2" fontId="24" fillId="0" borderId="0" xfId="67" applyNumberFormat="1" applyFont="1" applyAlignment="1">
      <alignment horizontal="left" indent="1"/>
    </xf>
    <xf numFmtId="3" fontId="26" fillId="0" borderId="0" xfId="5" applyNumberFormat="1" applyFont="1" applyFill="1" applyBorder="1" applyAlignment="1">
      <alignment horizontal="right" vertical="center"/>
    </xf>
    <xf numFmtId="41" fontId="26" fillId="0" borderId="0" xfId="5" applyNumberFormat="1" applyFont="1" applyFill="1" applyAlignment="1">
      <alignment horizontal="right" vertical="center" wrapText="1"/>
    </xf>
    <xf numFmtId="2" fontId="26" fillId="0" borderId="0" xfId="67" applyNumberFormat="1" applyFont="1" applyBorder="1" applyAlignment="1">
      <alignment horizontal="left" vertical="center" indent="1"/>
    </xf>
    <xf numFmtId="0" fontId="23" fillId="0" borderId="0" xfId="67" applyFont="1" applyAlignment="1">
      <alignment horizontal="left" vertical="center" indent="1"/>
    </xf>
    <xf numFmtId="175" fontId="24" fillId="0" borderId="0" xfId="67" applyNumberFormat="1" applyFont="1" applyBorder="1" applyAlignment="1">
      <alignment horizontal="right" vertical="center" indent="1"/>
    </xf>
    <xf numFmtId="2" fontId="24" fillId="0" borderId="0" xfId="67" applyNumberFormat="1" applyFont="1" applyBorder="1" applyAlignment="1">
      <alignment horizontal="left" vertical="center" indent="1"/>
    </xf>
    <xf numFmtId="41" fontId="24" fillId="0" borderId="0" xfId="67" applyNumberFormat="1" applyFont="1" applyBorder="1" applyAlignment="1">
      <alignment horizontal="right" vertical="center" wrapText="1"/>
    </xf>
    <xf numFmtId="41" fontId="22" fillId="0" borderId="0" xfId="67" applyNumberFormat="1" applyFont="1" applyAlignment="1">
      <alignment horizontal="right" vertical="center" wrapText="1"/>
    </xf>
    <xf numFmtId="3" fontId="26" fillId="0" borderId="0" xfId="5" applyNumberFormat="1" applyFont="1" applyFill="1" applyBorder="1" applyAlignment="1">
      <alignment vertical="center"/>
    </xf>
    <xf numFmtId="3" fontId="24" fillId="0" borderId="0" xfId="67" applyNumberFormat="1" applyFont="1" applyAlignment="1">
      <alignment horizontal="right" vertical="center" indent="1"/>
    </xf>
    <xf numFmtId="3" fontId="26" fillId="0" borderId="0" xfId="67" applyNumberFormat="1" applyFont="1" applyAlignment="1">
      <alignment horizontal="right" vertical="center"/>
    </xf>
    <xf numFmtId="41" fontId="26" fillId="0" borderId="0" xfId="0" applyNumberFormat="1" applyFont="1" applyAlignment="1">
      <alignment horizontal="right" vertical="center" wrapText="1"/>
    </xf>
    <xf numFmtId="41" fontId="26" fillId="0" borderId="0" xfId="5" quotePrefix="1" applyNumberFormat="1" applyFont="1" applyFill="1" applyBorder="1" applyAlignment="1">
      <alignment horizontal="right" vertical="center" wrapText="1"/>
    </xf>
    <xf numFmtId="41" fontId="26" fillId="0" borderId="0" xfId="5" applyNumberFormat="1" applyFont="1" applyFill="1" applyBorder="1" applyAlignment="1">
      <alignment horizontal="right" vertical="center" wrapText="1"/>
    </xf>
    <xf numFmtId="0" fontId="26" fillId="0" borderId="0" xfId="5" applyFont="1" applyFill="1" applyAlignment="1">
      <alignment vertical="center"/>
    </xf>
    <xf numFmtId="3" fontId="26" fillId="0" borderId="0" xfId="67" applyNumberFormat="1" applyFont="1" applyFill="1" applyAlignment="1">
      <alignment horizontal="right" vertical="center" indent="1"/>
    </xf>
    <xf numFmtId="0" fontId="26" fillId="0" borderId="0" xfId="5" applyFont="1" applyFill="1" applyAlignment="1">
      <alignment horizontal="left" indent="1"/>
    </xf>
    <xf numFmtId="0" fontId="26" fillId="0" borderId="0" xfId="5" applyFont="1" applyFill="1" applyAlignment="1">
      <alignment horizontal="center"/>
    </xf>
    <xf numFmtId="0" fontId="22" fillId="0" borderId="0" xfId="5" applyFont="1" applyFill="1" applyAlignment="1">
      <alignment horizontal="right"/>
    </xf>
    <xf numFmtId="0" fontId="26" fillId="0" borderId="0" xfId="5" applyFont="1" applyFill="1" applyAlignment="1">
      <alignment horizontal="right"/>
    </xf>
    <xf numFmtId="0" fontId="26" fillId="0" borderId="0" xfId="5" applyFont="1" applyFill="1" applyAlignment="1">
      <alignment horizontal="right" indent="1"/>
    </xf>
    <xf numFmtId="0" fontId="24" fillId="0" borderId="0" xfId="5" applyFont="1" applyFill="1" applyBorder="1" applyAlignment="1">
      <alignment horizontal="right" vertical="top"/>
    </xf>
    <xf numFmtId="0" fontId="26" fillId="0" borderId="0" xfId="5" applyFont="1" applyFill="1"/>
    <xf numFmtId="0" fontId="27" fillId="0" borderId="0" xfId="5" applyFont="1" applyFill="1" applyBorder="1" applyAlignment="1"/>
    <xf numFmtId="0" fontId="22" fillId="0" borderId="0" xfId="5" applyFont="1" applyFill="1" applyBorder="1" applyAlignment="1">
      <alignment horizontal="left" indent="1"/>
    </xf>
    <xf numFmtId="0" fontId="22" fillId="0" borderId="0" xfId="5" applyFont="1" applyFill="1" applyBorder="1" applyAlignment="1">
      <alignment horizontal="center"/>
    </xf>
    <xf numFmtId="0" fontId="22" fillId="0" borderId="0" xfId="5" applyFont="1" applyFill="1" applyAlignment="1"/>
    <xf numFmtId="0" fontId="26" fillId="0" borderId="0" xfId="5" applyFont="1" applyFill="1" applyAlignment="1"/>
    <xf numFmtId="0" fontId="26" fillId="0" borderId="0" xfId="5" applyFont="1" applyFill="1" applyBorder="1" applyAlignment="1"/>
    <xf numFmtId="0" fontId="22" fillId="0" borderId="0" xfId="5" applyFont="1" applyFill="1" applyBorder="1" applyAlignment="1">
      <alignment horizontal="left" vertical="top"/>
    </xf>
    <xf numFmtId="0" fontId="24" fillId="0" borderId="0" xfId="5" applyFont="1" applyFill="1" applyBorder="1" applyAlignment="1">
      <alignment horizontal="left" vertical="top"/>
    </xf>
    <xf numFmtId="0" fontId="24" fillId="0" borderId="0" xfId="5" applyFont="1" applyFill="1" applyBorder="1" applyAlignment="1">
      <alignment horizontal="center" vertical="top"/>
    </xf>
    <xf numFmtId="0" fontId="26" fillId="0" borderId="0" xfId="5" applyFont="1" applyFill="1" applyAlignment="1">
      <alignment horizontal="right" indent="2"/>
    </xf>
    <xf numFmtId="0" fontId="22" fillId="0" borderId="0" xfId="5" applyFont="1"/>
    <xf numFmtId="0" fontId="24" fillId="0" borderId="0" xfId="48" applyFont="1" applyAlignment="1">
      <alignment horizontal="left" vertical="top"/>
    </xf>
    <xf numFmtId="0" fontId="26" fillId="0" borderId="0" xfId="67" applyFont="1" applyAlignment="1">
      <alignment horizontal="center" vertical="center"/>
    </xf>
    <xf numFmtId="0" fontId="22" fillId="0" borderId="0" xfId="67" applyFont="1" applyAlignment="1">
      <alignment horizontal="right" vertical="center" indent="1"/>
    </xf>
    <xf numFmtId="0" fontId="22" fillId="0" borderId="0" xfId="67" applyFont="1" applyAlignment="1">
      <alignment horizontal="center" vertical="center"/>
    </xf>
    <xf numFmtId="0" fontId="22" fillId="0" borderId="0" xfId="67" applyFont="1" applyAlignment="1">
      <alignment horizontal="left" vertical="center" wrapText="1"/>
    </xf>
    <xf numFmtId="3" fontId="22" fillId="0" borderId="0" xfId="5" applyNumberFormat="1" applyFont="1" applyAlignment="1">
      <alignment horizontal="right" vertical="center"/>
    </xf>
    <xf numFmtId="0" fontId="24" fillId="0" borderId="0" xfId="67" applyFont="1" applyAlignment="1">
      <alignment horizontal="left" vertical="center" wrapText="1"/>
    </xf>
    <xf numFmtId="3" fontId="26" fillId="0" borderId="0" xfId="54" applyNumberFormat="1" applyFont="1" applyAlignment="1">
      <alignment horizontal="right" vertical="center"/>
    </xf>
    <xf numFmtId="3" fontId="26" fillId="0" borderId="0" xfId="5" applyNumberFormat="1" applyFont="1" applyAlignment="1">
      <alignment horizontal="right" vertical="center"/>
    </xf>
    <xf numFmtId="168" fontId="21" fillId="0" borderId="0" xfId="110" applyFont="1" applyAlignment="1">
      <alignment horizontal="right" vertical="center"/>
    </xf>
    <xf numFmtId="0" fontId="24" fillId="0" borderId="0" xfId="5" applyFont="1" applyAlignment="1">
      <alignment horizontal="left" vertical="center" indent="1"/>
    </xf>
    <xf numFmtId="0" fontId="24" fillId="0" borderId="0" xfId="5" applyFont="1" applyAlignment="1">
      <alignment horizontal="left" vertical="center" indent="2"/>
    </xf>
    <xf numFmtId="3" fontId="20" fillId="0" borderId="0" xfId="67" applyNumberFormat="1" applyFont="1" applyAlignment="1">
      <alignment horizontal="right" vertical="center"/>
    </xf>
    <xf numFmtId="168" fontId="23" fillId="0" borderId="0" xfId="110" applyFont="1" applyAlignment="1">
      <alignment horizontal="right" vertical="center"/>
    </xf>
    <xf numFmtId="175" fontId="20" fillId="0" borderId="0" xfId="24" applyNumberFormat="1" applyFont="1" applyFill="1" applyAlignment="1">
      <alignment horizontal="right" vertical="center" indent="1"/>
    </xf>
    <xf numFmtId="4" fontId="26" fillId="0" borderId="0" xfId="67" applyNumberFormat="1" applyFont="1" applyAlignment="1">
      <alignment horizontal="left" vertical="center"/>
    </xf>
    <xf numFmtId="174" fontId="26" fillId="0" borderId="0" xfId="33" applyNumberFormat="1" applyFont="1" applyFill="1" applyBorder="1" applyAlignment="1">
      <alignment horizontal="right" vertical="center"/>
    </xf>
    <xf numFmtId="0" fontId="24" fillId="0" borderId="0" xfId="67" applyFont="1" applyAlignment="1">
      <alignment horizontal="left" vertical="center" indent="2"/>
    </xf>
    <xf numFmtId="1" fontId="26" fillId="0" borderId="0" xfId="67" applyNumberFormat="1" applyFont="1" applyAlignment="1">
      <alignment horizontal="right" vertical="center" indent="1"/>
    </xf>
    <xf numFmtId="0" fontId="27" fillId="0" borderId="0" xfId="67" applyFont="1" applyAlignment="1">
      <alignment vertical="center"/>
    </xf>
    <xf numFmtId="0" fontId="26" fillId="0" borderId="0" xfId="67" applyFont="1" applyAlignment="1">
      <alignment horizontal="right" vertical="center" indent="1"/>
    </xf>
    <xf numFmtId="0" fontId="26" fillId="0" borderId="0" xfId="5" applyFont="1" applyAlignment="1">
      <alignment horizontal="right" vertical="center"/>
    </xf>
    <xf numFmtId="170" fontId="20" fillId="0" borderId="0" xfId="62" applyFont="1" applyAlignment="1">
      <alignment vertical="center"/>
    </xf>
    <xf numFmtId="170" fontId="20" fillId="0" borderId="0" xfId="62" applyFont="1" applyAlignment="1">
      <alignment horizontal="right" vertical="center"/>
    </xf>
    <xf numFmtId="170" fontId="20" fillId="0" borderId="1" xfId="62" applyFont="1" applyBorder="1" applyAlignment="1">
      <alignment vertical="center"/>
    </xf>
    <xf numFmtId="170" fontId="20" fillId="0" borderId="1" xfId="62" applyFont="1" applyBorder="1" applyAlignment="1">
      <alignment horizontal="right" vertical="center"/>
    </xf>
    <xf numFmtId="0" fontId="22" fillId="0" borderId="0" xfId="67" applyFont="1" applyAlignment="1">
      <alignment horizontal="left" vertical="center" wrapText="1" indent="1"/>
    </xf>
    <xf numFmtId="0" fontId="24" fillId="0" borderId="0" xfId="67" applyFont="1" applyAlignment="1">
      <alignment horizontal="left" vertical="center" indent="1"/>
    </xf>
    <xf numFmtId="0" fontId="26" fillId="0" borderId="0" xfId="67" applyFont="1" applyAlignment="1">
      <alignment horizontal="right" vertical="center" wrapText="1"/>
    </xf>
    <xf numFmtId="0" fontId="23" fillId="0" borderId="0" xfId="61" applyFont="1" applyAlignment="1">
      <alignment horizontal="left" vertical="center" indent="2"/>
    </xf>
    <xf numFmtId="174" fontId="20" fillId="0" borderId="0" xfId="30" applyNumberFormat="1" applyFont="1" applyAlignment="1">
      <alignment horizontal="right" vertical="center" wrapText="1"/>
    </xf>
    <xf numFmtId="174" fontId="26" fillId="0" borderId="0" xfId="30" applyNumberFormat="1" applyFont="1" applyBorder="1" applyAlignment="1">
      <alignment horizontal="right" vertical="center" wrapText="1"/>
    </xf>
    <xf numFmtId="0" fontId="24" fillId="0" borderId="0" xfId="61" applyFont="1" applyAlignment="1">
      <alignment horizontal="left" vertical="center" indent="2"/>
    </xf>
    <xf numFmtId="174" fontId="26" fillId="0" borderId="0" xfId="30" applyNumberFormat="1" applyFont="1" applyFill="1" applyAlignment="1">
      <alignment horizontal="right" vertical="center" wrapText="1"/>
    </xf>
    <xf numFmtId="3" fontId="26" fillId="0" borderId="0" xfId="53" applyNumberFormat="1" applyFont="1" applyAlignment="1">
      <alignment horizontal="right" vertical="center"/>
    </xf>
    <xf numFmtId="0" fontId="23" fillId="0" borderId="0" xfId="61" applyFont="1" applyFill="1" applyBorder="1" applyAlignment="1">
      <alignment horizontal="left" vertical="center" indent="2"/>
    </xf>
    <xf numFmtId="0" fontId="23" fillId="0" borderId="0" xfId="61" applyFont="1" applyFill="1" applyAlignment="1">
      <alignment horizontal="left" vertical="center" indent="2"/>
    </xf>
    <xf numFmtId="0" fontId="26" fillId="0" borderId="0" xfId="5" applyFont="1"/>
    <xf numFmtId="0" fontId="21" fillId="0" borderId="0" xfId="67" applyFont="1" applyAlignment="1">
      <alignment horizontal="left" vertical="center" wrapText="1"/>
    </xf>
    <xf numFmtId="41" fontId="20" fillId="0" borderId="0" xfId="67" applyNumberFormat="1" applyFont="1" applyBorder="1" applyAlignment="1">
      <alignment horizontal="right" vertical="center" indent="1"/>
    </xf>
    <xf numFmtId="0" fontId="23" fillId="0" borderId="0" xfId="67" applyFont="1" applyAlignment="1">
      <alignment horizontal="left" vertical="center" wrapText="1"/>
    </xf>
    <xf numFmtId="41" fontId="20" fillId="0" borderId="0" xfId="67" applyNumberFormat="1" applyFont="1" applyFill="1" applyBorder="1" applyAlignment="1">
      <alignment horizontal="right" vertical="center" indent="1"/>
    </xf>
    <xf numFmtId="0" fontId="31" fillId="0" borderId="0" xfId="5" applyFont="1" applyAlignment="1">
      <alignment horizontal="left" vertical="center" indent="1"/>
    </xf>
    <xf numFmtId="0" fontId="26" fillId="0" borderId="0" xfId="0" applyNumberFormat="1" applyFont="1" applyFill="1" applyAlignment="1"/>
    <xf numFmtId="177" fontId="26" fillId="0" borderId="0" xfId="30" applyNumberFormat="1" applyFont="1" applyFill="1" applyAlignment="1">
      <alignment horizontal="right" vertical="center" wrapText="1"/>
    </xf>
    <xf numFmtId="177" fontId="22" fillId="0" borderId="0" xfId="30" applyNumberFormat="1" applyFont="1" applyFill="1" applyAlignment="1">
      <alignment horizontal="right" vertical="center" wrapText="1"/>
    </xf>
    <xf numFmtId="177" fontId="26" fillId="0" borderId="0" xfId="0" applyNumberFormat="1" applyFont="1" applyFill="1" applyAlignment="1">
      <alignment horizontal="right" vertical="center" wrapText="1"/>
    </xf>
    <xf numFmtId="177" fontId="20" fillId="0" borderId="0" xfId="30" applyNumberFormat="1" applyFont="1" applyAlignment="1">
      <alignment horizontal="right" vertical="center" wrapText="1"/>
    </xf>
    <xf numFmtId="177" fontId="26" fillId="0" borderId="0" xfId="30" applyNumberFormat="1" applyFont="1" applyBorder="1" applyAlignment="1">
      <alignment horizontal="right" vertical="center" wrapText="1"/>
    </xf>
    <xf numFmtId="177" fontId="26" fillId="0" borderId="0" xfId="67" applyNumberFormat="1" applyFont="1" applyAlignment="1">
      <alignment horizontal="right" vertical="center" wrapText="1"/>
    </xf>
    <xf numFmtId="177" fontId="21" fillId="0" borderId="0" xfId="67" applyNumberFormat="1" applyFont="1" applyFill="1" applyAlignment="1">
      <alignment horizontal="right" vertical="center" wrapText="1"/>
    </xf>
    <xf numFmtId="177" fontId="21" fillId="0" borderId="0" xfId="67" applyNumberFormat="1" applyFont="1" applyBorder="1" applyAlignment="1">
      <alignment horizontal="right" vertical="center" wrapText="1"/>
    </xf>
    <xf numFmtId="170" fontId="20" fillId="0" borderId="0" xfId="62" applyFont="1" applyFill="1" applyAlignment="1">
      <alignment horizontal="right" vertical="center"/>
    </xf>
    <xf numFmtId="0" fontId="22" fillId="0" borderId="0" xfId="5" applyFont="1" applyFill="1" applyAlignment="1">
      <alignment horizontal="right" vertical="center"/>
    </xf>
    <xf numFmtId="0" fontId="24" fillId="0" borderId="0" xfId="5" applyFont="1" applyFill="1" applyAlignment="1">
      <alignment horizontal="right" vertical="center"/>
    </xf>
    <xf numFmtId="0" fontId="20" fillId="0" borderId="0" xfId="53" applyFont="1" applyAlignment="1">
      <alignment vertical="top"/>
    </xf>
    <xf numFmtId="0" fontId="20" fillId="2" borderId="0" xfId="57" applyFont="1" applyFill="1" applyAlignment="1">
      <alignment horizontal="center"/>
    </xf>
    <xf numFmtId="170" fontId="23" fillId="2" borderId="0" xfId="124" applyNumberFormat="1" applyFont="1" applyFill="1" applyAlignment="1">
      <alignment horizontal="left"/>
    </xf>
    <xf numFmtId="0" fontId="21" fillId="2" borderId="0" xfId="57" applyFont="1" applyFill="1"/>
    <xf numFmtId="0" fontId="23" fillId="2" borderId="0" xfId="57" applyFont="1" applyFill="1" applyAlignment="1">
      <alignment vertical="top"/>
    </xf>
    <xf numFmtId="0" fontId="22" fillId="0" borderId="0" xfId="67" applyFont="1" applyAlignment="1">
      <alignment horizontal="right" vertical="center" wrapText="1"/>
    </xf>
    <xf numFmtId="0" fontId="24" fillId="0" borderId="0" xfId="67" applyFont="1" applyAlignment="1">
      <alignment horizontal="left" vertical="center" wrapText="1" indent="1"/>
    </xf>
    <xf numFmtId="0" fontId="22" fillId="0" borderId="0" xfId="67" applyFont="1" applyAlignment="1">
      <alignment horizontal="left" vertical="center" wrapText="1" indent="3"/>
    </xf>
    <xf numFmtId="0" fontId="24" fillId="0" borderId="0" xfId="67" applyFont="1" applyAlignment="1">
      <alignment horizontal="left" vertical="center" wrapText="1" indent="3"/>
    </xf>
    <xf numFmtId="0" fontId="22" fillId="0" borderId="0" xfId="67" applyFont="1" applyAlignment="1">
      <alignment horizontal="left" vertical="center" indent="3"/>
    </xf>
    <xf numFmtId="0" fontId="22" fillId="0" borderId="0" xfId="67" applyFont="1" applyAlignment="1">
      <alignment horizontal="left" vertical="center" indent="5"/>
    </xf>
    <xf numFmtId="0" fontId="22" fillId="0" borderId="0" xfId="67" applyFont="1" applyAlignment="1">
      <alignment horizontal="left" vertical="center" wrapText="1" indent="5"/>
    </xf>
    <xf numFmtId="2" fontId="26" fillId="0" borderId="0" xfId="67" applyNumberFormat="1" applyFont="1" applyAlignment="1">
      <alignment horizontal="right" vertical="center" indent="1"/>
    </xf>
    <xf numFmtId="2" fontId="26" fillId="0" borderId="0" xfId="67" applyNumberFormat="1" applyFont="1" applyAlignment="1">
      <alignment horizontal="left" vertical="center"/>
    </xf>
    <xf numFmtId="170" fontId="20" fillId="0" borderId="0" xfId="62" applyFont="1" applyAlignment="1">
      <alignment horizontal="right" vertical="center" wrapText="1"/>
    </xf>
    <xf numFmtId="174" fontId="20" fillId="0" borderId="0" xfId="30" quotePrefix="1" applyNumberFormat="1" applyFont="1" applyAlignment="1">
      <alignment horizontal="right" vertical="center" wrapText="1"/>
    </xf>
    <xf numFmtId="174" fontId="20" fillId="0" borderId="0" xfId="30" quotePrefix="1" applyNumberFormat="1" applyFont="1" applyBorder="1" applyAlignment="1">
      <alignment horizontal="right" vertical="center" wrapText="1"/>
    </xf>
    <xf numFmtId="174" fontId="20" fillId="0" borderId="0" xfId="30" applyNumberFormat="1" applyFont="1" applyBorder="1" applyAlignment="1">
      <alignment horizontal="right" vertical="center" wrapText="1"/>
    </xf>
    <xf numFmtId="174" fontId="20" fillId="0" borderId="0" xfId="30" quotePrefix="1" applyNumberFormat="1" applyFont="1" applyFill="1" applyAlignment="1">
      <alignment horizontal="right" vertical="center" wrapText="1"/>
    </xf>
    <xf numFmtId="174" fontId="21" fillId="0" borderId="0" xfId="30" applyNumberFormat="1" applyFont="1" applyAlignment="1">
      <alignment horizontal="right" vertical="center" wrapText="1"/>
    </xf>
    <xf numFmtId="175" fontId="26" fillId="0" borderId="0" xfId="67" applyNumberFormat="1" applyFont="1" applyAlignment="1">
      <alignment horizontal="right" vertical="center" wrapText="1"/>
    </xf>
    <xf numFmtId="3" fontId="22" fillId="0" borderId="0" xfId="67" applyNumberFormat="1" applyFont="1" applyAlignment="1">
      <alignment horizontal="right" vertical="center"/>
    </xf>
    <xf numFmtId="0" fontId="26" fillId="0" borderId="0" xfId="46" applyFont="1" applyAlignment="1">
      <alignment vertical="center"/>
    </xf>
    <xf numFmtId="0" fontId="22" fillId="0" borderId="0" xfId="34" applyNumberFormat="1" applyFont="1" applyFill="1" applyBorder="1" applyAlignment="1">
      <alignment horizontal="left" vertical="center" indent="3"/>
    </xf>
    <xf numFmtId="0" fontId="22" fillId="0" borderId="0" xfId="34" applyNumberFormat="1" applyFont="1" applyFill="1" applyBorder="1" applyAlignment="1">
      <alignment horizontal="left" vertical="center" wrapText="1" indent="4"/>
    </xf>
    <xf numFmtId="0" fontId="22" fillId="0" borderId="0" xfId="67" applyFont="1" applyAlignment="1">
      <alignment horizontal="left" vertical="center" indent="4"/>
    </xf>
    <xf numFmtId="0" fontId="24" fillId="0" borderId="0" xfId="67" applyFont="1" applyAlignment="1">
      <alignment horizontal="left" vertical="center" indent="6"/>
    </xf>
    <xf numFmtId="0" fontId="22" fillId="0" borderId="0" xfId="34" applyNumberFormat="1" applyFont="1" applyFill="1" applyBorder="1" applyAlignment="1">
      <alignment horizontal="left" vertical="center" indent="1"/>
    </xf>
    <xf numFmtId="0" fontId="24" fillId="0" borderId="0" xfId="34" applyNumberFormat="1" applyFont="1" applyFill="1" applyBorder="1" applyAlignment="1">
      <alignment horizontal="left" vertical="center" indent="1"/>
    </xf>
    <xf numFmtId="0" fontId="22" fillId="0" borderId="0" xfId="93" applyFont="1" applyAlignment="1">
      <alignment horizontal="right" vertical="center"/>
    </xf>
    <xf numFmtId="0" fontId="22" fillId="0" borderId="0" xfId="92" applyNumberFormat="1" applyFont="1" applyAlignment="1">
      <alignment horizontal="right" vertical="center"/>
    </xf>
    <xf numFmtId="0" fontId="24" fillId="0" borderId="0" xfId="92" applyNumberFormat="1" applyFont="1" applyAlignment="1">
      <alignment horizontal="right" vertical="center"/>
    </xf>
    <xf numFmtId="0" fontId="33" fillId="0" borderId="0" xfId="59" applyNumberFormat="1" applyFont="1" applyAlignment="1">
      <alignment horizontal="left" vertical="center"/>
    </xf>
    <xf numFmtId="0" fontId="22" fillId="0" borderId="0" xfId="95" applyNumberFormat="1" applyFont="1" applyAlignment="1">
      <alignment horizontal="left" vertical="center"/>
    </xf>
    <xf numFmtId="0" fontId="24" fillId="0" borderId="0" xfId="95" applyNumberFormat="1" applyFont="1" applyAlignment="1">
      <alignment horizontal="left" vertical="center"/>
    </xf>
    <xf numFmtId="0" fontId="22" fillId="0" borderId="0" xfId="67" applyFont="1" applyAlignment="1">
      <alignment vertical="center" wrapText="1"/>
    </xf>
    <xf numFmtId="0" fontId="24" fillId="0" borderId="0" xfId="67" applyFont="1" applyAlignment="1">
      <alignment vertical="center" wrapText="1"/>
    </xf>
    <xf numFmtId="0" fontId="24" fillId="0" borderId="0" xfId="34" applyNumberFormat="1" applyFont="1" applyFill="1" applyBorder="1" applyAlignment="1">
      <alignment horizontal="left" vertical="center"/>
    </xf>
    <xf numFmtId="0" fontId="24" fillId="0" borderId="0" xfId="34" applyNumberFormat="1" applyFont="1" applyFill="1" applyBorder="1" applyAlignment="1">
      <alignment horizontal="left" vertical="center" wrapText="1" indent="4"/>
    </xf>
    <xf numFmtId="3" fontId="28" fillId="0" borderId="0" xfId="67" applyNumberFormat="1" applyFont="1" applyAlignment="1">
      <alignment vertical="center"/>
    </xf>
    <xf numFmtId="3" fontId="28" fillId="0" borderId="0" xfId="67" applyNumberFormat="1" applyFont="1" applyAlignment="1">
      <alignment horizontal="right" vertical="center" indent="1"/>
    </xf>
    <xf numFmtId="175" fontId="28" fillId="0" borderId="0" xfId="67" applyNumberFormat="1" applyFont="1" applyAlignment="1">
      <alignment horizontal="right" vertical="center" indent="1"/>
    </xf>
    <xf numFmtId="0" fontId="22" fillId="0" borderId="0" xfId="34" applyNumberFormat="1" applyFont="1" applyFill="1" applyBorder="1" applyAlignment="1">
      <alignment horizontal="left" vertical="center" indent="2"/>
    </xf>
    <xf numFmtId="0" fontId="24" fillId="0" borderId="0" xfId="34" applyNumberFormat="1" applyFont="1" applyFill="1" applyBorder="1" applyAlignment="1">
      <alignment horizontal="left" vertical="center" indent="2"/>
    </xf>
    <xf numFmtId="0" fontId="22" fillId="0" borderId="0" xfId="46" applyFont="1" applyAlignment="1">
      <alignment horizontal="right" vertical="center"/>
    </xf>
    <xf numFmtId="0" fontId="24" fillId="0" borderId="0" xfId="46" applyFont="1" applyAlignment="1">
      <alignment horizontal="right" vertical="center"/>
    </xf>
    <xf numFmtId="0" fontId="22" fillId="0" borderId="0" xfId="92" applyNumberFormat="1" applyFont="1" applyAlignment="1">
      <alignment horizontal="left" vertical="center"/>
    </xf>
    <xf numFmtId="0" fontId="24" fillId="0" borderId="0" xfId="92" applyNumberFormat="1" applyFont="1" applyAlignment="1">
      <alignment horizontal="left" vertical="center"/>
    </xf>
    <xf numFmtId="164" fontId="22" fillId="0" borderId="0" xfId="67" applyNumberFormat="1" applyFont="1" applyAlignment="1">
      <alignment horizontal="center" vertical="center"/>
    </xf>
    <xf numFmtId="164" fontId="22" fillId="0" borderId="0" xfId="67" applyNumberFormat="1" applyFont="1" applyAlignment="1">
      <alignment vertical="center"/>
    </xf>
    <xf numFmtId="164" fontId="26" fillId="0" borderId="0" xfId="46" applyNumberFormat="1" applyFont="1"/>
    <xf numFmtId="164" fontId="22" fillId="0" borderId="0" xfId="67" applyNumberFormat="1" applyFont="1" applyAlignment="1">
      <alignment horizontal="right" vertical="center"/>
    </xf>
    <xf numFmtId="164" fontId="26" fillId="0" borderId="0" xfId="67" applyNumberFormat="1" applyFont="1" applyAlignment="1">
      <alignment horizontal="right" vertical="center" indent="1"/>
    </xf>
    <xf numFmtId="0" fontId="26" fillId="0" borderId="0" xfId="46" applyFont="1" applyAlignment="1">
      <alignment horizontal="right" vertical="center"/>
    </xf>
    <xf numFmtId="164" fontId="26" fillId="0" borderId="0" xfId="46" applyNumberFormat="1" applyFont="1" applyAlignment="1">
      <alignment horizontal="right" vertical="center"/>
    </xf>
    <xf numFmtId="3" fontId="21" fillId="0" borderId="0" xfId="67" applyNumberFormat="1" applyFont="1" applyAlignment="1">
      <alignment horizontal="right" vertical="center"/>
    </xf>
    <xf numFmtId="164" fontId="21" fillId="0" borderId="0" xfId="67" applyNumberFormat="1" applyFont="1" applyAlignment="1">
      <alignment horizontal="right" vertical="center"/>
    </xf>
    <xf numFmtId="164" fontId="26" fillId="0" borderId="0" xfId="67" applyNumberFormat="1" applyFont="1" applyAlignment="1">
      <alignment horizontal="right" vertical="center"/>
    </xf>
    <xf numFmtId="3" fontId="28" fillId="0" borderId="0" xfId="67" applyNumberFormat="1" applyFont="1" applyAlignment="1">
      <alignment horizontal="right" vertical="center"/>
    </xf>
    <xf numFmtId="164" fontId="28" fillId="0" borderId="0" xfId="67" applyNumberFormat="1" applyFont="1" applyAlignment="1">
      <alignment horizontal="right" vertical="center"/>
    </xf>
    <xf numFmtId="0" fontId="22" fillId="0" borderId="0" xfId="91" applyFont="1" applyAlignment="1">
      <alignment horizontal="left" vertical="center"/>
    </xf>
    <xf numFmtId="0" fontId="24" fillId="0" borderId="0" xfId="91" applyFont="1" applyAlignment="1">
      <alignment horizontal="left" vertical="center"/>
    </xf>
    <xf numFmtId="3" fontId="26" fillId="0" borderId="0" xfId="46" applyNumberFormat="1" applyFont="1"/>
    <xf numFmtId="0" fontId="22" fillId="0" borderId="0" xfId="77" applyFont="1" applyAlignment="1">
      <alignment vertical="center"/>
    </xf>
    <xf numFmtId="0" fontId="24" fillId="0" borderId="0" xfId="77" applyFont="1" applyAlignment="1">
      <alignment vertical="center"/>
    </xf>
    <xf numFmtId="0" fontId="26" fillId="0" borderId="1" xfId="5" applyFont="1" applyBorder="1"/>
    <xf numFmtId="0" fontId="22" fillId="0" borderId="0" xfId="77" applyFont="1" applyBorder="1" applyAlignment="1">
      <alignment horizontal="right" vertical="center" indent="1"/>
    </xf>
    <xf numFmtId="0" fontId="22" fillId="0" borderId="0" xfId="77" applyFont="1" applyBorder="1" applyAlignment="1">
      <alignment horizontal="center" vertical="center"/>
    </xf>
    <xf numFmtId="0" fontId="22" fillId="0" borderId="0" xfId="77" applyFont="1" applyBorder="1" applyAlignment="1">
      <alignment vertical="center"/>
    </xf>
    <xf numFmtId="0" fontId="22" fillId="0" borderId="0" xfId="77" applyFont="1" applyBorder="1" applyAlignment="1">
      <alignment vertical="center" wrapText="1"/>
    </xf>
    <xf numFmtId="0" fontId="24" fillId="0" borderId="0" xfId="77" applyFont="1" applyBorder="1" applyAlignment="1">
      <alignment vertical="center"/>
    </xf>
    <xf numFmtId="0" fontId="24" fillId="0" borderId="0" xfId="77" applyFont="1" applyBorder="1" applyAlignment="1">
      <alignment vertical="center" wrapText="1"/>
    </xf>
    <xf numFmtId="0" fontId="22" fillId="0" borderId="0" xfId="77" applyFont="1" applyBorder="1" applyAlignment="1">
      <alignment horizontal="left" vertical="center" indent="1"/>
    </xf>
    <xf numFmtId="3" fontId="26" fillId="0" borderId="0" xfId="77" applyNumberFormat="1" applyFont="1" applyAlignment="1">
      <alignment vertical="center"/>
    </xf>
    <xf numFmtId="175" fontId="26" fillId="0" borderId="0" xfId="77" applyNumberFormat="1" applyFont="1" applyBorder="1" applyAlignment="1">
      <alignment horizontal="right" vertical="center" indent="1"/>
    </xf>
    <xf numFmtId="0" fontId="24" fillId="0" borderId="0" xfId="77" applyFont="1" applyBorder="1" applyAlignment="1">
      <alignment horizontal="left" vertical="center" indent="1"/>
    </xf>
    <xf numFmtId="174" fontId="26" fillId="0" borderId="0" xfId="23" applyNumberFormat="1" applyFont="1" applyFill="1" applyAlignment="1">
      <alignment vertical="center" wrapText="1"/>
    </xf>
    <xf numFmtId="175" fontId="26" fillId="0" borderId="0" xfId="20" applyNumberFormat="1" applyFont="1" applyFill="1" applyAlignment="1">
      <alignment horizontal="right" vertical="center" indent="1"/>
    </xf>
    <xf numFmtId="4" fontId="26" fillId="0" borderId="0" xfId="77" applyNumberFormat="1" applyFont="1" applyBorder="1" applyAlignment="1">
      <alignment horizontal="left"/>
    </xf>
    <xf numFmtId="174" fontId="22" fillId="0" borderId="0" xfId="23" applyNumberFormat="1" applyFont="1" applyFill="1" applyBorder="1" applyAlignment="1" applyProtection="1">
      <alignment vertical="center" wrapText="1"/>
    </xf>
    <xf numFmtId="175" fontId="22" fillId="0" borderId="0" xfId="77" applyNumberFormat="1" applyFont="1" applyAlignment="1">
      <alignment horizontal="right" vertical="center" indent="1"/>
    </xf>
    <xf numFmtId="0" fontId="21" fillId="0" borderId="0" xfId="77" applyFont="1" applyAlignment="1">
      <alignment vertical="center"/>
    </xf>
    <xf numFmtId="0" fontId="23" fillId="0" borderId="0" xfId="77" applyFont="1" applyAlignment="1">
      <alignment vertical="center"/>
    </xf>
    <xf numFmtId="174" fontId="20" fillId="0" borderId="0" xfId="23" applyNumberFormat="1" applyFont="1" applyFill="1" applyBorder="1" applyAlignment="1" applyProtection="1">
      <alignment horizontal="right" vertical="center" wrapText="1"/>
    </xf>
    <xf numFmtId="2" fontId="20" fillId="0" borderId="0" xfId="77" applyNumberFormat="1" applyFont="1" applyAlignment="1">
      <alignment horizontal="left" vertical="center" indent="1"/>
    </xf>
    <xf numFmtId="180" fontId="20" fillId="0" borderId="0" xfId="5" applyNumberFormat="1" applyFont="1" applyAlignment="1">
      <alignment vertical="center" wrapText="1"/>
    </xf>
    <xf numFmtId="0" fontId="21" fillId="0" borderId="0" xfId="77" applyFont="1" applyBorder="1" applyAlignment="1">
      <alignment horizontal="left" vertical="center" indent="1"/>
    </xf>
    <xf numFmtId="0" fontId="23" fillId="0" borderId="0" xfId="77" applyFont="1" applyBorder="1" applyAlignment="1">
      <alignment horizontal="left" vertical="center" indent="1"/>
    </xf>
    <xf numFmtId="174" fontId="21" fillId="0" borderId="0" xfId="23" applyNumberFormat="1" applyFont="1" applyFill="1" applyBorder="1" applyAlignment="1" applyProtection="1">
      <alignment horizontal="right" vertical="center" wrapText="1"/>
    </xf>
    <xf numFmtId="175" fontId="21" fillId="0" borderId="0" xfId="77" applyNumberFormat="1" applyFont="1" applyAlignment="1">
      <alignment horizontal="right" vertical="center" indent="1"/>
    </xf>
    <xf numFmtId="2" fontId="26" fillId="0" borderId="0" xfId="77" applyNumberFormat="1" applyFont="1" applyBorder="1" applyAlignment="1">
      <alignment horizontal="left" vertical="center" indent="1"/>
    </xf>
    <xf numFmtId="0" fontId="22" fillId="0" borderId="0" xfId="77" applyFont="1" applyAlignment="1">
      <alignment horizontal="left" vertical="center" indent="1"/>
    </xf>
    <xf numFmtId="179" fontId="26" fillId="0" borderId="0" xfId="91" applyNumberFormat="1" applyFont="1" applyFill="1" applyBorder="1" applyAlignment="1">
      <alignment horizontal="right" vertical="center"/>
    </xf>
    <xf numFmtId="178" fontId="26" fillId="0" borderId="0" xfId="77" applyNumberFormat="1" applyFont="1" applyAlignment="1">
      <alignment vertical="center"/>
    </xf>
    <xf numFmtId="2" fontId="22" fillId="0" borderId="0" xfId="77" applyNumberFormat="1" applyFont="1" applyAlignment="1">
      <alignment horizontal="left" vertical="center" indent="1"/>
    </xf>
    <xf numFmtId="0" fontId="24" fillId="0" borderId="0" xfId="77" applyFont="1" applyAlignment="1">
      <alignment horizontal="left" vertical="center" indent="1"/>
    </xf>
    <xf numFmtId="175" fontId="26" fillId="0" borderId="0" xfId="77" applyNumberFormat="1" applyFont="1" applyAlignment="1">
      <alignment horizontal="right" vertical="center" indent="1"/>
    </xf>
    <xf numFmtId="175" fontId="26" fillId="0" borderId="0" xfId="77" applyNumberFormat="1" applyFont="1" applyAlignment="1">
      <alignment horizontal="right" indent="1"/>
    </xf>
    <xf numFmtId="2" fontId="26" fillId="0" borderId="0" xfId="77" applyNumberFormat="1" applyFont="1" applyAlignment="1">
      <alignment horizontal="left" indent="1"/>
    </xf>
    <xf numFmtId="175" fontId="26" fillId="0" borderId="0" xfId="28" applyNumberFormat="1" applyFont="1" applyFill="1" applyBorder="1" applyAlignment="1">
      <alignment horizontal="right" vertical="center"/>
    </xf>
    <xf numFmtId="175" fontId="26" fillId="0" borderId="0" xfId="77" applyNumberFormat="1" applyFont="1" applyFill="1" applyAlignment="1">
      <alignment vertical="center"/>
    </xf>
    <xf numFmtId="180" fontId="26" fillId="0" borderId="0" xfId="5" applyNumberFormat="1" applyFont="1" applyAlignment="1">
      <alignment vertical="center" wrapText="1"/>
    </xf>
    <xf numFmtId="0" fontId="26" fillId="0" borderId="0" xfId="77" applyFont="1" applyBorder="1" applyAlignment="1">
      <alignment vertical="center"/>
    </xf>
    <xf numFmtId="0" fontId="26" fillId="0" borderId="0" xfId="5" applyFont="1" applyBorder="1"/>
    <xf numFmtId="0" fontId="22" fillId="0" borderId="0" xfId="77" applyFont="1" applyBorder="1" applyAlignment="1"/>
    <xf numFmtId="0" fontId="26" fillId="0" borderId="0" xfId="77" applyFont="1" applyBorder="1" applyAlignment="1">
      <alignment vertical="top"/>
    </xf>
    <xf numFmtId="0" fontId="22" fillId="0" borderId="0" xfId="91" applyFont="1" applyFill="1" applyAlignment="1">
      <alignment vertical="center"/>
    </xf>
    <xf numFmtId="0" fontId="24" fillId="0" borderId="0" xfId="91" applyFont="1" applyFill="1" applyAlignment="1">
      <alignment vertical="center"/>
    </xf>
    <xf numFmtId="0" fontId="26" fillId="0" borderId="1" xfId="5" applyFont="1" applyFill="1" applyBorder="1"/>
    <xf numFmtId="0" fontId="22" fillId="0" borderId="0" xfId="67" applyFont="1" applyBorder="1" applyAlignment="1">
      <alignment horizontal="center" vertical="center"/>
    </xf>
    <xf numFmtId="0" fontId="22" fillId="0" borderId="0" xfId="67" applyFont="1" applyFill="1" applyBorder="1" applyAlignment="1">
      <alignment horizontal="center" vertical="center"/>
    </xf>
    <xf numFmtId="3" fontId="22" fillId="0" borderId="0" xfId="5" applyNumberFormat="1" applyFont="1" applyFill="1" applyAlignment="1">
      <alignment horizontal="right" vertical="center"/>
    </xf>
    <xf numFmtId="164" fontId="22" fillId="0" borderId="0" xfId="5" applyNumberFormat="1" applyFont="1" applyFill="1" applyAlignment="1">
      <alignment horizontal="right" vertical="center"/>
    </xf>
    <xf numFmtId="0" fontId="26" fillId="0" borderId="0" xfId="67" applyFont="1" applyFill="1" applyBorder="1" applyAlignment="1">
      <alignment vertical="center"/>
    </xf>
    <xf numFmtId="3" fontId="26" fillId="0" borderId="0" xfId="5" applyNumberFormat="1" applyFont="1" applyFill="1" applyAlignment="1">
      <alignment horizontal="right" vertical="center"/>
    </xf>
    <xf numFmtId="164" fontId="26" fillId="0" borderId="0" xfId="5" applyNumberFormat="1" applyFont="1" applyFill="1" applyAlignment="1">
      <alignment horizontal="right" vertical="center"/>
    </xf>
    <xf numFmtId="168" fontId="22" fillId="0" borderId="0" xfId="110" applyFont="1" applyFill="1" applyBorder="1" applyAlignment="1" applyProtection="1">
      <alignment horizontal="right" vertical="top"/>
    </xf>
    <xf numFmtId="0" fontId="24" fillId="0" borderId="0" xfId="5" applyFont="1" applyFill="1" applyAlignment="1">
      <alignment horizontal="left" vertical="center" indent="1"/>
    </xf>
    <xf numFmtId="175" fontId="26" fillId="0" borderId="0" xfId="24" applyNumberFormat="1" applyFont="1" applyFill="1" applyAlignment="1">
      <alignment horizontal="right" vertical="center" indent="1"/>
    </xf>
    <xf numFmtId="168" fontId="24" fillId="0" borderId="0" xfId="110" applyFont="1" applyFill="1" applyBorder="1" applyAlignment="1" applyProtection="1">
      <alignment horizontal="right" vertical="top"/>
    </xf>
    <xf numFmtId="0" fontId="22" fillId="0" borderId="0" xfId="5" applyFont="1" applyFill="1" applyAlignment="1">
      <alignment horizontal="left" vertical="center" indent="1"/>
    </xf>
    <xf numFmtId="175" fontId="26" fillId="0" borderId="0" xfId="67" applyNumberFormat="1" applyFont="1" applyFill="1" applyBorder="1" applyAlignment="1">
      <alignment horizontal="right" vertical="center" indent="1"/>
    </xf>
    <xf numFmtId="168" fontId="22" fillId="0" borderId="0" xfId="110" applyFont="1" applyAlignment="1">
      <alignment horizontal="left" vertical="center" indent="1"/>
    </xf>
    <xf numFmtId="168" fontId="22" fillId="0" borderId="0" xfId="110" applyFont="1" applyFill="1" applyAlignment="1" applyProtection="1">
      <alignment horizontal="left" vertical="center" indent="1"/>
    </xf>
    <xf numFmtId="168" fontId="24" fillId="0" borderId="0" xfId="69" applyFont="1" applyAlignment="1">
      <alignment horizontal="left" vertical="center" indent="1"/>
    </xf>
    <xf numFmtId="168" fontId="24" fillId="0" borderId="0" xfId="69" applyFont="1" applyFill="1" applyAlignment="1" applyProtection="1">
      <alignment horizontal="left" vertical="center" indent="1"/>
    </xf>
    <xf numFmtId="175" fontId="22" fillId="0" borderId="0" xfId="67" applyNumberFormat="1" applyFont="1" applyFill="1" applyAlignment="1">
      <alignment horizontal="right" vertical="center" indent="1"/>
    </xf>
    <xf numFmtId="0" fontId="22" fillId="0" borderId="0" xfId="67" applyFont="1" applyFill="1" applyAlignment="1">
      <alignment horizontal="left" vertical="center" indent="1"/>
    </xf>
    <xf numFmtId="0" fontId="24" fillId="0" borderId="0" xfId="67" applyFont="1" applyFill="1" applyAlignment="1">
      <alignment horizontal="left" vertical="center" indent="1"/>
    </xf>
    <xf numFmtId="175" fontId="26" fillId="0" borderId="0" xfId="67" applyNumberFormat="1" applyFont="1" applyFill="1" applyAlignment="1">
      <alignment horizontal="right" vertical="center" indent="1"/>
    </xf>
    <xf numFmtId="175" fontId="26" fillId="0" borderId="0" xfId="67" applyNumberFormat="1" applyFont="1" applyFill="1" applyAlignment="1">
      <alignment horizontal="right" indent="1"/>
    </xf>
    <xf numFmtId="175" fontId="26" fillId="0" borderId="0" xfId="71" applyNumberFormat="1" applyFont="1" applyFill="1" applyBorder="1" applyAlignment="1">
      <alignment horizontal="right" vertical="center" indent="1"/>
    </xf>
    <xf numFmtId="175" fontId="26" fillId="0" borderId="0" xfId="71" applyNumberFormat="1" applyFont="1" applyFill="1" applyAlignment="1">
      <alignment horizontal="right" vertical="center" indent="1"/>
    </xf>
    <xf numFmtId="0" fontId="24" fillId="0" borderId="0" xfId="67" applyFont="1" applyFill="1" applyBorder="1" applyAlignment="1">
      <alignment horizontal="left" vertical="center" indent="1"/>
    </xf>
    <xf numFmtId="0" fontId="22" fillId="0" borderId="0" xfId="67" applyFont="1" applyFill="1" applyBorder="1" applyAlignment="1">
      <alignment horizontal="left" vertical="center" indent="1"/>
    </xf>
    <xf numFmtId="0" fontId="26" fillId="0" borderId="0" xfId="5" applyFont="1" applyFill="1" applyAlignment="1">
      <alignment horizontal="right" vertical="center"/>
    </xf>
    <xf numFmtId="1" fontId="26" fillId="0" borderId="0" xfId="67" applyNumberFormat="1" applyFont="1" applyFill="1" applyAlignment="1">
      <alignment horizontal="right" vertical="center" indent="1"/>
    </xf>
    <xf numFmtId="0" fontId="26" fillId="0" borderId="0" xfId="67" applyFont="1" applyFill="1" applyBorder="1" applyAlignment="1">
      <alignment horizontal="right" vertical="center" indent="1"/>
    </xf>
    <xf numFmtId="0" fontId="26" fillId="0" borderId="0" xfId="67" applyFont="1" applyFill="1" applyAlignment="1">
      <alignment vertical="center"/>
    </xf>
    <xf numFmtId="0" fontId="26" fillId="0" borderId="0" xfId="67" applyFont="1" applyFill="1" applyAlignment="1">
      <alignment horizontal="right" vertical="center" indent="1"/>
    </xf>
    <xf numFmtId="3" fontId="26" fillId="0" borderId="0" xfId="67" applyNumberFormat="1" applyFont="1" applyFill="1" applyAlignment="1">
      <alignment horizontal="right" indent="1"/>
    </xf>
    <xf numFmtId="3" fontId="26" fillId="0" borderId="0" xfId="67" applyNumberFormat="1" applyFont="1" applyFill="1" applyBorder="1" applyAlignment="1">
      <alignment horizontal="right" vertical="center" indent="1"/>
    </xf>
    <xf numFmtId="0" fontId="23" fillId="0" borderId="0" xfId="67" applyFont="1" applyFill="1" applyBorder="1" applyAlignment="1">
      <alignment horizontal="left" vertical="center" indent="1"/>
    </xf>
    <xf numFmtId="0" fontId="24" fillId="0" borderId="0" xfId="67" applyFont="1" applyBorder="1" applyAlignment="1">
      <alignment horizontal="left" vertical="center" indent="1"/>
    </xf>
    <xf numFmtId="0" fontId="22" fillId="0" borderId="0" xfId="68" applyFont="1" applyAlignment="1">
      <alignment vertical="center"/>
    </xf>
    <xf numFmtId="0" fontId="24" fillId="0" borderId="0" xfId="68" applyFont="1" applyAlignment="1">
      <alignment vertical="center"/>
    </xf>
    <xf numFmtId="168" fontId="21" fillId="0" borderId="0" xfId="110" applyFont="1" applyFill="1" applyBorder="1" applyAlignment="1" applyProtection="1">
      <alignment horizontal="right" vertical="top"/>
    </xf>
    <xf numFmtId="175" fontId="26" fillId="0" borderId="0" xfId="48" applyNumberFormat="1" applyFont="1" applyAlignment="1">
      <alignment horizontal="right" vertical="center"/>
    </xf>
    <xf numFmtId="168" fontId="23" fillId="0" borderId="0" xfId="110" applyFont="1" applyFill="1" applyBorder="1" applyAlignment="1" applyProtection="1">
      <alignment horizontal="right" vertical="top"/>
    </xf>
    <xf numFmtId="0" fontId="22" fillId="0" borderId="0" xfId="5" applyFont="1" applyFill="1" applyAlignment="1">
      <alignment horizontal="left" vertical="center" indent="2"/>
    </xf>
    <xf numFmtId="0" fontId="22" fillId="0" borderId="0" xfId="48" applyFont="1" applyAlignment="1">
      <alignment horizontal="left" vertical="center" indent="1"/>
    </xf>
    <xf numFmtId="168" fontId="23" fillId="0" borderId="0" xfId="110" applyFont="1" applyAlignment="1">
      <alignment horizontal="right" vertical="top"/>
    </xf>
    <xf numFmtId="0" fontId="24" fillId="0" borderId="0" xfId="48" applyFont="1" applyAlignment="1">
      <alignment horizontal="left" vertical="center" indent="1"/>
    </xf>
    <xf numFmtId="0" fontId="21" fillId="0" borderId="0" xfId="0" applyNumberFormat="1" applyFont="1" applyFill="1" applyAlignment="1">
      <alignment vertical="center"/>
    </xf>
    <xf numFmtId="0" fontId="23" fillId="0" borderId="0" xfId="48" applyFont="1" applyAlignment="1">
      <alignment horizontal="left" vertical="center"/>
    </xf>
    <xf numFmtId="170" fontId="25" fillId="0" borderId="0" xfId="35" applyNumberFormat="1" applyFont="1" applyFill="1" applyBorder="1" applyAlignment="1">
      <alignment horizontal="left" vertical="center"/>
    </xf>
    <xf numFmtId="170" fontId="23" fillId="0" borderId="0" xfId="35" applyNumberFormat="1" applyFont="1" applyFill="1" applyBorder="1" applyAlignment="1">
      <alignment horizontal="left" vertical="center"/>
    </xf>
    <xf numFmtId="170" fontId="21" fillId="0" borderId="0" xfId="35" applyNumberFormat="1" applyFont="1" applyFill="1" applyBorder="1" applyAlignment="1">
      <alignment horizontal="left" vertical="center"/>
    </xf>
    <xf numFmtId="0" fontId="22" fillId="0" borderId="0" xfId="76" applyFont="1" applyAlignment="1">
      <alignment horizontal="right" vertical="center" indent="1"/>
    </xf>
    <xf numFmtId="0" fontId="22" fillId="0" borderId="0" xfId="76" applyFont="1" applyAlignment="1">
      <alignment horizontal="center" vertical="center"/>
    </xf>
    <xf numFmtId="0" fontId="21" fillId="0" borderId="0" xfId="76" applyFont="1">
      <alignment vertical="center"/>
    </xf>
    <xf numFmtId="0" fontId="22" fillId="0" borderId="0" xfId="76" applyFont="1">
      <alignment vertical="center"/>
    </xf>
    <xf numFmtId="3" fontId="21" fillId="0" borderId="0" xfId="9" applyNumberFormat="1" applyFont="1" applyFill="1" applyBorder="1" applyAlignment="1">
      <alignment horizontal="right" vertical="center"/>
    </xf>
    <xf numFmtId="0" fontId="26" fillId="0" borderId="0" xfId="76" applyFont="1">
      <alignment vertical="center"/>
    </xf>
    <xf numFmtId="0" fontId="24" fillId="0" borderId="0" xfId="76" applyFont="1">
      <alignment vertical="center"/>
    </xf>
    <xf numFmtId="3" fontId="20" fillId="0" borderId="0" xfId="9" applyNumberFormat="1" applyFont="1" applyFill="1" applyBorder="1" applyAlignment="1">
      <alignment horizontal="right" vertical="center" wrapText="1"/>
    </xf>
    <xf numFmtId="175" fontId="26" fillId="0" borderId="0" xfId="76" applyNumberFormat="1" applyFont="1" applyAlignment="1">
      <alignment horizontal="right" vertical="center" indent="1"/>
    </xf>
    <xf numFmtId="4" fontId="26" fillId="0" borderId="0" xfId="76" applyNumberFormat="1" applyFont="1" applyAlignment="1">
      <alignment horizontal="left" vertical="center"/>
    </xf>
    <xf numFmtId="175" fontId="28" fillId="0" borderId="0" xfId="76" applyNumberFormat="1" applyFont="1" applyAlignment="1">
      <alignment horizontal="right" vertical="center" indent="1"/>
    </xf>
    <xf numFmtId="2" fontId="26" fillId="0" borderId="0" xfId="76" applyNumberFormat="1" applyFont="1" applyAlignment="1">
      <alignment horizontal="left" vertical="center" indent="1"/>
    </xf>
    <xf numFmtId="3" fontId="20" fillId="0" borderId="0" xfId="9" applyNumberFormat="1" applyFont="1" applyFill="1" applyAlignment="1">
      <alignment horizontal="right" vertical="center" wrapText="1"/>
    </xf>
    <xf numFmtId="0" fontId="26" fillId="0" borderId="0" xfId="76" applyFont="1" applyAlignment="1">
      <alignment horizontal="right" vertical="center"/>
    </xf>
    <xf numFmtId="0" fontId="20" fillId="0" borderId="0" xfId="72" applyNumberFormat="1" applyFont="1" applyAlignment="1">
      <alignment horizontal="right" vertical="center"/>
    </xf>
    <xf numFmtId="0" fontId="22" fillId="0" borderId="1" xfId="76" applyFont="1" applyBorder="1" applyAlignment="1">
      <alignment horizontal="left" vertical="center" indent="2"/>
    </xf>
    <xf numFmtId="3" fontId="26" fillId="0" borderId="1" xfId="5" applyNumberFormat="1" applyFont="1" applyBorder="1" applyAlignment="1">
      <alignment horizontal="right" vertical="center"/>
    </xf>
    <xf numFmtId="175" fontId="26" fillId="0" borderId="1" xfId="76" applyNumberFormat="1" applyFont="1" applyBorder="1" applyAlignment="1">
      <alignment horizontal="right" vertical="center" indent="1"/>
    </xf>
    <xf numFmtId="0" fontId="26" fillId="0" borderId="0" xfId="76" applyFont="1" applyAlignment="1">
      <alignment horizontal="right" vertical="center" indent="1"/>
    </xf>
    <xf numFmtId="176" fontId="20" fillId="0" borderId="0" xfId="72" applyNumberFormat="1" applyFont="1"/>
    <xf numFmtId="0" fontId="37" fillId="0" borderId="0" xfId="76" applyFont="1">
      <alignment vertical="center"/>
    </xf>
    <xf numFmtId="0" fontId="25" fillId="0" borderId="0" xfId="0" applyFont="1" applyAlignment="1">
      <alignment horizontal="left" vertical="center"/>
    </xf>
    <xf numFmtId="0" fontId="22" fillId="0" borderId="0" xfId="76" applyFont="1" applyFill="1" applyBorder="1" applyAlignment="1">
      <alignment horizontal="right" vertical="center" indent="1"/>
    </xf>
    <xf numFmtId="3" fontId="22" fillId="0" borderId="0" xfId="9" applyNumberFormat="1" applyFont="1" applyFill="1" applyBorder="1" applyAlignment="1">
      <alignment horizontal="right" vertical="center" wrapText="1"/>
    </xf>
    <xf numFmtId="0" fontId="26" fillId="0" borderId="0" xfId="76" applyFont="1" applyFill="1" applyBorder="1" applyAlignment="1">
      <alignment vertical="center"/>
    </xf>
    <xf numFmtId="3" fontId="26" fillId="0" borderId="0" xfId="2" applyNumberFormat="1" applyFont="1" applyBorder="1" applyAlignment="1">
      <alignment horizontal="right" wrapText="1"/>
    </xf>
    <xf numFmtId="4" fontId="26" fillId="0" borderId="0" xfId="76" applyNumberFormat="1" applyFont="1" applyFill="1" applyBorder="1" applyAlignment="1">
      <alignment horizontal="left"/>
    </xf>
    <xf numFmtId="3" fontId="26" fillId="0" borderId="0" xfId="0" applyNumberFormat="1" applyFont="1"/>
    <xf numFmtId="0" fontId="26" fillId="0" borderId="0" xfId="5" applyFont="1" applyAlignment="1"/>
    <xf numFmtId="175" fontId="26" fillId="0" borderId="0" xfId="76" applyNumberFormat="1" applyFont="1" applyFill="1" applyAlignment="1">
      <alignment horizontal="right" indent="1"/>
    </xf>
    <xf numFmtId="2" fontId="26" fillId="0" borderId="0" xfId="76" applyNumberFormat="1" applyFont="1" applyFill="1" applyAlignment="1">
      <alignment horizontal="left" indent="1"/>
    </xf>
    <xf numFmtId="0" fontId="22" fillId="0" borderId="0" xfId="76" applyFont="1" applyFill="1" applyBorder="1" applyAlignment="1">
      <alignment horizontal="left" vertical="center" indent="2"/>
    </xf>
    <xf numFmtId="3" fontId="26" fillId="0" borderId="0" xfId="0" applyNumberFormat="1" applyFont="1" applyBorder="1" applyAlignment="1">
      <alignment horizontal="right"/>
    </xf>
    <xf numFmtId="175" fontId="26" fillId="0" borderId="0" xfId="76" applyNumberFormat="1" applyFont="1" applyFill="1" applyBorder="1" applyAlignment="1">
      <alignment horizontal="right" indent="1"/>
    </xf>
    <xf numFmtId="3" fontId="26" fillId="0" borderId="0" xfId="0" applyNumberFormat="1" applyFont="1" applyBorder="1" applyAlignment="1">
      <alignment horizontal="right" wrapText="1"/>
    </xf>
    <xf numFmtId="3" fontId="26" fillId="0" borderId="0" xfId="5" applyNumberFormat="1" applyFont="1" applyFill="1" applyAlignment="1">
      <alignment horizontal="right"/>
    </xf>
    <xf numFmtId="0" fontId="37" fillId="0" borderId="0" xfId="76" applyFont="1" applyFill="1" applyAlignment="1">
      <alignment vertical="center"/>
    </xf>
    <xf numFmtId="167" fontId="21" fillId="0" borderId="0" xfId="44" applyFont="1" applyFill="1" applyBorder="1" applyAlignment="1">
      <alignment vertical="center"/>
    </xf>
    <xf numFmtId="167" fontId="23" fillId="0" borderId="0" xfId="44" applyFont="1" applyFill="1" applyBorder="1" applyAlignment="1">
      <alignment vertical="center"/>
    </xf>
    <xf numFmtId="167" fontId="29" fillId="0" borderId="0" xfId="44" applyFont="1" applyBorder="1" applyAlignment="1">
      <alignment vertical="center"/>
    </xf>
    <xf numFmtId="170" fontId="23" fillId="0" borderId="0" xfId="113" applyFont="1" applyFill="1" applyBorder="1" applyAlignment="1">
      <alignment vertical="center"/>
    </xf>
    <xf numFmtId="167" fontId="21" fillId="0" borderId="0" xfId="108" applyFont="1" applyFill="1" applyBorder="1" applyAlignment="1">
      <alignment vertical="center"/>
    </xf>
    <xf numFmtId="3" fontId="20" fillId="0" borderId="0" xfId="16" applyNumberFormat="1" applyFont="1" applyFill="1" applyBorder="1" applyAlignment="1" applyProtection="1">
      <alignment horizontal="right" vertical="center"/>
    </xf>
    <xf numFmtId="167" fontId="20" fillId="0" borderId="0" xfId="108" applyFont="1" applyFill="1" applyBorder="1" applyAlignment="1">
      <alignment vertical="center"/>
    </xf>
    <xf numFmtId="3" fontId="26" fillId="0" borderId="0" xfId="113" applyNumberFormat="1" applyFont="1" applyFill="1" applyAlignment="1">
      <alignment horizontal="right" vertical="center"/>
    </xf>
    <xf numFmtId="175" fontId="22" fillId="0" borderId="0" xfId="65" applyNumberFormat="1" applyFont="1" applyFill="1" applyAlignment="1">
      <alignment horizontal="right" vertical="center"/>
    </xf>
    <xf numFmtId="167" fontId="23" fillId="0" borderId="0" xfId="108" applyFont="1" applyFill="1" applyBorder="1" applyAlignment="1">
      <alignment vertical="center"/>
    </xf>
    <xf numFmtId="166" fontId="21" fillId="0" borderId="0" xfId="112" applyFont="1" applyFill="1" applyBorder="1" applyAlignment="1">
      <alignment horizontal="left" indent="1"/>
    </xf>
    <xf numFmtId="175" fontId="26" fillId="0" borderId="0" xfId="65" applyNumberFormat="1" applyFont="1" applyFill="1" applyAlignment="1">
      <alignment horizontal="right" vertical="center"/>
    </xf>
    <xf numFmtId="166" fontId="23" fillId="0" borderId="0" xfId="112" applyFont="1" applyFill="1" applyBorder="1" applyAlignment="1">
      <alignment horizontal="left" vertical="center" indent="1"/>
    </xf>
    <xf numFmtId="166" fontId="21" fillId="0" borderId="0" xfId="112" applyFont="1" applyFill="1" applyBorder="1" applyAlignment="1"/>
    <xf numFmtId="166" fontId="23" fillId="0" borderId="0" xfId="112" applyFont="1" applyFill="1" applyBorder="1" applyAlignment="1">
      <alignment horizontal="left" indent="1"/>
    </xf>
    <xf numFmtId="166" fontId="23" fillId="0" borderId="0" xfId="112" applyFont="1" applyFill="1" applyBorder="1" applyAlignment="1">
      <alignment vertical="center"/>
    </xf>
    <xf numFmtId="3" fontId="20" fillId="0" borderId="0" xfId="113" applyNumberFormat="1" applyFont="1" applyFill="1" applyBorder="1" applyAlignment="1">
      <alignment horizontal="right" vertical="center"/>
    </xf>
    <xf numFmtId="170" fontId="22" fillId="0" borderId="0" xfId="113" applyFont="1" applyFill="1" applyAlignment="1">
      <alignment vertical="center"/>
    </xf>
    <xf numFmtId="167" fontId="22" fillId="0" borderId="0" xfId="64" applyFont="1" applyBorder="1" applyAlignment="1">
      <alignment horizontal="right" vertical="center"/>
    </xf>
    <xf numFmtId="167" fontId="24" fillId="0" borderId="0" xfId="64" applyFont="1" applyBorder="1" applyAlignment="1">
      <alignment horizontal="right" vertical="center"/>
    </xf>
    <xf numFmtId="167" fontId="24" fillId="0" borderId="0" xfId="64" applyFont="1" applyBorder="1" applyAlignment="1">
      <alignment vertical="center"/>
    </xf>
    <xf numFmtId="166" fontId="21" fillId="0" borderId="0" xfId="112" applyFont="1" applyFill="1" applyBorder="1" applyAlignment="1">
      <alignment vertical="center"/>
    </xf>
    <xf numFmtId="166" fontId="21" fillId="0" borderId="0" xfId="112" applyFont="1" applyAlignment="1">
      <alignment vertical="center"/>
    </xf>
    <xf numFmtId="166" fontId="23" fillId="0" borderId="0" xfId="112" applyFont="1" applyAlignment="1">
      <alignment vertical="center"/>
    </xf>
    <xf numFmtId="167" fontId="26" fillId="0" borderId="0" xfId="64" applyNumberFormat="1" applyFont="1" applyBorder="1" applyAlignment="1">
      <alignment vertical="center"/>
    </xf>
    <xf numFmtId="167" fontId="22" fillId="0" borderId="0" xfId="64" applyNumberFormat="1" applyFont="1" applyBorder="1" applyAlignment="1">
      <alignment horizontal="right" vertical="center"/>
    </xf>
    <xf numFmtId="167" fontId="26" fillId="0" borderId="0" xfId="64" applyFont="1" applyBorder="1"/>
    <xf numFmtId="170" fontId="39" fillId="3" borderId="2" xfId="113" applyFont="1" applyFill="1" applyBorder="1" applyAlignment="1">
      <alignment vertical="center" wrapText="1"/>
    </xf>
    <xf numFmtId="170" fontId="39" fillId="3" borderId="2" xfId="113" applyFont="1" applyFill="1" applyBorder="1" applyAlignment="1">
      <alignment horizontal="left" vertical="center" wrapText="1"/>
    </xf>
    <xf numFmtId="170" fontId="39" fillId="3" borderId="2" xfId="113" applyFont="1" applyFill="1" applyBorder="1" applyAlignment="1">
      <alignment horizontal="right" vertical="center" wrapText="1"/>
    </xf>
    <xf numFmtId="167" fontId="40" fillId="3" borderId="2" xfId="64" applyNumberFormat="1" applyFont="1" applyFill="1" applyBorder="1" applyAlignment="1">
      <alignment vertical="center"/>
    </xf>
    <xf numFmtId="167" fontId="26" fillId="0" borderId="3" xfId="113" applyNumberFormat="1" applyFont="1" applyFill="1" applyBorder="1" applyAlignment="1">
      <alignment vertical="center"/>
    </xf>
    <xf numFmtId="3" fontId="20" fillId="0" borderId="3" xfId="113" applyNumberFormat="1" applyFont="1" applyFill="1" applyBorder="1" applyAlignment="1">
      <alignment horizontal="right" vertical="center"/>
    </xf>
    <xf numFmtId="167" fontId="26" fillId="0" borderId="3" xfId="64" applyFont="1" applyBorder="1"/>
    <xf numFmtId="0" fontId="26" fillId="0" borderId="0" xfId="5" applyFont="1" applyFill="1" applyBorder="1"/>
    <xf numFmtId="0" fontId="40" fillId="3" borderId="2" xfId="67" applyFont="1" applyFill="1" applyBorder="1" applyAlignment="1">
      <alignment horizontal="center" vertical="center"/>
    </xf>
    <xf numFmtId="0" fontId="39" fillId="3" borderId="2" xfId="67" applyFont="1" applyFill="1" applyBorder="1" applyAlignment="1">
      <alignment horizontal="right" vertical="center"/>
    </xf>
    <xf numFmtId="0" fontId="39" fillId="3" borderId="2" xfId="67" applyFont="1" applyFill="1" applyBorder="1" applyAlignment="1">
      <alignment horizontal="right" vertical="center" indent="1"/>
    </xf>
    <xf numFmtId="0" fontId="40" fillId="3" borderId="4" xfId="67" applyFont="1" applyFill="1" applyBorder="1" applyAlignment="1">
      <alignment horizontal="center" vertical="center"/>
    </xf>
    <xf numFmtId="0" fontId="39" fillId="3" borderId="4" xfId="67" applyFont="1" applyFill="1" applyBorder="1" applyAlignment="1">
      <alignment horizontal="right" vertical="center"/>
    </xf>
    <xf numFmtId="0" fontId="39" fillId="3" borderId="4" xfId="67" applyFont="1" applyFill="1" applyBorder="1" applyAlignment="1">
      <alignment horizontal="right" vertical="center" indent="1"/>
    </xf>
    <xf numFmtId="0" fontId="22" fillId="0" borderId="0" xfId="77" applyFont="1" applyBorder="1" applyAlignment="1">
      <alignment horizontal="left" vertical="center"/>
    </xf>
    <xf numFmtId="0" fontId="21" fillId="0" borderId="0" xfId="82" applyFont="1" applyAlignment="1">
      <alignment horizontal="left" vertical="center"/>
    </xf>
    <xf numFmtId="0" fontId="23" fillId="0" borderId="0" xfId="82" applyFont="1" applyAlignment="1">
      <alignment horizontal="left" vertical="center"/>
    </xf>
    <xf numFmtId="0" fontId="23" fillId="0" borderId="1" xfId="79" applyFont="1" applyFill="1" applyBorder="1" applyAlignment="1">
      <alignment vertical="center"/>
    </xf>
    <xf numFmtId="167" fontId="21" fillId="0" borderId="0" xfId="44" applyFont="1" applyFill="1" applyBorder="1" applyAlignment="1">
      <alignment horizontal="left" vertical="center"/>
    </xf>
    <xf numFmtId="167" fontId="23" fillId="0" borderId="0" xfId="44" applyFont="1" applyFill="1" applyBorder="1" applyAlignment="1">
      <alignment horizontal="left" vertical="center"/>
    </xf>
    <xf numFmtId="0" fontId="24" fillId="0" borderId="0" xfId="77" applyFont="1" applyBorder="1" applyAlignment="1">
      <alignment horizontal="left" vertical="center"/>
    </xf>
    <xf numFmtId="0" fontId="22" fillId="0" borderId="0" xfId="77" applyFont="1" applyBorder="1" applyAlignment="1">
      <alignment horizontal="center" vertical="center" wrapText="1"/>
    </xf>
    <xf numFmtId="175" fontId="22" fillId="0" borderId="0" xfId="77" applyNumberFormat="1" applyFont="1" applyAlignment="1">
      <alignment horizontal="left" vertical="center" wrapText="1"/>
    </xf>
    <xf numFmtId="175" fontId="21" fillId="0" borderId="0" xfId="77" applyNumberFormat="1" applyFont="1" applyAlignment="1">
      <alignment horizontal="left" vertical="center" wrapText="1"/>
    </xf>
    <xf numFmtId="0" fontId="21" fillId="0" borderId="1" xfId="5" applyFont="1" applyBorder="1" applyAlignment="1">
      <alignment horizontal="right"/>
    </xf>
    <xf numFmtId="0" fontId="21" fillId="0" borderId="0" xfId="93" applyFont="1" applyBorder="1" applyAlignment="1">
      <alignment horizontal="left" vertical="center"/>
    </xf>
    <xf numFmtId="0" fontId="22" fillId="0" borderId="0" xfId="93" applyFont="1" applyAlignment="1">
      <alignment horizontal="left" vertical="center"/>
    </xf>
    <xf numFmtId="0" fontId="20" fillId="0" borderId="1" xfId="67" applyFont="1" applyBorder="1" applyAlignment="1">
      <alignment horizontal="right" vertical="center"/>
    </xf>
    <xf numFmtId="0" fontId="21" fillId="0" borderId="1" xfId="48" applyFont="1" applyBorder="1" applyAlignment="1">
      <alignment horizontal="right"/>
    </xf>
  </cellXfs>
  <cellStyles count="125">
    <cellStyle name="Comma" xfId="2" builtinId="3"/>
    <cellStyle name="Comma 10 5" xfId="9" xr:uid="{00000000-0005-0000-0000-000001000000}"/>
    <cellStyle name="Comma 10 5 2" xfId="19" xr:uid="{00000000-0005-0000-0000-000002000000}"/>
    <cellStyle name="Comma 2" xfId="21" xr:uid="{00000000-0005-0000-0000-000003000000}"/>
    <cellStyle name="Comma 2 10" xfId="22" xr:uid="{00000000-0005-0000-0000-000004000000}"/>
    <cellStyle name="Comma 2 2" xfId="16" xr:uid="{00000000-0005-0000-0000-000005000000}"/>
    <cellStyle name="Comma 2 2 10 3" xfId="24" xr:uid="{00000000-0005-0000-0000-000006000000}"/>
    <cellStyle name="Comma 2 2 10 3 2" xfId="11" xr:uid="{00000000-0005-0000-0000-000007000000}"/>
    <cellStyle name="Comma 2 2 10 3 2 2" xfId="27" xr:uid="{00000000-0005-0000-0000-000008000000}"/>
    <cellStyle name="Comma 2 2 10 3 3" xfId="14" xr:uid="{00000000-0005-0000-0000-000009000000}"/>
    <cellStyle name="Comma 2 2 2" xfId="28" xr:uid="{00000000-0005-0000-0000-00000A000000}"/>
    <cellStyle name="Comma 2 2 257" xfId="10" xr:uid="{00000000-0005-0000-0000-00000B000000}"/>
    <cellStyle name="Comma 2 2 257 2" xfId="20" xr:uid="{00000000-0005-0000-0000-00000C000000}"/>
    <cellStyle name="Comma 2 2 258" xfId="29" xr:uid="{00000000-0005-0000-0000-00000D000000}"/>
    <cellStyle name="Comma 2 3" xfId="17" xr:uid="{00000000-0005-0000-0000-00000E000000}"/>
    <cellStyle name="Comma 2 4" xfId="8" xr:uid="{00000000-0005-0000-0000-00000F000000}"/>
    <cellStyle name="Comma 2 4 2" xfId="122" xr:uid="{00000000-0005-0000-0000-000010000000}"/>
    <cellStyle name="Comma 3" xfId="30" xr:uid="{00000000-0005-0000-0000-000011000000}"/>
    <cellStyle name="Comma 4" xfId="31" xr:uid="{00000000-0005-0000-0000-000012000000}"/>
    <cellStyle name="Comma 4 2" xfId="32" xr:uid="{00000000-0005-0000-0000-000013000000}"/>
    <cellStyle name="Comma 4 3" xfId="33" xr:uid="{00000000-0005-0000-0000-000014000000}"/>
    <cellStyle name="Comma 5" xfId="34" xr:uid="{00000000-0005-0000-0000-000015000000}"/>
    <cellStyle name="Comma 5 76" xfId="36" xr:uid="{00000000-0005-0000-0000-000016000000}"/>
    <cellStyle name="Comma 5 76 2" xfId="38" xr:uid="{00000000-0005-0000-0000-000017000000}"/>
    <cellStyle name="Comma 6" xfId="39" xr:uid="{00000000-0005-0000-0000-000018000000}"/>
    <cellStyle name="Comma 7" xfId="40" xr:uid="{00000000-0005-0000-0000-000019000000}"/>
    <cellStyle name="Comma 8" xfId="42" xr:uid="{00000000-0005-0000-0000-00001A000000}"/>
    <cellStyle name="Comma 856" xfId="43" xr:uid="{00000000-0005-0000-0000-00001B000000}"/>
    <cellStyle name="Comma 857" xfId="23" xr:uid="{00000000-0005-0000-0000-00001C000000}"/>
    <cellStyle name="Comma 9" xfId="45" xr:uid="{00000000-0005-0000-0000-00001D000000}"/>
    <cellStyle name="Normal" xfId="0" builtinId="0"/>
    <cellStyle name="Normal 10" xfId="46" xr:uid="{00000000-0005-0000-0000-00001F000000}"/>
    <cellStyle name="Normal 10 11 2" xfId="5" xr:uid="{00000000-0005-0000-0000-000020000000}"/>
    <cellStyle name="Normal 10 11 2 10" xfId="47" xr:uid="{00000000-0005-0000-0000-000021000000}"/>
    <cellStyle name="Normal 10 11 2 2" xfId="48" xr:uid="{00000000-0005-0000-0000-000022000000}"/>
    <cellStyle name="Normal 10 11 2 2 2" xfId="123" xr:uid="{00000000-0005-0000-0000-000023000000}"/>
    <cellStyle name="Normal 10 11 2 3" xfId="26" xr:uid="{00000000-0005-0000-0000-000024000000}"/>
    <cellStyle name="Normal 10 11 2 4" xfId="49" xr:uid="{00000000-0005-0000-0000-000025000000}"/>
    <cellStyle name="Normal 10 11 2 4 2" xfId="50" xr:uid="{00000000-0005-0000-0000-000026000000}"/>
    <cellStyle name="Normal 10 11 2 5" xfId="51" xr:uid="{00000000-0005-0000-0000-000027000000}"/>
    <cellStyle name="Normal 10 11 2 6" xfId="52" xr:uid="{00000000-0005-0000-0000-000028000000}"/>
    <cellStyle name="Normal 10 11 2 7" xfId="54" xr:uid="{00000000-0005-0000-0000-000029000000}"/>
    <cellStyle name="Normal 10 11 2 8" xfId="55" xr:uid="{00000000-0005-0000-0000-00002A000000}"/>
    <cellStyle name="Normal 10 11 2 9" xfId="56" xr:uid="{00000000-0005-0000-0000-00002B000000}"/>
    <cellStyle name="Normal 11" xfId="57" xr:uid="{00000000-0005-0000-0000-00002C000000}"/>
    <cellStyle name="Normal 12" xfId="120" xr:uid="{00000000-0005-0000-0000-00002D000000}"/>
    <cellStyle name="Normal 13" xfId="25" xr:uid="{00000000-0005-0000-0000-00002E000000}"/>
    <cellStyle name="Normal 13 2" xfId="59" xr:uid="{00000000-0005-0000-0000-00002F000000}"/>
    <cellStyle name="Normal 13 2 5" xfId="13" xr:uid="{00000000-0005-0000-0000-000030000000}"/>
    <cellStyle name="Normal 13 3" xfId="60" xr:uid="{00000000-0005-0000-0000-000031000000}"/>
    <cellStyle name="Normal 15 5 2" xfId="61" xr:uid="{00000000-0005-0000-0000-000032000000}"/>
    <cellStyle name="Normal 17" xfId="53" xr:uid="{00000000-0005-0000-0000-000033000000}"/>
    <cellStyle name="Normal 17 2" xfId="62" xr:uid="{00000000-0005-0000-0000-000034000000}"/>
    <cellStyle name="Normal 18 2" xfId="63" xr:uid="{00000000-0005-0000-0000-000035000000}"/>
    <cellStyle name="Normal 2" xfId="64" xr:uid="{00000000-0005-0000-0000-000036000000}"/>
    <cellStyle name="Normal 2 2" xfId="65" xr:uid="{00000000-0005-0000-0000-000037000000}"/>
    <cellStyle name="Normal 2 2 2" xfId="66" xr:uid="{00000000-0005-0000-0000-000038000000}"/>
    <cellStyle name="Normal 2 2 2 2 2 4" xfId="67" xr:uid="{00000000-0005-0000-0000-000039000000}"/>
    <cellStyle name="Normal 2 2 2 2 2 4 2" xfId="1" xr:uid="{00000000-0005-0000-0000-00003A000000}"/>
    <cellStyle name="Normal 2 2 2 2 2 4 2 2" xfId="68" xr:uid="{00000000-0005-0000-0000-00003B000000}"/>
    <cellStyle name="Normal 2 2 2 2 2 4 3" xfId="7" xr:uid="{00000000-0005-0000-0000-00003C000000}"/>
    <cellStyle name="Normal 2 2 2 2 2 4 4" xfId="6" xr:uid="{00000000-0005-0000-0000-00003D000000}"/>
    <cellStyle name="Normal 2 2 2 2 2 4 5" xfId="15" xr:uid="{00000000-0005-0000-0000-00003E000000}"/>
    <cellStyle name="Normal 2 2 2 2 6" xfId="69" xr:uid="{00000000-0005-0000-0000-00003F000000}"/>
    <cellStyle name="Normal 2 2 2 2 7" xfId="124" xr:uid="{00000000-0005-0000-0000-000040000000}"/>
    <cellStyle name="Normal 2 2 2 7" xfId="70" xr:uid="{00000000-0005-0000-0000-000041000000}"/>
    <cellStyle name="Normal 2 2 2 8" xfId="71" xr:uid="{00000000-0005-0000-0000-000042000000}"/>
    <cellStyle name="Normal 2 2 85 2" xfId="73" xr:uid="{00000000-0005-0000-0000-000043000000}"/>
    <cellStyle name="Normal 2 2 85 2 2" xfId="4" xr:uid="{00000000-0005-0000-0000-000044000000}"/>
    <cellStyle name="Normal 2 2 85 2 3" xfId="74" xr:uid="{00000000-0005-0000-0000-000045000000}"/>
    <cellStyle name="Normal 2 2 85 2 3 2" xfId="75" xr:uid="{00000000-0005-0000-0000-000046000000}"/>
    <cellStyle name="Normal 2 2 85 2 4" xfId="121" xr:uid="{00000000-0005-0000-0000-000047000000}"/>
    <cellStyle name="Normal 2 258" xfId="76" xr:uid="{00000000-0005-0000-0000-000048000000}"/>
    <cellStyle name="Normal 2 258 2" xfId="77" xr:uid="{00000000-0005-0000-0000-000049000000}"/>
    <cellStyle name="Normal 2 258 3" xfId="78" xr:uid="{00000000-0005-0000-0000-00004A000000}"/>
    <cellStyle name="Normal 2 258 3 2" xfId="79" xr:uid="{00000000-0005-0000-0000-00004B000000}"/>
    <cellStyle name="Normal 2 258 3 2 2" xfId="80" xr:uid="{00000000-0005-0000-0000-00004C000000}"/>
    <cellStyle name="Normal 2 258 3 3" xfId="81" xr:uid="{00000000-0005-0000-0000-00004D000000}"/>
    <cellStyle name="Normal 2 258 3 3 2" xfId="82" xr:uid="{00000000-0005-0000-0000-00004E000000}"/>
    <cellStyle name="Normal 2 258 3 4" xfId="83" xr:uid="{00000000-0005-0000-0000-00004F000000}"/>
    <cellStyle name="Normal 2 258 3 5" xfId="84" xr:uid="{00000000-0005-0000-0000-000050000000}"/>
    <cellStyle name="Normal 2 258 4" xfId="85" xr:uid="{00000000-0005-0000-0000-000051000000}"/>
    <cellStyle name="Normal 2 3" xfId="86" xr:uid="{00000000-0005-0000-0000-000052000000}"/>
    <cellStyle name="Normal 2 4" xfId="88" xr:uid="{00000000-0005-0000-0000-000053000000}"/>
    <cellStyle name="Normal 2 5" xfId="89" xr:uid="{00000000-0005-0000-0000-000054000000}"/>
    <cellStyle name="Normal 3" xfId="90" xr:uid="{00000000-0005-0000-0000-000055000000}"/>
    <cellStyle name="Normal 3 2 3" xfId="91" xr:uid="{00000000-0005-0000-0000-000056000000}"/>
    <cellStyle name="Normal 3 2 3 3" xfId="92" xr:uid="{00000000-0005-0000-0000-000057000000}"/>
    <cellStyle name="Normal 3 2 3 3 2" xfId="93" xr:uid="{00000000-0005-0000-0000-000058000000}"/>
    <cellStyle name="Normal 3 2 3 3 2 2" xfId="94" xr:uid="{00000000-0005-0000-0000-000059000000}"/>
    <cellStyle name="Normal 3 2 3 3 3" xfId="95" xr:uid="{00000000-0005-0000-0000-00005A000000}"/>
    <cellStyle name="Normal 3 3 2" xfId="41" xr:uid="{00000000-0005-0000-0000-00005B000000}"/>
    <cellStyle name="Normal 3 3 3" xfId="44" xr:uid="{00000000-0005-0000-0000-00005C000000}"/>
    <cellStyle name="Normal 3 3 3 2" xfId="96" xr:uid="{00000000-0005-0000-0000-00005D000000}"/>
    <cellStyle name="Normal 3 3 3 2 2" xfId="98" xr:uid="{00000000-0005-0000-0000-00005E000000}"/>
    <cellStyle name="Normal 3 3 3 3" xfId="99" xr:uid="{00000000-0005-0000-0000-00005F000000}"/>
    <cellStyle name="Normal 3 3 4" xfId="12" xr:uid="{00000000-0005-0000-0000-000060000000}"/>
    <cellStyle name="Normal 3 5 2 5 5" xfId="100" xr:uid="{00000000-0005-0000-0000-000061000000}"/>
    <cellStyle name="Normal 3 5 2 5 5 2 2" xfId="101" xr:uid="{00000000-0005-0000-0000-000062000000}"/>
    <cellStyle name="Normal 3 5 7" xfId="102" xr:uid="{00000000-0005-0000-0000-000063000000}"/>
    <cellStyle name="Normal 3 85" xfId="18" xr:uid="{00000000-0005-0000-0000-000064000000}"/>
    <cellStyle name="Normal 3 85 2" xfId="3" xr:uid="{00000000-0005-0000-0000-000065000000}"/>
    <cellStyle name="Normal 3 85 3" xfId="103" xr:uid="{00000000-0005-0000-0000-000066000000}"/>
    <cellStyle name="Normal 4" xfId="104" xr:uid="{00000000-0005-0000-0000-000067000000}"/>
    <cellStyle name="Normal 4 2" xfId="35" xr:uid="{00000000-0005-0000-0000-000068000000}"/>
    <cellStyle name="Normal 4 2 10 2" xfId="105" xr:uid="{00000000-0005-0000-0000-000069000000}"/>
    <cellStyle name="Normal 4 2 2" xfId="37" xr:uid="{00000000-0005-0000-0000-00006A000000}"/>
    <cellStyle name="Normal 4 2 3" xfId="106" xr:uid="{00000000-0005-0000-0000-00006B000000}"/>
    <cellStyle name="Normal 4 3" xfId="107" xr:uid="{00000000-0005-0000-0000-00006C000000}"/>
    <cellStyle name="Normal 4 4 2" xfId="108" xr:uid="{00000000-0005-0000-0000-00006D000000}"/>
    <cellStyle name="Normal 5" xfId="109" xr:uid="{00000000-0005-0000-0000-00006E000000}"/>
    <cellStyle name="Normal 5 2 2" xfId="110" xr:uid="{00000000-0005-0000-0000-00006F000000}"/>
    <cellStyle name="Normal 6" xfId="111" xr:uid="{00000000-0005-0000-0000-000070000000}"/>
    <cellStyle name="Normal 7" xfId="72" xr:uid="{00000000-0005-0000-0000-000071000000}"/>
    <cellStyle name="Normal 7 54" xfId="112" xr:uid="{00000000-0005-0000-0000-000072000000}"/>
    <cellStyle name="Normal 722 2" xfId="97" xr:uid="{00000000-0005-0000-0000-000073000000}"/>
    <cellStyle name="Normal 724" xfId="113" xr:uid="{00000000-0005-0000-0000-000074000000}"/>
    <cellStyle name="Normal 725" xfId="58" xr:uid="{00000000-0005-0000-0000-000075000000}"/>
    <cellStyle name="Normal 725 2" xfId="114" xr:uid="{00000000-0005-0000-0000-000076000000}"/>
    <cellStyle name="Normal 725 2 2" xfId="115" xr:uid="{00000000-0005-0000-0000-000077000000}"/>
    <cellStyle name="Normal 725 3" xfId="116" xr:uid="{00000000-0005-0000-0000-000078000000}"/>
    <cellStyle name="Normal 776" xfId="117" xr:uid="{00000000-0005-0000-0000-000079000000}"/>
    <cellStyle name="Normal 8" xfId="118" xr:uid="{00000000-0005-0000-0000-00007A000000}"/>
    <cellStyle name="Normal 816 3" xfId="87" xr:uid="{00000000-0005-0000-0000-00007B000000}"/>
    <cellStyle name="Normal 9" xfId="119" xr:uid="{00000000-0005-0000-0000-00007C000000}"/>
  </cellStyles>
  <dxfs count="93"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b/>
        <i val="0"/>
        <color rgb="FFFF0000"/>
      </font>
      <fill>
        <patternFill patternType="solid">
          <bgColor theme="3" tint="0.59996337778862885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colors>
    <mruColors>
      <color rgb="FF20376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51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externalLink" Target="externalLinks/externalLink55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7E6DC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C8E191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858A0F4E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A90C00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5F734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PS%202012\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AE45C1D\Tab4-1--4.18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Malaysia%20HES%20201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7.1%20&amp;%207.4_MSI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  <sheetName val="4.8"/>
      <sheetName val="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  <sheetName val="4.9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/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ref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5.11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2"/>
  <sheetViews>
    <sheetView tabSelected="1" view="pageBreakPreview" topLeftCell="A10" zoomScaleNormal="100" zoomScaleSheetLayoutView="100" workbookViewId="0">
      <selection activeCell="D58" sqref="D58"/>
    </sheetView>
  </sheetViews>
  <sheetFormatPr defaultColWidth="1.5703125" defaultRowHeight="15"/>
  <cols>
    <col min="1" max="1" width="9.7109375" style="203" customWidth="1"/>
    <col min="2" max="2" width="60.7109375" style="203" customWidth="1"/>
    <col min="3" max="5" width="16.28515625" style="203" customWidth="1"/>
    <col min="6" max="6" width="2.42578125" style="203" customWidth="1"/>
    <col min="7" max="8" width="10.28515625" style="203" customWidth="1"/>
    <col min="9" max="9" width="7.7109375" style="203" customWidth="1"/>
    <col min="10" max="235" width="7.140625" style="203" customWidth="1"/>
    <col min="236" max="16384" width="1.5703125" style="203"/>
  </cols>
  <sheetData>
    <row r="1" spans="1:18" ht="8.1" customHeight="1"/>
    <row r="2" spans="1:18" ht="8.1" customHeight="1"/>
    <row r="3" spans="1:18" ht="16.5" customHeight="1">
      <c r="A3" s="846" t="s">
        <v>891</v>
      </c>
      <c r="B3" s="801"/>
      <c r="C3" s="803"/>
      <c r="D3" s="803"/>
      <c r="E3" s="803"/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</row>
    <row r="4" spans="1:18" ht="16.5" customHeight="1">
      <c r="A4" s="847" t="s">
        <v>892</v>
      </c>
      <c r="B4" s="802"/>
      <c r="C4" s="803"/>
      <c r="D4" s="803"/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</row>
    <row r="5" spans="1:18" ht="15" customHeight="1" thickBot="1">
      <c r="A5" s="825"/>
      <c r="B5" s="825"/>
      <c r="C5" s="826"/>
      <c r="D5" s="826"/>
      <c r="E5" s="826"/>
      <c r="F5" s="827"/>
    </row>
    <row r="6" spans="1:18" ht="30" customHeight="1" thickBot="1">
      <c r="A6" s="829"/>
      <c r="B6" s="828"/>
      <c r="C6" s="830">
        <v>2018</v>
      </c>
      <c r="D6" s="830">
        <v>2019</v>
      </c>
      <c r="E6" s="830">
        <v>2020</v>
      </c>
      <c r="F6" s="831"/>
    </row>
    <row r="7" spans="1:18" ht="15" customHeight="1">
      <c r="A7" s="804"/>
      <c r="B7" s="804"/>
      <c r="C7" s="195"/>
      <c r="D7" s="195"/>
      <c r="E7" s="195"/>
    </row>
    <row r="8" spans="1:18" ht="15" customHeight="1">
      <c r="A8" s="805" t="s">
        <v>845</v>
      </c>
      <c r="B8" s="805"/>
      <c r="C8" s="806">
        <v>420</v>
      </c>
      <c r="D8" s="806">
        <v>420</v>
      </c>
      <c r="E8" s="806">
        <v>420</v>
      </c>
    </row>
    <row r="9" spans="1:18" ht="15" customHeight="1">
      <c r="A9" s="804" t="s">
        <v>0</v>
      </c>
      <c r="B9" s="807"/>
      <c r="C9" s="808"/>
      <c r="D9" s="808"/>
      <c r="E9" s="808"/>
    </row>
    <row r="10" spans="1:18" ht="15" customHeight="1">
      <c r="A10" s="807"/>
      <c r="B10" s="807"/>
      <c r="C10" s="808"/>
      <c r="D10" s="808"/>
      <c r="E10" s="808"/>
    </row>
    <row r="11" spans="1:18" ht="15" customHeight="1">
      <c r="A11" s="805" t="s">
        <v>1</v>
      </c>
      <c r="B11" s="805"/>
      <c r="C11" s="809">
        <f>SUM(C12:C19)</f>
        <v>1230.0070000000001</v>
      </c>
      <c r="D11" s="809">
        <f>SUM(D12:D19)</f>
        <v>1212.653</v>
      </c>
      <c r="E11" s="809">
        <f>SUM(E12:E19)</f>
        <v>1306.4859999999999</v>
      </c>
    </row>
    <row r="12" spans="1:18" ht="15" customHeight="1">
      <c r="A12" s="810" t="s">
        <v>2</v>
      </c>
      <c r="B12" s="810"/>
      <c r="C12" s="808"/>
      <c r="D12" s="808"/>
      <c r="E12" s="808"/>
    </row>
    <row r="13" spans="1:18" ht="15" customHeight="1">
      <c r="A13" s="811" t="s">
        <v>3</v>
      </c>
      <c r="B13" s="807"/>
      <c r="C13" s="812">
        <v>255.64500000000001</v>
      </c>
      <c r="D13" s="812">
        <v>262.67399999999998</v>
      </c>
      <c r="E13" s="812">
        <v>253.67400000000001</v>
      </c>
    </row>
    <row r="14" spans="1:18" ht="15" customHeight="1">
      <c r="A14" s="813" t="s">
        <v>4</v>
      </c>
      <c r="B14" s="807"/>
      <c r="C14" s="812"/>
      <c r="D14" s="812"/>
      <c r="E14" s="812"/>
    </row>
    <row r="15" spans="1:18" ht="15" customHeight="1">
      <c r="A15" s="811" t="s">
        <v>5</v>
      </c>
      <c r="B15" s="814"/>
      <c r="C15" s="812" t="s">
        <v>6</v>
      </c>
      <c r="D15" s="812" t="s">
        <v>6</v>
      </c>
      <c r="E15" s="812" t="s">
        <v>6</v>
      </c>
    </row>
    <row r="16" spans="1:18" ht="15" customHeight="1">
      <c r="A16" s="815" t="s">
        <v>7</v>
      </c>
      <c r="B16" s="807"/>
      <c r="C16" s="812"/>
      <c r="D16" s="812"/>
      <c r="E16" s="812"/>
    </row>
    <row r="17" spans="1:7" ht="15" customHeight="1">
      <c r="A17" s="811" t="s">
        <v>8</v>
      </c>
      <c r="B17" s="807"/>
      <c r="C17" s="812">
        <v>926.41600000000005</v>
      </c>
      <c r="D17" s="812">
        <v>890.83299999999997</v>
      </c>
      <c r="E17" s="812">
        <v>957.02099999999996</v>
      </c>
    </row>
    <row r="18" spans="1:7" ht="15" customHeight="1">
      <c r="A18" s="815" t="s">
        <v>9</v>
      </c>
      <c r="B18" s="807"/>
      <c r="C18" s="812"/>
      <c r="D18" s="812"/>
      <c r="E18" s="812"/>
    </row>
    <row r="19" spans="1:7" ht="15" customHeight="1">
      <c r="A19" s="811" t="s">
        <v>10</v>
      </c>
      <c r="B19" s="814"/>
      <c r="C19" s="812">
        <v>47.945999999999998</v>
      </c>
      <c r="D19" s="812">
        <v>59.146000000000001</v>
      </c>
      <c r="E19" s="812">
        <v>95.790999999999997</v>
      </c>
    </row>
    <row r="20" spans="1:7" ht="15" customHeight="1">
      <c r="A20" s="813" t="s">
        <v>11</v>
      </c>
      <c r="B20" s="816"/>
      <c r="C20" s="817"/>
      <c r="D20" s="808"/>
      <c r="E20" s="808"/>
    </row>
    <row r="21" spans="1:7" ht="15" customHeight="1">
      <c r="A21" s="832"/>
      <c r="B21" s="832"/>
      <c r="C21" s="833"/>
      <c r="D21" s="833"/>
      <c r="E21" s="833"/>
      <c r="F21" s="834"/>
    </row>
    <row r="22" spans="1:7" ht="15" customHeight="1">
      <c r="A22" s="818"/>
      <c r="B22" s="818"/>
      <c r="C22" s="819"/>
      <c r="D22" s="819"/>
      <c r="E22" s="819"/>
      <c r="F22" s="243" t="s">
        <v>12</v>
      </c>
    </row>
    <row r="23" spans="1:7" ht="15" customHeight="1">
      <c r="A23" s="818"/>
      <c r="B23" s="818"/>
      <c r="C23" s="819"/>
      <c r="D23" s="819"/>
      <c r="E23" s="819"/>
      <c r="F23" s="243" t="s">
        <v>13</v>
      </c>
    </row>
    <row r="24" spans="1:7" ht="15" customHeight="1">
      <c r="C24" s="820"/>
      <c r="D24" s="820"/>
      <c r="E24" s="820"/>
      <c r="F24" s="244" t="s">
        <v>14</v>
      </c>
    </row>
    <row r="25" spans="1:7" ht="15" customHeight="1">
      <c r="A25" s="818"/>
      <c r="B25" s="818"/>
      <c r="C25" s="821"/>
      <c r="D25" s="821"/>
      <c r="E25" s="821"/>
      <c r="F25" s="244" t="s">
        <v>15</v>
      </c>
      <c r="G25" s="244"/>
    </row>
    <row r="26" spans="1:7" ht="8.1" customHeight="1"/>
    <row r="27" spans="1:7" ht="15" customHeight="1">
      <c r="A27" s="822" t="s">
        <v>551</v>
      </c>
    </row>
    <row r="28" spans="1:7" s="298" customFormat="1" ht="15" customHeight="1">
      <c r="A28" s="823" t="s">
        <v>850</v>
      </c>
    </row>
    <row r="29" spans="1:7" s="298" customFormat="1" ht="15" customHeight="1">
      <c r="A29" s="823" t="s">
        <v>851</v>
      </c>
    </row>
    <row r="30" spans="1:7" s="298" customFormat="1" ht="15" customHeight="1">
      <c r="A30" s="824" t="s">
        <v>846</v>
      </c>
    </row>
    <row r="31" spans="1:7" s="298" customFormat="1" ht="15" customHeight="1">
      <c r="A31" s="824" t="s">
        <v>16</v>
      </c>
    </row>
    <row r="32" spans="1:7" s="24" customFormat="1"/>
  </sheetData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9"/>
  <sheetViews>
    <sheetView tabSelected="1" view="pageBreakPreview" topLeftCell="A22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9.7109375" style="381" customWidth="1"/>
    <col min="2" max="2" width="52.7109375" style="381" customWidth="1"/>
    <col min="3" max="5" width="13.7109375" style="381" customWidth="1"/>
    <col min="6" max="6" width="1.7109375" style="381" customWidth="1"/>
    <col min="7" max="7" width="11.85546875" style="381" customWidth="1"/>
    <col min="8" max="16384" width="9.140625" style="381"/>
  </cols>
  <sheetData>
    <row r="1" spans="1:8" ht="8.1" customHeight="1"/>
    <row r="2" spans="1:8" ht="8.1" customHeight="1"/>
    <row r="3" spans="1:8" ht="16.5" customHeight="1">
      <c r="A3" s="842" t="s">
        <v>859</v>
      </c>
      <c r="B3" s="295"/>
    </row>
    <row r="4" spans="1:8" ht="16.5" customHeight="1">
      <c r="A4" s="848" t="s">
        <v>860</v>
      </c>
      <c r="B4" s="296"/>
    </row>
    <row r="5" spans="1:8" ht="15" customHeight="1" thickBot="1">
      <c r="A5" s="385"/>
      <c r="B5" s="385"/>
      <c r="C5" s="385"/>
      <c r="D5" s="385"/>
      <c r="E5" s="385"/>
      <c r="F5" s="385"/>
    </row>
    <row r="6" spans="1:8" ht="30" customHeight="1" thickBot="1">
      <c r="A6" s="840"/>
      <c r="B6" s="840"/>
      <c r="C6" s="840">
        <v>2018</v>
      </c>
      <c r="D6" s="840">
        <v>2019</v>
      </c>
      <c r="E6" s="840">
        <v>2020</v>
      </c>
      <c r="F6" s="840"/>
      <c r="G6" s="553"/>
    </row>
    <row r="7" spans="1:8" ht="15" customHeight="1">
      <c r="A7" s="552"/>
      <c r="B7" s="552"/>
      <c r="C7" s="554"/>
      <c r="D7" s="554"/>
      <c r="E7" s="554"/>
      <c r="F7" s="554"/>
      <c r="G7" s="554"/>
    </row>
    <row r="8" spans="1:8" ht="15" customHeight="1">
      <c r="A8" s="295" t="s">
        <v>126</v>
      </c>
      <c r="B8" s="568"/>
      <c r="C8" s="627"/>
      <c r="D8" s="627"/>
      <c r="E8" s="627"/>
      <c r="F8" s="487"/>
      <c r="G8" s="487"/>
      <c r="H8" s="628"/>
    </row>
    <row r="9" spans="1:8" ht="15" customHeight="1">
      <c r="A9" s="296" t="s">
        <v>127</v>
      </c>
      <c r="B9" s="568"/>
      <c r="C9" s="627"/>
      <c r="D9" s="627"/>
      <c r="E9" s="627"/>
      <c r="F9" s="487"/>
      <c r="G9" s="487"/>
      <c r="H9" s="628"/>
    </row>
    <row r="10" spans="1:8" ht="15" customHeight="1">
      <c r="A10" s="578"/>
      <c r="B10" s="568"/>
      <c r="C10" s="627"/>
      <c r="D10" s="627"/>
      <c r="E10" s="627"/>
      <c r="F10" s="487"/>
      <c r="G10" s="487"/>
      <c r="H10" s="628"/>
    </row>
    <row r="11" spans="1:8" ht="15" customHeight="1">
      <c r="A11" s="482" t="s">
        <v>122</v>
      </c>
      <c r="B11" s="641"/>
      <c r="C11" s="627"/>
      <c r="D11" s="627"/>
      <c r="E11" s="627"/>
      <c r="F11" s="504"/>
      <c r="G11" s="504"/>
    </row>
    <row r="12" spans="1:8" ht="15" customHeight="1">
      <c r="A12" s="296" t="s">
        <v>123</v>
      </c>
      <c r="B12" s="642"/>
      <c r="D12" s="409"/>
      <c r="E12" s="409"/>
      <c r="F12" s="504"/>
      <c r="G12" s="504"/>
    </row>
    <row r="13" spans="1:8" ht="15" customHeight="1">
      <c r="A13" s="506" t="s">
        <v>147</v>
      </c>
      <c r="B13" s="193"/>
      <c r="C13" s="527" t="s">
        <v>21</v>
      </c>
      <c r="D13" s="527">
        <v>1</v>
      </c>
      <c r="E13" s="527" t="s">
        <v>21</v>
      </c>
      <c r="F13" s="487"/>
      <c r="G13" s="566"/>
    </row>
    <row r="14" spans="1:8" ht="15" customHeight="1">
      <c r="A14" s="578" t="s">
        <v>148</v>
      </c>
      <c r="B14" s="193"/>
      <c r="C14" s="527"/>
      <c r="D14" s="527"/>
      <c r="E14" s="527"/>
      <c r="F14" s="487"/>
      <c r="G14" s="566"/>
    </row>
    <row r="15" spans="1:8" ht="15" customHeight="1">
      <c r="A15" s="633" t="s">
        <v>149</v>
      </c>
      <c r="B15" s="630"/>
      <c r="C15" s="527" t="s">
        <v>21</v>
      </c>
      <c r="D15" s="404">
        <v>6</v>
      </c>
      <c r="E15" s="527" t="s">
        <v>21</v>
      </c>
      <c r="F15" s="487"/>
      <c r="G15" s="566"/>
    </row>
    <row r="16" spans="1:8" ht="15" customHeight="1">
      <c r="A16" s="634" t="s">
        <v>150</v>
      </c>
      <c r="B16" s="630"/>
      <c r="C16" s="527"/>
      <c r="D16" s="527"/>
      <c r="E16" s="527"/>
      <c r="F16" s="487"/>
      <c r="G16" s="566"/>
    </row>
    <row r="17" spans="1:8" ht="15" customHeight="1">
      <c r="A17" s="643"/>
      <c r="B17" s="644"/>
      <c r="C17" s="645"/>
      <c r="D17" s="646"/>
      <c r="E17" s="645"/>
      <c r="F17" s="647"/>
      <c r="G17" s="647"/>
    </row>
    <row r="18" spans="1:8" ht="15" customHeight="1">
      <c r="A18" s="482" t="s">
        <v>128</v>
      </c>
      <c r="B18" s="641"/>
      <c r="C18" s="627"/>
      <c r="D18" s="627"/>
      <c r="E18" s="627"/>
      <c r="F18" s="504"/>
      <c r="G18" s="504"/>
    </row>
    <row r="19" spans="1:8" ht="15" customHeight="1">
      <c r="A19" s="486" t="s">
        <v>129</v>
      </c>
      <c r="B19" s="642"/>
      <c r="C19" s="409"/>
      <c r="D19" s="527"/>
      <c r="E19" s="409"/>
      <c r="F19" s="504"/>
      <c r="G19" s="504"/>
    </row>
    <row r="20" spans="1:8" ht="8.1" customHeight="1">
      <c r="A20" s="486"/>
      <c r="B20" s="568"/>
      <c r="C20" s="409"/>
      <c r="D20" s="399"/>
      <c r="E20" s="409"/>
      <c r="F20" s="487"/>
      <c r="G20" s="487"/>
    </row>
    <row r="21" spans="1:8" ht="15" customHeight="1">
      <c r="A21" s="506" t="s">
        <v>698</v>
      </c>
      <c r="B21" s="632"/>
      <c r="C21" s="527" t="s">
        <v>21</v>
      </c>
      <c r="D21" s="527" t="s">
        <v>6</v>
      </c>
      <c r="E21" s="527" t="s">
        <v>21</v>
      </c>
      <c r="F21" s="487"/>
      <c r="G21" s="487"/>
    </row>
    <row r="22" spans="1:8" ht="15" customHeight="1">
      <c r="A22" s="506" t="s">
        <v>810</v>
      </c>
      <c r="B22" s="632"/>
      <c r="C22" s="527" t="s">
        <v>21</v>
      </c>
      <c r="D22" s="527" t="s">
        <v>6</v>
      </c>
      <c r="E22" s="527" t="s">
        <v>21</v>
      </c>
      <c r="F22" s="487"/>
      <c r="G22" s="487"/>
    </row>
    <row r="23" spans="1:8" ht="8.1" customHeight="1">
      <c r="A23" s="486"/>
      <c r="B23" s="568"/>
      <c r="C23" s="409"/>
      <c r="D23" s="409"/>
      <c r="E23" s="409"/>
      <c r="F23" s="487"/>
      <c r="G23" s="487"/>
    </row>
    <row r="24" spans="1:8" ht="15" customHeight="1">
      <c r="A24" s="193" t="s">
        <v>147</v>
      </c>
      <c r="B24" s="193"/>
      <c r="C24" s="627" t="s">
        <v>21</v>
      </c>
      <c r="D24" s="627" t="s">
        <v>6</v>
      </c>
      <c r="E24" s="627" t="s">
        <v>21</v>
      </c>
      <c r="F24" s="487"/>
      <c r="G24" s="629"/>
      <c r="H24" s="630"/>
    </row>
    <row r="25" spans="1:8" ht="15" customHeight="1">
      <c r="A25" s="568" t="s">
        <v>148</v>
      </c>
      <c r="B25" s="193"/>
      <c r="C25" s="527"/>
      <c r="D25" s="527"/>
      <c r="E25" s="527"/>
      <c r="F25" s="487"/>
      <c r="G25" s="631"/>
      <c r="H25" s="632"/>
    </row>
    <row r="26" spans="1:8" ht="15" customHeight="1">
      <c r="A26" s="615" t="s">
        <v>698</v>
      </c>
      <c r="B26" s="632"/>
      <c r="C26" s="527" t="s">
        <v>21</v>
      </c>
      <c r="D26" s="527" t="s">
        <v>6</v>
      </c>
      <c r="E26" s="527" t="s">
        <v>21</v>
      </c>
      <c r="F26" s="487"/>
      <c r="G26" s="487"/>
    </row>
    <row r="27" spans="1:8" ht="15" customHeight="1">
      <c r="A27" s="615" t="s">
        <v>810</v>
      </c>
      <c r="B27" s="632"/>
      <c r="C27" s="527" t="s">
        <v>21</v>
      </c>
      <c r="D27" s="527" t="s">
        <v>6</v>
      </c>
      <c r="E27" s="527" t="s">
        <v>21</v>
      </c>
      <c r="F27" s="487"/>
      <c r="G27" s="487"/>
    </row>
    <row r="28" spans="1:8" ht="8.1" customHeight="1">
      <c r="A28" s="486"/>
      <c r="B28" s="568"/>
      <c r="C28" s="409"/>
      <c r="D28" s="409"/>
      <c r="E28" s="409"/>
      <c r="F28" s="487"/>
      <c r="G28" s="487"/>
    </row>
    <row r="29" spans="1:8" ht="15" customHeight="1">
      <c r="A29" s="648" t="s">
        <v>149</v>
      </c>
      <c r="B29" s="568"/>
      <c r="C29" s="627" t="s">
        <v>21</v>
      </c>
      <c r="D29" s="627">
        <v>12</v>
      </c>
      <c r="E29" s="627" t="s">
        <v>21</v>
      </c>
      <c r="F29" s="487"/>
      <c r="G29" s="631"/>
      <c r="H29" s="632"/>
    </row>
    <row r="30" spans="1:8" ht="15" customHeight="1">
      <c r="A30" s="649" t="s">
        <v>150</v>
      </c>
      <c r="B30" s="568"/>
      <c r="C30" s="527"/>
      <c r="D30" s="527"/>
      <c r="E30" s="527"/>
      <c r="F30" s="487"/>
      <c r="G30" s="631"/>
      <c r="H30" s="632"/>
    </row>
    <row r="31" spans="1:8" ht="15" customHeight="1">
      <c r="A31" s="615" t="s">
        <v>698</v>
      </c>
      <c r="B31" s="632"/>
      <c r="C31" s="527" t="s">
        <v>21</v>
      </c>
      <c r="D31" s="527">
        <v>6</v>
      </c>
      <c r="E31" s="527" t="s">
        <v>21</v>
      </c>
      <c r="F31" s="487"/>
      <c r="G31" s="487"/>
    </row>
    <row r="32" spans="1:8" ht="15" customHeight="1">
      <c r="A32" s="615" t="s">
        <v>810</v>
      </c>
      <c r="B32" s="632"/>
      <c r="C32" s="527" t="s">
        <v>21</v>
      </c>
      <c r="D32" s="527">
        <v>6</v>
      </c>
      <c r="E32" s="527" t="s">
        <v>21</v>
      </c>
      <c r="F32" s="487"/>
      <c r="G32" s="487"/>
    </row>
    <row r="33" spans="1:8" ht="15" customHeight="1">
      <c r="A33" s="643"/>
      <c r="B33" s="644"/>
      <c r="C33" s="645"/>
      <c r="D33" s="646"/>
      <c r="E33" s="645"/>
      <c r="F33" s="647"/>
      <c r="G33" s="647"/>
    </row>
    <row r="34" spans="1:8" ht="15" customHeight="1">
      <c r="A34" s="482" t="s">
        <v>130</v>
      </c>
      <c r="B34" s="641"/>
      <c r="C34" s="627"/>
      <c r="D34" s="627"/>
      <c r="E34" s="627"/>
      <c r="F34" s="504"/>
      <c r="G34" s="504"/>
    </row>
    <row r="35" spans="1:8" ht="15" customHeight="1">
      <c r="A35" s="486" t="s">
        <v>131</v>
      </c>
      <c r="B35" s="642"/>
      <c r="C35" s="409"/>
      <c r="D35" s="409"/>
      <c r="E35" s="409"/>
      <c r="F35" s="504"/>
      <c r="G35" s="504"/>
    </row>
    <row r="36" spans="1:8" ht="8.1" customHeight="1">
      <c r="A36" s="486"/>
      <c r="B36" s="568"/>
      <c r="C36" s="409"/>
      <c r="D36" s="399"/>
      <c r="E36" s="409"/>
      <c r="F36" s="487"/>
      <c r="G36" s="487"/>
    </row>
    <row r="37" spans="1:8" ht="15" customHeight="1">
      <c r="A37" s="506" t="s">
        <v>698</v>
      </c>
      <c r="B37" s="632"/>
      <c r="C37" s="527" t="s">
        <v>21</v>
      </c>
      <c r="D37" s="527">
        <v>745</v>
      </c>
      <c r="E37" s="527" t="s">
        <v>21</v>
      </c>
      <c r="F37" s="487"/>
      <c r="G37" s="487"/>
    </row>
    <row r="38" spans="1:8" ht="15" customHeight="1">
      <c r="A38" s="506" t="s">
        <v>810</v>
      </c>
      <c r="B38" s="632"/>
      <c r="C38" s="527" t="s">
        <v>21</v>
      </c>
      <c r="D38" s="527">
        <v>781</v>
      </c>
      <c r="E38" s="527" t="s">
        <v>21</v>
      </c>
      <c r="F38" s="487"/>
      <c r="G38" s="487"/>
    </row>
    <row r="39" spans="1:8" ht="8.1" customHeight="1">
      <c r="A39" s="486"/>
      <c r="B39" s="568"/>
      <c r="C39" s="409"/>
      <c r="D39" s="409"/>
      <c r="E39" s="409"/>
      <c r="F39" s="487"/>
      <c r="G39" s="487"/>
    </row>
    <row r="40" spans="1:8" ht="15" customHeight="1">
      <c r="A40" s="193" t="s">
        <v>147</v>
      </c>
      <c r="B40" s="193"/>
      <c r="C40" s="627" t="s">
        <v>21</v>
      </c>
      <c r="D40" s="627">
        <v>1526</v>
      </c>
      <c r="E40" s="627" t="s">
        <v>21</v>
      </c>
      <c r="F40" s="487"/>
      <c r="G40" s="629"/>
      <c r="H40" s="630"/>
    </row>
    <row r="41" spans="1:8" ht="15" customHeight="1">
      <c r="A41" s="568" t="s">
        <v>148</v>
      </c>
      <c r="B41" s="193"/>
      <c r="C41" s="527"/>
      <c r="D41" s="527"/>
      <c r="E41" s="527"/>
      <c r="F41" s="487"/>
      <c r="G41" s="631"/>
      <c r="H41" s="632"/>
    </row>
    <row r="42" spans="1:8" ht="15" customHeight="1">
      <c r="A42" s="615" t="s">
        <v>698</v>
      </c>
      <c r="B42" s="632"/>
      <c r="C42" s="527" t="s">
        <v>21</v>
      </c>
      <c r="D42" s="527">
        <v>745</v>
      </c>
      <c r="E42" s="527" t="s">
        <v>21</v>
      </c>
      <c r="F42" s="487"/>
      <c r="G42" s="487"/>
    </row>
    <row r="43" spans="1:8" ht="15" customHeight="1">
      <c r="A43" s="615" t="s">
        <v>810</v>
      </c>
      <c r="B43" s="632"/>
      <c r="C43" s="527" t="s">
        <v>21</v>
      </c>
      <c r="D43" s="527">
        <v>781</v>
      </c>
      <c r="E43" s="527" t="s">
        <v>21</v>
      </c>
      <c r="F43" s="487"/>
      <c r="G43" s="487"/>
    </row>
    <row r="44" spans="1:8" ht="8.1" customHeight="1">
      <c r="A44" s="486"/>
      <c r="B44" s="568"/>
      <c r="C44" s="409"/>
      <c r="D44" s="409"/>
      <c r="E44" s="409"/>
      <c r="F44" s="487"/>
      <c r="G44" s="487"/>
    </row>
    <row r="45" spans="1:8" ht="15" customHeight="1">
      <c r="A45" s="648" t="s">
        <v>149</v>
      </c>
      <c r="B45" s="568"/>
      <c r="C45" s="627" t="s">
        <v>21</v>
      </c>
      <c r="D45" s="627">
        <v>1025</v>
      </c>
      <c r="E45" s="627" t="s">
        <v>21</v>
      </c>
      <c r="F45" s="487"/>
      <c r="G45" s="631"/>
      <c r="H45" s="632"/>
    </row>
    <row r="46" spans="1:8" ht="15" customHeight="1">
      <c r="A46" s="649" t="s">
        <v>150</v>
      </c>
      <c r="B46" s="568"/>
      <c r="C46" s="527"/>
      <c r="D46" s="527"/>
      <c r="E46" s="527"/>
      <c r="F46" s="487"/>
      <c r="G46" s="631"/>
      <c r="H46" s="632"/>
    </row>
    <row r="47" spans="1:8" ht="15" customHeight="1">
      <c r="A47" s="615" t="s">
        <v>698</v>
      </c>
      <c r="B47" s="632"/>
      <c r="C47" s="527" t="s">
        <v>21</v>
      </c>
      <c r="D47" s="527">
        <v>613</v>
      </c>
      <c r="E47" s="527" t="s">
        <v>21</v>
      </c>
      <c r="F47" s="487"/>
      <c r="G47" s="487"/>
    </row>
    <row r="48" spans="1:8" ht="15" customHeight="1">
      <c r="A48" s="615" t="s">
        <v>810</v>
      </c>
      <c r="B48" s="632"/>
      <c r="C48" s="527" t="s">
        <v>21</v>
      </c>
      <c r="D48" s="527">
        <v>412</v>
      </c>
      <c r="E48" s="527" t="s">
        <v>21</v>
      </c>
      <c r="F48" s="487"/>
      <c r="G48" s="487"/>
    </row>
    <row r="49" spans="1:7" ht="15" customHeight="1">
      <c r="A49" s="833"/>
      <c r="B49" s="833"/>
      <c r="C49" s="833"/>
      <c r="D49" s="833"/>
      <c r="E49" s="833"/>
      <c r="F49" s="833"/>
      <c r="G49" s="504"/>
    </row>
    <row r="50" spans="1:7" ht="15" customHeight="1">
      <c r="A50" s="628"/>
      <c r="B50" s="628"/>
      <c r="C50" s="628"/>
      <c r="D50" s="635"/>
      <c r="E50" s="635"/>
      <c r="F50" s="650" t="s">
        <v>143</v>
      </c>
      <c r="G50" s="504"/>
    </row>
    <row r="51" spans="1:7" ht="15" customHeight="1">
      <c r="A51" s="628"/>
      <c r="B51" s="628"/>
      <c r="C51" s="628"/>
      <c r="D51" s="628"/>
      <c r="E51" s="628"/>
      <c r="F51" s="651" t="s">
        <v>144</v>
      </c>
    </row>
    <row r="52" spans="1:7" ht="8.1" customHeight="1">
      <c r="A52" s="628"/>
      <c r="B52" s="628"/>
      <c r="C52" s="628"/>
      <c r="D52" s="628"/>
      <c r="E52" s="628"/>
      <c r="F52" s="628"/>
    </row>
    <row r="53" spans="1:7" ht="15" customHeight="1">
      <c r="A53" s="638" t="s">
        <v>812</v>
      </c>
      <c r="B53" s="628"/>
      <c r="C53" s="628"/>
      <c r="D53" s="628"/>
      <c r="E53" s="628"/>
      <c r="F53" s="628"/>
    </row>
    <row r="54" spans="1:7" ht="15" customHeight="1">
      <c r="A54" s="652" t="s">
        <v>134</v>
      </c>
      <c r="B54" s="628"/>
      <c r="C54" s="628"/>
      <c r="D54" s="628"/>
      <c r="E54" s="628"/>
      <c r="F54" s="628"/>
    </row>
    <row r="55" spans="1:7" ht="15" customHeight="1">
      <c r="A55" s="653" t="s">
        <v>813</v>
      </c>
      <c r="B55" s="628"/>
      <c r="C55" s="628"/>
      <c r="D55" s="628"/>
      <c r="E55" s="628"/>
      <c r="F55" s="628"/>
    </row>
    <row r="56" spans="1:7" ht="15" customHeight="1">
      <c r="A56" s="652" t="s">
        <v>145</v>
      </c>
    </row>
    <row r="57" spans="1:7" ht="15" customHeight="1">
      <c r="A57" s="653" t="s">
        <v>146</v>
      </c>
    </row>
    <row r="58" spans="1:7" ht="15" customHeight="1">
      <c r="A58" s="382" t="s">
        <v>45</v>
      </c>
    </row>
    <row r="59" spans="1:7" ht="15" customHeight="1">
      <c r="A59" s="383" t="s">
        <v>909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tabSelected="1" view="pageBreakPreview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9.7109375" style="381" customWidth="1"/>
    <col min="2" max="2" width="52.7109375" style="381" customWidth="1"/>
    <col min="3" max="5" width="13.7109375" style="381" customWidth="1"/>
    <col min="6" max="6" width="1.7109375" style="381" customWidth="1"/>
    <col min="7" max="7" width="11.85546875" style="381" customWidth="1"/>
    <col min="8" max="16384" width="9.140625" style="381"/>
  </cols>
  <sheetData>
    <row r="1" spans="1:8" ht="8.1" customHeight="1"/>
    <row r="2" spans="1:8" ht="8.1" customHeight="1"/>
    <row r="3" spans="1:8" ht="16.5" customHeight="1">
      <c r="A3" s="842" t="s">
        <v>859</v>
      </c>
      <c r="B3" s="295"/>
    </row>
    <row r="4" spans="1:8" ht="16.5" customHeight="1">
      <c r="A4" s="848" t="s">
        <v>860</v>
      </c>
      <c r="B4" s="296"/>
    </row>
    <row r="5" spans="1:8" ht="15" customHeight="1" thickBot="1">
      <c r="A5" s="385"/>
      <c r="B5" s="385"/>
      <c r="C5" s="385"/>
      <c r="D5" s="385"/>
      <c r="E5" s="485"/>
      <c r="F5" s="385"/>
    </row>
    <row r="6" spans="1:8" ht="30" customHeight="1" thickBot="1">
      <c r="A6" s="840"/>
      <c r="B6" s="840"/>
      <c r="C6" s="840">
        <v>2018</v>
      </c>
      <c r="D6" s="840">
        <v>2019</v>
      </c>
      <c r="E6" s="837">
        <v>2020</v>
      </c>
      <c r="F6" s="840"/>
      <c r="G6" s="553"/>
    </row>
    <row r="7" spans="1:8" ht="15" customHeight="1">
      <c r="A7" s="552"/>
      <c r="B7" s="552"/>
      <c r="C7" s="554"/>
      <c r="D7" s="554"/>
      <c r="E7" s="554"/>
      <c r="F7" s="554"/>
      <c r="G7" s="554"/>
    </row>
    <row r="8" spans="1:8" ht="15" customHeight="1">
      <c r="A8" s="185" t="s">
        <v>499</v>
      </c>
      <c r="B8" s="568"/>
      <c r="C8" s="627">
        <f>SUM(C11,C16)</f>
        <v>3574</v>
      </c>
      <c r="D8" s="627">
        <f t="shared" ref="D8:E8" si="0">SUM(D11,D16)</f>
        <v>3531</v>
      </c>
      <c r="E8" s="627">
        <f t="shared" si="0"/>
        <v>2990</v>
      </c>
      <c r="F8" s="487"/>
      <c r="G8" s="487"/>
      <c r="H8" s="628"/>
    </row>
    <row r="9" spans="1:8" ht="15" customHeight="1">
      <c r="A9" s="187" t="s">
        <v>500</v>
      </c>
      <c r="B9" s="568"/>
      <c r="C9" s="627"/>
      <c r="D9" s="627"/>
      <c r="E9" s="627"/>
      <c r="F9" s="487"/>
      <c r="G9" s="487"/>
      <c r="H9" s="628"/>
    </row>
    <row r="10" spans="1:8" ht="15" customHeight="1">
      <c r="A10" s="578"/>
      <c r="B10" s="568"/>
      <c r="C10" s="627"/>
      <c r="D10" s="627"/>
      <c r="E10" s="627"/>
      <c r="F10" s="487"/>
      <c r="G10" s="487"/>
      <c r="H10" s="628"/>
    </row>
    <row r="11" spans="1:8" ht="15" customHeight="1">
      <c r="A11" s="506" t="s">
        <v>151</v>
      </c>
      <c r="B11" s="193"/>
      <c r="C11" s="627">
        <f>SUM(C13:C14)</f>
        <v>2594</v>
      </c>
      <c r="D11" s="627">
        <f>SUM(D13:D14)</f>
        <v>2873</v>
      </c>
      <c r="E11" s="627">
        <f>SUM(E13:E14)</f>
        <v>2297</v>
      </c>
      <c r="F11" s="487"/>
      <c r="G11" s="629"/>
      <c r="H11" s="630"/>
    </row>
    <row r="12" spans="1:8" ht="15" customHeight="1">
      <c r="A12" s="578" t="s">
        <v>152</v>
      </c>
      <c r="B12" s="193"/>
      <c r="C12" s="527"/>
      <c r="D12" s="527"/>
      <c r="E12" s="527"/>
      <c r="F12" s="487"/>
      <c r="G12" s="631"/>
      <c r="H12" s="632"/>
    </row>
    <row r="13" spans="1:8" ht="15" customHeight="1">
      <c r="A13" s="193" t="s">
        <v>698</v>
      </c>
      <c r="B13" s="632"/>
      <c r="C13" s="527">
        <v>1169</v>
      </c>
      <c r="D13" s="527">
        <v>1267</v>
      </c>
      <c r="E13" s="527">
        <v>1007</v>
      </c>
      <c r="F13" s="487"/>
      <c r="G13" s="487"/>
    </row>
    <row r="14" spans="1:8" ht="15" customHeight="1">
      <c r="A14" s="193" t="s">
        <v>810</v>
      </c>
      <c r="B14" s="632"/>
      <c r="C14" s="527">
        <v>1425</v>
      </c>
      <c r="D14" s="527">
        <v>1606</v>
      </c>
      <c r="E14" s="527">
        <v>1290</v>
      </c>
      <c r="F14" s="487"/>
      <c r="G14" s="487"/>
    </row>
    <row r="15" spans="1:8" ht="8.1" customHeight="1">
      <c r="A15" s="486"/>
      <c r="B15" s="568"/>
      <c r="C15" s="409"/>
      <c r="D15" s="409"/>
      <c r="E15" s="409"/>
      <c r="F15" s="487"/>
      <c r="G15" s="487"/>
    </row>
    <row r="16" spans="1:8" ht="15" customHeight="1">
      <c r="A16" s="633" t="s">
        <v>153</v>
      </c>
      <c r="B16" s="568"/>
      <c r="C16" s="627">
        <f t="shared" ref="C16:E16" si="1">SUM(C18:C19)</f>
        <v>980</v>
      </c>
      <c r="D16" s="627">
        <f t="shared" si="1"/>
        <v>658</v>
      </c>
      <c r="E16" s="627">
        <f t="shared" si="1"/>
        <v>693</v>
      </c>
      <c r="F16" s="487"/>
      <c r="G16" s="631"/>
      <c r="H16" s="632"/>
    </row>
    <row r="17" spans="1:8" ht="15" customHeight="1">
      <c r="A17" s="634" t="s">
        <v>54</v>
      </c>
      <c r="B17" s="568"/>
      <c r="C17" s="527"/>
      <c r="D17" s="527"/>
      <c r="E17" s="527"/>
      <c r="F17" s="487"/>
      <c r="G17" s="631"/>
      <c r="H17" s="632"/>
    </row>
    <row r="18" spans="1:8" ht="15" customHeight="1">
      <c r="A18" s="193" t="s">
        <v>698</v>
      </c>
      <c r="B18" s="632"/>
      <c r="C18" s="527">
        <v>336</v>
      </c>
      <c r="D18" s="527">
        <v>225</v>
      </c>
      <c r="E18" s="527">
        <v>267</v>
      </c>
      <c r="F18" s="487"/>
      <c r="G18" s="487"/>
    </row>
    <row r="19" spans="1:8" ht="15" customHeight="1">
      <c r="A19" s="193" t="s">
        <v>810</v>
      </c>
      <c r="B19" s="632"/>
      <c r="C19" s="527">
        <v>644</v>
      </c>
      <c r="D19" s="527">
        <v>433</v>
      </c>
      <c r="E19" s="527">
        <v>426</v>
      </c>
      <c r="F19" s="487"/>
      <c r="G19" s="487"/>
    </row>
    <row r="20" spans="1:8" ht="15" customHeight="1">
      <c r="A20" s="833"/>
      <c r="B20" s="833"/>
      <c r="C20" s="833"/>
      <c r="D20" s="833"/>
      <c r="E20" s="833"/>
      <c r="F20" s="833"/>
      <c r="G20" s="504"/>
    </row>
    <row r="21" spans="1:8" ht="15" customHeight="1">
      <c r="A21" s="628"/>
      <c r="B21" s="628"/>
      <c r="C21" s="628"/>
      <c r="D21" s="635"/>
      <c r="E21" s="635"/>
      <c r="F21" s="636" t="s">
        <v>154</v>
      </c>
      <c r="G21" s="504"/>
    </row>
    <row r="22" spans="1:8" ht="15" customHeight="1">
      <c r="A22" s="628"/>
      <c r="B22" s="628"/>
      <c r="C22" s="628"/>
      <c r="D22" s="628"/>
      <c r="E22" s="628"/>
      <c r="F22" s="637" t="s">
        <v>155</v>
      </c>
    </row>
    <row r="23" spans="1:8" ht="8.1" customHeight="1">
      <c r="A23" s="628"/>
      <c r="B23" s="628"/>
      <c r="C23" s="628"/>
      <c r="D23" s="628"/>
      <c r="E23" s="628"/>
      <c r="F23" s="628"/>
    </row>
    <row r="24" spans="1:8" ht="15" customHeight="1">
      <c r="A24" s="638" t="s">
        <v>811</v>
      </c>
      <c r="B24" s="628"/>
      <c r="C24" s="628"/>
      <c r="D24" s="628"/>
      <c r="E24" s="628"/>
      <c r="F24" s="628"/>
    </row>
    <row r="25" spans="1:8" ht="15" customHeight="1">
      <c r="A25" s="639" t="s">
        <v>156</v>
      </c>
      <c r="B25" s="628"/>
      <c r="C25" s="628"/>
      <c r="D25" s="628"/>
      <c r="E25" s="628"/>
      <c r="F25" s="628"/>
    </row>
    <row r="26" spans="1:8" ht="15" customHeight="1">
      <c r="A26" s="640" t="s">
        <v>157</v>
      </c>
      <c r="B26" s="628"/>
      <c r="C26" s="628"/>
      <c r="D26" s="628"/>
      <c r="E26" s="628"/>
      <c r="F26" s="628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7"/>
  <sheetViews>
    <sheetView tabSelected="1" view="pageBreakPreview" topLeftCell="A22" zoomScale="80" zoomScaleNormal="90" zoomScaleSheetLayoutView="80" workbookViewId="0">
      <selection activeCell="D58" sqref="D58"/>
    </sheetView>
  </sheetViews>
  <sheetFormatPr defaultColWidth="9.140625" defaultRowHeight="15" customHeight="1"/>
  <cols>
    <col min="1" max="1" width="9.7109375" style="203" customWidth="1"/>
    <col min="2" max="2" width="52.7109375" style="203" customWidth="1"/>
    <col min="3" max="5" width="13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8" ht="8.1" customHeight="1"/>
    <row r="2" spans="1:8" ht="8.1" customHeight="1">
      <c r="A2" s="573"/>
      <c r="B2" s="573"/>
      <c r="C2" s="574"/>
      <c r="D2" s="574"/>
      <c r="E2" s="574"/>
    </row>
    <row r="3" spans="1:8" ht="16.5" customHeight="1">
      <c r="A3" s="482" t="s">
        <v>905</v>
      </c>
      <c r="B3" s="295"/>
      <c r="C3" s="574"/>
      <c r="D3" s="574"/>
      <c r="E3" s="574"/>
    </row>
    <row r="4" spans="1:8" ht="16.5" customHeight="1">
      <c r="A4" s="486" t="s">
        <v>906</v>
      </c>
      <c r="B4" s="296"/>
      <c r="C4" s="574"/>
      <c r="D4" s="574"/>
      <c r="E4" s="574"/>
    </row>
    <row r="5" spans="1:8" ht="15" customHeight="1" thickBot="1">
      <c r="A5" s="575"/>
      <c r="B5" s="575"/>
      <c r="C5" s="576"/>
      <c r="D5" s="576"/>
      <c r="E5" s="576"/>
      <c r="F5" s="575"/>
    </row>
    <row r="6" spans="1:8" ht="30" customHeight="1" thickBot="1">
      <c r="A6" s="837"/>
      <c r="B6" s="837"/>
      <c r="C6" s="837">
        <v>2017</v>
      </c>
      <c r="D6" s="837">
        <v>2018</v>
      </c>
      <c r="E6" s="837">
        <v>2019</v>
      </c>
      <c r="F6" s="837"/>
      <c r="G6" s="553"/>
    </row>
    <row r="7" spans="1:8" ht="15" customHeight="1">
      <c r="A7" s="552"/>
      <c r="B7" s="552"/>
      <c r="C7" s="384"/>
      <c r="D7" s="384"/>
      <c r="E7" s="384"/>
      <c r="F7" s="554"/>
      <c r="G7" s="554"/>
    </row>
    <row r="8" spans="1:8" ht="15" customHeight="1">
      <c r="A8" s="482" t="s">
        <v>158</v>
      </c>
      <c r="B8" s="555"/>
      <c r="C8" s="611"/>
      <c r="D8" s="611"/>
      <c r="E8" s="611"/>
      <c r="F8" s="554"/>
      <c r="G8" s="554"/>
    </row>
    <row r="9" spans="1:8" ht="15" customHeight="1">
      <c r="A9" s="486" t="s">
        <v>159</v>
      </c>
      <c r="B9" s="557"/>
      <c r="C9" s="611"/>
      <c r="D9" s="611"/>
      <c r="E9" s="611"/>
      <c r="F9" s="554"/>
      <c r="G9" s="554"/>
    </row>
    <row r="10" spans="1:8" ht="8.1" customHeight="1">
      <c r="A10" s="486"/>
      <c r="B10" s="557"/>
      <c r="C10" s="611"/>
      <c r="D10" s="611"/>
      <c r="E10" s="611"/>
      <c r="F10" s="554"/>
      <c r="G10" s="554"/>
    </row>
    <row r="11" spans="1:8" ht="15" customHeight="1">
      <c r="A11" s="506" t="s">
        <v>160</v>
      </c>
      <c r="B11" s="577"/>
      <c r="C11" s="579"/>
      <c r="D11" s="579"/>
      <c r="E11" s="579"/>
      <c r="F11" s="504"/>
      <c r="G11" s="504"/>
    </row>
    <row r="12" spans="1:8" ht="15" customHeight="1">
      <c r="A12" s="578" t="s">
        <v>161</v>
      </c>
      <c r="B12" s="612"/>
      <c r="C12" s="579"/>
      <c r="D12" s="579"/>
      <c r="E12" s="579"/>
      <c r="F12" s="504"/>
      <c r="G12" s="504"/>
    </row>
    <row r="13" spans="1:8" ht="15" customHeight="1">
      <c r="A13" s="193" t="s">
        <v>162</v>
      </c>
      <c r="B13" s="613"/>
      <c r="C13" s="579"/>
      <c r="D13" s="579"/>
      <c r="E13" s="579"/>
      <c r="F13" s="504"/>
      <c r="G13" s="504"/>
      <c r="H13" s="245"/>
    </row>
    <row r="14" spans="1:8" ht="15" customHeight="1">
      <c r="A14" s="568" t="s">
        <v>163</v>
      </c>
      <c r="B14" s="614"/>
      <c r="C14" s="579"/>
      <c r="D14" s="579"/>
      <c r="E14" s="579"/>
      <c r="F14" s="504"/>
      <c r="G14" s="504"/>
    </row>
    <row r="15" spans="1:8" ht="15" customHeight="1">
      <c r="A15" s="615" t="s">
        <v>164</v>
      </c>
      <c r="B15" s="616"/>
      <c r="C15" s="579">
        <v>1</v>
      </c>
      <c r="D15" s="581">
        <v>1</v>
      </c>
      <c r="E15" s="581">
        <v>1</v>
      </c>
      <c r="F15" s="504"/>
      <c r="G15" s="504"/>
    </row>
    <row r="16" spans="1:8" ht="15" customHeight="1">
      <c r="A16" s="615" t="s">
        <v>805</v>
      </c>
      <c r="B16" s="617"/>
      <c r="C16" s="581">
        <v>1081</v>
      </c>
      <c r="D16" s="581">
        <v>1108</v>
      </c>
      <c r="E16" s="581">
        <v>1108</v>
      </c>
      <c r="F16" s="618"/>
      <c r="G16" s="619"/>
    </row>
    <row r="17" spans="1:7" ht="15" customHeight="1">
      <c r="A17" s="193" t="s">
        <v>165</v>
      </c>
      <c r="B17" s="613"/>
      <c r="C17" s="620"/>
      <c r="D17" s="620"/>
      <c r="E17" s="620"/>
      <c r="F17" s="618"/>
      <c r="G17" s="619"/>
    </row>
    <row r="18" spans="1:7" ht="15" customHeight="1">
      <c r="A18" s="568" t="s">
        <v>166</v>
      </c>
      <c r="B18" s="614"/>
      <c r="C18" s="620"/>
      <c r="D18" s="620"/>
      <c r="E18" s="620"/>
      <c r="F18" s="618"/>
      <c r="G18" s="619"/>
    </row>
    <row r="19" spans="1:7" ht="15" customHeight="1">
      <c r="A19" s="615" t="s">
        <v>164</v>
      </c>
      <c r="B19" s="616"/>
      <c r="C19" s="621" t="s">
        <v>6</v>
      </c>
      <c r="D19" s="581" t="s">
        <v>6</v>
      </c>
      <c r="E19" s="581" t="s">
        <v>6</v>
      </c>
      <c r="F19" s="618"/>
      <c r="G19" s="619"/>
    </row>
    <row r="20" spans="1:7" ht="15" customHeight="1">
      <c r="A20" s="615" t="s">
        <v>805</v>
      </c>
      <c r="B20" s="617"/>
      <c r="C20" s="621" t="s">
        <v>6</v>
      </c>
      <c r="D20" s="581" t="s">
        <v>6</v>
      </c>
      <c r="E20" s="581" t="s">
        <v>6</v>
      </c>
      <c r="F20" s="618"/>
      <c r="G20" s="619"/>
    </row>
    <row r="21" spans="1:7" ht="15" customHeight="1">
      <c r="A21" s="193" t="s">
        <v>167</v>
      </c>
      <c r="B21" s="613"/>
      <c r="C21" s="620"/>
      <c r="D21" s="620"/>
      <c r="E21" s="620"/>
      <c r="F21" s="618"/>
      <c r="G21" s="619"/>
    </row>
    <row r="22" spans="1:7" ht="15" customHeight="1">
      <c r="A22" s="568" t="s">
        <v>168</v>
      </c>
      <c r="B22" s="614"/>
      <c r="C22" s="620"/>
      <c r="D22" s="620"/>
      <c r="E22" s="620"/>
      <c r="F22" s="618"/>
      <c r="G22" s="619"/>
    </row>
    <row r="23" spans="1:7" ht="15" customHeight="1">
      <c r="A23" s="615" t="s">
        <v>164</v>
      </c>
      <c r="B23" s="616"/>
      <c r="C23" s="622" t="s">
        <v>6</v>
      </c>
      <c r="D23" s="622" t="s">
        <v>6</v>
      </c>
      <c r="E23" s="622" t="s">
        <v>6</v>
      </c>
      <c r="F23" s="618"/>
      <c r="G23" s="619"/>
    </row>
    <row r="24" spans="1:7" ht="15" customHeight="1">
      <c r="A24" s="615" t="s">
        <v>805</v>
      </c>
      <c r="B24" s="617"/>
      <c r="C24" s="622" t="s">
        <v>6</v>
      </c>
      <c r="D24" s="622" t="s">
        <v>6</v>
      </c>
      <c r="E24" s="622" t="s">
        <v>6</v>
      </c>
      <c r="F24" s="618"/>
      <c r="G24" s="619"/>
    </row>
    <row r="25" spans="1:7" ht="8.1" customHeight="1">
      <c r="A25" s="615"/>
      <c r="B25" s="617"/>
      <c r="C25" s="623"/>
      <c r="D25" s="623"/>
      <c r="E25" s="623"/>
      <c r="F25" s="618"/>
      <c r="G25" s="619"/>
    </row>
    <row r="26" spans="1:7" ht="15" customHeight="1">
      <c r="A26" s="506" t="s">
        <v>806</v>
      </c>
      <c r="B26" s="577"/>
      <c r="C26" s="620"/>
      <c r="D26" s="620"/>
      <c r="E26" s="620"/>
      <c r="F26" s="618"/>
      <c r="G26" s="619"/>
    </row>
    <row r="27" spans="1:7" ht="15" customHeight="1">
      <c r="A27" s="578" t="s">
        <v>169</v>
      </c>
      <c r="B27" s="612"/>
      <c r="C27" s="620"/>
      <c r="D27" s="620"/>
      <c r="E27" s="620"/>
      <c r="F27" s="618"/>
      <c r="G27" s="619"/>
    </row>
    <row r="28" spans="1:7" ht="15" customHeight="1">
      <c r="A28" s="193" t="s">
        <v>164</v>
      </c>
      <c r="B28" s="616"/>
      <c r="C28" s="621" t="s">
        <v>6</v>
      </c>
      <c r="D28" s="624" t="s">
        <v>6</v>
      </c>
      <c r="E28" s="624" t="s">
        <v>6</v>
      </c>
      <c r="F28" s="618"/>
      <c r="G28" s="619"/>
    </row>
    <row r="29" spans="1:7" ht="15" customHeight="1">
      <c r="A29" s="193" t="s">
        <v>805</v>
      </c>
      <c r="B29" s="617"/>
      <c r="C29" s="621" t="s">
        <v>6</v>
      </c>
      <c r="D29" s="621" t="s">
        <v>6</v>
      </c>
      <c r="E29" s="621" t="s">
        <v>6</v>
      </c>
      <c r="F29" s="618"/>
      <c r="G29" s="619"/>
    </row>
    <row r="30" spans="1:7" ht="15" customHeight="1">
      <c r="A30" s="616"/>
      <c r="B30" s="616"/>
      <c r="C30" s="620"/>
      <c r="D30" s="581"/>
      <c r="E30" s="581"/>
      <c r="F30" s="618"/>
      <c r="G30" s="619"/>
    </row>
    <row r="31" spans="1:7" ht="15" customHeight="1">
      <c r="A31" s="482" t="s">
        <v>170</v>
      </c>
      <c r="B31" s="555"/>
      <c r="C31" s="625">
        <v>43</v>
      </c>
      <c r="D31" s="625">
        <v>34</v>
      </c>
      <c r="E31" s="625">
        <v>34</v>
      </c>
      <c r="F31" s="618"/>
      <c r="G31" s="619"/>
    </row>
    <row r="32" spans="1:7" ht="15" customHeight="1">
      <c r="A32" s="486" t="s">
        <v>171</v>
      </c>
      <c r="B32" s="557"/>
      <c r="C32" s="581"/>
      <c r="D32" s="581"/>
      <c r="E32" s="581"/>
      <c r="F32" s="618"/>
      <c r="G32" s="619"/>
    </row>
    <row r="33" spans="1:7" ht="15" customHeight="1">
      <c r="A33" s="506" t="s">
        <v>807</v>
      </c>
      <c r="B33" s="577"/>
      <c r="C33" s="581">
        <v>11</v>
      </c>
      <c r="D33" s="581">
        <v>10</v>
      </c>
      <c r="E33" s="581">
        <v>10</v>
      </c>
      <c r="F33" s="618"/>
      <c r="G33" s="619"/>
    </row>
    <row r="34" spans="1:7" ht="15" customHeight="1">
      <c r="A34" s="578" t="s">
        <v>172</v>
      </c>
      <c r="B34" s="578"/>
      <c r="C34" s="581"/>
      <c r="D34" s="581"/>
      <c r="E34" s="581"/>
      <c r="F34" s="618"/>
      <c r="G34" s="619"/>
    </row>
    <row r="35" spans="1:7" ht="15" customHeight="1">
      <c r="A35" s="506" t="s">
        <v>173</v>
      </c>
      <c r="B35" s="577"/>
      <c r="C35" s="104">
        <v>28</v>
      </c>
      <c r="D35" s="581">
        <v>21</v>
      </c>
      <c r="E35" s="581">
        <v>21</v>
      </c>
      <c r="F35" s="618"/>
      <c r="G35" s="619"/>
    </row>
    <row r="36" spans="1:7" ht="15" customHeight="1">
      <c r="A36" s="578" t="s">
        <v>174</v>
      </c>
      <c r="B36" s="578"/>
      <c r="C36" s="104"/>
      <c r="D36" s="581"/>
      <c r="E36" s="581"/>
      <c r="F36" s="618"/>
      <c r="G36" s="619"/>
    </row>
    <row r="37" spans="1:7" ht="15" customHeight="1">
      <c r="A37" s="506" t="s">
        <v>175</v>
      </c>
      <c r="B37" s="577"/>
      <c r="C37" s="581">
        <v>4</v>
      </c>
      <c r="D37" s="581">
        <v>3</v>
      </c>
      <c r="E37" s="581">
        <v>3</v>
      </c>
      <c r="F37" s="618"/>
      <c r="G37" s="619"/>
    </row>
    <row r="38" spans="1:7" ht="15" customHeight="1">
      <c r="A38" s="578" t="s">
        <v>176</v>
      </c>
      <c r="B38" s="578"/>
      <c r="C38" s="579"/>
      <c r="D38" s="626"/>
      <c r="E38" s="626"/>
      <c r="F38" s="487"/>
      <c r="G38" s="487"/>
    </row>
    <row r="39" spans="1:7" ht="15" customHeight="1">
      <c r="A39" s="833"/>
      <c r="B39" s="833"/>
      <c r="C39" s="833"/>
      <c r="D39" s="833"/>
      <c r="E39" s="833"/>
      <c r="F39" s="833"/>
      <c r="G39" s="504"/>
    </row>
    <row r="40" spans="1:7" ht="15" customHeight="1">
      <c r="A40" s="573"/>
      <c r="B40" s="573"/>
      <c r="C40" s="574"/>
      <c r="D40" s="574"/>
      <c r="E40" s="574"/>
      <c r="F40" s="243" t="s">
        <v>177</v>
      </c>
      <c r="G40" s="504"/>
    </row>
    <row r="41" spans="1:7" ht="15" customHeight="1">
      <c r="A41" s="573"/>
      <c r="B41" s="573"/>
      <c r="C41" s="574"/>
      <c r="D41" s="574"/>
      <c r="E41" s="574"/>
      <c r="F41" s="244" t="s">
        <v>178</v>
      </c>
      <c r="G41" s="504"/>
    </row>
    <row r="42" spans="1:7" ht="8.1" customHeight="1">
      <c r="A42" s="573"/>
      <c r="B42" s="573"/>
      <c r="C42" s="574"/>
      <c r="D42" s="574"/>
      <c r="E42" s="574"/>
      <c r="F42" s="504"/>
      <c r="G42" s="504"/>
    </row>
    <row r="43" spans="1:7" ht="15" customHeight="1">
      <c r="A43" s="295" t="s">
        <v>794</v>
      </c>
      <c r="B43" s="295"/>
      <c r="C43" s="574"/>
      <c r="D43" s="574"/>
      <c r="E43" s="574"/>
      <c r="F43" s="504"/>
      <c r="G43" s="504"/>
    </row>
    <row r="44" spans="1:7" ht="15" customHeight="1">
      <c r="A44" s="570" t="s">
        <v>808</v>
      </c>
      <c r="B44" s="295"/>
      <c r="C44" s="574"/>
      <c r="D44" s="574"/>
      <c r="E44" s="574"/>
      <c r="F44" s="504"/>
      <c r="G44" s="504"/>
    </row>
    <row r="45" spans="1:7" ht="15" customHeight="1">
      <c r="A45" s="486" t="s">
        <v>179</v>
      </c>
      <c r="B45" s="568"/>
      <c r="C45" s="574"/>
      <c r="D45" s="574"/>
      <c r="E45" s="574"/>
      <c r="F45" s="504"/>
      <c r="G45" s="504"/>
    </row>
    <row r="46" spans="1:7" ht="15" customHeight="1">
      <c r="A46" s="570" t="s">
        <v>809</v>
      </c>
      <c r="B46" s="295"/>
      <c r="C46" s="574"/>
      <c r="D46" s="574"/>
      <c r="E46" s="574"/>
      <c r="F46" s="504"/>
      <c r="G46" s="504"/>
    </row>
    <row r="47" spans="1:7" ht="15" customHeight="1">
      <c r="A47" s="486" t="s">
        <v>180</v>
      </c>
      <c r="B47" s="568"/>
      <c r="C47" s="574"/>
      <c r="D47" s="574"/>
      <c r="E47" s="574"/>
      <c r="F47" s="504"/>
      <c r="G47" s="504"/>
    </row>
  </sheetData>
  <conditionalFormatting sqref="D15 C19:D20 C28:C29 D33:D37 C23:D25 C16:D16 C32:D32 E32:E37 D29 D30:E30">
    <cfRule type="cellIs" dxfId="63" priority="2" stopIfTrue="1" operator="lessThan">
      <formula>0</formula>
    </cfRule>
  </conditionalFormatting>
  <conditionalFormatting sqref="E19:E20 E23:E25 E15:E16 E29">
    <cfRule type="cellIs" dxfId="6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6"/>
  <sheetViews>
    <sheetView tabSelected="1" view="pageBreakPreview" topLeftCell="A40" zoomScale="90" zoomScaleNormal="100" zoomScaleSheetLayoutView="90" workbookViewId="0">
      <selection activeCell="D58" sqref="D58"/>
    </sheetView>
  </sheetViews>
  <sheetFormatPr defaultColWidth="9.140625" defaultRowHeight="15" customHeight="1"/>
  <cols>
    <col min="1" max="1" width="9.7109375" style="203" customWidth="1"/>
    <col min="2" max="2" width="52.7109375" style="203" customWidth="1"/>
    <col min="3" max="5" width="13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9" ht="8.1" customHeight="1"/>
    <row r="2" spans="1:9" ht="8.1" customHeight="1">
      <c r="A2" s="573"/>
      <c r="B2" s="573"/>
      <c r="C2" s="574"/>
      <c r="D2" s="574"/>
      <c r="E2" s="574"/>
    </row>
    <row r="3" spans="1:9" ht="16.5" customHeight="1">
      <c r="A3" s="482" t="s">
        <v>861</v>
      </c>
      <c r="B3" s="295"/>
      <c r="C3" s="574"/>
      <c r="D3" s="574"/>
      <c r="E3" s="574"/>
    </row>
    <row r="4" spans="1:9" ht="16.5" customHeight="1">
      <c r="A4" s="486" t="s">
        <v>862</v>
      </c>
      <c r="B4" s="296"/>
      <c r="C4" s="574"/>
      <c r="D4" s="574"/>
      <c r="E4" s="574"/>
    </row>
    <row r="5" spans="1:9" ht="15" customHeight="1" thickBot="1">
      <c r="A5" s="575"/>
      <c r="B5" s="575"/>
      <c r="C5" s="576"/>
      <c r="D5" s="576"/>
      <c r="E5" s="576"/>
      <c r="F5" s="575"/>
    </row>
    <row r="6" spans="1:9" ht="30" customHeight="1" thickBot="1">
      <c r="A6" s="837"/>
      <c r="B6" s="837"/>
      <c r="C6" s="837">
        <v>2017</v>
      </c>
      <c r="D6" s="837">
        <v>2018</v>
      </c>
      <c r="E6" s="837">
        <v>2019</v>
      </c>
      <c r="F6" s="837"/>
      <c r="G6" s="553"/>
    </row>
    <row r="7" spans="1:9" ht="15" customHeight="1">
      <c r="A7" s="552"/>
      <c r="B7" s="552"/>
      <c r="C7" s="384"/>
      <c r="D7" s="384"/>
      <c r="E7" s="384"/>
      <c r="F7" s="554"/>
      <c r="G7" s="554"/>
    </row>
    <row r="8" spans="1:9" ht="15" customHeight="1">
      <c r="A8" s="482" t="s">
        <v>181</v>
      </c>
      <c r="B8" s="555"/>
      <c r="C8" s="402"/>
      <c r="D8" s="402"/>
      <c r="E8" s="402"/>
      <c r="F8" s="487"/>
      <c r="G8" s="487"/>
    </row>
    <row r="9" spans="1:9" ht="15" customHeight="1">
      <c r="A9" s="306" t="s">
        <v>501</v>
      </c>
      <c r="B9" s="557"/>
      <c r="C9" s="402"/>
      <c r="D9" s="402"/>
      <c r="E9" s="402"/>
      <c r="F9" s="487"/>
      <c r="G9" s="487"/>
    </row>
    <row r="10" spans="1:9" ht="8.1" customHeight="1">
      <c r="A10" s="306"/>
      <c r="B10" s="557"/>
      <c r="C10" s="402"/>
      <c r="D10" s="402"/>
      <c r="E10" s="402"/>
      <c r="F10" s="487"/>
      <c r="G10" s="487"/>
    </row>
    <row r="11" spans="1:9" ht="15" customHeight="1">
      <c r="A11" s="188" t="s">
        <v>502</v>
      </c>
      <c r="B11" s="577"/>
      <c r="C11" s="400">
        <v>1593</v>
      </c>
      <c r="D11" s="400">
        <v>1930</v>
      </c>
      <c r="E11" s="400">
        <v>1776</v>
      </c>
      <c r="F11" s="487"/>
      <c r="G11" s="487"/>
      <c r="H11" s="245"/>
      <c r="I11" s="245"/>
    </row>
    <row r="12" spans="1:9" ht="15" customHeight="1">
      <c r="A12" s="520" t="s">
        <v>503</v>
      </c>
      <c r="B12" s="578"/>
      <c r="C12" s="579"/>
      <c r="D12" s="579"/>
      <c r="E12" s="579"/>
      <c r="F12" s="487"/>
      <c r="G12" s="487"/>
      <c r="H12" s="245"/>
      <c r="I12" s="245"/>
    </row>
    <row r="13" spans="1:9" ht="15" customHeight="1">
      <c r="A13" s="580" t="s">
        <v>182</v>
      </c>
      <c r="B13" s="578"/>
      <c r="C13" s="581">
        <v>349</v>
      </c>
      <c r="D13" s="582">
        <v>344</v>
      </c>
      <c r="E13" s="579">
        <v>346</v>
      </c>
      <c r="F13" s="487"/>
      <c r="G13" s="487"/>
      <c r="H13" s="245"/>
      <c r="I13" s="245"/>
    </row>
    <row r="14" spans="1:9" ht="15" customHeight="1">
      <c r="A14" s="583" t="s">
        <v>183</v>
      </c>
      <c r="B14" s="578"/>
      <c r="C14" s="582">
        <v>214</v>
      </c>
      <c r="D14" s="581">
        <v>310</v>
      </c>
      <c r="E14" s="579">
        <v>231</v>
      </c>
      <c r="F14" s="487"/>
      <c r="G14" s="487"/>
      <c r="H14" s="245"/>
      <c r="I14" s="245"/>
    </row>
    <row r="15" spans="1:9" ht="15" customHeight="1">
      <c r="A15" s="583" t="s">
        <v>184</v>
      </c>
      <c r="B15" s="578"/>
      <c r="C15" s="582">
        <v>143</v>
      </c>
      <c r="D15" s="582">
        <v>159</v>
      </c>
      <c r="E15" s="579">
        <v>156</v>
      </c>
      <c r="F15" s="487"/>
      <c r="G15" s="487"/>
      <c r="H15" s="245"/>
      <c r="I15" s="245"/>
    </row>
    <row r="16" spans="1:9" ht="15" customHeight="1">
      <c r="A16" s="583" t="s">
        <v>185</v>
      </c>
      <c r="B16" s="578"/>
      <c r="C16" s="584">
        <v>35</v>
      </c>
      <c r="D16" s="585">
        <v>88</v>
      </c>
      <c r="E16" s="585">
        <v>77</v>
      </c>
      <c r="F16" s="487"/>
      <c r="G16" s="487"/>
      <c r="H16" s="245"/>
      <c r="I16" s="245"/>
    </row>
    <row r="17" spans="1:9" ht="15" customHeight="1">
      <c r="A17" s="583" t="s">
        <v>186</v>
      </c>
      <c r="B17" s="578"/>
      <c r="C17" s="585">
        <v>63</v>
      </c>
      <c r="D17" s="585">
        <v>62</v>
      </c>
      <c r="E17" s="585">
        <v>67</v>
      </c>
      <c r="F17" s="487"/>
      <c r="G17" s="487"/>
      <c r="H17" s="245"/>
      <c r="I17" s="245"/>
    </row>
    <row r="18" spans="1:9" ht="15" customHeight="1">
      <c r="A18" s="583" t="s">
        <v>187</v>
      </c>
      <c r="B18" s="580"/>
      <c r="C18" s="585">
        <v>33</v>
      </c>
      <c r="D18" s="584">
        <v>72</v>
      </c>
      <c r="E18" s="584">
        <v>59</v>
      </c>
      <c r="F18" s="487"/>
      <c r="G18" s="487"/>
      <c r="H18" s="245"/>
      <c r="I18" s="245"/>
    </row>
    <row r="19" spans="1:9" ht="8.1" customHeight="1">
      <c r="A19" s="580"/>
      <c r="B19" s="580"/>
      <c r="C19" s="581"/>
      <c r="D19" s="582"/>
      <c r="E19" s="579"/>
      <c r="F19" s="487"/>
      <c r="G19" s="487"/>
      <c r="H19" s="245"/>
      <c r="I19" s="245"/>
    </row>
    <row r="20" spans="1:9" ht="15" customHeight="1">
      <c r="A20" s="188" t="s">
        <v>504</v>
      </c>
      <c r="B20" s="577"/>
      <c r="C20" s="400">
        <v>1249</v>
      </c>
      <c r="D20" s="400">
        <v>949</v>
      </c>
      <c r="E20" s="400">
        <v>1077</v>
      </c>
      <c r="F20" s="487"/>
      <c r="G20" s="487"/>
      <c r="H20" s="245"/>
      <c r="I20" s="245"/>
    </row>
    <row r="21" spans="1:9" ht="15" customHeight="1">
      <c r="A21" s="520" t="s">
        <v>505</v>
      </c>
      <c r="B21" s="578"/>
      <c r="C21" s="579"/>
      <c r="D21" s="579"/>
      <c r="E21" s="579"/>
      <c r="F21" s="487"/>
      <c r="G21" s="487"/>
      <c r="H21" s="245"/>
      <c r="I21" s="245"/>
    </row>
    <row r="22" spans="1:9" ht="15" customHeight="1">
      <c r="A22" s="583" t="s">
        <v>188</v>
      </c>
      <c r="B22" s="578"/>
      <c r="C22" s="585">
        <v>609</v>
      </c>
      <c r="D22" s="585">
        <v>556</v>
      </c>
      <c r="E22" s="585">
        <v>613</v>
      </c>
      <c r="F22" s="487"/>
      <c r="G22" s="487"/>
      <c r="H22" s="245"/>
      <c r="I22" s="245"/>
    </row>
    <row r="23" spans="1:9" ht="15" customHeight="1">
      <c r="A23" s="583" t="s">
        <v>189</v>
      </c>
      <c r="B23" s="578"/>
      <c r="C23" s="585">
        <v>147</v>
      </c>
      <c r="D23" s="585">
        <v>106</v>
      </c>
      <c r="E23" s="585">
        <v>101</v>
      </c>
      <c r="F23" s="487"/>
      <c r="G23" s="487"/>
      <c r="H23" s="245"/>
      <c r="I23" s="245"/>
    </row>
    <row r="24" spans="1:9" ht="15" customHeight="1">
      <c r="A24" s="583" t="s">
        <v>190</v>
      </c>
      <c r="B24" s="578"/>
      <c r="C24" s="585">
        <v>41</v>
      </c>
      <c r="D24" s="585">
        <v>33</v>
      </c>
      <c r="E24" s="585">
        <v>47</v>
      </c>
      <c r="F24" s="487"/>
      <c r="G24" s="487"/>
      <c r="H24" s="245"/>
      <c r="I24" s="245"/>
    </row>
    <row r="25" spans="1:9" ht="15" customHeight="1">
      <c r="A25" s="583" t="s">
        <v>191</v>
      </c>
      <c r="B25" s="578"/>
      <c r="C25" s="585">
        <v>43</v>
      </c>
      <c r="D25" s="584">
        <v>21</v>
      </c>
      <c r="E25" s="584">
        <v>38</v>
      </c>
      <c r="F25" s="487"/>
      <c r="G25" s="487"/>
      <c r="H25" s="245"/>
      <c r="I25" s="245"/>
    </row>
    <row r="26" spans="1:9" ht="15" customHeight="1">
      <c r="A26" s="583" t="s">
        <v>192</v>
      </c>
      <c r="B26" s="578"/>
      <c r="C26" s="584">
        <v>31</v>
      </c>
      <c r="D26" s="585">
        <v>22</v>
      </c>
      <c r="E26" s="585">
        <v>22</v>
      </c>
      <c r="F26" s="487"/>
      <c r="G26" s="487"/>
      <c r="H26" s="245"/>
      <c r="I26" s="245"/>
    </row>
    <row r="27" spans="1:9" s="588" customFormat="1" ht="8.1" customHeight="1">
      <c r="A27" s="586"/>
      <c r="B27" s="587"/>
      <c r="C27" s="581"/>
      <c r="D27" s="582"/>
      <c r="E27" s="579"/>
      <c r="F27" s="391"/>
      <c r="G27" s="391"/>
      <c r="H27" s="531"/>
      <c r="I27" s="531"/>
    </row>
    <row r="28" spans="1:9" s="588" customFormat="1" ht="15" customHeight="1">
      <c r="A28" s="304" t="s">
        <v>540</v>
      </c>
      <c r="B28" s="589"/>
      <c r="C28" s="394"/>
      <c r="D28" s="394"/>
      <c r="E28" s="590"/>
      <c r="F28" s="391"/>
      <c r="G28" s="391"/>
    </row>
    <row r="29" spans="1:9" s="588" customFormat="1" ht="15" customHeight="1">
      <c r="A29" s="306" t="s">
        <v>541</v>
      </c>
      <c r="B29" s="591"/>
      <c r="C29" s="394"/>
      <c r="D29" s="394"/>
      <c r="E29" s="592"/>
      <c r="F29" s="391"/>
      <c r="G29" s="391"/>
    </row>
    <row r="30" spans="1:9" s="594" customFormat="1" ht="8.1" customHeight="1">
      <c r="A30" s="593"/>
      <c r="C30" s="595"/>
      <c r="D30" s="584"/>
      <c r="E30" s="595"/>
    </row>
    <row r="31" spans="1:9" s="594" customFormat="1" ht="15" customHeight="1">
      <c r="A31" s="398" t="s">
        <v>542</v>
      </c>
      <c r="C31" s="596">
        <v>6.0763888888888893</v>
      </c>
      <c r="D31" s="596">
        <v>7.7613757418962104</v>
      </c>
      <c r="E31" s="596">
        <v>6.7848882035466458</v>
      </c>
    </row>
    <row r="32" spans="1:9" s="594" customFormat="1" ht="15" customHeight="1">
      <c r="A32" s="156" t="s">
        <v>698</v>
      </c>
      <c r="C32" s="595">
        <v>6.1884669479606194</v>
      </c>
      <c r="D32" s="595">
        <v>7.0175438596491233</v>
      </c>
      <c r="E32" s="595">
        <v>7.2376357056694811</v>
      </c>
    </row>
    <row r="33" spans="1:5" s="594" customFormat="1" ht="15" customHeight="1">
      <c r="A33" s="156" t="s">
        <v>699</v>
      </c>
      <c r="C33" s="595">
        <v>5.9577003276735185</v>
      </c>
      <c r="D33" s="595">
        <v>8.5687083465566491</v>
      </c>
      <c r="E33" s="595">
        <v>6.3111391606184917</v>
      </c>
    </row>
    <row r="34" spans="1:5" s="594" customFormat="1" ht="8.1" customHeight="1">
      <c r="A34" s="420"/>
      <c r="C34" s="595"/>
      <c r="D34" s="595"/>
      <c r="E34" s="595"/>
    </row>
    <row r="35" spans="1:5" s="594" customFormat="1" ht="15" customHeight="1">
      <c r="A35" s="398" t="s">
        <v>796</v>
      </c>
      <c r="C35" s="596">
        <v>3.484320557491289</v>
      </c>
      <c r="D35" s="596">
        <v>4.2800366860287378</v>
      </c>
      <c r="E35" s="596">
        <v>2.9439107530213819</v>
      </c>
    </row>
    <row r="36" spans="1:5" s="594" customFormat="1" ht="15" customHeight="1">
      <c r="A36" s="156" t="s">
        <v>698</v>
      </c>
      <c r="C36" s="595">
        <v>4.230118443316413</v>
      </c>
      <c r="D36" s="595">
        <v>5.280140803754767</v>
      </c>
      <c r="E36" s="595">
        <v>3.9382005452893063</v>
      </c>
    </row>
    <row r="37" spans="1:5" s="594" customFormat="1" ht="15" customHeight="1">
      <c r="A37" s="156" t="s">
        <v>699</v>
      </c>
      <c r="C37" s="595">
        <v>2.6929982046678638</v>
      </c>
      <c r="D37" s="595">
        <v>3.1918289179699966</v>
      </c>
      <c r="E37" s="595">
        <v>1.9029495718363465</v>
      </c>
    </row>
    <row r="38" spans="1:5" s="594" customFormat="1" ht="8.1" customHeight="1">
      <c r="A38" s="420"/>
      <c r="C38" s="595"/>
      <c r="D38" s="595"/>
      <c r="E38" s="595"/>
    </row>
    <row r="39" spans="1:5" s="594" customFormat="1" ht="15" customHeight="1">
      <c r="A39" s="398" t="s">
        <v>797</v>
      </c>
      <c r="C39" s="596">
        <v>5.5168408826945408</v>
      </c>
      <c r="D39" s="596">
        <v>7.3372057474778352</v>
      </c>
      <c r="E39" s="596">
        <v>3.5636814378679889</v>
      </c>
    </row>
    <row r="40" spans="1:5" s="594" customFormat="1" ht="15" customHeight="1">
      <c r="A40" s="561" t="s">
        <v>543</v>
      </c>
      <c r="C40" s="597"/>
      <c r="D40" s="597"/>
      <c r="E40" s="597"/>
    </row>
    <row r="41" spans="1:5" s="594" customFormat="1" ht="15" customHeight="1">
      <c r="A41" s="156" t="s">
        <v>698</v>
      </c>
      <c r="C41" s="597">
        <v>7.3322053017484485</v>
      </c>
      <c r="D41" s="595">
        <v>8.5068935171604583</v>
      </c>
      <c r="E41" s="595">
        <v>4.5440775522568915</v>
      </c>
    </row>
    <row r="42" spans="1:5" s="594" customFormat="1" ht="15" customHeight="1">
      <c r="A42" s="156" t="s">
        <v>699</v>
      </c>
      <c r="C42" s="595">
        <v>3.5906642728904847</v>
      </c>
      <c r="D42" s="595">
        <v>6.0644749441429937</v>
      </c>
      <c r="E42" s="595">
        <v>2.5372660957817952</v>
      </c>
    </row>
    <row r="43" spans="1:5" s="594" customFormat="1" ht="8.1" customHeight="1">
      <c r="A43" s="561"/>
      <c r="C43" s="597"/>
      <c r="D43" s="595"/>
      <c r="E43" s="595"/>
    </row>
    <row r="44" spans="1:5" s="594" customFormat="1" ht="15" customHeight="1">
      <c r="A44" s="398" t="s">
        <v>798</v>
      </c>
      <c r="C44" s="596">
        <v>0.44550044550044549</v>
      </c>
      <c r="D44" s="596">
        <v>0.29670288914438303</v>
      </c>
      <c r="E44" s="596">
        <v>0.11240164855751218</v>
      </c>
    </row>
    <row r="45" spans="1:5" s="594" customFormat="1" ht="15" customHeight="1">
      <c r="A45" s="561" t="s">
        <v>544</v>
      </c>
    </row>
    <row r="46" spans="1:5" s="594" customFormat="1" ht="15" customHeight="1">
      <c r="A46" s="156" t="s">
        <v>698</v>
      </c>
      <c r="C46" s="595">
        <v>0.50923905136039571</v>
      </c>
      <c r="D46" s="595">
        <v>0.36281837312241488</v>
      </c>
      <c r="E46" s="595">
        <v>7.3072707343807081E-2</v>
      </c>
    </row>
    <row r="47" spans="1:5" s="594" customFormat="1" ht="15" customHeight="1">
      <c r="A47" s="156" t="s">
        <v>699</v>
      </c>
      <c r="C47" s="595">
        <v>0.37907505686125853</v>
      </c>
      <c r="D47" s="595">
        <v>0.22758306781975421</v>
      </c>
      <c r="E47" s="595">
        <v>0.15378700499807768</v>
      </c>
    </row>
    <row r="48" spans="1:5" s="594" customFormat="1" ht="8.1" customHeight="1">
      <c r="A48" s="561"/>
      <c r="C48" s="597"/>
      <c r="D48" s="595"/>
      <c r="E48" s="595"/>
    </row>
    <row r="49" spans="1:9" s="594" customFormat="1" ht="15" customHeight="1">
      <c r="A49" s="398" t="s">
        <v>545</v>
      </c>
      <c r="C49" s="596">
        <v>7.2590011614401861</v>
      </c>
      <c r="D49" s="596">
        <v>8.5600733720574755</v>
      </c>
      <c r="E49" s="596">
        <v>4.028509451502944</v>
      </c>
    </row>
    <row r="50" spans="1:9" s="594" customFormat="1" ht="15" customHeight="1">
      <c r="A50" s="561" t="s">
        <v>546</v>
      </c>
      <c r="C50" s="597"/>
      <c r="D50" s="597"/>
      <c r="E50" s="597"/>
    </row>
    <row r="51" spans="1:9" s="594" customFormat="1" ht="15" customHeight="1">
      <c r="A51" s="156" t="s">
        <v>698</v>
      </c>
      <c r="C51" s="595">
        <v>9.3062605752961076</v>
      </c>
      <c r="D51" s="595">
        <v>9.9735992959812254</v>
      </c>
      <c r="E51" s="595">
        <v>4.8470160557406849</v>
      </c>
    </row>
    <row r="52" spans="1:9" s="594" customFormat="1" ht="15" customHeight="1">
      <c r="A52" s="156" t="s">
        <v>699</v>
      </c>
      <c r="C52" s="595">
        <v>5.0867743865948531</v>
      </c>
      <c r="D52" s="595">
        <v>7.0220236195339929</v>
      </c>
      <c r="E52" s="595">
        <v>3.1715826197272441</v>
      </c>
    </row>
    <row r="53" spans="1:9" s="588" customFormat="1" ht="8.1" customHeight="1">
      <c r="A53" s="586"/>
      <c r="B53" s="587"/>
      <c r="C53" s="598"/>
      <c r="D53" s="599"/>
      <c r="E53" s="600"/>
      <c r="F53" s="391"/>
      <c r="G53" s="391"/>
      <c r="H53" s="531"/>
      <c r="I53" s="531"/>
    </row>
    <row r="54" spans="1:9" s="588" customFormat="1" ht="15" customHeight="1">
      <c r="A54" s="304" t="s">
        <v>799</v>
      </c>
      <c r="B54" s="589"/>
      <c r="C54" s="601">
        <v>14.518002322880372</v>
      </c>
      <c r="D54" s="601">
        <v>0</v>
      </c>
      <c r="E54" s="602">
        <v>0</v>
      </c>
      <c r="F54" s="391"/>
      <c r="G54" s="391"/>
    </row>
    <row r="55" spans="1:9" s="588" customFormat="1" ht="15" customHeight="1">
      <c r="A55" s="306" t="s">
        <v>547</v>
      </c>
      <c r="B55" s="591"/>
      <c r="C55" s="394"/>
      <c r="D55" s="394"/>
      <c r="E55" s="590"/>
      <c r="F55" s="391"/>
      <c r="G55" s="391"/>
    </row>
    <row r="56" spans="1:9" s="588" customFormat="1" ht="15" customHeight="1">
      <c r="A56" s="833"/>
      <c r="B56" s="833"/>
      <c r="C56" s="833"/>
      <c r="D56" s="833"/>
      <c r="E56" s="833"/>
      <c r="F56" s="833"/>
      <c r="G56" s="485"/>
    </row>
    <row r="57" spans="1:9" s="588" customFormat="1" ht="15" customHeight="1">
      <c r="A57" s="573"/>
      <c r="B57" s="573"/>
      <c r="C57" s="603"/>
      <c r="D57" s="603"/>
      <c r="E57" s="603"/>
      <c r="F57" s="604" t="s">
        <v>23</v>
      </c>
      <c r="G57" s="485"/>
    </row>
    <row r="58" spans="1:9" s="588" customFormat="1" ht="15" customHeight="1">
      <c r="A58" s="573"/>
      <c r="B58" s="573"/>
      <c r="C58" s="603"/>
      <c r="D58" s="603"/>
      <c r="E58" s="603"/>
      <c r="F58" s="605" t="s">
        <v>24</v>
      </c>
      <c r="G58" s="485"/>
    </row>
    <row r="59" spans="1:9" s="588" customFormat="1" ht="8.1" customHeight="1">
      <c r="A59" s="573"/>
      <c r="B59" s="573"/>
      <c r="C59" s="574"/>
      <c r="D59" s="574"/>
      <c r="E59" s="574"/>
      <c r="F59" s="485"/>
      <c r="G59" s="485"/>
    </row>
    <row r="60" spans="1:9" ht="15" customHeight="1">
      <c r="A60" s="606" t="s">
        <v>800</v>
      </c>
      <c r="C60" s="607"/>
      <c r="G60" s="608"/>
      <c r="H60" s="608"/>
    </row>
    <row r="61" spans="1:9" ht="15" customHeight="1">
      <c r="A61" s="609" t="s">
        <v>801</v>
      </c>
      <c r="C61" s="607"/>
      <c r="G61" s="608"/>
      <c r="H61" s="608"/>
    </row>
    <row r="62" spans="1:9" ht="15" customHeight="1">
      <c r="A62" s="610" t="s">
        <v>548</v>
      </c>
      <c r="C62" s="607"/>
      <c r="G62" s="608"/>
      <c r="H62" s="608"/>
    </row>
    <row r="63" spans="1:9" ht="15" customHeight="1">
      <c r="A63" s="609" t="s">
        <v>802</v>
      </c>
      <c r="C63" s="607"/>
      <c r="G63" s="608"/>
      <c r="H63" s="608"/>
    </row>
    <row r="64" spans="1:9" ht="15" customHeight="1">
      <c r="A64" s="610" t="s">
        <v>803</v>
      </c>
      <c r="C64" s="607"/>
    </row>
    <row r="65" spans="1:3" ht="15" customHeight="1">
      <c r="A65" s="609" t="s">
        <v>804</v>
      </c>
      <c r="C65" s="607"/>
    </row>
    <row r="66" spans="1:3" ht="15" customHeight="1">
      <c r="A66" s="610" t="s">
        <v>549</v>
      </c>
    </row>
  </sheetData>
  <conditionalFormatting sqref="C16">
    <cfRule type="cellIs" dxfId="61" priority="6" stopIfTrue="1" operator="lessThan">
      <formula>0</formula>
    </cfRule>
  </conditionalFormatting>
  <conditionalFormatting sqref="D16">
    <cfRule type="cellIs" dxfId="60" priority="7" stopIfTrue="1" operator="lessThan">
      <formula>0</formula>
    </cfRule>
  </conditionalFormatting>
  <conditionalFormatting sqref="D18">
    <cfRule type="cellIs" dxfId="59" priority="8" stopIfTrue="1" operator="lessThan">
      <formula>0</formula>
    </cfRule>
  </conditionalFormatting>
  <conditionalFormatting sqref="E18">
    <cfRule type="cellIs" dxfId="58" priority="9" stopIfTrue="1" operator="lessThan">
      <formula>0</formula>
    </cfRule>
  </conditionalFormatting>
  <conditionalFormatting sqref="D25">
    <cfRule type="cellIs" dxfId="57" priority="3" stopIfTrue="1" operator="lessThan">
      <formula>0</formula>
    </cfRule>
  </conditionalFormatting>
  <conditionalFormatting sqref="E25">
    <cfRule type="cellIs" dxfId="56" priority="4" stopIfTrue="1" operator="lessThan">
      <formula>0</formula>
    </cfRule>
  </conditionalFormatting>
  <conditionalFormatting sqref="C26">
    <cfRule type="cellIs" dxfId="55" priority="5" stopIfTrue="1" operator="lessThan">
      <formula>0</formula>
    </cfRule>
  </conditionalFormatting>
  <conditionalFormatting sqref="C8:E10">
    <cfRule type="cellIs" dxfId="54" priority="10" stopIfTrue="1" operator="lessThan">
      <formula>0</formula>
    </cfRule>
  </conditionalFormatting>
  <conditionalFormatting sqref="C28:D29">
    <cfRule type="cellIs" dxfId="53" priority="2" stopIfTrue="1" operator="lessThan">
      <formula>0</formula>
    </cfRule>
  </conditionalFormatting>
  <conditionalFormatting sqref="C54:D55">
    <cfRule type="cellIs" dxfId="5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74"/>
  <sheetViews>
    <sheetView tabSelected="1" view="pageBreakPreview" topLeftCell="A22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9.7109375" style="203" customWidth="1"/>
    <col min="2" max="2" width="57.28515625" style="203" customWidth="1"/>
    <col min="3" max="5" width="13.7109375" style="203" customWidth="1"/>
    <col min="6" max="6" width="1.7109375" style="203" customWidth="1"/>
    <col min="7" max="16384" width="9.140625" style="203"/>
  </cols>
  <sheetData>
    <row r="1" spans="1:6" ht="8.1" customHeight="1"/>
    <row r="2" spans="1:6" ht="8.1" customHeight="1"/>
    <row r="3" spans="1:6" ht="16.5" customHeight="1">
      <c r="A3" s="482" t="s">
        <v>863</v>
      </c>
      <c r="B3" s="295"/>
    </row>
    <row r="4" spans="1:6" ht="16.5" customHeight="1">
      <c r="A4" s="486" t="s">
        <v>864</v>
      </c>
      <c r="B4" s="296"/>
    </row>
    <row r="5" spans="1:6" ht="15" customHeight="1" thickBot="1">
      <c r="A5" s="204"/>
      <c r="B5" s="204"/>
      <c r="C5" s="204"/>
      <c r="D5" s="204"/>
      <c r="E5" s="204"/>
      <c r="F5" s="204"/>
    </row>
    <row r="6" spans="1:6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6" ht="15" customHeight="1">
      <c r="A7" s="552"/>
      <c r="B7" s="552"/>
      <c r="C7" s="554"/>
      <c r="D7" s="554"/>
      <c r="E7" s="554"/>
      <c r="F7" s="554"/>
    </row>
    <row r="8" spans="1:6" ht="15" customHeight="1">
      <c r="A8" s="482" t="s">
        <v>193</v>
      </c>
      <c r="B8" s="555"/>
      <c r="C8" s="556">
        <f>SUM(C13:C24)</f>
        <v>7151</v>
      </c>
      <c r="D8" s="556">
        <f>SUM(D13:D24)</f>
        <v>8031</v>
      </c>
      <c r="E8" s="556">
        <f>SUM(E13:E24)</f>
        <v>8813</v>
      </c>
      <c r="F8" s="504"/>
    </row>
    <row r="9" spans="1:6" ht="15" customHeight="1">
      <c r="A9" s="482" t="s">
        <v>194</v>
      </c>
      <c r="B9" s="555"/>
      <c r="C9" s="556"/>
      <c r="D9" s="556"/>
      <c r="E9" s="556"/>
      <c r="F9" s="504"/>
    </row>
    <row r="10" spans="1:6" ht="15" customHeight="1">
      <c r="A10" s="486" t="s">
        <v>195</v>
      </c>
      <c r="B10" s="557"/>
      <c r="C10" s="208"/>
      <c r="D10" s="208"/>
      <c r="E10" s="208"/>
      <c r="F10" s="504"/>
    </row>
    <row r="11" spans="1:6" ht="15" customHeight="1">
      <c r="A11" s="486" t="s">
        <v>196</v>
      </c>
      <c r="B11" s="557"/>
      <c r="C11" s="208"/>
      <c r="D11" s="208"/>
      <c r="E11" s="208"/>
      <c r="F11" s="504"/>
    </row>
    <row r="12" spans="1:6" ht="8.1" customHeight="1">
      <c r="A12" s="486"/>
      <c r="B12" s="557"/>
      <c r="C12" s="208"/>
      <c r="D12" s="208"/>
      <c r="E12" s="208"/>
      <c r="F12" s="504"/>
    </row>
    <row r="13" spans="1:6" ht="15" customHeight="1">
      <c r="A13" s="398" t="s">
        <v>197</v>
      </c>
      <c r="B13" s="156"/>
      <c r="C13" s="558">
        <v>759</v>
      </c>
      <c r="D13" s="558">
        <v>839</v>
      </c>
      <c r="E13" s="559">
        <v>912</v>
      </c>
      <c r="F13" s="560"/>
    </row>
    <row r="14" spans="1:6" ht="15" customHeight="1">
      <c r="A14" s="561" t="s">
        <v>198</v>
      </c>
      <c r="B14" s="156"/>
      <c r="C14" s="558"/>
      <c r="D14" s="558"/>
      <c r="E14" s="559"/>
      <c r="F14" s="560"/>
    </row>
    <row r="15" spans="1:6" ht="15" customHeight="1">
      <c r="A15" s="398" t="s">
        <v>199</v>
      </c>
      <c r="B15" s="562"/>
      <c r="C15" s="558">
        <v>575</v>
      </c>
      <c r="D15" s="558">
        <v>614</v>
      </c>
      <c r="E15" s="563">
        <v>650</v>
      </c>
      <c r="F15" s="564"/>
    </row>
    <row r="16" spans="1:6" ht="15" customHeight="1">
      <c r="A16" s="561" t="s">
        <v>200</v>
      </c>
      <c r="B16" s="562"/>
      <c r="C16" s="558"/>
      <c r="D16" s="558"/>
      <c r="E16" s="563"/>
      <c r="F16" s="564"/>
    </row>
    <row r="17" spans="1:6" ht="15" customHeight="1">
      <c r="A17" s="398" t="s">
        <v>201</v>
      </c>
      <c r="B17" s="562"/>
      <c r="C17" s="558">
        <v>56</v>
      </c>
      <c r="D17" s="558">
        <v>49</v>
      </c>
      <c r="E17" s="563">
        <v>51</v>
      </c>
      <c r="F17" s="564"/>
    </row>
    <row r="18" spans="1:6" ht="15" customHeight="1">
      <c r="A18" s="561" t="s">
        <v>202</v>
      </c>
      <c r="B18" s="562"/>
      <c r="C18" s="558"/>
      <c r="D18" s="558"/>
      <c r="E18" s="563"/>
      <c r="F18" s="564"/>
    </row>
    <row r="19" spans="1:6" ht="15" customHeight="1">
      <c r="A19" s="398" t="s">
        <v>791</v>
      </c>
      <c r="B19" s="562"/>
      <c r="C19" s="558">
        <v>2586</v>
      </c>
      <c r="D19" s="558">
        <v>2854</v>
      </c>
      <c r="E19" s="563">
        <v>3209</v>
      </c>
      <c r="F19" s="564"/>
    </row>
    <row r="20" spans="1:6" ht="15" customHeight="1">
      <c r="A20" s="561" t="s">
        <v>203</v>
      </c>
      <c r="B20" s="562"/>
      <c r="C20" s="558"/>
      <c r="D20" s="558"/>
      <c r="E20" s="563"/>
      <c r="F20" s="564"/>
    </row>
    <row r="21" spans="1:6" ht="15" customHeight="1">
      <c r="A21" s="398" t="s">
        <v>204</v>
      </c>
      <c r="B21" s="562"/>
      <c r="C21" s="558">
        <v>2167</v>
      </c>
      <c r="D21" s="558">
        <v>2568</v>
      </c>
      <c r="E21" s="563">
        <v>2790</v>
      </c>
      <c r="F21" s="564"/>
    </row>
    <row r="22" spans="1:6" ht="15" customHeight="1">
      <c r="A22" s="561" t="s">
        <v>205</v>
      </c>
      <c r="B22" s="562"/>
      <c r="C22" s="558"/>
      <c r="D22" s="558"/>
      <c r="E22" s="563"/>
      <c r="F22" s="564"/>
    </row>
    <row r="23" spans="1:6" ht="15" customHeight="1">
      <c r="A23" s="398" t="s">
        <v>206</v>
      </c>
      <c r="B23" s="156"/>
      <c r="C23" s="558">
        <v>664</v>
      </c>
      <c r="D23" s="558">
        <v>736</v>
      </c>
      <c r="E23" s="559">
        <v>811</v>
      </c>
      <c r="F23" s="564"/>
    </row>
    <row r="24" spans="1:6" ht="15" customHeight="1">
      <c r="A24" s="398" t="s">
        <v>207</v>
      </c>
      <c r="B24" s="562"/>
      <c r="C24" s="558">
        <v>344</v>
      </c>
      <c r="D24" s="558">
        <v>371</v>
      </c>
      <c r="E24" s="563">
        <v>390</v>
      </c>
      <c r="F24" s="487"/>
    </row>
    <row r="25" spans="1:6" ht="15" customHeight="1">
      <c r="A25" s="561" t="s">
        <v>208</v>
      </c>
      <c r="B25" s="562"/>
      <c r="C25" s="563"/>
      <c r="D25" s="563"/>
      <c r="E25" s="563"/>
      <c r="F25" s="487"/>
    </row>
    <row r="26" spans="1:6" ht="15" customHeight="1">
      <c r="A26" s="486"/>
      <c r="B26" s="552"/>
      <c r="C26" s="565"/>
      <c r="D26" s="565"/>
      <c r="E26" s="565"/>
      <c r="F26" s="487"/>
    </row>
    <row r="27" spans="1:6" ht="15" customHeight="1">
      <c r="A27" s="482" t="s">
        <v>209</v>
      </c>
      <c r="B27" s="555"/>
      <c r="C27" s="567">
        <v>766</v>
      </c>
      <c r="D27" s="558">
        <v>670</v>
      </c>
      <c r="E27" s="559">
        <v>1085</v>
      </c>
      <c r="F27" s="487"/>
    </row>
    <row r="28" spans="1:6" ht="15" customHeight="1">
      <c r="A28" s="486" t="s">
        <v>210</v>
      </c>
      <c r="B28" s="557"/>
      <c r="C28" s="559"/>
      <c r="D28" s="487"/>
      <c r="E28" s="487"/>
      <c r="F28" s="487"/>
    </row>
    <row r="29" spans="1:6" ht="15" customHeight="1">
      <c r="A29" s="486"/>
      <c r="B29" s="557"/>
      <c r="C29" s="559"/>
      <c r="D29" s="487"/>
      <c r="E29" s="487"/>
      <c r="F29" s="487"/>
    </row>
    <row r="30" spans="1:6" ht="15" customHeight="1">
      <c r="A30" s="482" t="s">
        <v>211</v>
      </c>
      <c r="B30" s="557"/>
      <c r="C30" s="556">
        <f>SUM(C33,C34)</f>
        <v>625</v>
      </c>
      <c r="D30" s="556">
        <f>SUM(D33,D34)</f>
        <v>419</v>
      </c>
      <c r="E30" s="556">
        <f>SUM(E33,E34)</f>
        <v>676</v>
      </c>
      <c r="F30" s="487"/>
    </row>
    <row r="31" spans="1:6" ht="15" customHeight="1">
      <c r="A31" s="482" t="s">
        <v>212</v>
      </c>
      <c r="B31" s="557"/>
      <c r="C31" s="559"/>
      <c r="D31" s="487"/>
      <c r="E31" s="487"/>
      <c r="F31" s="487"/>
    </row>
    <row r="32" spans="1:6" ht="15" customHeight="1">
      <c r="A32" s="306" t="s">
        <v>213</v>
      </c>
      <c r="B32" s="557"/>
      <c r="C32" s="559"/>
      <c r="D32" s="487"/>
      <c r="E32" s="487"/>
      <c r="F32" s="487"/>
    </row>
    <row r="33" spans="1:6" ht="15" customHeight="1">
      <c r="A33" s="398" t="s">
        <v>792</v>
      </c>
      <c r="B33" s="557"/>
      <c r="C33" s="559">
        <v>76</v>
      </c>
      <c r="D33" s="409">
        <v>60</v>
      </c>
      <c r="E33" s="409">
        <v>60</v>
      </c>
      <c r="F33" s="487"/>
    </row>
    <row r="34" spans="1:6" ht="15" customHeight="1">
      <c r="A34" s="398" t="s">
        <v>793</v>
      </c>
      <c r="B34" s="557"/>
      <c r="C34" s="559">
        <v>549</v>
      </c>
      <c r="D34" s="559">
        <v>359</v>
      </c>
      <c r="E34" s="559">
        <v>616</v>
      </c>
      <c r="F34" s="487"/>
    </row>
    <row r="35" spans="1:6" ht="15" customHeight="1">
      <c r="A35" s="833"/>
      <c r="B35" s="833"/>
      <c r="C35" s="833"/>
      <c r="D35" s="833"/>
      <c r="E35" s="833"/>
      <c r="F35" s="833"/>
    </row>
    <row r="36" spans="1:6" ht="15" customHeight="1">
      <c r="D36" s="504"/>
      <c r="E36" s="504"/>
      <c r="F36" s="243" t="s">
        <v>214</v>
      </c>
    </row>
    <row r="37" spans="1:6" ht="15" customHeight="1">
      <c r="A37" s="568"/>
      <c r="B37" s="568"/>
      <c r="C37" s="487"/>
      <c r="D37" s="487"/>
      <c r="E37" s="487"/>
      <c r="F37" s="243" t="s">
        <v>215</v>
      </c>
    </row>
    <row r="38" spans="1:6" ht="15" customHeight="1">
      <c r="A38" s="295"/>
      <c r="B38" s="295"/>
      <c r="C38" s="487"/>
      <c r="D38" s="319"/>
      <c r="E38" s="319"/>
      <c r="F38" s="244" t="s">
        <v>216</v>
      </c>
    </row>
    <row r="39" spans="1:6" ht="15" customHeight="1">
      <c r="A39" s="193"/>
      <c r="B39" s="193"/>
      <c r="C39" s="559"/>
      <c r="D39" s="487"/>
      <c r="E39" s="487"/>
      <c r="F39" s="244" t="s">
        <v>217</v>
      </c>
    </row>
    <row r="40" spans="1:6" ht="8.1" customHeight="1">
      <c r="A40" s="568"/>
      <c r="B40" s="568"/>
      <c r="C40" s="569"/>
      <c r="D40" s="487"/>
      <c r="E40" s="487"/>
      <c r="F40" s="487"/>
    </row>
    <row r="41" spans="1:6" ht="15" customHeight="1">
      <c r="A41" s="295" t="s">
        <v>794</v>
      </c>
      <c r="B41" s="504"/>
      <c r="C41" s="504"/>
      <c r="D41" s="487"/>
      <c r="E41" s="487"/>
      <c r="F41" s="487"/>
    </row>
    <row r="42" spans="1:6" ht="15" customHeight="1">
      <c r="A42" s="570" t="s">
        <v>795</v>
      </c>
      <c r="B42" s="193"/>
      <c r="C42" s="559"/>
      <c r="D42" s="487"/>
      <c r="E42" s="487"/>
      <c r="F42" s="487"/>
    </row>
    <row r="43" spans="1:6" ht="15" customHeight="1">
      <c r="A43" s="486" t="s">
        <v>218</v>
      </c>
      <c r="B43" s="568"/>
      <c r="C43" s="504"/>
      <c r="D43" s="487"/>
      <c r="E43" s="487"/>
      <c r="F43" s="571"/>
    </row>
    <row r="44" spans="1:6" ht="15" customHeight="1">
      <c r="A44" s="248" t="s">
        <v>45</v>
      </c>
      <c r="B44" s="504"/>
      <c r="C44" s="569"/>
      <c r="D44" s="487"/>
      <c r="E44" s="487"/>
      <c r="F44" s="571"/>
    </row>
    <row r="45" spans="1:6" ht="15" customHeight="1">
      <c r="A45" s="249" t="s">
        <v>46</v>
      </c>
      <c r="B45" s="193"/>
      <c r="C45" s="572"/>
      <c r="D45" s="302"/>
      <c r="E45" s="302"/>
      <c r="F45" s="302"/>
    </row>
    <row r="46" spans="1:6" ht="15" customHeight="1">
      <c r="A46" s="568"/>
      <c r="B46" s="568"/>
      <c r="C46" s="504"/>
      <c r="D46" s="399"/>
      <c r="E46" s="399"/>
      <c r="F46" s="399"/>
    </row>
    <row r="47" spans="1:6" ht="15" customHeight="1">
      <c r="A47" s="296"/>
      <c r="B47" s="296"/>
      <c r="C47" s="504"/>
      <c r="D47" s="399"/>
      <c r="E47" s="399"/>
      <c r="F47" s="399"/>
    </row>
    <row r="48" spans="1:6" ht="15" customHeight="1">
      <c r="A48" s="193"/>
      <c r="B48" s="193"/>
      <c r="C48" s="559"/>
      <c r="D48" s="302"/>
      <c r="E48" s="302"/>
      <c r="F48" s="302"/>
    </row>
    <row r="49" spans="1:6" ht="15" customHeight="1">
      <c r="A49" s="568"/>
      <c r="B49" s="568"/>
      <c r="C49" s="504"/>
      <c r="D49" s="504"/>
      <c r="E49" s="504"/>
      <c r="F49" s="504"/>
    </row>
    <row r="50" spans="1:6" ht="15" customHeight="1">
      <c r="A50" s="296"/>
      <c r="B50" s="296"/>
      <c r="C50" s="504"/>
      <c r="D50" s="504"/>
      <c r="E50" s="504"/>
      <c r="F50" s="504"/>
    </row>
    <row r="51" spans="1:6" ht="15" customHeight="1">
      <c r="A51" s="193"/>
      <c r="B51" s="193"/>
      <c r="C51" s="559"/>
      <c r="D51" s="504"/>
      <c r="E51" s="504"/>
      <c r="F51" s="504"/>
    </row>
    <row r="52" spans="1:6" ht="15" customHeight="1">
      <c r="A52" s="568"/>
      <c r="B52" s="568"/>
      <c r="C52" s="504"/>
      <c r="D52" s="504"/>
      <c r="E52" s="504"/>
      <c r="F52" s="504"/>
    </row>
    <row r="53" spans="1:6" ht="15" customHeight="1">
      <c r="A53" s="504"/>
      <c r="B53" s="504"/>
      <c r="C53" s="504"/>
      <c r="D53" s="504"/>
      <c r="E53" s="504"/>
      <c r="F53" s="504"/>
    </row>
    <row r="54" spans="1:6" ht="15" customHeight="1">
      <c r="A54" s="193"/>
      <c r="B54" s="193"/>
      <c r="C54" s="572"/>
      <c r="D54" s="504"/>
      <c r="E54" s="504"/>
      <c r="F54" s="504"/>
    </row>
    <row r="55" spans="1:6" ht="15" customHeight="1">
      <c r="A55" s="568"/>
      <c r="B55" s="568"/>
      <c r="C55" s="504"/>
      <c r="D55" s="504"/>
      <c r="E55" s="504"/>
      <c r="F55" s="504"/>
    </row>
    <row r="56" spans="1:6" ht="15" customHeight="1">
      <c r="A56" s="504"/>
      <c r="B56" s="504"/>
      <c r="C56" s="504"/>
      <c r="D56" s="504"/>
      <c r="E56" s="504"/>
      <c r="F56" s="504"/>
    </row>
    <row r="57" spans="1:6" ht="15" customHeight="1">
      <c r="A57" s="193"/>
      <c r="B57" s="193"/>
      <c r="C57" s="559"/>
      <c r="D57" s="504"/>
      <c r="E57" s="504"/>
      <c r="F57" s="504"/>
    </row>
    <row r="58" spans="1:6" ht="15" customHeight="1">
      <c r="A58" s="568"/>
      <c r="B58" s="568"/>
      <c r="C58" s="504"/>
      <c r="D58" s="504"/>
      <c r="E58" s="504"/>
      <c r="F58" s="504"/>
    </row>
    <row r="59" spans="1:6" ht="15" customHeight="1">
      <c r="A59" s="568"/>
      <c r="B59" s="568"/>
      <c r="C59" s="504"/>
      <c r="D59" s="504"/>
      <c r="E59" s="504"/>
      <c r="F59" s="504"/>
    </row>
    <row r="60" spans="1:6" ht="15" customHeight="1">
      <c r="A60" s="193"/>
      <c r="B60" s="193"/>
      <c r="C60" s="559"/>
      <c r="D60" s="504"/>
      <c r="E60" s="504"/>
      <c r="F60" s="504"/>
    </row>
    <row r="61" spans="1:6" ht="15" customHeight="1">
      <c r="A61" s="568"/>
      <c r="B61" s="568"/>
      <c r="C61" s="504"/>
      <c r="D61" s="504"/>
      <c r="E61" s="504"/>
      <c r="F61" s="504"/>
    </row>
    <row r="62" spans="1:6" ht="15" customHeight="1">
      <c r="A62" s="568"/>
      <c r="B62" s="568"/>
      <c r="C62" s="504"/>
      <c r="D62" s="504"/>
      <c r="E62" s="504"/>
      <c r="F62" s="504"/>
    </row>
    <row r="63" spans="1:6" ht="15" customHeight="1">
      <c r="A63" s="193"/>
      <c r="B63" s="193"/>
      <c r="C63" s="559"/>
      <c r="D63" s="504"/>
      <c r="E63" s="504"/>
      <c r="F63" s="504"/>
    </row>
    <row r="64" spans="1:6" ht="15" customHeight="1">
      <c r="A64" s="568"/>
      <c r="B64" s="568"/>
      <c r="C64" s="504"/>
      <c r="D64" s="504"/>
      <c r="E64" s="504"/>
      <c r="F64" s="504"/>
    </row>
    <row r="65" spans="1:6" ht="15" customHeight="1">
      <c r="A65" s="568"/>
      <c r="B65" s="568"/>
      <c r="C65" s="504"/>
      <c r="D65" s="504"/>
      <c r="E65" s="504"/>
      <c r="F65" s="504"/>
    </row>
    <row r="66" spans="1:6" ht="15" customHeight="1">
      <c r="A66" s="193"/>
      <c r="B66" s="193"/>
      <c r="C66" s="559"/>
      <c r="D66" s="504"/>
      <c r="E66" s="504"/>
      <c r="F66" s="504"/>
    </row>
    <row r="67" spans="1:6" ht="15" customHeight="1">
      <c r="A67" s="568"/>
      <c r="B67" s="568"/>
      <c r="C67" s="504"/>
      <c r="D67" s="504"/>
      <c r="E67" s="504"/>
      <c r="F67" s="504"/>
    </row>
    <row r="68" spans="1:6" ht="15" customHeight="1">
      <c r="A68" s="504"/>
      <c r="B68" s="504"/>
      <c r="C68" s="504"/>
      <c r="D68" s="504"/>
      <c r="E68" s="504"/>
      <c r="F68" s="504"/>
    </row>
    <row r="69" spans="1:6" ht="15" customHeight="1">
      <c r="A69" s="504"/>
      <c r="B69" s="504"/>
      <c r="C69" s="504"/>
      <c r="D69" s="504"/>
      <c r="E69" s="504"/>
      <c r="F69" s="504"/>
    </row>
    <row r="70" spans="1:6" ht="15" customHeight="1">
      <c r="A70" s="295"/>
      <c r="B70" s="295"/>
      <c r="C70" s="504"/>
      <c r="D70" s="504"/>
      <c r="E70" s="504"/>
      <c r="F70" s="504"/>
    </row>
    <row r="71" spans="1:6" ht="15" customHeight="1">
      <c r="A71" s="504"/>
      <c r="B71" s="504"/>
      <c r="C71" s="504"/>
      <c r="D71" s="504"/>
      <c r="E71" s="504"/>
      <c r="F71" s="504"/>
    </row>
    <row r="72" spans="1:6" ht="15" customHeight="1">
      <c r="A72" s="504"/>
      <c r="B72" s="504"/>
      <c r="C72" s="504"/>
    </row>
    <row r="73" spans="1:6" ht="15" customHeight="1">
      <c r="A73" s="504"/>
      <c r="B73" s="504"/>
      <c r="C73" s="504"/>
    </row>
    <row r="74" spans="1:6" ht="15" customHeight="1">
      <c r="A74" s="504"/>
      <c r="B74" s="504"/>
      <c r="C74" s="504"/>
    </row>
  </sheetData>
  <conditionalFormatting sqref="C25">
    <cfRule type="cellIs" dxfId="51" priority="4" stopIfTrue="1" operator="lessThan">
      <formula>0</formula>
    </cfRule>
  </conditionalFormatting>
  <conditionalFormatting sqref="D25">
    <cfRule type="cellIs" dxfId="50" priority="3" stopIfTrue="1" operator="lessThan">
      <formula>0</formula>
    </cfRule>
  </conditionalFormatting>
  <conditionalFormatting sqref="F45">
    <cfRule type="cellIs" dxfId="49" priority="7" stopIfTrue="1" operator="lessThan">
      <formula>0</formula>
    </cfRule>
  </conditionalFormatting>
  <conditionalFormatting sqref="E15:E22">
    <cfRule type="cellIs" dxfId="48" priority="2" stopIfTrue="1" operator="lessThan">
      <formula>0</formula>
    </cfRule>
  </conditionalFormatting>
  <conditionalFormatting sqref="E24:E25">
    <cfRule type="cellIs" dxfId="4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63"/>
  <sheetViews>
    <sheetView tabSelected="1" view="pageBreakPreview" zoomScale="90" zoomScaleNormal="100" zoomScaleSheetLayoutView="90" workbookViewId="0">
      <selection activeCell="D58" sqref="D58"/>
    </sheetView>
  </sheetViews>
  <sheetFormatPr defaultColWidth="9.140625" defaultRowHeight="15" customHeight="1"/>
  <cols>
    <col min="1" max="1" width="10" style="203" customWidth="1"/>
    <col min="2" max="2" width="63.140625" style="203" customWidth="1"/>
    <col min="3" max="5" width="15.7109375" style="203" customWidth="1"/>
    <col min="6" max="6" width="15.7109375" style="1" customWidth="1"/>
    <col min="7" max="7" width="1.7109375" style="203" customWidth="1"/>
    <col min="8" max="8" width="11.85546875" style="203" customWidth="1"/>
    <col min="9" max="16384" width="9.140625" style="203"/>
  </cols>
  <sheetData>
    <row r="1" spans="1:9" ht="8.1" customHeight="1"/>
    <row r="2" spans="1:9" ht="8.1" customHeight="1"/>
    <row r="3" spans="1:9" ht="16.5" customHeight="1">
      <c r="A3" s="482" t="s">
        <v>907</v>
      </c>
      <c r="B3" s="295"/>
    </row>
    <row r="4" spans="1:9" ht="16.5" customHeight="1">
      <c r="A4" s="486" t="s">
        <v>908</v>
      </c>
      <c r="B4" s="296"/>
    </row>
    <row r="5" spans="1:9" ht="15" customHeight="1" thickBot="1">
      <c r="A5" s="481"/>
      <c r="B5" s="481"/>
      <c r="C5" s="481"/>
      <c r="D5" s="481"/>
      <c r="E5" s="481"/>
      <c r="F5" s="3"/>
      <c r="G5" s="481"/>
    </row>
    <row r="6" spans="1:9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>
        <v>2021</v>
      </c>
      <c r="G6" s="837"/>
      <c r="H6" s="387"/>
    </row>
    <row r="7" spans="1:9" ht="15" customHeight="1">
      <c r="A7" s="386"/>
      <c r="B7" s="387"/>
      <c r="C7" s="387"/>
      <c r="D7" s="387"/>
      <c r="E7" s="387"/>
      <c r="F7" s="2"/>
      <c r="G7" s="387"/>
      <c r="H7" s="387"/>
    </row>
    <row r="8" spans="1:9" ht="15" customHeight="1">
      <c r="A8" s="482" t="s">
        <v>219</v>
      </c>
      <c r="C8" s="483">
        <v>1</v>
      </c>
      <c r="D8" s="484">
        <v>1</v>
      </c>
      <c r="E8" s="484">
        <v>1</v>
      </c>
      <c r="F8" s="22">
        <v>1</v>
      </c>
      <c r="G8" s="485"/>
      <c r="H8" s="485"/>
    </row>
    <row r="9" spans="1:9" ht="15" customHeight="1">
      <c r="A9" s="486" t="s">
        <v>220</v>
      </c>
      <c r="B9" s="487"/>
      <c r="C9" s="483"/>
      <c r="D9" s="488"/>
      <c r="E9" s="488"/>
      <c r="F9" s="12"/>
      <c r="G9" s="489"/>
      <c r="H9" s="490"/>
    </row>
    <row r="10" spans="1:9" ht="15" customHeight="1">
      <c r="A10" s="486"/>
      <c r="B10" s="487"/>
      <c r="C10" s="491"/>
      <c r="D10" s="488"/>
      <c r="E10" s="488"/>
      <c r="F10" s="12"/>
      <c r="G10" s="489"/>
      <c r="H10" s="490"/>
    </row>
    <row r="11" spans="1:9" ht="15" customHeight="1">
      <c r="A11" s="304" t="s">
        <v>506</v>
      </c>
      <c r="B11" s="487"/>
      <c r="C11" s="492">
        <v>8</v>
      </c>
      <c r="D11" s="492">
        <v>9</v>
      </c>
      <c r="E11" s="492">
        <v>9</v>
      </c>
      <c r="F11" s="13">
        <v>9</v>
      </c>
      <c r="G11" s="391"/>
      <c r="H11" s="391"/>
    </row>
    <row r="12" spans="1:9" ht="15" customHeight="1">
      <c r="A12" s="306" t="s">
        <v>507</v>
      </c>
      <c r="B12" s="487"/>
      <c r="C12" s="488"/>
      <c r="D12" s="492"/>
      <c r="E12" s="492"/>
      <c r="F12" s="13"/>
      <c r="G12" s="391"/>
      <c r="H12" s="493"/>
      <c r="I12" s="245"/>
    </row>
    <row r="13" spans="1:9" ht="15" customHeight="1">
      <c r="A13" s="306"/>
      <c r="B13" s="487"/>
      <c r="C13" s="488"/>
      <c r="D13" s="492"/>
      <c r="E13" s="492"/>
      <c r="F13" s="13"/>
      <c r="G13" s="487"/>
      <c r="H13" s="494"/>
    </row>
    <row r="14" spans="1:9" ht="15" customHeight="1">
      <c r="A14" s="304" t="s">
        <v>508</v>
      </c>
      <c r="B14" s="495"/>
      <c r="C14" s="496">
        <v>4</v>
      </c>
      <c r="D14" s="492">
        <v>4</v>
      </c>
      <c r="E14" s="492">
        <v>4</v>
      </c>
      <c r="F14" s="13">
        <v>4</v>
      </c>
      <c r="G14" s="495"/>
      <c r="H14" s="495"/>
    </row>
    <row r="15" spans="1:9" ht="15" customHeight="1">
      <c r="A15" s="306" t="s">
        <v>509</v>
      </c>
      <c r="B15" s="487"/>
      <c r="C15" s="496"/>
      <c r="D15" s="497"/>
      <c r="E15" s="497"/>
      <c r="F15" s="15"/>
      <c r="G15" s="391"/>
      <c r="H15" s="391"/>
    </row>
    <row r="16" spans="1:9" ht="15" customHeight="1">
      <c r="A16" s="486"/>
      <c r="B16" s="487"/>
      <c r="C16" s="496"/>
      <c r="D16" s="496"/>
      <c r="E16" s="496"/>
      <c r="F16" s="14"/>
      <c r="G16" s="391"/>
      <c r="H16" s="391"/>
    </row>
    <row r="17" spans="1:8" ht="15" customHeight="1">
      <c r="A17" s="498" t="s">
        <v>221</v>
      </c>
      <c r="B17" s="391"/>
      <c r="C17" s="496">
        <v>5982</v>
      </c>
      <c r="D17" s="496">
        <v>6309</v>
      </c>
      <c r="E17" s="496">
        <v>4692</v>
      </c>
      <c r="F17" s="14"/>
      <c r="G17" s="391"/>
      <c r="H17" s="499"/>
    </row>
    <row r="18" spans="1:8" ht="15" customHeight="1">
      <c r="A18" s="500" t="s">
        <v>222</v>
      </c>
      <c r="B18" s="391"/>
      <c r="C18" s="496"/>
      <c r="D18" s="497"/>
      <c r="E18" s="497"/>
      <c r="F18" s="15"/>
      <c r="G18" s="391"/>
      <c r="H18" s="499"/>
    </row>
    <row r="19" spans="1:8" ht="15" customHeight="1">
      <c r="A19" s="485"/>
      <c r="B19" s="391"/>
      <c r="C19" s="496"/>
      <c r="D19" s="497"/>
      <c r="E19" s="497"/>
      <c r="F19" s="15"/>
      <c r="G19" s="391"/>
      <c r="H19" s="499"/>
    </row>
    <row r="20" spans="1:8" ht="15" customHeight="1">
      <c r="A20" s="498" t="s">
        <v>223</v>
      </c>
      <c r="B20" s="391"/>
      <c r="C20" s="501">
        <f>SUM(C22:C23)</f>
        <v>139</v>
      </c>
      <c r="D20" s="501">
        <f>SUM(D22:D23)</f>
        <v>120</v>
      </c>
      <c r="E20" s="501">
        <f>SUM(E22:E23)</f>
        <v>94</v>
      </c>
      <c r="F20" s="16"/>
      <c r="G20" s="391"/>
      <c r="H20" s="499"/>
    </row>
    <row r="21" spans="1:8" ht="15" customHeight="1">
      <c r="A21" s="502" t="s">
        <v>510</v>
      </c>
      <c r="B21" s="391"/>
      <c r="C21" s="496"/>
      <c r="D21" s="497"/>
      <c r="E21" s="497"/>
      <c r="F21" s="15"/>
      <c r="G21" s="391"/>
      <c r="H21" s="499"/>
    </row>
    <row r="22" spans="1:8" ht="15" customHeight="1">
      <c r="A22" s="503" t="s">
        <v>784</v>
      </c>
      <c r="B22" s="391"/>
      <c r="C22" s="496">
        <v>59</v>
      </c>
      <c r="D22" s="497">
        <v>46</v>
      </c>
      <c r="E22" s="497">
        <v>28</v>
      </c>
      <c r="F22" s="15"/>
      <c r="G22" s="391"/>
      <c r="H22" s="499"/>
    </row>
    <row r="23" spans="1:8" ht="15" customHeight="1">
      <c r="A23" s="503" t="s">
        <v>785</v>
      </c>
      <c r="B23" s="391"/>
      <c r="C23" s="496">
        <v>80</v>
      </c>
      <c r="D23" s="497">
        <v>74</v>
      </c>
      <c r="E23" s="497">
        <v>66</v>
      </c>
      <c r="F23" s="15"/>
      <c r="G23" s="391"/>
      <c r="H23" s="499"/>
    </row>
    <row r="24" spans="1:8" ht="15" customHeight="1">
      <c r="A24" s="485"/>
      <c r="B24" s="391"/>
      <c r="C24" s="496"/>
      <c r="D24" s="497"/>
      <c r="E24" s="497"/>
      <c r="F24" s="15"/>
      <c r="G24" s="391"/>
      <c r="H24" s="499"/>
    </row>
    <row r="25" spans="1:8" ht="15" customHeight="1">
      <c r="A25" s="482" t="s">
        <v>224</v>
      </c>
      <c r="B25" s="487"/>
      <c r="C25" s="505">
        <f t="shared" ref="C25:E25" si="0">SUM(C27:C28)</f>
        <v>60453</v>
      </c>
      <c r="D25" s="505">
        <f t="shared" si="0"/>
        <v>62510</v>
      </c>
      <c r="E25" s="505">
        <f t="shared" si="0"/>
        <v>56775</v>
      </c>
      <c r="F25" s="10"/>
      <c r="G25" s="487"/>
      <c r="H25" s="499"/>
    </row>
    <row r="26" spans="1:8" ht="15" customHeight="1">
      <c r="A26" s="486" t="s">
        <v>225</v>
      </c>
      <c r="B26" s="487"/>
      <c r="C26" s="496"/>
      <c r="D26" s="496"/>
      <c r="E26" s="496"/>
      <c r="F26" s="14"/>
      <c r="G26" s="487"/>
      <c r="H26" s="499"/>
    </row>
    <row r="27" spans="1:8" ht="15" customHeight="1">
      <c r="A27" s="506" t="s">
        <v>226</v>
      </c>
      <c r="B27" s="487"/>
      <c r="C27" s="507">
        <v>32176</v>
      </c>
      <c r="D27" s="507">
        <v>33460</v>
      </c>
      <c r="E27" s="507">
        <v>38775</v>
      </c>
      <c r="F27" s="11"/>
      <c r="G27" s="487"/>
      <c r="H27" s="499"/>
    </row>
    <row r="28" spans="1:8" ht="15" customHeight="1">
      <c r="A28" s="506" t="s">
        <v>227</v>
      </c>
      <c r="B28" s="487"/>
      <c r="C28" s="507">
        <v>28277</v>
      </c>
      <c r="D28" s="507">
        <v>29050</v>
      </c>
      <c r="E28" s="507">
        <v>18000</v>
      </c>
      <c r="F28" s="11"/>
      <c r="G28" s="487"/>
      <c r="H28" s="499"/>
    </row>
    <row r="29" spans="1:8" ht="15" customHeight="1">
      <c r="A29" s="504"/>
      <c r="B29" s="487"/>
      <c r="C29" s="496"/>
      <c r="D29" s="496"/>
      <c r="E29" s="496"/>
      <c r="F29" s="14"/>
      <c r="G29" s="487"/>
      <c r="H29" s="499"/>
    </row>
    <row r="30" spans="1:8" ht="15" customHeight="1">
      <c r="A30" s="508" t="s">
        <v>511</v>
      </c>
      <c r="B30" s="509"/>
      <c r="C30" s="510">
        <f>SUM(C32:C38)</f>
        <v>196</v>
      </c>
      <c r="D30" s="510">
        <f>SUM(D32:D38)</f>
        <v>181</v>
      </c>
      <c r="E30" s="510">
        <f>SUM(E32:E38)</f>
        <v>130</v>
      </c>
      <c r="F30" s="17">
        <v>175</v>
      </c>
      <c r="G30" s="509"/>
      <c r="H30" s="511"/>
    </row>
    <row r="31" spans="1:8" ht="15" customHeight="1">
      <c r="A31" s="306" t="s">
        <v>512</v>
      </c>
      <c r="B31" s="512"/>
      <c r="C31" s="513"/>
      <c r="D31" s="514"/>
      <c r="E31" s="514"/>
      <c r="F31" s="18"/>
      <c r="G31" s="515"/>
      <c r="H31" s="516"/>
    </row>
    <row r="32" spans="1:8" ht="15" customHeight="1">
      <c r="A32" s="188" t="s">
        <v>228</v>
      </c>
      <c r="B32" s="517"/>
      <c r="C32" s="518">
        <v>1</v>
      </c>
      <c r="D32" s="518">
        <v>2</v>
      </c>
      <c r="E32" s="518">
        <v>3</v>
      </c>
      <c r="F32" s="20">
        <v>3</v>
      </c>
      <c r="G32" s="391"/>
      <c r="H32" s="519"/>
    </row>
    <row r="33" spans="1:8" ht="15" customHeight="1">
      <c r="A33" s="520" t="s">
        <v>229</v>
      </c>
      <c r="B33" s="512"/>
      <c r="C33" s="513"/>
      <c r="D33" s="518"/>
      <c r="E33" s="518"/>
      <c r="F33" s="20"/>
      <c r="G33" s="515"/>
      <c r="H33" s="516"/>
    </row>
    <row r="34" spans="1:8" ht="15" customHeight="1">
      <c r="A34" s="188" t="s">
        <v>230</v>
      </c>
      <c r="B34" s="517"/>
      <c r="C34" s="518">
        <v>20</v>
      </c>
      <c r="D34" s="518">
        <v>28</v>
      </c>
      <c r="E34" s="518">
        <v>21</v>
      </c>
      <c r="F34" s="20">
        <v>36</v>
      </c>
      <c r="G34" s="391"/>
      <c r="H34" s="519"/>
    </row>
    <row r="35" spans="1:8" ht="15" customHeight="1">
      <c r="A35" s="520" t="s">
        <v>231</v>
      </c>
      <c r="B35" s="512"/>
      <c r="C35" s="513"/>
      <c r="D35" s="518"/>
      <c r="E35" s="518"/>
      <c r="F35" s="20"/>
      <c r="G35" s="521"/>
      <c r="H35" s="522"/>
    </row>
    <row r="36" spans="1:8" ht="15" customHeight="1">
      <c r="A36" s="188" t="s">
        <v>786</v>
      </c>
      <c r="B36" s="517"/>
      <c r="C36" s="518">
        <v>111</v>
      </c>
      <c r="D36" s="518">
        <v>81</v>
      </c>
      <c r="E36" s="518">
        <v>44</v>
      </c>
      <c r="F36" s="20">
        <v>70</v>
      </c>
      <c r="G36" s="391"/>
      <c r="H36" s="519"/>
    </row>
    <row r="37" spans="1:8" ht="15" customHeight="1">
      <c r="A37" s="520" t="s">
        <v>232</v>
      </c>
      <c r="B37" s="512"/>
      <c r="C37" s="513"/>
      <c r="D37" s="518"/>
      <c r="E37" s="518"/>
      <c r="F37" s="20"/>
      <c r="G37" s="521"/>
      <c r="H37" s="522"/>
    </row>
    <row r="38" spans="1:8" ht="15" customHeight="1">
      <c r="A38" s="188" t="s">
        <v>233</v>
      </c>
      <c r="B38" s="517"/>
      <c r="C38" s="518">
        <v>64</v>
      </c>
      <c r="D38" s="518">
        <v>70</v>
      </c>
      <c r="E38" s="518">
        <v>62</v>
      </c>
      <c r="F38" s="20">
        <v>66</v>
      </c>
      <c r="G38" s="391"/>
      <c r="H38" s="391"/>
    </row>
    <row r="39" spans="1:8" ht="15" customHeight="1">
      <c r="A39" s="520" t="s">
        <v>234</v>
      </c>
      <c r="B39" s="512"/>
      <c r="C39" s="513"/>
      <c r="D39" s="523"/>
      <c r="E39" s="523"/>
      <c r="F39" s="19"/>
      <c r="G39" s="521"/>
      <c r="H39" s="521"/>
    </row>
    <row r="40" spans="1:8" ht="15" customHeight="1">
      <c r="A40" s="187"/>
      <c r="B40" s="495"/>
      <c r="C40" s="524"/>
      <c r="D40" s="497"/>
      <c r="E40" s="497"/>
      <c r="F40" s="15"/>
      <c r="G40" s="391"/>
      <c r="H40" s="391"/>
    </row>
    <row r="41" spans="1:8" ht="15" customHeight="1">
      <c r="A41" s="304" t="s">
        <v>513</v>
      </c>
      <c r="B41" s="487"/>
      <c r="C41" s="510">
        <f>SUM(C43,C45,C50,C52,C47,C48,C49)</f>
        <v>1211</v>
      </c>
      <c r="D41" s="510">
        <f t="shared" ref="D41:E41" si="1">SUM(D43,D45,D50,D52,D47,D48,D49)</f>
        <v>1107</v>
      </c>
      <c r="E41" s="510">
        <f t="shared" si="1"/>
        <v>804</v>
      </c>
      <c r="F41" s="17">
        <f>SUM(F43,F50,F52,F47,F48,F49)</f>
        <v>750</v>
      </c>
      <c r="G41" s="391"/>
      <c r="H41" s="391"/>
    </row>
    <row r="42" spans="1:8" ht="15" customHeight="1">
      <c r="A42" s="306" t="s">
        <v>514</v>
      </c>
      <c r="B42" s="512"/>
      <c r="C42" s="518"/>
      <c r="D42" s="514"/>
      <c r="E42" s="514"/>
      <c r="F42" s="18"/>
      <c r="G42" s="521"/>
      <c r="H42" s="521"/>
    </row>
    <row r="43" spans="1:8" ht="15" customHeight="1">
      <c r="A43" s="188" t="s">
        <v>235</v>
      </c>
      <c r="B43" s="525"/>
      <c r="C43" s="518">
        <v>300</v>
      </c>
      <c r="D43" s="518">
        <v>255</v>
      </c>
      <c r="E43" s="518">
        <v>191</v>
      </c>
      <c r="F43" s="20">
        <v>252</v>
      </c>
      <c r="G43" s="391"/>
      <c r="H43" s="391"/>
    </row>
    <row r="44" spans="1:8" ht="15" customHeight="1">
      <c r="A44" s="520" t="s">
        <v>236</v>
      </c>
      <c r="B44" s="526"/>
      <c r="C44" s="518"/>
      <c r="D44" s="514"/>
      <c r="E44" s="514"/>
      <c r="F44" s="18"/>
      <c r="G44" s="521"/>
      <c r="H44" s="521"/>
    </row>
    <row r="45" spans="1:8" ht="15" customHeight="1">
      <c r="A45" s="188" t="s">
        <v>237</v>
      </c>
      <c r="B45" s="527"/>
      <c r="C45" s="518"/>
      <c r="D45" s="518"/>
      <c r="E45" s="518"/>
      <c r="F45" s="20">
        <f t="shared" ref="F45" si="2">F47+F48+F49</f>
        <v>314</v>
      </c>
      <c r="G45" s="391"/>
      <c r="H45" s="391"/>
    </row>
    <row r="46" spans="1:8" ht="15" customHeight="1">
      <c r="A46" s="520" t="s">
        <v>238</v>
      </c>
      <c r="B46" s="399"/>
      <c r="C46" s="528"/>
      <c r="D46" s="528"/>
      <c r="E46" s="528"/>
      <c r="F46" s="23"/>
      <c r="G46" s="391"/>
      <c r="H46" s="391"/>
    </row>
    <row r="47" spans="1:8" ht="15" customHeight="1">
      <c r="A47" s="192" t="s">
        <v>787</v>
      </c>
      <c r="B47" s="399"/>
      <c r="C47" s="518">
        <v>9</v>
      </c>
      <c r="D47" s="518">
        <v>21</v>
      </c>
      <c r="E47" s="518">
        <v>13</v>
      </c>
      <c r="F47" s="20">
        <v>6</v>
      </c>
      <c r="G47" s="391"/>
      <c r="H47" s="391"/>
    </row>
    <row r="48" spans="1:8" ht="15" customHeight="1">
      <c r="A48" s="192" t="s">
        <v>691</v>
      </c>
      <c r="B48" s="399"/>
      <c r="C48" s="518">
        <v>79</v>
      </c>
      <c r="D48" s="518">
        <v>92</v>
      </c>
      <c r="E48" s="518">
        <v>47</v>
      </c>
      <c r="F48" s="20">
        <v>34</v>
      </c>
      <c r="G48" s="391"/>
      <c r="H48" s="391"/>
    </row>
    <row r="49" spans="1:11" ht="15" customHeight="1">
      <c r="A49" s="192" t="s">
        <v>788</v>
      </c>
      <c r="B49" s="399"/>
      <c r="C49" s="518">
        <v>652</v>
      </c>
      <c r="D49" s="518">
        <v>550</v>
      </c>
      <c r="E49" s="518">
        <v>394</v>
      </c>
      <c r="F49" s="20">
        <v>274</v>
      </c>
      <c r="G49" s="391"/>
      <c r="H49" s="391"/>
    </row>
    <row r="50" spans="1:11" ht="15" customHeight="1">
      <c r="A50" s="188" t="s">
        <v>515</v>
      </c>
      <c r="B50" s="525"/>
      <c r="C50" s="518">
        <v>2</v>
      </c>
      <c r="D50" s="529" t="s">
        <v>6</v>
      </c>
      <c r="E50" s="530">
        <v>0</v>
      </c>
      <c r="F50" s="21"/>
      <c r="G50" s="391"/>
      <c r="H50" s="391"/>
    </row>
    <row r="51" spans="1:11" ht="15" customHeight="1">
      <c r="A51" s="520" t="s">
        <v>516</v>
      </c>
      <c r="B51" s="399"/>
      <c r="C51" s="518"/>
      <c r="D51" s="518"/>
      <c r="E51" s="518"/>
      <c r="F51" s="20"/>
      <c r="G51" s="391"/>
      <c r="H51" s="391"/>
    </row>
    <row r="52" spans="1:11" ht="15" customHeight="1">
      <c r="A52" s="506" t="s">
        <v>239</v>
      </c>
      <c r="B52" s="525"/>
      <c r="C52" s="518">
        <v>169</v>
      </c>
      <c r="D52" s="518">
        <v>189</v>
      </c>
      <c r="E52" s="518">
        <v>159</v>
      </c>
      <c r="F52" s="20">
        <v>184</v>
      </c>
      <c r="G52" s="391"/>
      <c r="H52" s="391"/>
    </row>
    <row r="53" spans="1:11" ht="15" customHeight="1">
      <c r="A53" s="408" t="s">
        <v>240</v>
      </c>
      <c r="B53" s="399"/>
      <c r="C53" s="531"/>
      <c r="D53" s="532"/>
      <c r="E53" s="532"/>
      <c r="F53" s="4"/>
      <c r="G53" s="390"/>
      <c r="H53" s="391"/>
    </row>
    <row r="54" spans="1:11" ht="15" customHeight="1">
      <c r="A54" s="833"/>
      <c r="B54" s="833"/>
      <c r="C54" s="833"/>
      <c r="D54" s="833"/>
      <c r="E54" s="833"/>
      <c r="F54" s="833"/>
      <c r="G54" s="833"/>
      <c r="H54" s="485"/>
    </row>
    <row r="55" spans="1:11" ht="15" customHeight="1">
      <c r="E55" s="485"/>
      <c r="F55" s="5"/>
      <c r="G55" s="243" t="s">
        <v>241</v>
      </c>
      <c r="H55" s="485"/>
    </row>
    <row r="56" spans="1:11" ht="15" customHeight="1">
      <c r="E56" s="504"/>
      <c r="F56" s="6"/>
      <c r="G56" s="244" t="s">
        <v>242</v>
      </c>
      <c r="H56" s="504"/>
    </row>
    <row r="57" spans="1:11" ht="8.1" customHeight="1">
      <c r="E57" s="504"/>
      <c r="F57" s="6"/>
      <c r="G57" s="504"/>
      <c r="H57" s="504"/>
    </row>
    <row r="58" spans="1:11" ht="15" customHeight="1">
      <c r="A58" s="379" t="s">
        <v>789</v>
      </c>
      <c r="B58" s="533"/>
      <c r="C58" s="534"/>
      <c r="D58" s="535"/>
      <c r="E58" s="536"/>
      <c r="F58" s="7"/>
      <c r="G58" s="536"/>
      <c r="H58" s="536"/>
      <c r="I58" s="537"/>
      <c r="J58" s="538"/>
      <c r="K58" s="539"/>
    </row>
    <row r="59" spans="1:11" ht="15" customHeight="1">
      <c r="A59" s="540" t="s">
        <v>790</v>
      </c>
      <c r="B59" s="541"/>
      <c r="C59" s="542"/>
      <c r="D59" s="543"/>
      <c r="E59" s="543"/>
      <c r="F59" s="8"/>
      <c r="G59" s="543"/>
      <c r="H59" s="544"/>
      <c r="I59" s="545"/>
      <c r="J59" s="539"/>
      <c r="K59" s="539"/>
    </row>
    <row r="60" spans="1:11" ht="15" customHeight="1">
      <c r="A60" s="546" t="s">
        <v>243</v>
      </c>
      <c r="B60" s="547"/>
      <c r="C60" s="548"/>
      <c r="D60" s="543"/>
      <c r="E60" s="544"/>
      <c r="F60" s="9"/>
      <c r="G60" s="544"/>
      <c r="H60" s="549"/>
      <c r="I60" s="537"/>
      <c r="J60" s="539"/>
      <c r="K60" s="539"/>
    </row>
    <row r="61" spans="1:11" ht="15" customHeight="1">
      <c r="A61" s="547" t="s">
        <v>244</v>
      </c>
      <c r="B61" s="547"/>
      <c r="C61" s="548"/>
      <c r="D61" s="543"/>
      <c r="E61" s="544"/>
      <c r="F61" s="9"/>
      <c r="G61" s="544"/>
      <c r="H61" s="549"/>
      <c r="I61" s="537"/>
      <c r="J61" s="539"/>
      <c r="K61" s="539"/>
    </row>
    <row r="62" spans="1:11" ht="15" customHeight="1">
      <c r="A62" s="550" t="s">
        <v>245</v>
      </c>
    </row>
    <row r="63" spans="1:11" ht="15" customHeight="1">
      <c r="A63" s="551" t="s">
        <v>246</v>
      </c>
    </row>
  </sheetData>
  <conditionalFormatting sqref="C12">
    <cfRule type="cellIs" dxfId="46" priority="7" stopIfTrue="1" operator="lessThan">
      <formula>0</formula>
    </cfRule>
  </conditionalFormatting>
  <conditionalFormatting sqref="H31">
    <cfRule type="cellIs" dxfId="45" priority="3" stopIfTrue="1" operator="lessThan">
      <formula>0</formula>
    </cfRule>
  </conditionalFormatting>
  <conditionalFormatting sqref="G33:H33">
    <cfRule type="cellIs" dxfId="44" priority="2" stopIfTrue="1" operator="lessThan">
      <formula>0</formula>
    </cfRule>
  </conditionalFormatting>
  <conditionalFormatting sqref="C36">
    <cfRule type="cellIs" dxfId="43" priority="4" stopIfTrue="1" operator="lessThan">
      <formula>0</formula>
    </cfRule>
  </conditionalFormatting>
  <conditionalFormatting sqref="C9:C10">
    <cfRule type="cellIs" dxfId="42" priority="8" stopIfTrue="1" operator="lessThan">
      <formula>0</formula>
    </cfRule>
  </conditionalFormatting>
  <conditionalFormatting sqref="B9:B10 B36 B41:B44 B51 B12 B53 B31:D31 B33:D33">
    <cfRule type="cellIs" dxfId="41" priority="9" stopIfTrue="1" operator="lessThan">
      <formula>0</formula>
    </cfRule>
  </conditionalFormatting>
  <conditionalFormatting sqref="G31 B13:C13">
    <cfRule type="cellIs" dxfId="4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3"/>
  <sheetViews>
    <sheetView tabSelected="1" view="pageBreakPreview" topLeftCell="A49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9.7109375" style="452" customWidth="1"/>
    <col min="2" max="2" width="57.7109375" style="452" customWidth="1"/>
    <col min="3" max="5" width="15.7109375" style="452" customWidth="1"/>
    <col min="6" max="6" width="1.7109375" style="452" customWidth="1"/>
    <col min="7" max="7" width="11.85546875" style="452" customWidth="1"/>
    <col min="8" max="16384" width="9.140625" style="452"/>
  </cols>
  <sheetData>
    <row r="1" spans="1:7" ht="8.1" customHeight="1"/>
    <row r="2" spans="1:7" ht="8.1" customHeight="1"/>
    <row r="3" spans="1:7" ht="16.5" customHeight="1">
      <c r="A3" s="482" t="s">
        <v>865</v>
      </c>
      <c r="B3" s="295"/>
    </row>
    <row r="4" spans="1:7" ht="16.5" customHeight="1">
      <c r="A4" s="486" t="s">
        <v>866</v>
      </c>
      <c r="B4" s="296"/>
    </row>
    <row r="5" spans="1:7" ht="15" customHeight="1" thickBot="1">
      <c r="A5" s="430"/>
      <c r="B5" s="430"/>
      <c r="C5" s="430"/>
      <c r="D5" s="430"/>
      <c r="E5" s="430"/>
      <c r="F5" s="430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432"/>
    </row>
    <row r="7" spans="1:7" ht="13.15" customHeight="1">
      <c r="A7" s="431"/>
      <c r="B7" s="432"/>
      <c r="C7" s="453"/>
      <c r="D7" s="453"/>
      <c r="E7" s="453"/>
      <c r="F7" s="432"/>
      <c r="G7" s="432"/>
    </row>
    <row r="8" spans="1:7" ht="15" customHeight="1">
      <c r="A8" s="454" t="s">
        <v>517</v>
      </c>
      <c r="B8" s="434"/>
      <c r="C8" s="442">
        <v>2</v>
      </c>
      <c r="D8" s="442">
        <v>2</v>
      </c>
      <c r="E8" s="442">
        <v>2</v>
      </c>
      <c r="F8" s="436"/>
      <c r="G8" s="437"/>
    </row>
    <row r="9" spans="1:7" ht="15" customHeight="1">
      <c r="A9" s="455" t="s">
        <v>518</v>
      </c>
      <c r="B9" s="434"/>
      <c r="C9" s="456"/>
      <c r="D9" s="456"/>
      <c r="E9" s="456"/>
      <c r="F9" s="436"/>
      <c r="G9" s="437"/>
    </row>
    <row r="10" spans="1:7" ht="15" customHeight="1">
      <c r="A10" s="431"/>
      <c r="B10" s="432"/>
      <c r="C10" s="457"/>
      <c r="D10" s="457"/>
      <c r="E10" s="457"/>
      <c r="F10" s="432"/>
      <c r="G10" s="432"/>
    </row>
    <row r="11" spans="1:7" ht="15" customHeight="1">
      <c r="A11" s="433" t="s">
        <v>247</v>
      </c>
      <c r="C11" s="458"/>
      <c r="D11" s="458"/>
      <c r="E11" s="458"/>
      <c r="F11" s="436"/>
      <c r="G11" s="437"/>
    </row>
    <row r="12" spans="1:7" ht="15" customHeight="1">
      <c r="A12" s="438" t="s">
        <v>248</v>
      </c>
      <c r="B12" s="434"/>
      <c r="C12" s="459"/>
      <c r="D12" s="459"/>
      <c r="E12" s="459"/>
      <c r="F12" s="436"/>
      <c r="G12" s="437"/>
    </row>
    <row r="13" spans="1:7" ht="15" customHeight="1">
      <c r="A13" s="441" t="s">
        <v>760</v>
      </c>
      <c r="B13" s="434"/>
      <c r="C13" s="442">
        <v>517</v>
      </c>
      <c r="D13" s="442">
        <v>515</v>
      </c>
      <c r="E13" s="442">
        <v>635</v>
      </c>
      <c r="F13" s="436"/>
      <c r="G13" s="437"/>
    </row>
    <row r="14" spans="1:7" ht="15" customHeight="1">
      <c r="A14" s="441" t="s">
        <v>761</v>
      </c>
      <c r="B14" s="434"/>
      <c r="C14" s="442">
        <v>6</v>
      </c>
      <c r="D14" s="442">
        <v>10</v>
      </c>
      <c r="E14" s="442">
        <v>2</v>
      </c>
      <c r="F14" s="436"/>
      <c r="G14" s="437"/>
    </row>
    <row r="15" spans="1:7" ht="15" customHeight="1">
      <c r="A15" s="441" t="s">
        <v>762</v>
      </c>
      <c r="B15" s="434"/>
      <c r="C15" s="445" t="s">
        <v>6</v>
      </c>
      <c r="D15" s="442">
        <v>1</v>
      </c>
      <c r="E15" s="442">
        <v>1</v>
      </c>
      <c r="F15" s="436"/>
      <c r="G15" s="437"/>
    </row>
    <row r="16" spans="1:7" ht="15" customHeight="1">
      <c r="A16" s="441" t="s">
        <v>763</v>
      </c>
      <c r="B16" s="434"/>
      <c r="C16" s="442">
        <v>4</v>
      </c>
      <c r="D16" s="442">
        <v>14</v>
      </c>
      <c r="E16" s="442">
        <v>2</v>
      </c>
      <c r="F16" s="436"/>
      <c r="G16" s="437"/>
    </row>
    <row r="17" spans="1:7" ht="15" customHeight="1">
      <c r="A17" s="441" t="s">
        <v>764</v>
      </c>
      <c r="B17" s="434"/>
      <c r="C17" s="460">
        <v>4.1636369999999996</v>
      </c>
      <c r="D17" s="461">
        <v>6.6493169999999999</v>
      </c>
      <c r="E17" s="461">
        <v>57.8073075</v>
      </c>
      <c r="F17" s="436"/>
      <c r="G17" s="437"/>
    </row>
    <row r="18" spans="1:7" ht="15" customHeight="1">
      <c r="A18" s="441" t="s">
        <v>249</v>
      </c>
      <c r="B18" s="434"/>
      <c r="C18" s="460">
        <v>596.16165744</v>
      </c>
      <c r="D18" s="461">
        <v>61.055118</v>
      </c>
      <c r="E18" s="461">
        <v>115.4379625</v>
      </c>
      <c r="F18" s="436"/>
      <c r="G18" s="437"/>
    </row>
    <row r="19" spans="1:7" ht="15" customHeight="1">
      <c r="A19" s="462" t="s">
        <v>250</v>
      </c>
      <c r="B19" s="434"/>
      <c r="C19" s="439"/>
      <c r="D19" s="440"/>
      <c r="E19" s="440"/>
      <c r="F19" s="436"/>
      <c r="G19" s="437"/>
    </row>
    <row r="20" spans="1:7" ht="15" customHeight="1">
      <c r="A20" s="463"/>
      <c r="B20" s="434"/>
      <c r="C20" s="439"/>
      <c r="D20" s="440"/>
      <c r="E20" s="440"/>
      <c r="F20" s="436"/>
      <c r="G20" s="437"/>
    </row>
    <row r="21" spans="1:7" ht="15" customHeight="1">
      <c r="A21" s="433" t="s">
        <v>251</v>
      </c>
      <c r="B21" s="434"/>
      <c r="C21" s="435">
        <f>SUM(C23:C40)</f>
        <v>517</v>
      </c>
      <c r="D21" s="435">
        <f>SUM(D23:D40)</f>
        <v>515</v>
      </c>
      <c r="E21" s="435">
        <f>SUM(E23:E40)</f>
        <v>635</v>
      </c>
      <c r="F21" s="436"/>
      <c r="G21" s="437"/>
    </row>
    <row r="22" spans="1:7" ht="15" customHeight="1">
      <c r="A22" s="438" t="s">
        <v>252</v>
      </c>
      <c r="B22" s="434"/>
      <c r="C22" s="439"/>
      <c r="D22" s="440"/>
      <c r="E22" s="440"/>
      <c r="F22" s="436"/>
      <c r="G22" s="437"/>
    </row>
    <row r="23" spans="1:7" ht="15" customHeight="1">
      <c r="A23" s="448" t="s">
        <v>765</v>
      </c>
      <c r="B23" s="434"/>
      <c r="C23" s="442">
        <v>110</v>
      </c>
      <c r="D23" s="442">
        <v>85</v>
      </c>
      <c r="E23" s="442">
        <v>82</v>
      </c>
      <c r="F23" s="436"/>
      <c r="G23" s="437"/>
    </row>
    <row r="24" spans="1:7" ht="15" customHeight="1">
      <c r="A24" s="441" t="s">
        <v>766</v>
      </c>
      <c r="B24" s="434"/>
      <c r="C24" s="442">
        <v>40</v>
      </c>
      <c r="D24" s="442">
        <v>43</v>
      </c>
      <c r="E24" s="442">
        <v>37</v>
      </c>
      <c r="F24" s="436"/>
      <c r="G24" s="437"/>
    </row>
    <row r="25" spans="1:7" ht="15" customHeight="1">
      <c r="A25" s="441" t="s">
        <v>767</v>
      </c>
      <c r="B25" s="434"/>
      <c r="C25" s="442">
        <v>1</v>
      </c>
      <c r="D25" s="442">
        <v>1</v>
      </c>
      <c r="E25" s="442">
        <v>0</v>
      </c>
      <c r="F25" s="436"/>
      <c r="G25" s="437"/>
    </row>
    <row r="26" spans="1:7" ht="15" customHeight="1">
      <c r="A26" s="441" t="s">
        <v>768</v>
      </c>
      <c r="B26" s="434"/>
      <c r="C26" s="442">
        <v>11</v>
      </c>
      <c r="D26" s="442">
        <v>7</v>
      </c>
      <c r="E26" s="442">
        <v>10</v>
      </c>
      <c r="F26" s="436"/>
      <c r="G26" s="437"/>
    </row>
    <row r="27" spans="1:7" ht="15" customHeight="1">
      <c r="A27" s="441" t="s">
        <v>253</v>
      </c>
      <c r="B27" s="434"/>
      <c r="C27" s="445" t="s">
        <v>6</v>
      </c>
      <c r="D27" s="445" t="s">
        <v>6</v>
      </c>
      <c r="E27" s="442">
        <v>0</v>
      </c>
      <c r="F27" s="436"/>
      <c r="G27" s="437"/>
    </row>
    <row r="28" spans="1:7" ht="15" customHeight="1">
      <c r="A28" s="441" t="s">
        <v>769</v>
      </c>
      <c r="B28" s="434"/>
      <c r="C28" s="445" t="s">
        <v>6</v>
      </c>
      <c r="D28" s="446" t="s">
        <v>6</v>
      </c>
      <c r="E28" s="442">
        <v>0</v>
      </c>
      <c r="F28" s="436"/>
      <c r="G28" s="437"/>
    </row>
    <row r="29" spans="1:7" ht="15" customHeight="1">
      <c r="A29" s="441" t="s">
        <v>254</v>
      </c>
      <c r="B29" s="434"/>
      <c r="C29" s="442">
        <v>9</v>
      </c>
      <c r="D29" s="442">
        <v>2</v>
      </c>
      <c r="E29" s="442">
        <v>2</v>
      </c>
      <c r="F29" s="436"/>
      <c r="G29" s="437"/>
    </row>
    <row r="30" spans="1:7" ht="15" customHeight="1">
      <c r="A30" s="441" t="s">
        <v>770</v>
      </c>
      <c r="B30" s="434"/>
      <c r="C30" s="445" t="s">
        <v>6</v>
      </c>
      <c r="D30" s="446" t="s">
        <v>6</v>
      </c>
      <c r="E30" s="442">
        <v>0</v>
      </c>
      <c r="F30" s="436"/>
      <c r="G30" s="437"/>
    </row>
    <row r="31" spans="1:7" ht="15" customHeight="1">
      <c r="A31" s="441" t="s">
        <v>771</v>
      </c>
      <c r="B31" s="434"/>
      <c r="C31" s="445" t="s">
        <v>6</v>
      </c>
      <c r="D31" s="446" t="s">
        <v>6</v>
      </c>
      <c r="E31" s="442">
        <v>0</v>
      </c>
      <c r="F31" s="436"/>
      <c r="G31" s="437"/>
    </row>
    <row r="32" spans="1:7" ht="15" customHeight="1">
      <c r="A32" s="441" t="s">
        <v>772</v>
      </c>
      <c r="B32" s="434"/>
      <c r="C32" s="445" t="s">
        <v>6</v>
      </c>
      <c r="D32" s="447">
        <v>1</v>
      </c>
      <c r="E32" s="442">
        <v>0</v>
      </c>
      <c r="F32" s="436"/>
      <c r="G32" s="437"/>
    </row>
    <row r="33" spans="1:10" ht="15" customHeight="1">
      <c r="A33" s="441" t="s">
        <v>773</v>
      </c>
      <c r="B33" s="434"/>
      <c r="C33" s="445" t="s">
        <v>6</v>
      </c>
      <c r="D33" s="445" t="s">
        <v>6</v>
      </c>
      <c r="E33" s="442">
        <v>0</v>
      </c>
      <c r="F33" s="436"/>
      <c r="G33" s="437"/>
    </row>
    <row r="34" spans="1:10" ht="15" customHeight="1">
      <c r="A34" s="441" t="s">
        <v>774</v>
      </c>
      <c r="B34" s="434"/>
      <c r="C34" s="445" t="s">
        <v>6</v>
      </c>
      <c r="D34" s="445" t="s">
        <v>6</v>
      </c>
      <c r="E34" s="442">
        <v>1</v>
      </c>
      <c r="F34" s="436"/>
      <c r="G34" s="437"/>
    </row>
    <row r="35" spans="1:10" ht="15" customHeight="1">
      <c r="A35" s="441" t="s">
        <v>775</v>
      </c>
      <c r="B35" s="434"/>
      <c r="C35" s="442">
        <v>5</v>
      </c>
      <c r="D35" s="442">
        <v>2</v>
      </c>
      <c r="E35" s="442">
        <v>1</v>
      </c>
      <c r="F35" s="436"/>
      <c r="G35" s="437"/>
    </row>
    <row r="36" spans="1:10" ht="15" customHeight="1">
      <c r="A36" s="441" t="s">
        <v>776</v>
      </c>
      <c r="B36" s="434"/>
      <c r="C36" s="445" t="s">
        <v>6</v>
      </c>
      <c r="D36" s="445" t="s">
        <v>6</v>
      </c>
      <c r="E36" s="442">
        <v>22</v>
      </c>
      <c r="F36" s="436"/>
      <c r="G36" s="437"/>
    </row>
    <row r="37" spans="1:10" ht="15" customHeight="1">
      <c r="A37" s="441" t="s">
        <v>777</v>
      </c>
      <c r="B37" s="434"/>
      <c r="C37" s="442">
        <v>146</v>
      </c>
      <c r="D37" s="442">
        <v>170</v>
      </c>
      <c r="E37" s="442">
        <v>260</v>
      </c>
      <c r="F37" s="436"/>
      <c r="G37" s="437"/>
    </row>
    <row r="38" spans="1:10" ht="15" customHeight="1">
      <c r="A38" s="441" t="s">
        <v>778</v>
      </c>
      <c r="B38" s="434"/>
      <c r="C38" s="442">
        <v>19</v>
      </c>
      <c r="D38" s="442">
        <v>13</v>
      </c>
      <c r="E38" s="442">
        <v>22</v>
      </c>
      <c r="F38" s="436"/>
      <c r="G38" s="437"/>
    </row>
    <row r="39" spans="1:10" ht="15" customHeight="1">
      <c r="A39" s="441" t="s">
        <v>779</v>
      </c>
      <c r="B39" s="434"/>
      <c r="C39" s="442">
        <v>3</v>
      </c>
      <c r="D39" s="447">
        <v>4</v>
      </c>
      <c r="E39" s="442">
        <v>1</v>
      </c>
      <c r="F39" s="436"/>
      <c r="G39" s="437"/>
      <c r="J39" s="464"/>
    </row>
    <row r="40" spans="1:10" ht="15" customHeight="1">
      <c r="A40" s="441" t="s">
        <v>780</v>
      </c>
      <c r="B40" s="434"/>
      <c r="C40" s="442">
        <v>173</v>
      </c>
      <c r="D40" s="447">
        <v>187</v>
      </c>
      <c r="E40" s="442">
        <v>197</v>
      </c>
      <c r="F40" s="436"/>
      <c r="G40" s="437"/>
    </row>
    <row r="41" spans="1:10" ht="15" customHeight="1">
      <c r="A41" s="463"/>
      <c r="B41" s="434"/>
      <c r="C41" s="439"/>
      <c r="D41" s="440"/>
      <c r="E41" s="440"/>
      <c r="F41" s="436"/>
      <c r="G41" s="437"/>
    </row>
    <row r="42" spans="1:10" ht="15" customHeight="1">
      <c r="A42" s="433" t="s">
        <v>255</v>
      </c>
      <c r="B42" s="434"/>
      <c r="C42" s="435">
        <f>SUM(C44:C56)</f>
        <v>517</v>
      </c>
      <c r="D42" s="435">
        <f>SUM(D44:D56)</f>
        <v>515</v>
      </c>
      <c r="E42" s="435">
        <f>SUM(E44:E56)</f>
        <v>638</v>
      </c>
      <c r="F42" s="436"/>
      <c r="G42" s="437"/>
    </row>
    <row r="43" spans="1:10" ht="15" customHeight="1">
      <c r="A43" s="438" t="s">
        <v>256</v>
      </c>
      <c r="B43" s="434"/>
      <c r="C43" s="439"/>
      <c r="D43" s="440"/>
      <c r="E43" s="440"/>
      <c r="F43" s="436"/>
      <c r="G43" s="437"/>
    </row>
    <row r="44" spans="1:10" ht="15" customHeight="1">
      <c r="A44" s="441" t="s">
        <v>747</v>
      </c>
      <c r="B44" s="434"/>
      <c r="C44" s="442">
        <v>7</v>
      </c>
      <c r="D44" s="442">
        <v>1</v>
      </c>
      <c r="E44" s="442">
        <v>2</v>
      </c>
      <c r="F44" s="436"/>
      <c r="G44" s="437"/>
    </row>
    <row r="45" spans="1:10" ht="15" customHeight="1">
      <c r="A45" s="441" t="s">
        <v>748</v>
      </c>
      <c r="B45" s="434"/>
      <c r="C45" s="442">
        <v>1</v>
      </c>
      <c r="D45" s="445" t="s">
        <v>6</v>
      </c>
      <c r="E45" s="442">
        <v>0</v>
      </c>
      <c r="F45" s="436"/>
      <c r="G45" s="437"/>
    </row>
    <row r="46" spans="1:10" ht="15" customHeight="1">
      <c r="A46" s="441" t="s">
        <v>749</v>
      </c>
      <c r="B46" s="434"/>
      <c r="C46" s="445" t="s">
        <v>6</v>
      </c>
      <c r="D46" s="445" t="s">
        <v>6</v>
      </c>
      <c r="E46" s="442">
        <v>0</v>
      </c>
      <c r="F46" s="436"/>
      <c r="G46" s="437"/>
    </row>
    <row r="47" spans="1:10" ht="15" customHeight="1">
      <c r="A47" s="441" t="s">
        <v>750</v>
      </c>
      <c r="B47" s="434"/>
      <c r="C47" s="445" t="s">
        <v>6</v>
      </c>
      <c r="D47" s="445" t="s">
        <v>6</v>
      </c>
      <c r="E47" s="442">
        <v>0</v>
      </c>
      <c r="F47" s="436"/>
      <c r="G47" s="437"/>
    </row>
    <row r="48" spans="1:10" ht="15" customHeight="1">
      <c r="A48" s="441" t="s">
        <v>751</v>
      </c>
      <c r="B48" s="434"/>
      <c r="C48" s="445" t="s">
        <v>6</v>
      </c>
      <c r="D48" s="442">
        <v>1</v>
      </c>
      <c r="E48" s="442">
        <v>0</v>
      </c>
      <c r="F48" s="436"/>
      <c r="G48" s="437"/>
    </row>
    <row r="49" spans="1:10" ht="15" customHeight="1">
      <c r="A49" s="441" t="s">
        <v>752</v>
      </c>
      <c r="B49" s="434"/>
      <c r="C49" s="442">
        <v>1</v>
      </c>
      <c r="D49" s="447">
        <v>1</v>
      </c>
      <c r="E49" s="442">
        <v>0</v>
      </c>
      <c r="F49" s="436"/>
      <c r="G49" s="437"/>
    </row>
    <row r="50" spans="1:10" ht="15" customHeight="1">
      <c r="A50" s="441" t="s">
        <v>781</v>
      </c>
      <c r="B50" s="434"/>
      <c r="C50" s="465">
        <v>4</v>
      </c>
      <c r="D50" s="466" t="s">
        <v>6</v>
      </c>
      <c r="E50" s="442">
        <v>0</v>
      </c>
      <c r="F50" s="436"/>
      <c r="G50" s="437"/>
    </row>
    <row r="51" spans="1:10" ht="15" customHeight="1">
      <c r="A51" s="441" t="s">
        <v>754</v>
      </c>
      <c r="B51" s="434"/>
      <c r="C51" s="442">
        <v>6</v>
      </c>
      <c r="D51" s="445" t="s">
        <v>6</v>
      </c>
      <c r="E51" s="442">
        <v>0</v>
      </c>
      <c r="F51" s="436"/>
      <c r="G51" s="437"/>
    </row>
    <row r="52" spans="1:10" ht="15" customHeight="1">
      <c r="A52" s="441" t="s">
        <v>755</v>
      </c>
      <c r="B52" s="434"/>
      <c r="C52" s="442">
        <v>3</v>
      </c>
      <c r="D52" s="445" t="s">
        <v>6</v>
      </c>
      <c r="E52" s="442">
        <v>0</v>
      </c>
      <c r="F52" s="436"/>
      <c r="G52" s="437"/>
    </row>
    <row r="53" spans="1:10" ht="15" customHeight="1">
      <c r="A53" s="441" t="s">
        <v>756</v>
      </c>
      <c r="B53" s="434"/>
      <c r="C53" s="445" t="s">
        <v>6</v>
      </c>
      <c r="D53" s="445" t="s">
        <v>6</v>
      </c>
      <c r="E53" s="442">
        <v>0</v>
      </c>
      <c r="F53" s="436"/>
      <c r="G53" s="437"/>
    </row>
    <row r="54" spans="1:10" ht="15" customHeight="1">
      <c r="A54" s="441" t="s">
        <v>757</v>
      </c>
      <c r="B54" s="434"/>
      <c r="C54" s="445" t="s">
        <v>6</v>
      </c>
      <c r="D54" s="445" t="s">
        <v>6</v>
      </c>
      <c r="E54" s="442">
        <v>0</v>
      </c>
      <c r="F54" s="436"/>
      <c r="G54" s="437"/>
    </row>
    <row r="55" spans="1:10" ht="15" customHeight="1">
      <c r="A55" s="441" t="s">
        <v>746</v>
      </c>
      <c r="B55" s="434"/>
      <c r="C55" s="442">
        <v>495</v>
      </c>
      <c r="D55" s="442">
        <v>512</v>
      </c>
      <c r="E55" s="442">
        <v>636</v>
      </c>
      <c r="F55" s="436"/>
      <c r="G55" s="437"/>
    </row>
    <row r="56" spans="1:10" ht="15" customHeight="1">
      <c r="A56" s="441" t="s">
        <v>759</v>
      </c>
      <c r="B56" s="434"/>
      <c r="C56" s="445" t="s">
        <v>6</v>
      </c>
      <c r="D56" s="446" t="s">
        <v>6</v>
      </c>
      <c r="E56" s="442">
        <v>0</v>
      </c>
      <c r="F56" s="436"/>
      <c r="G56" s="437"/>
    </row>
    <row r="57" spans="1:10" ht="15" customHeight="1">
      <c r="A57" s="833"/>
      <c r="B57" s="833"/>
      <c r="C57" s="833"/>
      <c r="D57" s="833"/>
      <c r="E57" s="833"/>
      <c r="F57" s="833"/>
      <c r="G57" s="467"/>
    </row>
    <row r="58" spans="1:10" ht="15" customHeight="1">
      <c r="A58" s="464"/>
      <c r="B58" s="464"/>
      <c r="C58" s="464"/>
      <c r="D58" s="464"/>
      <c r="E58" s="468"/>
      <c r="F58" s="469" t="s">
        <v>257</v>
      </c>
      <c r="G58" s="468"/>
    </row>
    <row r="59" spans="1:10" ht="15" customHeight="1">
      <c r="A59" s="464"/>
      <c r="B59" s="464"/>
      <c r="C59" s="464"/>
      <c r="D59" s="464"/>
      <c r="E59" s="468"/>
      <c r="F59" s="470" t="s">
        <v>258</v>
      </c>
      <c r="G59" s="468"/>
    </row>
    <row r="60" spans="1:10" ht="8.1" customHeight="1">
      <c r="A60" s="464"/>
      <c r="B60" s="464"/>
      <c r="C60" s="464"/>
      <c r="D60" s="464"/>
      <c r="E60" s="468"/>
      <c r="F60" s="468"/>
      <c r="G60" s="468"/>
    </row>
    <row r="61" spans="1:10" ht="15" customHeight="1">
      <c r="A61" s="471" t="s">
        <v>782</v>
      </c>
      <c r="B61" s="472"/>
      <c r="C61" s="473"/>
      <c r="D61" s="474"/>
      <c r="E61" s="475"/>
      <c r="F61" s="475"/>
      <c r="G61" s="475"/>
      <c r="H61" s="476"/>
      <c r="I61" s="477"/>
      <c r="J61" s="478"/>
    </row>
    <row r="62" spans="1:10" ht="15" customHeight="1">
      <c r="A62" s="479" t="s">
        <v>783</v>
      </c>
      <c r="B62" s="464"/>
      <c r="C62" s="464"/>
      <c r="D62" s="464"/>
      <c r="E62" s="464"/>
      <c r="F62" s="464"/>
    </row>
    <row r="63" spans="1:10" ht="15" customHeight="1">
      <c r="A63" s="480" t="s">
        <v>259</v>
      </c>
      <c r="B63" s="464"/>
      <c r="C63" s="464"/>
      <c r="D63" s="464"/>
      <c r="E63" s="464"/>
      <c r="F63" s="464"/>
    </row>
  </sheetData>
  <conditionalFormatting sqref="C9">
    <cfRule type="cellIs" dxfId="39" priority="1" stopIfTrue="1" operator="lessThan">
      <formula>0</formula>
    </cfRule>
  </conditionalFormatting>
  <conditionalFormatting sqref="B8:B9">
    <cfRule type="cellIs" dxfId="38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9"/>
  <sheetViews>
    <sheetView tabSelected="1" view="pageBreakPreview" topLeftCell="A52" zoomScale="90" zoomScaleNormal="100" zoomScaleSheetLayoutView="90" workbookViewId="0">
      <selection activeCell="D58" sqref="D58"/>
    </sheetView>
  </sheetViews>
  <sheetFormatPr defaultColWidth="9.140625" defaultRowHeight="15" customHeight="1"/>
  <cols>
    <col min="1" max="1" width="9.7109375" style="429" customWidth="1"/>
    <col min="2" max="2" width="60.7109375" style="429" customWidth="1"/>
    <col min="3" max="5" width="15.7109375" style="429" customWidth="1"/>
    <col min="6" max="6" width="1.7109375" style="429" customWidth="1"/>
    <col min="7" max="7" width="11.85546875" style="429" customWidth="1"/>
    <col min="8" max="16384" width="9.140625" style="429"/>
  </cols>
  <sheetData>
    <row r="1" spans="1:7" ht="8.1" customHeight="1"/>
    <row r="2" spans="1:7" ht="8.1" customHeight="1"/>
    <row r="3" spans="1:7" ht="16.5" customHeight="1">
      <c r="A3" s="482" t="s">
        <v>865</v>
      </c>
      <c r="B3" s="295"/>
    </row>
    <row r="4" spans="1:7" ht="16.5" customHeight="1">
      <c r="A4" s="486" t="s">
        <v>866</v>
      </c>
      <c r="B4" s="296"/>
    </row>
    <row r="5" spans="1:7" ht="15" customHeight="1" thickBot="1">
      <c r="A5" s="430"/>
      <c r="B5" s="430"/>
      <c r="C5" s="430"/>
      <c r="D5" s="430"/>
      <c r="E5" s="430"/>
      <c r="F5" s="430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432"/>
    </row>
    <row r="7" spans="1:7" ht="15" customHeight="1">
      <c r="A7" s="431"/>
      <c r="B7" s="432"/>
      <c r="C7" s="432"/>
      <c r="D7" s="432"/>
      <c r="E7" s="432"/>
      <c r="F7" s="432"/>
      <c r="G7" s="432"/>
    </row>
    <row r="8" spans="1:7" ht="15" customHeight="1">
      <c r="A8" s="433" t="s">
        <v>260</v>
      </c>
      <c r="B8" s="434"/>
      <c r="C8" s="435">
        <f>SUM(C10:C50)</f>
        <v>110</v>
      </c>
      <c r="D8" s="435">
        <f>SUM(D10:D50)</f>
        <v>85</v>
      </c>
      <c r="E8" s="435">
        <f>SUM(E10:E50)</f>
        <v>82</v>
      </c>
      <c r="F8" s="436"/>
      <c r="G8" s="437"/>
    </row>
    <row r="9" spans="1:7" ht="15" customHeight="1">
      <c r="A9" s="438" t="s">
        <v>261</v>
      </c>
      <c r="B9" s="434"/>
      <c r="C9" s="439"/>
      <c r="D9" s="440"/>
      <c r="E9" s="440"/>
      <c r="F9" s="436"/>
      <c r="G9" s="437"/>
    </row>
    <row r="10" spans="1:7" ht="15" customHeight="1">
      <c r="A10" s="441" t="s">
        <v>707</v>
      </c>
      <c r="B10" s="434"/>
      <c r="C10" s="442">
        <v>16</v>
      </c>
      <c r="D10" s="442">
        <v>3</v>
      </c>
      <c r="E10" s="443">
        <v>8</v>
      </c>
      <c r="F10" s="436"/>
      <c r="G10" s="437"/>
    </row>
    <row r="11" spans="1:7" ht="15" customHeight="1">
      <c r="A11" s="441" t="s">
        <v>708</v>
      </c>
      <c r="B11" s="434"/>
      <c r="C11" s="442">
        <v>4</v>
      </c>
      <c r="D11" s="442">
        <v>1</v>
      </c>
      <c r="E11" s="443">
        <v>1</v>
      </c>
      <c r="F11" s="436"/>
      <c r="G11" s="437"/>
    </row>
    <row r="12" spans="1:7" ht="15" customHeight="1">
      <c r="A12" s="441" t="s">
        <v>709</v>
      </c>
      <c r="B12" s="434"/>
      <c r="C12" s="442">
        <v>5</v>
      </c>
      <c r="D12" s="442">
        <v>3</v>
      </c>
      <c r="E12" s="444">
        <v>3</v>
      </c>
      <c r="F12" s="436"/>
      <c r="G12" s="437"/>
    </row>
    <row r="13" spans="1:7" ht="15" customHeight="1">
      <c r="A13" s="441" t="s">
        <v>710</v>
      </c>
      <c r="B13" s="434"/>
      <c r="C13" s="445" t="s">
        <v>6</v>
      </c>
      <c r="D13" s="442">
        <v>2</v>
      </c>
      <c r="E13" s="444">
        <v>2</v>
      </c>
      <c r="F13" s="436"/>
      <c r="G13" s="437"/>
    </row>
    <row r="14" spans="1:7" ht="15" customHeight="1">
      <c r="A14" s="441" t="s">
        <v>262</v>
      </c>
      <c r="B14" s="434"/>
      <c r="C14" s="445" t="s">
        <v>6</v>
      </c>
      <c r="D14" s="445" t="s">
        <v>6</v>
      </c>
      <c r="E14" s="444">
        <v>0</v>
      </c>
      <c r="F14" s="436"/>
      <c r="G14" s="437"/>
    </row>
    <row r="15" spans="1:7" ht="15" customHeight="1">
      <c r="A15" s="441" t="s">
        <v>711</v>
      </c>
      <c r="B15" s="434"/>
      <c r="C15" s="445" t="s">
        <v>6</v>
      </c>
      <c r="D15" s="446" t="s">
        <v>6</v>
      </c>
      <c r="E15" s="443">
        <v>0</v>
      </c>
      <c r="F15" s="436"/>
      <c r="G15" s="437"/>
    </row>
    <row r="16" spans="1:7" ht="15" customHeight="1">
      <c r="A16" s="441" t="s">
        <v>712</v>
      </c>
      <c r="B16" s="434"/>
      <c r="C16" s="442">
        <v>3</v>
      </c>
      <c r="D16" s="442">
        <v>2</v>
      </c>
      <c r="E16" s="444">
        <v>3</v>
      </c>
      <c r="F16" s="436"/>
      <c r="G16" s="437"/>
    </row>
    <row r="17" spans="1:7" ht="15" customHeight="1">
      <c r="A17" s="441" t="s">
        <v>713</v>
      </c>
      <c r="B17" s="434"/>
      <c r="C17" s="442">
        <v>2</v>
      </c>
      <c r="D17" s="442">
        <v>1</v>
      </c>
      <c r="E17" s="444">
        <v>0</v>
      </c>
      <c r="F17" s="436"/>
      <c r="G17" s="437"/>
    </row>
    <row r="18" spans="1:7" ht="15" customHeight="1">
      <c r="A18" s="441" t="s">
        <v>714</v>
      </c>
      <c r="B18" s="434"/>
      <c r="C18" s="442">
        <v>40</v>
      </c>
      <c r="D18" s="442">
        <v>24</v>
      </c>
      <c r="E18" s="444">
        <v>36</v>
      </c>
      <c r="F18" s="436"/>
      <c r="G18" s="437"/>
    </row>
    <row r="19" spans="1:7" ht="15" customHeight="1">
      <c r="A19" s="441" t="s">
        <v>715</v>
      </c>
      <c r="B19" s="434"/>
      <c r="C19" s="442">
        <v>1</v>
      </c>
      <c r="D19" s="442">
        <v>3</v>
      </c>
      <c r="E19" s="444">
        <v>1</v>
      </c>
      <c r="F19" s="436"/>
      <c r="G19" s="437"/>
    </row>
    <row r="20" spans="1:7" ht="15" customHeight="1">
      <c r="A20" s="441" t="s">
        <v>716</v>
      </c>
      <c r="B20" s="434"/>
      <c r="C20" s="445" t="s">
        <v>6</v>
      </c>
      <c r="D20" s="445" t="s">
        <v>6</v>
      </c>
      <c r="E20" s="444">
        <v>0</v>
      </c>
      <c r="F20" s="436"/>
      <c r="G20" s="437"/>
    </row>
    <row r="21" spans="1:7" ht="15" customHeight="1">
      <c r="A21" s="441" t="s">
        <v>717</v>
      </c>
      <c r="B21" s="434"/>
      <c r="C21" s="442">
        <v>5</v>
      </c>
      <c r="D21" s="442">
        <v>8</v>
      </c>
      <c r="E21" s="444">
        <v>7</v>
      </c>
      <c r="F21" s="436"/>
      <c r="G21" s="437"/>
    </row>
    <row r="22" spans="1:7" ht="15" customHeight="1">
      <c r="A22" s="441" t="s">
        <v>718</v>
      </c>
      <c r="B22" s="434"/>
      <c r="C22" s="445" t="s">
        <v>6</v>
      </c>
      <c r="D22" s="447">
        <v>1</v>
      </c>
      <c r="E22" s="443">
        <v>1</v>
      </c>
      <c r="F22" s="436"/>
      <c r="G22" s="437"/>
    </row>
    <row r="23" spans="1:7" ht="15" customHeight="1">
      <c r="A23" s="441" t="s">
        <v>719</v>
      </c>
      <c r="B23" s="434"/>
      <c r="C23" s="445" t="s">
        <v>6</v>
      </c>
      <c r="D23" s="445" t="s">
        <v>6</v>
      </c>
      <c r="E23" s="444">
        <v>0</v>
      </c>
      <c r="F23" s="436"/>
      <c r="G23" s="437"/>
    </row>
    <row r="24" spans="1:7" ht="15" customHeight="1">
      <c r="A24" s="441" t="s">
        <v>720</v>
      </c>
      <c r="B24" s="434"/>
      <c r="C24" s="445" t="s">
        <v>6</v>
      </c>
      <c r="D24" s="445" t="s">
        <v>6</v>
      </c>
      <c r="E24" s="444">
        <v>0</v>
      </c>
      <c r="F24" s="436"/>
      <c r="G24" s="437"/>
    </row>
    <row r="25" spans="1:7" ht="15" customHeight="1">
      <c r="A25" s="441" t="s">
        <v>721</v>
      </c>
      <c r="B25" s="434"/>
      <c r="C25" s="445" t="s">
        <v>6</v>
      </c>
      <c r="D25" s="445" t="s">
        <v>6</v>
      </c>
      <c r="E25" s="444">
        <v>0</v>
      </c>
      <c r="F25" s="436"/>
      <c r="G25" s="437"/>
    </row>
    <row r="26" spans="1:7" ht="15" customHeight="1">
      <c r="A26" s="441" t="s">
        <v>722</v>
      </c>
      <c r="B26" s="434"/>
      <c r="C26" s="445" t="s">
        <v>6</v>
      </c>
      <c r="D26" s="445" t="s">
        <v>6</v>
      </c>
      <c r="E26" s="444">
        <v>0</v>
      </c>
      <c r="F26" s="436"/>
      <c r="G26" s="437"/>
    </row>
    <row r="27" spans="1:7" ht="15" customHeight="1">
      <c r="A27" s="441" t="s">
        <v>723</v>
      </c>
      <c r="B27" s="434"/>
      <c r="C27" s="442">
        <v>18</v>
      </c>
      <c r="D27" s="442">
        <v>22</v>
      </c>
      <c r="E27" s="444">
        <v>9</v>
      </c>
      <c r="F27" s="436"/>
      <c r="G27" s="437"/>
    </row>
    <row r="28" spans="1:7" ht="15" customHeight="1">
      <c r="A28" s="448" t="s">
        <v>724</v>
      </c>
      <c r="B28" s="434"/>
      <c r="C28" s="442">
        <v>3</v>
      </c>
      <c r="D28" s="442">
        <v>1</v>
      </c>
      <c r="E28" s="444">
        <v>2</v>
      </c>
      <c r="F28" s="436"/>
      <c r="G28" s="437"/>
    </row>
    <row r="29" spans="1:7" ht="15" customHeight="1">
      <c r="A29" s="441" t="s">
        <v>725</v>
      </c>
      <c r="B29" s="434"/>
      <c r="C29" s="445" t="s">
        <v>6</v>
      </c>
      <c r="D29" s="445" t="s">
        <v>6</v>
      </c>
      <c r="E29" s="444">
        <v>0</v>
      </c>
      <c r="F29" s="436"/>
      <c r="G29" s="437"/>
    </row>
    <row r="30" spans="1:7" ht="15" customHeight="1">
      <c r="A30" s="441" t="s">
        <v>726</v>
      </c>
      <c r="B30" s="434"/>
      <c r="C30" s="442">
        <v>1</v>
      </c>
      <c r="D30" s="445" t="s">
        <v>6</v>
      </c>
      <c r="E30" s="444">
        <v>0</v>
      </c>
      <c r="F30" s="436"/>
      <c r="G30" s="437"/>
    </row>
    <row r="31" spans="1:7" ht="15" customHeight="1">
      <c r="A31" s="441" t="s">
        <v>727</v>
      </c>
      <c r="B31" s="434"/>
      <c r="C31" s="442">
        <v>2</v>
      </c>
      <c r="D31" s="442">
        <v>1</v>
      </c>
      <c r="E31" s="444">
        <v>0</v>
      </c>
      <c r="F31" s="436"/>
      <c r="G31" s="437"/>
    </row>
    <row r="32" spans="1:7" ht="15" customHeight="1">
      <c r="A32" s="441" t="s">
        <v>728</v>
      </c>
      <c r="B32" s="434"/>
      <c r="C32" s="445" t="s">
        <v>6</v>
      </c>
      <c r="D32" s="445" t="s">
        <v>6</v>
      </c>
      <c r="E32" s="444">
        <v>0</v>
      </c>
      <c r="F32" s="436"/>
      <c r="G32" s="437"/>
    </row>
    <row r="33" spans="1:7" ht="15" customHeight="1">
      <c r="A33" s="441" t="s">
        <v>729</v>
      </c>
      <c r="B33" s="434"/>
      <c r="C33" s="445" t="s">
        <v>6</v>
      </c>
      <c r="D33" s="445" t="s">
        <v>6</v>
      </c>
      <c r="E33" s="444">
        <v>0</v>
      </c>
      <c r="F33" s="436"/>
      <c r="G33" s="437"/>
    </row>
    <row r="34" spans="1:7" ht="15" customHeight="1">
      <c r="A34" s="441" t="s">
        <v>730</v>
      </c>
      <c r="B34" s="434"/>
      <c r="C34" s="445" t="s">
        <v>6</v>
      </c>
      <c r="D34" s="445" t="s">
        <v>6</v>
      </c>
      <c r="E34" s="444">
        <v>0</v>
      </c>
      <c r="F34" s="436"/>
      <c r="G34" s="437"/>
    </row>
    <row r="35" spans="1:7" ht="15" customHeight="1">
      <c r="A35" s="441" t="s">
        <v>731</v>
      </c>
      <c r="B35" s="434"/>
      <c r="C35" s="445" t="s">
        <v>6</v>
      </c>
      <c r="D35" s="445" t="s">
        <v>6</v>
      </c>
      <c r="E35" s="444">
        <v>0</v>
      </c>
      <c r="F35" s="436"/>
      <c r="G35" s="437"/>
    </row>
    <row r="36" spans="1:7" ht="15" customHeight="1">
      <c r="A36" s="441" t="s">
        <v>732</v>
      </c>
      <c r="B36" s="434"/>
      <c r="C36" s="445" t="s">
        <v>6</v>
      </c>
      <c r="D36" s="445" t="s">
        <v>6</v>
      </c>
      <c r="E36" s="444">
        <v>0</v>
      </c>
      <c r="F36" s="436"/>
      <c r="G36" s="437"/>
    </row>
    <row r="37" spans="1:7" ht="15" customHeight="1">
      <c r="A37" s="441" t="s">
        <v>733</v>
      </c>
      <c r="B37" s="434"/>
      <c r="C37" s="445" t="s">
        <v>6</v>
      </c>
      <c r="D37" s="445" t="s">
        <v>6</v>
      </c>
      <c r="E37" s="444">
        <v>2</v>
      </c>
      <c r="F37" s="436"/>
      <c r="G37" s="437"/>
    </row>
    <row r="38" spans="1:7" ht="15" customHeight="1">
      <c r="A38" s="441" t="s">
        <v>734</v>
      </c>
      <c r="B38" s="434"/>
      <c r="C38" s="445" t="s">
        <v>6</v>
      </c>
      <c r="D38" s="442">
        <v>1</v>
      </c>
      <c r="E38" s="444">
        <v>0</v>
      </c>
      <c r="F38" s="436"/>
      <c r="G38" s="437"/>
    </row>
    <row r="39" spans="1:7" ht="15" customHeight="1">
      <c r="A39" s="441" t="s">
        <v>735</v>
      </c>
      <c r="B39" s="434"/>
      <c r="C39" s="445" t="s">
        <v>6</v>
      </c>
      <c r="D39" s="442">
        <v>3</v>
      </c>
      <c r="E39" s="444">
        <v>0</v>
      </c>
      <c r="F39" s="436"/>
      <c r="G39" s="437"/>
    </row>
    <row r="40" spans="1:7" ht="15" customHeight="1">
      <c r="A40" s="441" t="s">
        <v>736</v>
      </c>
      <c r="B40" s="434"/>
      <c r="C40" s="445" t="s">
        <v>6</v>
      </c>
      <c r="D40" s="445" t="s">
        <v>6</v>
      </c>
      <c r="E40" s="444">
        <v>0</v>
      </c>
      <c r="F40" s="436"/>
      <c r="G40" s="437"/>
    </row>
    <row r="41" spans="1:7" ht="15" customHeight="1">
      <c r="A41" s="441" t="s">
        <v>737</v>
      </c>
      <c r="B41" s="434"/>
      <c r="C41" s="445" t="s">
        <v>6</v>
      </c>
      <c r="D41" s="445" t="s">
        <v>6</v>
      </c>
      <c r="E41" s="442">
        <v>0</v>
      </c>
      <c r="F41" s="436"/>
      <c r="G41" s="437"/>
    </row>
    <row r="42" spans="1:7" ht="15" customHeight="1">
      <c r="A42" s="441" t="s">
        <v>738</v>
      </c>
      <c r="B42" s="434"/>
      <c r="C42" s="445" t="s">
        <v>6</v>
      </c>
      <c r="D42" s="445" t="s">
        <v>6</v>
      </c>
      <c r="E42" s="442">
        <v>0</v>
      </c>
      <c r="F42" s="436"/>
      <c r="G42" s="437"/>
    </row>
    <row r="43" spans="1:7" ht="15" customHeight="1">
      <c r="A43" s="441" t="s">
        <v>739</v>
      </c>
      <c r="B43" s="434"/>
      <c r="C43" s="442">
        <v>1</v>
      </c>
      <c r="D43" s="442">
        <v>1</v>
      </c>
      <c r="E43" s="442">
        <v>0</v>
      </c>
      <c r="F43" s="436"/>
      <c r="G43" s="437"/>
    </row>
    <row r="44" spans="1:7" ht="15" customHeight="1">
      <c r="A44" s="441" t="s">
        <v>740</v>
      </c>
      <c r="B44" s="434"/>
      <c r="C44" s="445" t="s">
        <v>6</v>
      </c>
      <c r="D44" s="442">
        <v>1</v>
      </c>
      <c r="E44" s="442">
        <v>0</v>
      </c>
      <c r="F44" s="436"/>
      <c r="G44" s="437"/>
    </row>
    <row r="45" spans="1:7" ht="15" customHeight="1">
      <c r="A45" s="448" t="s">
        <v>741</v>
      </c>
      <c r="B45" s="434"/>
      <c r="C45" s="445" t="s">
        <v>6</v>
      </c>
      <c r="D45" s="442">
        <v>1</v>
      </c>
      <c r="E45" s="442">
        <v>0</v>
      </c>
      <c r="F45" s="436"/>
      <c r="G45" s="437"/>
    </row>
    <row r="46" spans="1:7" ht="15" customHeight="1">
      <c r="A46" s="441" t="s">
        <v>742</v>
      </c>
      <c r="B46" s="434"/>
      <c r="C46" s="445" t="s">
        <v>6</v>
      </c>
      <c r="D46" s="445" t="s">
        <v>6</v>
      </c>
      <c r="E46" s="442">
        <v>0</v>
      </c>
      <c r="F46" s="436"/>
      <c r="G46" s="437"/>
    </row>
    <row r="47" spans="1:7" ht="15" customHeight="1">
      <c r="A47" s="441" t="s">
        <v>743</v>
      </c>
      <c r="B47" s="434"/>
      <c r="C47" s="445" t="s">
        <v>6</v>
      </c>
      <c r="D47" s="445" t="s">
        <v>6</v>
      </c>
      <c r="E47" s="444">
        <v>0</v>
      </c>
      <c r="F47" s="436"/>
      <c r="G47" s="437"/>
    </row>
    <row r="48" spans="1:7" ht="15" customHeight="1">
      <c r="A48" s="441" t="s">
        <v>744</v>
      </c>
      <c r="B48" s="434"/>
      <c r="C48" s="445" t="s">
        <v>6</v>
      </c>
      <c r="D48" s="445" t="s">
        <v>6</v>
      </c>
      <c r="E48" s="444">
        <v>0</v>
      </c>
      <c r="F48" s="436"/>
      <c r="G48" s="437"/>
    </row>
    <row r="49" spans="1:10" ht="15" customHeight="1">
      <c r="A49" s="441" t="s">
        <v>745</v>
      </c>
      <c r="B49" s="434"/>
      <c r="C49" s="442">
        <v>2</v>
      </c>
      <c r="D49" s="442">
        <v>1</v>
      </c>
      <c r="E49" s="444">
        <v>3</v>
      </c>
      <c r="F49" s="436"/>
      <c r="G49" s="437"/>
    </row>
    <row r="50" spans="1:10" ht="15" customHeight="1">
      <c r="A50" s="441" t="s">
        <v>746</v>
      </c>
      <c r="B50" s="434"/>
      <c r="C50" s="442">
        <v>7</v>
      </c>
      <c r="D50" s="442">
        <v>5</v>
      </c>
      <c r="E50" s="444">
        <v>4</v>
      </c>
      <c r="F50" s="436"/>
      <c r="G50" s="437"/>
    </row>
    <row r="51" spans="1:10" ht="15" customHeight="1">
      <c r="A51" s="441"/>
      <c r="B51" s="434"/>
      <c r="C51" s="439"/>
      <c r="D51" s="439"/>
      <c r="E51" s="439"/>
      <c r="F51" s="436"/>
      <c r="G51" s="437"/>
    </row>
    <row r="52" spans="1:10" ht="15" customHeight="1">
      <c r="A52" s="433" t="s">
        <v>263</v>
      </c>
      <c r="B52" s="434"/>
      <c r="C52" s="435">
        <f>SUM(C54:C66)</f>
        <v>110</v>
      </c>
      <c r="D52" s="435">
        <f>SUM(D54:D66)</f>
        <v>85</v>
      </c>
      <c r="E52" s="435">
        <f>SUM(E54:E66)</f>
        <v>82</v>
      </c>
      <c r="F52" s="436"/>
      <c r="G52" s="437"/>
    </row>
    <row r="53" spans="1:10" ht="15" customHeight="1">
      <c r="A53" s="438" t="s">
        <v>264</v>
      </c>
      <c r="B53" s="434"/>
      <c r="C53" s="439"/>
      <c r="D53" s="440"/>
      <c r="E53" s="440"/>
      <c r="F53" s="436"/>
      <c r="G53" s="437"/>
    </row>
    <row r="54" spans="1:10" ht="15" customHeight="1">
      <c r="A54" s="441" t="s">
        <v>747</v>
      </c>
      <c r="B54" s="434"/>
      <c r="C54" s="442">
        <v>3</v>
      </c>
      <c r="D54" s="442">
        <v>1</v>
      </c>
      <c r="E54" s="444">
        <v>0</v>
      </c>
      <c r="F54" s="436"/>
      <c r="G54" s="437"/>
    </row>
    <row r="55" spans="1:10" ht="15" customHeight="1">
      <c r="A55" s="441" t="s">
        <v>748</v>
      </c>
      <c r="B55" s="434"/>
      <c r="C55" s="445" t="s">
        <v>6</v>
      </c>
      <c r="D55" s="445" t="s">
        <v>6</v>
      </c>
      <c r="E55" s="444">
        <v>0</v>
      </c>
      <c r="F55" s="436"/>
      <c r="G55" s="437"/>
    </row>
    <row r="56" spans="1:10" ht="15" customHeight="1">
      <c r="A56" s="441" t="s">
        <v>749</v>
      </c>
      <c r="B56" s="434"/>
      <c r="C56" s="445" t="s">
        <v>6</v>
      </c>
      <c r="D56" s="445" t="s">
        <v>6</v>
      </c>
      <c r="E56" s="444">
        <v>0</v>
      </c>
      <c r="F56" s="436"/>
      <c r="G56" s="437"/>
    </row>
    <row r="57" spans="1:10" ht="15" customHeight="1">
      <c r="A57" s="441" t="s">
        <v>750</v>
      </c>
      <c r="B57" s="434"/>
      <c r="C57" s="445" t="s">
        <v>6</v>
      </c>
      <c r="D57" s="445" t="s">
        <v>6</v>
      </c>
      <c r="E57" s="444">
        <v>0</v>
      </c>
      <c r="F57" s="436"/>
      <c r="G57" s="437"/>
    </row>
    <row r="58" spans="1:10" ht="15" customHeight="1">
      <c r="A58" s="441" t="s">
        <v>751</v>
      </c>
      <c r="B58" s="434"/>
      <c r="C58" s="445" t="s">
        <v>6</v>
      </c>
      <c r="D58" s="442">
        <v>1</v>
      </c>
      <c r="E58" s="444">
        <v>0</v>
      </c>
      <c r="F58" s="436"/>
      <c r="G58" s="437"/>
    </row>
    <row r="59" spans="1:10" ht="15" customHeight="1">
      <c r="A59" s="441" t="s">
        <v>752</v>
      </c>
      <c r="B59" s="434"/>
      <c r="C59" s="445" t="s">
        <v>6</v>
      </c>
      <c r="D59" s="442">
        <v>1</v>
      </c>
      <c r="E59" s="443">
        <v>0</v>
      </c>
      <c r="F59" s="436"/>
      <c r="G59" s="437"/>
    </row>
    <row r="60" spans="1:10" ht="15" customHeight="1">
      <c r="A60" s="441" t="s">
        <v>753</v>
      </c>
      <c r="B60" s="434"/>
      <c r="C60" s="442">
        <v>2</v>
      </c>
      <c r="D60" s="445" t="s">
        <v>6</v>
      </c>
      <c r="E60" s="444">
        <v>0</v>
      </c>
      <c r="F60" s="436"/>
      <c r="G60" s="437"/>
    </row>
    <row r="61" spans="1:10" ht="15" customHeight="1">
      <c r="A61" s="441" t="s">
        <v>754</v>
      </c>
      <c r="B61" s="434"/>
      <c r="C61" s="445" t="s">
        <v>6</v>
      </c>
      <c r="D61" s="445" t="s">
        <v>6</v>
      </c>
      <c r="E61" s="444">
        <v>0</v>
      </c>
      <c r="F61" s="436"/>
      <c r="G61" s="437"/>
    </row>
    <row r="62" spans="1:10" ht="15" customHeight="1">
      <c r="A62" s="441" t="s">
        <v>755</v>
      </c>
      <c r="B62" s="434"/>
      <c r="C62" s="442">
        <v>3</v>
      </c>
      <c r="D62" s="445" t="s">
        <v>6</v>
      </c>
      <c r="E62" s="444">
        <v>0</v>
      </c>
      <c r="F62" s="436"/>
      <c r="G62" s="437"/>
    </row>
    <row r="63" spans="1:10" ht="15" customHeight="1">
      <c r="A63" s="441" t="s">
        <v>756</v>
      </c>
      <c r="B63" s="434"/>
      <c r="C63" s="445" t="s">
        <v>6</v>
      </c>
      <c r="D63" s="445" t="s">
        <v>6</v>
      </c>
      <c r="E63" s="444">
        <v>0</v>
      </c>
      <c r="F63" s="436"/>
      <c r="G63" s="437"/>
      <c r="J63" s="449"/>
    </row>
    <row r="64" spans="1:10" ht="15" customHeight="1">
      <c r="A64" s="441" t="s">
        <v>757</v>
      </c>
      <c r="B64" s="434"/>
      <c r="C64" s="445" t="s">
        <v>6</v>
      </c>
      <c r="D64" s="445" t="s">
        <v>6</v>
      </c>
      <c r="E64" s="444">
        <v>0</v>
      </c>
      <c r="F64" s="436"/>
      <c r="G64" s="437"/>
    </row>
    <row r="65" spans="1:7" ht="15" customHeight="1">
      <c r="A65" s="441" t="s">
        <v>758</v>
      </c>
      <c r="B65" s="434"/>
      <c r="C65" s="442">
        <v>102</v>
      </c>
      <c r="D65" s="442">
        <v>82</v>
      </c>
      <c r="E65" s="444">
        <v>82</v>
      </c>
      <c r="F65" s="436"/>
      <c r="G65" s="437"/>
    </row>
    <row r="66" spans="1:7" ht="15" customHeight="1">
      <c r="A66" s="441" t="s">
        <v>759</v>
      </c>
      <c r="B66" s="434"/>
      <c r="C66" s="445" t="s">
        <v>6</v>
      </c>
      <c r="D66" s="446" t="s">
        <v>6</v>
      </c>
      <c r="E66" s="443">
        <v>0</v>
      </c>
      <c r="F66" s="436"/>
      <c r="G66" s="437"/>
    </row>
    <row r="67" spans="1:7" ht="15" customHeight="1">
      <c r="A67" s="833"/>
      <c r="B67" s="833"/>
      <c r="C67" s="833"/>
      <c r="D67" s="833"/>
      <c r="E67" s="833"/>
      <c r="F67" s="833"/>
      <c r="G67" s="437"/>
    </row>
    <row r="68" spans="1:7" ht="15" customHeight="1">
      <c r="A68" s="441"/>
      <c r="B68" s="434"/>
      <c r="C68" s="434"/>
      <c r="D68" s="434"/>
      <c r="E68" s="436"/>
      <c r="F68" s="450" t="s">
        <v>257</v>
      </c>
      <c r="G68" s="437"/>
    </row>
    <row r="69" spans="1:7" ht="15" customHeight="1">
      <c r="A69" s="441"/>
      <c r="B69" s="434"/>
      <c r="C69" s="434"/>
      <c r="D69" s="434"/>
      <c r="E69" s="436"/>
      <c r="F69" s="451" t="s">
        <v>258</v>
      </c>
      <c r="G69" s="437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7"/>
  <sheetViews>
    <sheetView tabSelected="1" view="pageBreakPreview" topLeftCell="A37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9.7109375" style="203" customWidth="1"/>
    <col min="2" max="2" width="55.28515625" style="203" customWidth="1"/>
    <col min="3" max="5" width="13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7" ht="8.1" customHeight="1"/>
    <row r="2" spans="1:7" ht="8.1" customHeight="1"/>
    <row r="3" spans="1:7" ht="16.5" customHeight="1">
      <c r="A3" s="482" t="s">
        <v>865</v>
      </c>
      <c r="B3" s="295"/>
    </row>
    <row r="4" spans="1:7" ht="16.5" customHeight="1">
      <c r="A4" s="486" t="s">
        <v>866</v>
      </c>
      <c r="B4" s="296"/>
    </row>
    <row r="5" spans="1:7" ht="15" customHeight="1" thickBot="1">
      <c r="A5" s="385"/>
      <c r="B5" s="385"/>
      <c r="C5" s="385"/>
      <c r="D5" s="385"/>
      <c r="E5" s="385"/>
      <c r="F5" s="385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387"/>
    </row>
    <row r="7" spans="1:7" ht="15" customHeight="1">
      <c r="A7" s="386"/>
      <c r="B7" s="387"/>
      <c r="C7" s="387"/>
      <c r="D7" s="387"/>
      <c r="E7" s="387"/>
      <c r="F7" s="387"/>
      <c r="G7" s="387"/>
    </row>
    <row r="8" spans="1:7" ht="15" customHeight="1">
      <c r="A8" s="388" t="s">
        <v>265</v>
      </c>
      <c r="B8" s="302"/>
      <c r="C8" s="389">
        <v>550</v>
      </c>
      <c r="D8" s="389">
        <v>1302</v>
      </c>
      <c r="E8" s="389">
        <v>754</v>
      </c>
      <c r="F8" s="390"/>
      <c r="G8" s="391"/>
    </row>
    <row r="9" spans="1:7" ht="15" customHeight="1">
      <c r="A9" s="392" t="s">
        <v>266</v>
      </c>
      <c r="B9" s="302"/>
      <c r="C9" s="393"/>
      <c r="D9" s="394"/>
      <c r="E9" s="394"/>
      <c r="F9" s="390"/>
      <c r="G9" s="391"/>
    </row>
    <row r="10" spans="1:7" ht="15" customHeight="1">
      <c r="A10" s="392"/>
      <c r="B10" s="302"/>
      <c r="C10" s="393"/>
      <c r="D10" s="394"/>
      <c r="E10" s="394"/>
      <c r="F10" s="390"/>
      <c r="G10" s="391"/>
    </row>
    <row r="11" spans="1:7" ht="15" customHeight="1">
      <c r="A11" s="388" t="s">
        <v>267</v>
      </c>
      <c r="B11" s="302"/>
      <c r="C11" s="395">
        <f t="shared" ref="C11:E11" si="0">SUM(C13:C14)</f>
        <v>60</v>
      </c>
      <c r="D11" s="395">
        <f t="shared" si="0"/>
        <v>104</v>
      </c>
      <c r="E11" s="395">
        <f t="shared" si="0"/>
        <v>76</v>
      </c>
      <c r="F11" s="390"/>
      <c r="G11" s="391"/>
    </row>
    <row r="12" spans="1:7" ht="15" customHeight="1">
      <c r="A12" s="392" t="s">
        <v>268</v>
      </c>
      <c r="B12" s="302"/>
      <c r="C12" s="396"/>
      <c r="D12" s="397"/>
      <c r="E12" s="397"/>
      <c r="F12" s="390"/>
      <c r="G12" s="391"/>
    </row>
    <row r="13" spans="1:7" ht="15" customHeight="1">
      <c r="A13" s="398" t="s">
        <v>698</v>
      </c>
      <c r="B13" s="302"/>
      <c r="C13" s="396">
        <v>59</v>
      </c>
      <c r="D13" s="397">
        <v>98</v>
      </c>
      <c r="E13" s="397">
        <v>65</v>
      </c>
      <c r="F13" s="390"/>
      <c r="G13" s="391"/>
    </row>
    <row r="14" spans="1:7" ht="15" customHeight="1">
      <c r="A14" s="398" t="s">
        <v>699</v>
      </c>
      <c r="B14" s="302"/>
      <c r="C14" s="396">
        <v>1</v>
      </c>
      <c r="D14" s="397">
        <v>6</v>
      </c>
      <c r="E14" s="397">
        <v>11</v>
      </c>
      <c r="F14" s="390"/>
      <c r="G14" s="391"/>
    </row>
    <row r="15" spans="1:7" ht="15" customHeight="1">
      <c r="A15" s="398"/>
      <c r="B15" s="302"/>
      <c r="C15" s="393"/>
      <c r="D15" s="393"/>
      <c r="E15" s="393"/>
      <c r="F15" s="390"/>
      <c r="G15" s="391"/>
    </row>
    <row r="16" spans="1:7" ht="15" customHeight="1">
      <c r="A16" s="388" t="s">
        <v>269</v>
      </c>
      <c r="B16" s="399"/>
      <c r="C16" s="400"/>
      <c r="D16" s="400"/>
      <c r="E16" s="400"/>
      <c r="F16" s="390"/>
      <c r="G16" s="391"/>
    </row>
    <row r="17" spans="1:7" ht="15" customHeight="1">
      <c r="A17" s="401" t="s">
        <v>270</v>
      </c>
      <c r="B17" s="302"/>
      <c r="C17" s="402"/>
      <c r="D17" s="403"/>
      <c r="E17" s="403"/>
      <c r="F17" s="390"/>
      <c r="G17" s="391"/>
    </row>
    <row r="18" spans="1:7" ht="8.1" customHeight="1">
      <c r="A18" s="401"/>
      <c r="B18" s="302"/>
      <c r="C18" s="402"/>
      <c r="D18" s="404"/>
      <c r="E18" s="404"/>
      <c r="F18" s="390"/>
      <c r="G18" s="391"/>
    </row>
    <row r="19" spans="1:7" ht="15" customHeight="1">
      <c r="A19" s="405" t="s">
        <v>271</v>
      </c>
      <c r="B19" s="406"/>
      <c r="C19" s="407">
        <v>1</v>
      </c>
      <c r="D19" s="403">
        <v>1</v>
      </c>
      <c r="E19" s="403">
        <v>1</v>
      </c>
      <c r="F19" s="390"/>
      <c r="G19" s="391"/>
    </row>
    <row r="20" spans="1:7" ht="15" customHeight="1">
      <c r="A20" s="408" t="s">
        <v>272</v>
      </c>
      <c r="B20" s="409"/>
      <c r="C20" s="404"/>
      <c r="D20" s="403"/>
      <c r="E20" s="403"/>
      <c r="F20" s="390"/>
      <c r="G20" s="391"/>
    </row>
    <row r="21" spans="1:7" ht="8.1" customHeight="1">
      <c r="A21" s="408"/>
      <c r="B21" s="409"/>
      <c r="C21" s="404"/>
      <c r="D21" s="404"/>
      <c r="E21" s="404"/>
      <c r="F21" s="390"/>
      <c r="G21" s="391"/>
    </row>
    <row r="22" spans="1:7" ht="15" customHeight="1">
      <c r="A22" s="405" t="s">
        <v>273</v>
      </c>
      <c r="B22" s="406"/>
      <c r="C22" s="410">
        <f>SUM(C25:C28)</f>
        <v>229</v>
      </c>
      <c r="D22" s="410">
        <f t="shared" ref="D22:E22" si="1">SUM(D25:D28)</f>
        <v>201</v>
      </c>
      <c r="E22" s="410">
        <f t="shared" si="1"/>
        <v>257</v>
      </c>
      <c r="F22" s="390"/>
      <c r="G22" s="391"/>
    </row>
    <row r="23" spans="1:7" ht="15" customHeight="1">
      <c r="A23" s="411" t="s">
        <v>274</v>
      </c>
      <c r="B23" s="412"/>
      <c r="C23" s="403"/>
      <c r="D23" s="403"/>
      <c r="E23" s="403"/>
      <c r="F23" s="390"/>
      <c r="G23" s="413"/>
    </row>
    <row r="24" spans="1:7" ht="8.1" customHeight="1">
      <c r="A24" s="408"/>
      <c r="B24" s="412"/>
      <c r="C24" s="404"/>
      <c r="D24" s="404"/>
      <c r="E24" s="404"/>
      <c r="F24" s="390"/>
      <c r="G24" s="413"/>
    </row>
    <row r="25" spans="1:7" ht="15" customHeight="1">
      <c r="A25" s="414" t="s">
        <v>700</v>
      </c>
      <c r="B25" s="412"/>
      <c r="C25" s="415">
        <v>219</v>
      </c>
      <c r="D25" s="415">
        <v>190</v>
      </c>
      <c r="E25" s="415">
        <v>229</v>
      </c>
      <c r="F25" s="390"/>
      <c r="G25" s="413"/>
    </row>
    <row r="26" spans="1:7" ht="15" customHeight="1">
      <c r="A26" s="156" t="s">
        <v>701</v>
      </c>
      <c r="B26" s="412"/>
      <c r="C26" s="415">
        <v>4</v>
      </c>
      <c r="D26" s="415">
        <v>5</v>
      </c>
      <c r="E26" s="415">
        <v>15</v>
      </c>
      <c r="F26" s="390"/>
      <c r="G26" s="413"/>
    </row>
    <row r="27" spans="1:7" ht="15" customHeight="1">
      <c r="A27" s="156" t="s">
        <v>702</v>
      </c>
      <c r="B27" s="412"/>
      <c r="C27" s="415">
        <v>5</v>
      </c>
      <c r="D27" s="415">
        <v>6</v>
      </c>
      <c r="E27" s="415">
        <v>13</v>
      </c>
      <c r="F27" s="390"/>
      <c r="G27" s="413"/>
    </row>
    <row r="28" spans="1:7" ht="15" customHeight="1">
      <c r="A28" s="156" t="s">
        <v>703</v>
      </c>
      <c r="B28" s="412"/>
      <c r="C28" s="415">
        <v>1</v>
      </c>
      <c r="D28" s="415">
        <v>0</v>
      </c>
      <c r="E28" s="415">
        <v>0</v>
      </c>
      <c r="F28" s="390"/>
      <c r="G28" s="413"/>
    </row>
    <row r="29" spans="1:7" ht="8.1" customHeight="1">
      <c r="A29" s="408"/>
      <c r="B29" s="412"/>
      <c r="C29" s="404"/>
      <c r="D29" s="404"/>
      <c r="E29" s="404"/>
      <c r="F29" s="390"/>
      <c r="G29" s="413"/>
    </row>
    <row r="30" spans="1:7" ht="15" customHeight="1">
      <c r="A30" s="156" t="s">
        <v>698</v>
      </c>
      <c r="B30" s="406"/>
      <c r="C30" s="389">
        <f>SUM(C31:C34)</f>
        <v>225</v>
      </c>
      <c r="D30" s="389">
        <f t="shared" ref="D30:E30" si="2">SUM(D31:D34)</f>
        <v>200</v>
      </c>
      <c r="E30" s="389">
        <f t="shared" si="2"/>
        <v>254</v>
      </c>
      <c r="F30" s="390"/>
      <c r="G30" s="391"/>
    </row>
    <row r="31" spans="1:7" ht="15" customHeight="1">
      <c r="A31" s="416" t="s">
        <v>700</v>
      </c>
      <c r="B31" s="417"/>
      <c r="C31" s="415">
        <v>215</v>
      </c>
      <c r="D31" s="415">
        <v>190</v>
      </c>
      <c r="E31" s="415">
        <v>226</v>
      </c>
      <c r="F31" s="390"/>
      <c r="G31" s="391"/>
    </row>
    <row r="32" spans="1:7" ht="15" customHeight="1">
      <c r="A32" s="157" t="s">
        <v>701</v>
      </c>
      <c r="B32" s="417"/>
      <c r="C32" s="415">
        <v>4</v>
      </c>
      <c r="D32" s="415">
        <v>4</v>
      </c>
      <c r="E32" s="415">
        <v>15</v>
      </c>
      <c r="F32" s="390"/>
      <c r="G32" s="391"/>
    </row>
    <row r="33" spans="1:8" ht="15" customHeight="1">
      <c r="A33" s="157" t="s">
        <v>702</v>
      </c>
      <c r="B33" s="417"/>
      <c r="C33" s="415">
        <v>5</v>
      </c>
      <c r="D33" s="415">
        <v>6</v>
      </c>
      <c r="E33" s="415">
        <v>13</v>
      </c>
      <c r="F33" s="390"/>
      <c r="G33" s="391"/>
    </row>
    <row r="34" spans="1:8" ht="15" customHeight="1">
      <c r="A34" s="157" t="s">
        <v>703</v>
      </c>
      <c r="B34" s="417"/>
      <c r="C34" s="415">
        <v>1</v>
      </c>
      <c r="D34" s="415">
        <v>0</v>
      </c>
      <c r="E34" s="415">
        <v>0</v>
      </c>
      <c r="F34" s="390"/>
      <c r="G34" s="391"/>
    </row>
    <row r="35" spans="1:8" ht="8.1" customHeight="1">
      <c r="A35" s="157"/>
      <c r="B35" s="417"/>
      <c r="C35" s="415"/>
      <c r="D35" s="415"/>
      <c r="E35" s="415"/>
      <c r="F35" s="390"/>
      <c r="G35" s="391"/>
    </row>
    <row r="36" spans="1:8" ht="15" customHeight="1">
      <c r="A36" s="156" t="s">
        <v>699</v>
      </c>
      <c r="B36" s="406"/>
      <c r="C36" s="389">
        <f>SUM(C37:C40)</f>
        <v>4</v>
      </c>
      <c r="D36" s="389">
        <f t="shared" ref="D36:E36" si="3">SUM(D37:D40)</f>
        <v>1</v>
      </c>
      <c r="E36" s="389">
        <f t="shared" si="3"/>
        <v>3</v>
      </c>
      <c r="F36" s="390"/>
      <c r="G36" s="391"/>
    </row>
    <row r="37" spans="1:8" ht="15" customHeight="1">
      <c r="A37" s="416" t="s">
        <v>700</v>
      </c>
      <c r="B37" s="417"/>
      <c r="C37" s="415">
        <v>4</v>
      </c>
      <c r="D37" s="415">
        <v>0</v>
      </c>
      <c r="E37" s="415">
        <v>3</v>
      </c>
      <c r="F37" s="390"/>
      <c r="G37" s="391"/>
    </row>
    <row r="38" spans="1:8" ht="15" customHeight="1">
      <c r="A38" s="157" t="s">
        <v>701</v>
      </c>
      <c r="B38" s="417"/>
      <c r="C38" s="415">
        <v>0</v>
      </c>
      <c r="D38" s="415">
        <v>1</v>
      </c>
      <c r="E38" s="415">
        <v>0</v>
      </c>
      <c r="F38" s="390"/>
      <c r="G38" s="391"/>
    </row>
    <row r="39" spans="1:8" ht="15" customHeight="1">
      <c r="A39" s="157" t="s">
        <v>702</v>
      </c>
      <c r="B39" s="417"/>
      <c r="C39" s="415">
        <v>0</v>
      </c>
      <c r="D39" s="415">
        <v>0</v>
      </c>
      <c r="E39" s="415">
        <v>0</v>
      </c>
      <c r="F39" s="390"/>
      <c r="G39" s="391"/>
    </row>
    <row r="40" spans="1:8" ht="15" customHeight="1">
      <c r="A40" s="157" t="s">
        <v>703</v>
      </c>
      <c r="B40" s="417"/>
      <c r="C40" s="415">
        <v>0</v>
      </c>
      <c r="D40" s="415">
        <v>0</v>
      </c>
      <c r="E40" s="415">
        <v>0</v>
      </c>
      <c r="F40" s="390"/>
      <c r="G40" s="391"/>
    </row>
    <row r="41" spans="1:8" ht="15" customHeight="1">
      <c r="A41" s="408"/>
      <c r="B41" s="409"/>
      <c r="C41" s="404"/>
      <c r="D41" s="404"/>
      <c r="E41" s="404"/>
      <c r="F41" s="390"/>
      <c r="G41" s="413"/>
    </row>
    <row r="42" spans="1:8" ht="15" customHeight="1">
      <c r="A42" s="418" t="s">
        <v>275</v>
      </c>
      <c r="B42" s="399"/>
      <c r="C42" s="410">
        <f t="shared" ref="C42:E42" si="4">SUM(C45,C46)</f>
        <v>154</v>
      </c>
      <c r="D42" s="410">
        <f t="shared" si="4"/>
        <v>1972</v>
      </c>
      <c r="E42" s="410">
        <f t="shared" si="4"/>
        <v>1972</v>
      </c>
      <c r="F42" s="390"/>
      <c r="G42" s="391"/>
    </row>
    <row r="43" spans="1:8" ht="15" customHeight="1">
      <c r="A43" s="401" t="s">
        <v>276</v>
      </c>
      <c r="B43" s="399"/>
      <c r="C43" s="404"/>
      <c r="D43" s="403"/>
      <c r="E43" s="403"/>
      <c r="F43" s="390"/>
      <c r="G43" s="391"/>
    </row>
    <row r="44" spans="1:8" ht="8.1" customHeight="1">
      <c r="A44" s="419"/>
      <c r="C44" s="415"/>
      <c r="D44" s="415"/>
      <c r="E44" s="415"/>
    </row>
    <row r="45" spans="1:8" ht="15" customHeight="1">
      <c r="A45" s="156" t="s">
        <v>698</v>
      </c>
      <c r="C45" s="407">
        <v>60</v>
      </c>
      <c r="D45" s="407">
        <v>1341</v>
      </c>
      <c r="E45" s="407">
        <v>1341</v>
      </c>
      <c r="H45" s="245"/>
    </row>
    <row r="46" spans="1:8" ht="15" customHeight="1">
      <c r="A46" s="156" t="s">
        <v>699</v>
      </c>
      <c r="C46" s="407">
        <v>94</v>
      </c>
      <c r="D46" s="407">
        <v>631</v>
      </c>
      <c r="E46" s="407">
        <v>631</v>
      </c>
    </row>
    <row r="47" spans="1:8" ht="8.1" customHeight="1">
      <c r="A47" s="420"/>
      <c r="C47" s="415"/>
      <c r="D47" s="415"/>
      <c r="E47" s="415"/>
    </row>
    <row r="48" spans="1:8" ht="15" customHeight="1">
      <c r="A48" s="156" t="s">
        <v>17</v>
      </c>
      <c r="C48" s="389">
        <f t="shared" ref="C48:E48" si="5">SUM(C50:C53)</f>
        <v>120</v>
      </c>
      <c r="D48" s="389">
        <f t="shared" si="5"/>
        <v>589</v>
      </c>
      <c r="E48" s="389">
        <f t="shared" si="5"/>
        <v>589</v>
      </c>
    </row>
    <row r="49" spans="1:7" ht="15" customHeight="1">
      <c r="A49" s="421" t="s">
        <v>18</v>
      </c>
      <c r="C49" s="415"/>
      <c r="D49" s="415"/>
      <c r="E49" s="415"/>
    </row>
    <row r="50" spans="1:7" ht="15" customHeight="1">
      <c r="A50" s="422" t="s">
        <v>19</v>
      </c>
      <c r="C50" s="407">
        <v>98</v>
      </c>
      <c r="D50" s="407">
        <v>92</v>
      </c>
      <c r="E50" s="407">
        <v>92</v>
      </c>
    </row>
    <row r="51" spans="1:7" ht="15" customHeight="1">
      <c r="A51" s="422" t="s">
        <v>704</v>
      </c>
      <c r="C51" s="407">
        <v>10</v>
      </c>
      <c r="D51" s="407">
        <v>144</v>
      </c>
      <c r="E51" s="407">
        <v>144</v>
      </c>
    </row>
    <row r="52" spans="1:7" ht="15" customHeight="1">
      <c r="A52" s="422" t="s">
        <v>705</v>
      </c>
      <c r="C52" s="407">
        <v>11</v>
      </c>
      <c r="D52" s="407">
        <v>312</v>
      </c>
      <c r="E52" s="407">
        <v>312</v>
      </c>
    </row>
    <row r="53" spans="1:7" ht="15" customHeight="1">
      <c r="A53" s="422" t="s">
        <v>706</v>
      </c>
      <c r="C53" s="407">
        <v>1</v>
      </c>
      <c r="D53" s="407">
        <v>41</v>
      </c>
      <c r="E53" s="407">
        <v>41</v>
      </c>
    </row>
    <row r="54" spans="1:7" ht="8.1" customHeight="1">
      <c r="A54" s="423"/>
      <c r="C54" s="415"/>
      <c r="D54" s="415"/>
      <c r="E54" s="415"/>
    </row>
    <row r="55" spans="1:7" ht="15" customHeight="1">
      <c r="A55" s="425" t="s">
        <v>20</v>
      </c>
      <c r="B55" s="424"/>
      <c r="C55" s="389">
        <v>34</v>
      </c>
      <c r="D55" s="389">
        <v>1383</v>
      </c>
      <c r="E55" s="389">
        <v>1383</v>
      </c>
      <c r="F55" s="424"/>
    </row>
    <row r="56" spans="1:7" ht="15" customHeight="1">
      <c r="A56" s="426" t="s">
        <v>496</v>
      </c>
      <c r="B56" s="424"/>
      <c r="C56" s="427"/>
      <c r="D56" s="427"/>
      <c r="E56" s="427"/>
      <c r="F56" s="424"/>
    </row>
    <row r="57" spans="1:7" ht="15" customHeight="1">
      <c r="A57" s="833"/>
      <c r="B57" s="833"/>
      <c r="C57" s="833"/>
      <c r="D57" s="833"/>
      <c r="E57" s="833"/>
      <c r="F57" s="833"/>
      <c r="G57" s="391"/>
    </row>
    <row r="58" spans="1:7" ht="15" customHeight="1">
      <c r="A58" s="405"/>
      <c r="B58" s="399"/>
      <c r="C58" s="399"/>
      <c r="D58" s="390"/>
      <c r="E58" s="390"/>
      <c r="F58" s="243" t="s">
        <v>277</v>
      </c>
      <c r="G58" s="391"/>
    </row>
    <row r="59" spans="1:7" ht="15" customHeight="1">
      <c r="A59" s="405"/>
      <c r="B59" s="399"/>
      <c r="C59" s="399"/>
      <c r="D59" s="390"/>
      <c r="E59" s="390"/>
      <c r="F59" s="243" t="s">
        <v>278</v>
      </c>
      <c r="G59" s="391"/>
    </row>
    <row r="60" spans="1:7" ht="15" customHeight="1">
      <c r="F60" s="243" t="s">
        <v>279</v>
      </c>
    </row>
    <row r="61" spans="1:7" ht="15" customHeight="1">
      <c r="F61" s="244" t="s">
        <v>280</v>
      </c>
    </row>
    <row r="62" spans="1:7" ht="15" customHeight="1">
      <c r="F62" s="244" t="s">
        <v>281</v>
      </c>
    </row>
    <row r="63" spans="1:7" ht="15" customHeight="1">
      <c r="F63" s="244" t="s">
        <v>282</v>
      </c>
    </row>
    <row r="64" spans="1:7" ht="8.1" customHeight="1">
      <c r="F64" s="244"/>
    </row>
    <row r="65" spans="1:1" ht="15" customHeight="1">
      <c r="A65" s="376" t="s">
        <v>697</v>
      </c>
    </row>
    <row r="66" spans="1:1" ht="15" customHeight="1">
      <c r="A66" s="428" t="s">
        <v>45</v>
      </c>
    </row>
    <row r="67" spans="1:1" ht="15" customHeight="1">
      <c r="A67" s="66" t="s">
        <v>46</v>
      </c>
    </row>
  </sheetData>
  <conditionalFormatting sqref="C25">
    <cfRule type="cellIs" dxfId="37" priority="12" stopIfTrue="1" operator="lessThan">
      <formula>0</formula>
    </cfRule>
  </conditionalFormatting>
  <conditionalFormatting sqref="C26">
    <cfRule type="cellIs" dxfId="36" priority="11" stopIfTrue="1" operator="lessThan">
      <formula>0</formula>
    </cfRule>
  </conditionalFormatting>
  <conditionalFormatting sqref="C27">
    <cfRule type="cellIs" dxfId="35" priority="10" stopIfTrue="1" operator="lessThan">
      <formula>0</formula>
    </cfRule>
  </conditionalFormatting>
  <conditionalFormatting sqref="C28">
    <cfRule type="cellIs" dxfId="34" priority="9" stopIfTrue="1" operator="lessThan">
      <formula>0</formula>
    </cfRule>
  </conditionalFormatting>
  <conditionalFormatting sqref="C31">
    <cfRule type="cellIs" dxfId="33" priority="8" stopIfTrue="1" operator="lessThan">
      <formula>0</formula>
    </cfRule>
  </conditionalFormatting>
  <conditionalFormatting sqref="C32">
    <cfRule type="cellIs" dxfId="32" priority="7" stopIfTrue="1" operator="lessThan">
      <formula>0</formula>
    </cfRule>
  </conditionalFormatting>
  <conditionalFormatting sqref="C33">
    <cfRule type="cellIs" dxfId="31" priority="6" stopIfTrue="1" operator="lessThan">
      <formula>0</formula>
    </cfRule>
  </conditionalFormatting>
  <conditionalFormatting sqref="C34">
    <cfRule type="cellIs" dxfId="30" priority="5" stopIfTrue="1" operator="lessThan">
      <formula>0</formula>
    </cfRule>
  </conditionalFormatting>
  <conditionalFormatting sqref="C37">
    <cfRule type="cellIs" dxfId="29" priority="4" stopIfTrue="1" operator="lessThan">
      <formula>0</formula>
    </cfRule>
  </conditionalFormatting>
  <conditionalFormatting sqref="C38">
    <cfRule type="cellIs" dxfId="28" priority="3" stopIfTrue="1" operator="lessThan">
      <formula>0</formula>
    </cfRule>
  </conditionalFormatting>
  <conditionalFormatting sqref="C39">
    <cfRule type="cellIs" dxfId="27" priority="2" stopIfTrue="1" operator="lessThan">
      <formula>0</formula>
    </cfRule>
  </conditionalFormatting>
  <conditionalFormatting sqref="C40">
    <cfRule type="cellIs" dxfId="26" priority="1" stopIfTrue="1" operator="lessThan">
      <formula>0</formula>
    </cfRule>
  </conditionalFormatting>
  <conditionalFormatting sqref="B10:B15">
    <cfRule type="cellIs" dxfId="25" priority="13" stopIfTrue="1" operator="lessThan">
      <formula>0</formula>
    </cfRule>
  </conditionalFormatting>
  <conditionalFormatting sqref="B8:B9 B17:C21 B22 B23:C24 B25:B28 B29:C29">
    <cfRule type="cellIs" dxfId="24" priority="14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49"/>
  <sheetViews>
    <sheetView tabSelected="1" view="pageBreakPreview" topLeftCell="A25" zoomScale="90" zoomScaleNormal="100" zoomScaleSheetLayoutView="90" workbookViewId="0">
      <selection activeCell="D58" sqref="D58"/>
    </sheetView>
  </sheetViews>
  <sheetFormatPr defaultColWidth="9.140625" defaultRowHeight="15" customHeight="1"/>
  <cols>
    <col min="1" max="1" width="12.7109375" style="203" customWidth="1"/>
    <col min="2" max="2" width="62.5703125" style="203" customWidth="1"/>
    <col min="3" max="5" width="16.28515625" style="203" customWidth="1"/>
    <col min="6" max="6" width="1.7109375" style="203" customWidth="1"/>
    <col min="7" max="16384" width="9.140625" style="203"/>
  </cols>
  <sheetData>
    <row r="1" spans="1:7" ht="8.1" customHeight="1"/>
    <row r="2" spans="1:7" ht="8.1" customHeight="1"/>
    <row r="3" spans="1:7" ht="16.5" customHeight="1">
      <c r="A3" s="482" t="s">
        <v>867</v>
      </c>
      <c r="B3" s="68"/>
    </row>
    <row r="4" spans="1:7" ht="16.5" customHeight="1">
      <c r="A4" s="486" t="s">
        <v>868</v>
      </c>
      <c r="B4" s="69"/>
      <c r="E4" s="338"/>
      <c r="F4" s="338"/>
    </row>
    <row r="5" spans="1:7" ht="15" customHeight="1" thickBot="1">
      <c r="A5" s="339"/>
      <c r="B5" s="339"/>
      <c r="C5" s="339"/>
      <c r="D5" s="339"/>
      <c r="E5" s="339"/>
      <c r="F5" s="339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7" ht="15" customHeight="1">
      <c r="A7" s="340"/>
      <c r="B7" s="341"/>
      <c r="C7" s="341"/>
      <c r="D7" s="341"/>
      <c r="E7" s="341"/>
      <c r="F7" s="341"/>
    </row>
    <row r="8" spans="1:7" ht="15" customHeight="1">
      <c r="A8" s="342" t="s">
        <v>690</v>
      </c>
      <c r="C8" s="343">
        <v>2</v>
      </c>
      <c r="D8" s="344">
        <v>2</v>
      </c>
      <c r="E8" s="344">
        <v>2</v>
      </c>
      <c r="F8" s="345"/>
    </row>
    <row r="9" spans="1:7" ht="15" customHeight="1">
      <c r="A9" s="346" t="s">
        <v>283</v>
      </c>
      <c r="B9" s="347"/>
      <c r="C9" s="343"/>
      <c r="D9" s="348"/>
      <c r="E9" s="348"/>
      <c r="F9" s="349"/>
      <c r="G9" s="245"/>
    </row>
    <row r="10" spans="1:7" ht="15" customHeight="1">
      <c r="A10" s="346"/>
      <c r="B10" s="347"/>
      <c r="C10" s="350"/>
      <c r="D10" s="348"/>
      <c r="E10" s="348"/>
      <c r="F10" s="349"/>
      <c r="G10" s="245"/>
    </row>
    <row r="11" spans="1:7" ht="15" customHeight="1">
      <c r="A11" s="342" t="s">
        <v>284</v>
      </c>
      <c r="B11" s="347"/>
      <c r="C11" s="351">
        <v>28</v>
      </c>
      <c r="D11" s="351">
        <v>44</v>
      </c>
      <c r="E11" s="351">
        <v>37</v>
      </c>
      <c r="F11" s="352"/>
    </row>
    <row r="12" spans="1:7" ht="15" customHeight="1">
      <c r="A12" s="346" t="s">
        <v>285</v>
      </c>
      <c r="B12" s="353"/>
      <c r="C12" s="354"/>
      <c r="D12" s="352"/>
      <c r="E12" s="352"/>
      <c r="F12" s="352"/>
    </row>
    <row r="13" spans="1:7" ht="15" customHeight="1">
      <c r="A13" s="346"/>
      <c r="B13" s="353"/>
      <c r="C13" s="354"/>
      <c r="D13" s="352"/>
      <c r="E13" s="352"/>
      <c r="F13" s="352"/>
    </row>
    <row r="14" spans="1:7" ht="15" customHeight="1">
      <c r="A14" s="355" t="s">
        <v>286</v>
      </c>
      <c r="B14" s="356"/>
      <c r="C14" s="357" t="s">
        <v>6</v>
      </c>
      <c r="D14" s="358" t="s">
        <v>6</v>
      </c>
      <c r="E14" s="358" t="s">
        <v>6</v>
      </c>
      <c r="F14" s="359"/>
    </row>
    <row r="15" spans="1:7" ht="15" customHeight="1">
      <c r="A15" s="360" t="s">
        <v>287</v>
      </c>
      <c r="B15" s="356"/>
      <c r="C15" s="361"/>
      <c r="D15" s="361"/>
      <c r="E15" s="361"/>
      <c r="F15" s="359"/>
    </row>
    <row r="16" spans="1:7" ht="15" customHeight="1">
      <c r="A16" s="362"/>
      <c r="B16" s="362"/>
      <c r="C16" s="359"/>
      <c r="D16" s="359"/>
      <c r="E16" s="359"/>
      <c r="F16" s="359"/>
    </row>
    <row r="17" spans="1:6" ht="15" customHeight="1">
      <c r="A17" s="355" t="s">
        <v>288</v>
      </c>
      <c r="B17" s="356"/>
      <c r="C17" s="361"/>
      <c r="D17" s="361"/>
      <c r="E17" s="361"/>
      <c r="F17" s="359"/>
    </row>
    <row r="18" spans="1:6" ht="15" customHeight="1">
      <c r="A18" s="360" t="s">
        <v>289</v>
      </c>
      <c r="B18" s="356"/>
      <c r="C18" s="361"/>
      <c r="D18" s="361"/>
      <c r="E18" s="361"/>
      <c r="F18" s="359"/>
    </row>
    <row r="19" spans="1:6" ht="15.6" customHeight="1">
      <c r="A19" s="363" t="s">
        <v>290</v>
      </c>
      <c r="B19" s="356"/>
      <c r="C19" s="87">
        <f>SUM(C20:C24)</f>
        <v>917277</v>
      </c>
      <c r="D19" s="87">
        <f>SUM(D20:D24)</f>
        <v>930665</v>
      </c>
      <c r="E19" s="87" t="s">
        <v>21</v>
      </c>
      <c r="F19" s="361"/>
    </row>
    <row r="20" spans="1:6" ht="15.6" customHeight="1">
      <c r="A20" s="146" t="s">
        <v>691</v>
      </c>
      <c r="B20" s="356"/>
      <c r="C20" s="351">
        <v>636437</v>
      </c>
      <c r="D20" s="351">
        <v>647259</v>
      </c>
      <c r="E20" s="94" t="s">
        <v>21</v>
      </c>
      <c r="F20" s="361"/>
    </row>
    <row r="21" spans="1:6" ht="15.6" customHeight="1">
      <c r="A21" s="364" t="s">
        <v>692</v>
      </c>
      <c r="B21" s="356"/>
      <c r="C21" s="351">
        <v>221366</v>
      </c>
      <c r="D21" s="351">
        <v>222762</v>
      </c>
      <c r="E21" s="94" t="s">
        <v>21</v>
      </c>
      <c r="F21" s="361"/>
    </row>
    <row r="22" spans="1:6" ht="15.6" customHeight="1">
      <c r="A22" s="364" t="s">
        <v>693</v>
      </c>
      <c r="B22" s="356"/>
      <c r="C22" s="351">
        <v>5722</v>
      </c>
      <c r="D22" s="351">
        <v>5725</v>
      </c>
      <c r="E22" s="94" t="s">
        <v>21</v>
      </c>
      <c r="F22" s="361"/>
    </row>
    <row r="23" spans="1:6" ht="15.6" customHeight="1">
      <c r="A23" s="364" t="s">
        <v>694</v>
      </c>
      <c r="B23" s="356"/>
      <c r="C23" s="351">
        <v>36439</v>
      </c>
      <c r="D23" s="351">
        <v>37183</v>
      </c>
      <c r="E23" s="94" t="s">
        <v>21</v>
      </c>
      <c r="F23" s="361"/>
    </row>
    <row r="24" spans="1:6" ht="15.6" customHeight="1">
      <c r="A24" s="364" t="s">
        <v>695</v>
      </c>
      <c r="B24" s="356"/>
      <c r="C24" s="351">
        <v>17313</v>
      </c>
      <c r="D24" s="351">
        <v>17736</v>
      </c>
      <c r="E24" s="94" t="s">
        <v>21</v>
      </c>
      <c r="F24" s="361"/>
    </row>
    <row r="25" spans="1:6" ht="15" customHeight="1">
      <c r="A25" s="364"/>
      <c r="B25" s="364"/>
      <c r="C25" s="365"/>
      <c r="D25" s="365"/>
      <c r="E25" s="94"/>
      <c r="F25" s="366"/>
    </row>
    <row r="26" spans="1:6" ht="15" customHeight="1">
      <c r="A26" s="355" t="s">
        <v>291</v>
      </c>
      <c r="B26" s="356"/>
      <c r="C26" s="368"/>
      <c r="D26" s="368"/>
      <c r="E26" s="361"/>
      <c r="F26" s="359"/>
    </row>
    <row r="27" spans="1:6" ht="15" customHeight="1">
      <c r="A27" s="360" t="s">
        <v>292</v>
      </c>
      <c r="B27" s="356"/>
      <c r="C27" s="368"/>
      <c r="D27" s="368"/>
      <c r="E27" s="361"/>
      <c r="F27" s="359"/>
    </row>
    <row r="28" spans="1:6" ht="8.1" customHeight="1">
      <c r="A28" s="360"/>
      <c r="B28" s="356"/>
      <c r="C28" s="368"/>
      <c r="D28" s="368"/>
      <c r="E28" s="361"/>
      <c r="F28" s="361"/>
    </row>
    <row r="29" spans="1:6" ht="15" customHeight="1">
      <c r="A29" s="363" t="s">
        <v>290</v>
      </c>
      <c r="B29" s="25"/>
      <c r="C29" s="369">
        <f>SUM(C30:C34)</f>
        <v>13831</v>
      </c>
      <c r="D29" s="369">
        <f>SUM(D30:D34)</f>
        <v>13388</v>
      </c>
      <c r="E29" s="87" t="s">
        <v>21</v>
      </c>
      <c r="F29" s="370"/>
    </row>
    <row r="30" spans="1:6" ht="15" customHeight="1">
      <c r="A30" s="146" t="s">
        <v>691</v>
      </c>
      <c r="B30" s="364"/>
      <c r="C30" s="351">
        <v>11298</v>
      </c>
      <c r="D30" s="351">
        <v>10822</v>
      </c>
      <c r="E30" s="94" t="s">
        <v>21</v>
      </c>
      <c r="F30" s="366"/>
    </row>
    <row r="31" spans="1:6" ht="15" customHeight="1">
      <c r="A31" s="364" t="s">
        <v>692</v>
      </c>
      <c r="B31" s="364"/>
      <c r="C31" s="351">
        <v>1371</v>
      </c>
      <c r="D31" s="351">
        <v>1396</v>
      </c>
      <c r="E31" s="94" t="s">
        <v>21</v>
      </c>
      <c r="F31" s="366"/>
    </row>
    <row r="32" spans="1:6" ht="15" customHeight="1">
      <c r="A32" s="364" t="s">
        <v>693</v>
      </c>
      <c r="B32" s="364"/>
      <c r="C32" s="351">
        <v>1</v>
      </c>
      <c r="D32" s="351">
        <v>3</v>
      </c>
      <c r="E32" s="94" t="s">
        <v>21</v>
      </c>
      <c r="F32" s="366"/>
    </row>
    <row r="33" spans="1:6" ht="15" customHeight="1">
      <c r="A33" s="364" t="s">
        <v>694</v>
      </c>
      <c r="B33" s="364"/>
      <c r="C33" s="351">
        <v>941</v>
      </c>
      <c r="D33" s="351">
        <v>744</v>
      </c>
      <c r="E33" s="94" t="s">
        <v>21</v>
      </c>
      <c r="F33" s="366"/>
    </row>
    <row r="34" spans="1:6" ht="15" customHeight="1">
      <c r="A34" s="364" t="s">
        <v>696</v>
      </c>
      <c r="B34" s="364"/>
      <c r="C34" s="351">
        <v>220</v>
      </c>
      <c r="D34" s="351">
        <v>423</v>
      </c>
      <c r="E34" s="94" t="s">
        <v>21</v>
      </c>
      <c r="F34" s="366"/>
    </row>
    <row r="35" spans="1:6" ht="15" customHeight="1">
      <c r="A35" s="833"/>
      <c r="B35" s="833"/>
      <c r="C35" s="833"/>
      <c r="D35" s="833"/>
      <c r="E35" s="833"/>
      <c r="F35" s="833"/>
    </row>
    <row r="36" spans="1:6" ht="15" customHeight="1">
      <c r="E36" s="345"/>
      <c r="F36" s="373" t="s">
        <v>293</v>
      </c>
    </row>
    <row r="37" spans="1:6" ht="15" customHeight="1">
      <c r="E37" s="374"/>
      <c r="F37" s="373" t="s">
        <v>294</v>
      </c>
    </row>
    <row r="38" spans="1:6" ht="15" customHeight="1">
      <c r="E38" s="374"/>
      <c r="F38" s="373" t="s">
        <v>295</v>
      </c>
    </row>
    <row r="39" spans="1:6" ht="15" customHeight="1">
      <c r="F39" s="375" t="s">
        <v>296</v>
      </c>
    </row>
    <row r="40" spans="1:6" ht="15" customHeight="1">
      <c r="F40" s="375" t="s">
        <v>297</v>
      </c>
    </row>
    <row r="41" spans="1:6" ht="15" customHeight="1">
      <c r="F41" s="375" t="s">
        <v>298</v>
      </c>
    </row>
    <row r="42" spans="1:6" ht="15" customHeight="1">
      <c r="A42" s="376" t="s">
        <v>697</v>
      </c>
      <c r="B42" s="25"/>
    </row>
    <row r="43" spans="1:6" s="171" customFormat="1" ht="15" customHeight="1">
      <c r="A43" s="377" t="s">
        <v>856</v>
      </c>
      <c r="B43" s="378"/>
      <c r="E43" s="61"/>
      <c r="F43" s="61"/>
    </row>
    <row r="44" spans="1:6" s="171" customFormat="1" ht="15" customHeight="1">
      <c r="A44" s="379" t="s">
        <v>857</v>
      </c>
    </row>
    <row r="45" spans="1:6" s="171" customFormat="1" ht="15" customHeight="1">
      <c r="A45" s="379" t="s">
        <v>858</v>
      </c>
    </row>
    <row r="46" spans="1:6" s="171" customFormat="1" ht="15" customHeight="1">
      <c r="A46" s="380" t="s">
        <v>299</v>
      </c>
    </row>
    <row r="47" spans="1:6" s="171" customFormat="1" ht="15" customHeight="1">
      <c r="A47" s="380" t="s">
        <v>300</v>
      </c>
    </row>
    <row r="48" spans="1:6" s="381" customFormat="1" ht="15" customHeight="1">
      <c r="A48" s="382" t="s">
        <v>45</v>
      </c>
    </row>
    <row r="49" spans="1:1" s="381" customFormat="1" ht="15" customHeight="1">
      <c r="A49" s="383" t="s">
        <v>46</v>
      </c>
    </row>
  </sheetData>
  <conditionalFormatting sqref="B9:B11">
    <cfRule type="cellIs" dxfId="23" priority="2" stopIfTrue="1" operator="lessThan">
      <formula>0</formula>
    </cfRule>
  </conditionalFormatting>
  <conditionalFormatting sqref="C9:C10">
    <cfRule type="cellIs" dxfId="2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abSelected="1" view="pageBreakPreview" topLeftCell="A43" zoomScale="90" zoomScaleNormal="120" zoomScaleSheetLayoutView="90" workbookViewId="0">
      <selection activeCell="D58" sqref="D58"/>
    </sheetView>
  </sheetViews>
  <sheetFormatPr defaultColWidth="9.140625" defaultRowHeight="15" customHeight="1"/>
  <cols>
    <col min="1" max="1" width="9.7109375" style="203" customWidth="1"/>
    <col min="2" max="2" width="60.7109375" style="203" customWidth="1"/>
    <col min="3" max="5" width="16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8" ht="8.1" customHeight="1"/>
    <row r="2" spans="1:8" ht="8.1" customHeight="1"/>
    <row r="3" spans="1:8" ht="16.5" customHeight="1">
      <c r="A3" s="846" t="s">
        <v>893</v>
      </c>
      <c r="B3" s="25"/>
    </row>
    <row r="4" spans="1:8" ht="16.5" customHeight="1">
      <c r="A4" s="847" t="s">
        <v>894</v>
      </c>
      <c r="B4" s="26"/>
    </row>
    <row r="5" spans="1:8" ht="15" customHeight="1" thickBot="1">
      <c r="A5" s="671"/>
      <c r="B5" s="671"/>
      <c r="C5" s="671"/>
      <c r="D5" s="671"/>
      <c r="E5" s="671"/>
      <c r="F5" s="671"/>
    </row>
    <row r="6" spans="1:8" ht="30" customHeight="1" thickBot="1">
      <c r="A6" s="830"/>
      <c r="B6" s="830"/>
      <c r="C6" s="830">
        <v>2018</v>
      </c>
      <c r="D6" s="830">
        <v>2019</v>
      </c>
      <c r="E6" s="830">
        <v>2020</v>
      </c>
      <c r="F6" s="830"/>
      <c r="G6" s="786"/>
    </row>
    <row r="7" spans="1:8" ht="15" customHeight="1">
      <c r="A7" s="362"/>
      <c r="B7" s="362"/>
      <c r="C7" s="359"/>
      <c r="D7" s="359"/>
      <c r="E7" s="359"/>
      <c r="F7" s="359"/>
      <c r="G7" s="359"/>
    </row>
    <row r="8" spans="1:8" ht="15" customHeight="1">
      <c r="A8" s="25" t="s">
        <v>25</v>
      </c>
      <c r="B8" s="25"/>
      <c r="C8" s="787">
        <f>SUM(C10:C18)</f>
        <v>64406</v>
      </c>
      <c r="D8" s="787">
        <f>SUM(D10:D18)</f>
        <v>66586</v>
      </c>
      <c r="E8" s="787">
        <f>SUM(E10:E18)</f>
        <v>67083</v>
      </c>
      <c r="F8" s="788"/>
      <c r="G8" s="788"/>
    </row>
    <row r="9" spans="1:8" ht="15" customHeight="1">
      <c r="A9" s="26" t="s">
        <v>26</v>
      </c>
      <c r="B9" s="26"/>
      <c r="F9" s="788"/>
      <c r="G9" s="788"/>
    </row>
    <row r="10" spans="1:8" ht="15" customHeight="1">
      <c r="A10" s="57" t="s">
        <v>841</v>
      </c>
      <c r="B10" s="364"/>
      <c r="C10" s="789">
        <f>3940</f>
        <v>3940</v>
      </c>
      <c r="D10" s="789">
        <v>3976</v>
      </c>
      <c r="E10" s="789">
        <v>4005</v>
      </c>
      <c r="F10" s="366"/>
      <c r="G10" s="366"/>
    </row>
    <row r="11" spans="1:8" ht="15" customHeight="1">
      <c r="A11" s="57" t="s">
        <v>842</v>
      </c>
      <c r="B11" s="364"/>
      <c r="C11" s="789">
        <f>15590</f>
        <v>15590</v>
      </c>
      <c r="D11" s="789">
        <v>16163</v>
      </c>
      <c r="E11" s="789">
        <f>10274+6088</f>
        <v>16362</v>
      </c>
      <c r="F11" s="366"/>
      <c r="G11" s="790"/>
    </row>
    <row r="12" spans="1:8" ht="15" customHeight="1">
      <c r="A12" s="363" t="s">
        <v>843</v>
      </c>
      <c r="B12" s="364"/>
      <c r="C12" s="789">
        <f>21894</f>
        <v>21894</v>
      </c>
      <c r="D12" s="789">
        <v>22429</v>
      </c>
      <c r="E12" s="789">
        <f>13672+8887</f>
        <v>22559</v>
      </c>
      <c r="F12" s="366"/>
      <c r="G12" s="366"/>
      <c r="H12" s="245"/>
    </row>
    <row r="13" spans="1:8" ht="15" customHeight="1">
      <c r="A13" s="363" t="s">
        <v>828</v>
      </c>
      <c r="B13" s="364"/>
      <c r="C13" s="789" t="s">
        <v>6</v>
      </c>
      <c r="D13" s="789" t="s">
        <v>6</v>
      </c>
      <c r="E13" s="789" t="s">
        <v>6</v>
      </c>
      <c r="F13" s="366"/>
      <c r="G13" s="790"/>
    </row>
    <row r="14" spans="1:8" ht="15" customHeight="1">
      <c r="A14" s="363" t="s">
        <v>829</v>
      </c>
      <c r="B14" s="364"/>
      <c r="C14" s="789">
        <f>36</f>
        <v>36</v>
      </c>
      <c r="D14" s="789">
        <v>36</v>
      </c>
      <c r="E14" s="789">
        <v>36</v>
      </c>
      <c r="F14" s="370"/>
      <c r="G14" s="370"/>
    </row>
    <row r="15" spans="1:8" ht="15" customHeight="1">
      <c r="A15" s="363" t="s">
        <v>830</v>
      </c>
      <c r="B15" s="364"/>
      <c r="C15" s="789">
        <f>18706</f>
        <v>18706</v>
      </c>
      <c r="D15" s="789">
        <v>18945</v>
      </c>
      <c r="E15" s="789">
        <v>18989</v>
      </c>
      <c r="F15" s="366"/>
      <c r="G15" s="366"/>
      <c r="H15" s="791"/>
    </row>
    <row r="16" spans="1:8" ht="15" customHeight="1">
      <c r="A16" s="363" t="s">
        <v>844</v>
      </c>
      <c r="B16" s="364"/>
      <c r="C16" s="789">
        <f>3325</f>
        <v>3325</v>
      </c>
      <c r="D16" s="789">
        <v>3845</v>
      </c>
      <c r="E16" s="789">
        <v>3845</v>
      </c>
      <c r="F16" s="366"/>
      <c r="G16" s="372"/>
    </row>
    <row r="17" spans="1:7" ht="15" customHeight="1">
      <c r="A17" s="363" t="s">
        <v>832</v>
      </c>
      <c r="B17" s="364"/>
      <c r="C17" s="789">
        <f>466</f>
        <v>466</v>
      </c>
      <c r="D17" s="789">
        <v>466</v>
      </c>
      <c r="E17" s="789">
        <v>466</v>
      </c>
      <c r="F17" s="366"/>
      <c r="G17" s="790"/>
    </row>
    <row r="18" spans="1:7" ht="15" customHeight="1">
      <c r="A18" s="363" t="s">
        <v>833</v>
      </c>
      <c r="B18" s="364"/>
      <c r="C18" s="789">
        <f>449</f>
        <v>449</v>
      </c>
      <c r="D18" s="789">
        <v>726</v>
      </c>
      <c r="E18" s="789">
        <v>821</v>
      </c>
      <c r="F18" s="366"/>
      <c r="G18" s="790"/>
    </row>
    <row r="19" spans="1:7" ht="15" customHeight="1">
      <c r="A19" s="792"/>
      <c r="B19" s="792"/>
      <c r="C19" s="367"/>
      <c r="D19" s="366"/>
      <c r="E19" s="366"/>
      <c r="F19" s="366"/>
      <c r="G19" s="372"/>
    </row>
    <row r="20" spans="1:7" ht="15" customHeight="1">
      <c r="A20" s="25" t="s">
        <v>27</v>
      </c>
      <c r="B20" s="25"/>
      <c r="C20" s="787">
        <f t="shared" ref="C20:D20" si="0">SUM(C22:C30)</f>
        <v>982</v>
      </c>
      <c r="D20" s="787">
        <f t="shared" si="0"/>
        <v>1148</v>
      </c>
      <c r="E20" s="787">
        <f t="shared" ref="E20" si="1">SUM(E22:E30)</f>
        <v>375</v>
      </c>
      <c r="F20" s="370"/>
      <c r="G20" s="371"/>
    </row>
    <row r="21" spans="1:7" ht="15" customHeight="1">
      <c r="A21" s="26" t="s">
        <v>28</v>
      </c>
      <c r="B21" s="26"/>
      <c r="C21" s="793"/>
      <c r="D21" s="793"/>
      <c r="E21" s="793"/>
      <c r="F21" s="793"/>
      <c r="G21" s="794"/>
    </row>
    <row r="22" spans="1:7" ht="15" customHeight="1">
      <c r="A22" s="57" t="s">
        <v>841</v>
      </c>
      <c r="B22" s="795"/>
      <c r="C22" s="796">
        <f>23</f>
        <v>23</v>
      </c>
      <c r="D22" s="796">
        <v>8</v>
      </c>
      <c r="E22" s="796">
        <v>27</v>
      </c>
      <c r="F22" s="797"/>
      <c r="G22" s="794"/>
    </row>
    <row r="23" spans="1:7" ht="15" customHeight="1">
      <c r="A23" s="57" t="s">
        <v>842</v>
      </c>
      <c r="B23" s="795"/>
      <c r="C23" s="796">
        <f>546</f>
        <v>546</v>
      </c>
      <c r="D23" s="796">
        <v>365</v>
      </c>
      <c r="E23" s="796">
        <f>99+89</f>
        <v>188</v>
      </c>
      <c r="F23" s="366"/>
      <c r="G23" s="372"/>
    </row>
    <row r="24" spans="1:7" ht="15" customHeight="1">
      <c r="A24" s="363" t="s">
        <v>843</v>
      </c>
      <c r="B24" s="364"/>
      <c r="C24" s="796">
        <f>250</f>
        <v>250</v>
      </c>
      <c r="D24" s="796">
        <v>209</v>
      </c>
      <c r="E24" s="796">
        <f>47+69</f>
        <v>116</v>
      </c>
      <c r="F24" s="366"/>
      <c r="G24" s="372"/>
    </row>
    <row r="25" spans="1:7" ht="15" customHeight="1">
      <c r="A25" s="363" t="s">
        <v>828</v>
      </c>
      <c r="B25" s="364"/>
      <c r="C25" s="796" t="s">
        <v>6</v>
      </c>
      <c r="D25" s="796" t="s">
        <v>6</v>
      </c>
      <c r="E25" s="796" t="s">
        <v>6</v>
      </c>
      <c r="F25" s="366"/>
      <c r="G25" s="372"/>
    </row>
    <row r="26" spans="1:7" ht="15" customHeight="1">
      <c r="A26" s="363" t="s">
        <v>829</v>
      </c>
      <c r="B26" s="364"/>
      <c r="C26" s="796" t="s">
        <v>6</v>
      </c>
      <c r="D26" s="796" t="s">
        <v>6</v>
      </c>
      <c r="E26" s="796" t="s">
        <v>6</v>
      </c>
      <c r="F26" s="366"/>
      <c r="G26" s="372"/>
    </row>
    <row r="27" spans="1:7" ht="15" customHeight="1">
      <c r="A27" s="363" t="s">
        <v>830</v>
      </c>
      <c r="B27" s="364"/>
      <c r="C27" s="796">
        <f>163</f>
        <v>163</v>
      </c>
      <c r="D27" s="796">
        <v>66</v>
      </c>
      <c r="E27" s="796">
        <v>44</v>
      </c>
      <c r="F27" s="366"/>
      <c r="G27" s="366"/>
    </row>
    <row r="28" spans="1:7" ht="15" customHeight="1">
      <c r="A28" s="363" t="s">
        <v>844</v>
      </c>
      <c r="B28" s="364"/>
      <c r="C28" s="796" t="s">
        <v>6</v>
      </c>
      <c r="D28" s="796">
        <v>500</v>
      </c>
      <c r="E28" s="796" t="s">
        <v>6</v>
      </c>
      <c r="F28" s="366"/>
      <c r="G28" s="366"/>
    </row>
    <row r="29" spans="1:7" ht="15" customHeight="1">
      <c r="A29" s="363" t="s">
        <v>832</v>
      </c>
      <c r="B29" s="364"/>
      <c r="C29" s="796" t="s">
        <v>6</v>
      </c>
      <c r="D29" s="796" t="s">
        <v>6</v>
      </c>
      <c r="E29" s="796" t="s">
        <v>6</v>
      </c>
      <c r="F29" s="366"/>
      <c r="G29" s="366"/>
    </row>
    <row r="30" spans="1:7" ht="15" customHeight="1">
      <c r="A30" s="363" t="s">
        <v>833</v>
      </c>
      <c r="B30" s="364"/>
      <c r="C30" s="796" t="s">
        <v>6</v>
      </c>
      <c r="D30" s="796" t="s">
        <v>6</v>
      </c>
      <c r="E30" s="796" t="s">
        <v>6</v>
      </c>
      <c r="F30" s="366"/>
      <c r="G30" s="366"/>
    </row>
    <row r="31" spans="1:7" ht="15" customHeight="1">
      <c r="A31" s="364"/>
      <c r="B31" s="364"/>
      <c r="C31" s="793"/>
      <c r="D31" s="793"/>
      <c r="E31" s="793"/>
      <c r="F31" s="366"/>
      <c r="G31" s="366"/>
    </row>
    <row r="32" spans="1:7" ht="15" customHeight="1">
      <c r="A32" s="25" t="s">
        <v>29</v>
      </c>
      <c r="B32" s="25"/>
      <c r="C32" s="787">
        <f t="shared" ref="C32:D32" si="2">SUM(C34:C42)</f>
        <v>2686</v>
      </c>
      <c r="D32" s="787">
        <f t="shared" si="2"/>
        <v>2967</v>
      </c>
      <c r="E32" s="787">
        <f t="shared" ref="E32" si="3">SUM(E34:E42)</f>
        <v>2626</v>
      </c>
      <c r="F32" s="366"/>
      <c r="G32" s="366"/>
    </row>
    <row r="33" spans="1:7" ht="15" customHeight="1">
      <c r="A33" s="26" t="s">
        <v>30</v>
      </c>
      <c r="B33" s="26"/>
      <c r="C33" s="793"/>
      <c r="D33" s="793"/>
      <c r="E33" s="793"/>
      <c r="F33" s="366"/>
      <c r="G33" s="366"/>
    </row>
    <row r="34" spans="1:7" ht="15" customHeight="1">
      <c r="A34" s="57" t="s">
        <v>841</v>
      </c>
      <c r="B34" s="364"/>
      <c r="C34" s="798">
        <f>112</f>
        <v>112</v>
      </c>
      <c r="D34" s="798">
        <v>62</v>
      </c>
      <c r="E34" s="798">
        <v>61</v>
      </c>
      <c r="F34" s="366"/>
      <c r="G34" s="366"/>
    </row>
    <row r="35" spans="1:7" ht="15" customHeight="1">
      <c r="A35" s="57" t="s">
        <v>842</v>
      </c>
      <c r="B35" s="364"/>
      <c r="C35" s="798">
        <f>918</f>
        <v>918</v>
      </c>
      <c r="D35" s="798">
        <v>983</v>
      </c>
      <c r="E35" s="798">
        <f>890+146</f>
        <v>1036</v>
      </c>
      <c r="F35" s="366"/>
      <c r="G35" s="366"/>
    </row>
    <row r="36" spans="1:7" ht="15" customHeight="1">
      <c r="A36" s="363" t="s">
        <v>843</v>
      </c>
      <c r="B36" s="364"/>
      <c r="C36" s="798">
        <f>689</f>
        <v>689</v>
      </c>
      <c r="D36" s="798">
        <v>1087</v>
      </c>
      <c r="E36" s="798">
        <f>668+619</f>
        <v>1287</v>
      </c>
      <c r="F36" s="366"/>
      <c r="G36" s="366"/>
    </row>
    <row r="37" spans="1:7" ht="15" customHeight="1">
      <c r="A37" s="363" t="s">
        <v>828</v>
      </c>
      <c r="B37" s="364"/>
      <c r="C37" s="798" t="s">
        <v>6</v>
      </c>
      <c r="D37" s="798" t="s">
        <v>6</v>
      </c>
      <c r="E37" s="798" t="s">
        <v>6</v>
      </c>
      <c r="F37" s="366"/>
      <c r="G37" s="366"/>
    </row>
    <row r="38" spans="1:7" ht="15" customHeight="1">
      <c r="A38" s="363" t="s">
        <v>829</v>
      </c>
      <c r="B38" s="364"/>
      <c r="C38" s="798">
        <f>68</f>
        <v>68</v>
      </c>
      <c r="D38" s="798">
        <v>68</v>
      </c>
      <c r="E38" s="798" t="s">
        <v>6</v>
      </c>
      <c r="F38" s="366"/>
      <c r="G38" s="366"/>
    </row>
    <row r="39" spans="1:7" ht="15" customHeight="1">
      <c r="A39" s="363" t="s">
        <v>830</v>
      </c>
      <c r="B39" s="364"/>
      <c r="C39" s="798">
        <f>94</f>
        <v>94</v>
      </c>
      <c r="D39" s="798">
        <v>172</v>
      </c>
      <c r="E39" s="798">
        <v>68</v>
      </c>
      <c r="F39" s="366"/>
      <c r="G39" s="366"/>
    </row>
    <row r="40" spans="1:7" ht="15" customHeight="1">
      <c r="A40" s="363" t="s">
        <v>844</v>
      </c>
      <c r="B40" s="364"/>
      <c r="C40" s="798">
        <f>520</f>
        <v>520</v>
      </c>
      <c r="D40" s="798">
        <v>500</v>
      </c>
      <c r="E40" s="798">
        <v>174</v>
      </c>
      <c r="F40" s="366"/>
      <c r="G40" s="366"/>
    </row>
    <row r="41" spans="1:7" ht="15" customHeight="1">
      <c r="A41" s="363" t="s">
        <v>832</v>
      </c>
      <c r="B41" s="364"/>
      <c r="C41" s="798" t="s">
        <v>6</v>
      </c>
      <c r="D41" s="798" t="s">
        <v>6</v>
      </c>
      <c r="E41" s="798" t="s">
        <v>6</v>
      </c>
      <c r="F41" s="366"/>
      <c r="G41" s="366"/>
    </row>
    <row r="42" spans="1:7" ht="15" customHeight="1">
      <c r="A42" s="363" t="s">
        <v>833</v>
      </c>
      <c r="B42" s="364"/>
      <c r="C42" s="798">
        <f>285</f>
        <v>285</v>
      </c>
      <c r="D42" s="798">
        <v>95</v>
      </c>
      <c r="E42" s="798" t="s">
        <v>6</v>
      </c>
      <c r="F42" s="366"/>
      <c r="G42" s="366"/>
    </row>
    <row r="43" spans="1:7" ht="15" customHeight="1">
      <c r="A43" s="363"/>
      <c r="B43" s="364"/>
      <c r="C43" s="799"/>
      <c r="D43" s="366"/>
      <c r="E43" s="366"/>
      <c r="F43" s="366"/>
      <c r="G43" s="366"/>
    </row>
    <row r="44" spans="1:7" ht="15" customHeight="1">
      <c r="A44" s="25" t="s">
        <v>31</v>
      </c>
      <c r="B44" s="364"/>
      <c r="C44" s="787">
        <f>SUM(C46:C54)</f>
        <v>4733</v>
      </c>
      <c r="D44" s="787">
        <f t="shared" ref="D44" si="4">SUM(D46:D54)</f>
        <v>3436</v>
      </c>
      <c r="E44" s="787">
        <f t="shared" ref="E44" si="5">SUM(E46:E54)</f>
        <v>3380</v>
      </c>
      <c r="F44" s="366"/>
      <c r="G44" s="366"/>
    </row>
    <row r="45" spans="1:7" ht="15" customHeight="1">
      <c r="A45" s="26" t="s">
        <v>32</v>
      </c>
      <c r="B45" s="364"/>
      <c r="C45" s="799"/>
      <c r="D45" s="366"/>
      <c r="E45" s="366"/>
      <c r="F45" s="366"/>
      <c r="G45" s="366"/>
    </row>
    <row r="46" spans="1:7" ht="15" customHeight="1">
      <c r="A46" s="57" t="s">
        <v>841</v>
      </c>
      <c r="B46" s="364"/>
      <c r="C46" s="798">
        <v>106</v>
      </c>
      <c r="D46" s="798">
        <v>65</v>
      </c>
      <c r="E46" s="798">
        <v>58</v>
      </c>
      <c r="F46" s="366"/>
      <c r="G46" s="366"/>
    </row>
    <row r="47" spans="1:7" ht="15" customHeight="1">
      <c r="A47" s="57" t="s">
        <v>842</v>
      </c>
      <c r="B47" s="364"/>
      <c r="C47" s="798">
        <v>1376</v>
      </c>
      <c r="D47" s="798">
        <v>1191</v>
      </c>
      <c r="E47" s="798">
        <f>904+278</f>
        <v>1182</v>
      </c>
      <c r="F47" s="366"/>
      <c r="G47" s="366"/>
    </row>
    <row r="48" spans="1:7" ht="15" customHeight="1">
      <c r="A48" s="363" t="s">
        <v>843</v>
      </c>
      <c r="B48" s="364"/>
      <c r="C48" s="798">
        <v>1502</v>
      </c>
      <c r="D48" s="798">
        <v>800</v>
      </c>
      <c r="E48" s="798">
        <f>337+333</f>
        <v>670</v>
      </c>
      <c r="F48" s="366"/>
      <c r="G48" s="366"/>
    </row>
    <row r="49" spans="1:7" ht="15" customHeight="1">
      <c r="A49" s="363" t="s">
        <v>828</v>
      </c>
      <c r="B49" s="364"/>
      <c r="C49" s="798" t="s">
        <v>6</v>
      </c>
      <c r="D49" s="798">
        <v>30</v>
      </c>
      <c r="E49" s="798">
        <v>30</v>
      </c>
      <c r="F49" s="366"/>
      <c r="G49" s="366"/>
    </row>
    <row r="50" spans="1:7" ht="15" customHeight="1">
      <c r="A50" s="363" t="s">
        <v>829</v>
      </c>
      <c r="B50" s="364"/>
      <c r="C50" s="798" t="s">
        <v>6</v>
      </c>
      <c r="D50" s="798" t="s">
        <v>6</v>
      </c>
      <c r="E50" s="798" t="s">
        <v>6</v>
      </c>
      <c r="F50" s="366"/>
      <c r="G50" s="366"/>
    </row>
    <row r="51" spans="1:7" ht="15" customHeight="1">
      <c r="A51" s="363" t="s">
        <v>830</v>
      </c>
      <c r="B51" s="364"/>
      <c r="C51" s="798">
        <v>337</v>
      </c>
      <c r="D51" s="798">
        <v>145</v>
      </c>
      <c r="E51" s="798">
        <v>235</v>
      </c>
      <c r="F51" s="366"/>
      <c r="G51" s="366"/>
    </row>
    <row r="52" spans="1:7" ht="15" customHeight="1">
      <c r="A52" s="363" t="s">
        <v>844</v>
      </c>
      <c r="B52" s="364"/>
      <c r="C52" s="798">
        <v>500</v>
      </c>
      <c r="D52" s="798" t="s">
        <v>6</v>
      </c>
      <c r="E52" s="798" t="s">
        <v>6</v>
      </c>
      <c r="F52" s="366"/>
      <c r="G52" s="366"/>
    </row>
    <row r="53" spans="1:7" ht="15" customHeight="1">
      <c r="A53" s="363" t="s">
        <v>832</v>
      </c>
      <c r="B53" s="364"/>
      <c r="C53" s="798" t="s">
        <v>6</v>
      </c>
      <c r="D53" s="798" t="s">
        <v>6</v>
      </c>
      <c r="E53" s="798" t="s">
        <v>6</v>
      </c>
      <c r="F53" s="366"/>
      <c r="G53" s="366"/>
    </row>
    <row r="54" spans="1:7" ht="15" customHeight="1">
      <c r="A54" s="363" t="s">
        <v>833</v>
      </c>
      <c r="B54" s="364"/>
      <c r="C54" s="798">
        <v>912</v>
      </c>
      <c r="D54" s="798">
        <v>1205</v>
      </c>
      <c r="E54" s="798">
        <v>1205</v>
      </c>
      <c r="F54" s="366"/>
      <c r="G54" s="366"/>
    </row>
    <row r="55" spans="1:7" ht="15" customHeight="1">
      <c r="A55" s="833"/>
      <c r="B55" s="833"/>
      <c r="C55" s="833"/>
      <c r="D55" s="833"/>
      <c r="E55" s="833"/>
      <c r="F55" s="833"/>
      <c r="G55" s="788"/>
    </row>
    <row r="56" spans="1:7" ht="15" customHeight="1">
      <c r="E56" s="788"/>
      <c r="F56" s="243" t="s">
        <v>33</v>
      </c>
      <c r="G56" s="788"/>
    </row>
    <row r="57" spans="1:7" ht="15" customHeight="1">
      <c r="A57" s="800"/>
      <c r="B57" s="800"/>
      <c r="E57" s="788"/>
      <c r="F57" s="244" t="s">
        <v>34</v>
      </c>
      <c r="G57" s="788"/>
    </row>
  </sheetData>
  <conditionalFormatting sqref="C21:D21">
    <cfRule type="cellIs" dxfId="92" priority="8" stopIfTrue="1" operator="lessThan">
      <formula>0</formula>
    </cfRule>
  </conditionalFormatting>
  <conditionalFormatting sqref="F21">
    <cfRule type="cellIs" dxfId="91" priority="3" stopIfTrue="1" operator="lessThan">
      <formula>0</formula>
    </cfRule>
  </conditionalFormatting>
  <conditionalFormatting sqref="G21">
    <cfRule type="cellIs" dxfId="90" priority="5" stopIfTrue="1" operator="lessThan">
      <formula>0</formula>
    </cfRule>
  </conditionalFormatting>
  <conditionalFormatting sqref="F22:G22">
    <cfRule type="cellIs" dxfId="89" priority="4" stopIfTrue="1" operator="lessThan">
      <formula>0</formula>
    </cfRule>
  </conditionalFormatting>
  <conditionalFormatting sqref="C31">
    <cfRule type="cellIs" dxfId="88" priority="7" stopIfTrue="1" operator="lessThan">
      <formula>0</formula>
    </cfRule>
  </conditionalFormatting>
  <conditionalFormatting sqref="C33">
    <cfRule type="cellIs" dxfId="87" priority="6" stopIfTrue="1" operator="lessThan">
      <formula>0</formula>
    </cfRule>
  </conditionalFormatting>
  <conditionalFormatting sqref="C10:E18">
    <cfRule type="cellIs" dxfId="86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9"/>
  <sheetViews>
    <sheetView tabSelected="1" view="pageBreakPreview" topLeftCell="A13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6.7109375" style="24" customWidth="1"/>
    <col min="6" max="6" width="1.7109375" style="24" customWidth="1"/>
    <col min="7" max="16384" width="9.140625" style="24"/>
  </cols>
  <sheetData>
    <row r="1" spans="1:8" ht="8.1" customHeight="1"/>
    <row r="2" spans="1:8" ht="8.1" customHeight="1"/>
    <row r="3" spans="1:8" ht="16.5" customHeight="1">
      <c r="A3" s="342" t="s">
        <v>869</v>
      </c>
      <c r="B3" s="295"/>
    </row>
    <row r="4" spans="1:8" ht="16.5" customHeight="1">
      <c r="A4" s="346" t="s">
        <v>870</v>
      </c>
      <c r="B4" s="296"/>
    </row>
    <row r="5" spans="1:8" ht="15" customHeight="1" thickBot="1">
      <c r="A5" s="297"/>
      <c r="B5" s="297"/>
      <c r="C5" s="297"/>
      <c r="D5" s="297"/>
      <c r="E5" s="297"/>
      <c r="F5" s="297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2019</v>
      </c>
      <c r="F6" s="837"/>
    </row>
    <row r="7" spans="1:8" ht="15" customHeight="1">
      <c r="A7" s="182"/>
      <c r="B7" s="184"/>
      <c r="C7" s="184"/>
      <c r="D7" s="184"/>
      <c r="E7" s="184"/>
      <c r="F7" s="184"/>
    </row>
    <row r="8" spans="1:8" ht="15" customHeight="1">
      <c r="A8" s="185" t="s">
        <v>301</v>
      </c>
      <c r="B8" s="183"/>
      <c r="C8" s="299">
        <v>8</v>
      </c>
      <c r="D8" s="300">
        <v>8</v>
      </c>
      <c r="E8" s="300">
        <v>8</v>
      </c>
      <c r="F8" s="186"/>
    </row>
    <row r="9" spans="1:8" ht="15" customHeight="1">
      <c r="A9" s="187" t="s">
        <v>302</v>
      </c>
      <c r="B9" s="183"/>
      <c r="C9" s="299"/>
      <c r="D9" s="186"/>
      <c r="E9" s="186"/>
      <c r="F9" s="186"/>
    </row>
    <row r="10" spans="1:8" ht="15" customHeight="1">
      <c r="A10" s="301"/>
      <c r="B10" s="183"/>
      <c r="C10" s="302"/>
      <c r="D10" s="303"/>
      <c r="E10" s="303"/>
      <c r="F10" s="303"/>
    </row>
    <row r="11" spans="1:8" ht="15" customHeight="1">
      <c r="A11" s="304" t="s">
        <v>303</v>
      </c>
      <c r="B11" s="183"/>
      <c r="C11" s="300" t="s">
        <v>6</v>
      </c>
      <c r="D11" s="300" t="s">
        <v>6</v>
      </c>
      <c r="E11" s="300" t="s">
        <v>6</v>
      </c>
      <c r="F11" s="305"/>
    </row>
    <row r="12" spans="1:8" ht="15" customHeight="1">
      <c r="A12" s="306" t="s">
        <v>304</v>
      </c>
      <c r="B12" s="183"/>
      <c r="C12" s="299"/>
      <c r="D12" s="303"/>
      <c r="E12" s="303"/>
      <c r="F12" s="303"/>
    </row>
    <row r="13" spans="1:8" ht="15" customHeight="1">
      <c r="A13" s="301"/>
      <c r="B13" s="183"/>
      <c r="C13" s="299"/>
      <c r="D13" s="303"/>
      <c r="E13" s="303"/>
      <c r="F13" s="303"/>
      <c r="H13" s="160"/>
    </row>
    <row r="14" spans="1:8" ht="15" customHeight="1">
      <c r="A14" s="304" t="s">
        <v>305</v>
      </c>
      <c r="B14" s="183"/>
      <c r="C14" s="299">
        <v>1</v>
      </c>
      <c r="D14" s="299">
        <v>1</v>
      </c>
      <c r="E14" s="299">
        <v>1</v>
      </c>
      <c r="F14" s="307"/>
    </row>
    <row r="15" spans="1:8" ht="15" customHeight="1">
      <c r="A15" s="306" t="s">
        <v>306</v>
      </c>
      <c r="B15" s="299"/>
      <c r="C15" s="299"/>
      <c r="D15" s="308"/>
      <c r="E15" s="303"/>
      <c r="F15" s="303"/>
    </row>
    <row r="16" spans="1:8" ht="15" customHeight="1" thickBot="1">
      <c r="A16" s="309"/>
      <c r="B16" s="310"/>
      <c r="C16" s="310"/>
      <c r="D16" s="311"/>
      <c r="E16" s="312"/>
      <c r="F16" s="312"/>
    </row>
    <row r="17" spans="1:7" ht="30" customHeight="1" thickBot="1">
      <c r="A17" s="837"/>
      <c r="B17" s="837"/>
      <c r="C17" s="837">
        <v>2014</v>
      </c>
      <c r="D17" s="837">
        <v>2016</v>
      </c>
      <c r="E17" s="837">
        <v>2019</v>
      </c>
      <c r="F17" s="837"/>
    </row>
    <row r="18" spans="1:7" ht="15" customHeight="1">
      <c r="A18" s="182"/>
      <c r="B18" s="183"/>
      <c r="C18" s="185"/>
      <c r="D18" s="185"/>
      <c r="E18" s="185"/>
      <c r="F18" s="313"/>
    </row>
    <row r="19" spans="1:7" ht="15" customHeight="1">
      <c r="A19" s="314" t="s">
        <v>307</v>
      </c>
      <c r="B19" s="183"/>
      <c r="C19" s="183"/>
      <c r="D19" s="315"/>
      <c r="E19" s="316"/>
      <c r="F19" s="316"/>
    </row>
    <row r="20" spans="1:7" ht="15" customHeight="1">
      <c r="A20" s="314" t="s">
        <v>308</v>
      </c>
      <c r="B20" s="183"/>
      <c r="C20" s="183"/>
      <c r="D20" s="315"/>
      <c r="E20" s="316"/>
      <c r="F20" s="316"/>
    </row>
    <row r="21" spans="1:7" ht="15" customHeight="1">
      <c r="A21" s="317" t="s">
        <v>309</v>
      </c>
      <c r="B21" s="299"/>
      <c r="C21" s="299"/>
      <c r="D21" s="318"/>
      <c r="E21" s="303"/>
      <c r="F21" s="190"/>
    </row>
    <row r="22" spans="1:7" ht="15" customHeight="1">
      <c r="A22" s="317" t="s">
        <v>310</v>
      </c>
      <c r="B22" s="299"/>
      <c r="C22" s="299"/>
      <c r="D22" s="318"/>
      <c r="E22" s="319"/>
      <c r="F22" s="320"/>
    </row>
    <row r="23" spans="1:7" ht="15" customHeight="1">
      <c r="A23" s="321" t="s">
        <v>311</v>
      </c>
      <c r="B23" s="183"/>
      <c r="C23" s="322">
        <v>45.8</v>
      </c>
      <c r="D23" s="322">
        <v>76.099999999999994</v>
      </c>
      <c r="E23" s="322">
        <v>92.6</v>
      </c>
      <c r="F23" s="316"/>
    </row>
    <row r="24" spans="1:7" ht="15" customHeight="1">
      <c r="A24" s="301" t="s">
        <v>312</v>
      </c>
      <c r="B24" s="183"/>
      <c r="C24" s="322"/>
      <c r="D24" s="322"/>
      <c r="E24" s="322"/>
      <c r="F24" s="186"/>
    </row>
    <row r="25" spans="1:7" ht="15" customHeight="1">
      <c r="A25" s="282" t="s">
        <v>313</v>
      </c>
      <c r="B25" s="186"/>
      <c r="C25" s="322">
        <v>98</v>
      </c>
      <c r="D25" s="322">
        <v>97.8</v>
      </c>
      <c r="E25" s="322">
        <v>99.201271002002301</v>
      </c>
      <c r="F25" s="305"/>
      <c r="G25" s="186"/>
    </row>
    <row r="26" spans="1:7" ht="15" customHeight="1">
      <c r="A26" s="323" t="s">
        <v>314</v>
      </c>
      <c r="B26" s="186"/>
      <c r="C26" s="322"/>
      <c r="D26" s="322"/>
      <c r="E26" s="322"/>
      <c r="F26" s="303"/>
      <c r="G26" s="186"/>
    </row>
    <row r="27" spans="1:7" ht="15" customHeight="1">
      <c r="A27" s="282" t="s">
        <v>315</v>
      </c>
      <c r="B27" s="186"/>
      <c r="C27" s="322">
        <v>46.6</v>
      </c>
      <c r="D27" s="322">
        <v>48.6</v>
      </c>
      <c r="E27" s="322">
        <v>68.5</v>
      </c>
      <c r="F27" s="307"/>
      <c r="G27" s="186"/>
    </row>
    <row r="28" spans="1:7" ht="15" customHeight="1">
      <c r="A28" s="324" t="s">
        <v>316</v>
      </c>
      <c r="B28" s="299"/>
      <c r="C28" s="299"/>
      <c r="D28" s="308"/>
      <c r="E28" s="303"/>
      <c r="F28" s="303"/>
    </row>
    <row r="29" spans="1:7" ht="15" customHeight="1">
      <c r="A29" s="833"/>
      <c r="B29" s="833"/>
      <c r="C29" s="833"/>
      <c r="D29" s="833"/>
      <c r="E29" s="833"/>
      <c r="F29" s="833"/>
    </row>
    <row r="30" spans="1:7" ht="15" customHeight="1">
      <c r="A30" s="325"/>
      <c r="B30" s="325"/>
      <c r="C30" s="325"/>
      <c r="D30" s="325"/>
      <c r="E30" s="325"/>
      <c r="F30" s="41" t="s">
        <v>317</v>
      </c>
    </row>
    <row r="31" spans="1:7" ht="15" customHeight="1">
      <c r="B31" s="63"/>
      <c r="C31" s="63"/>
      <c r="D31" s="194"/>
      <c r="F31" s="41" t="s">
        <v>318</v>
      </c>
    </row>
    <row r="32" spans="1:7" ht="15" customHeight="1">
      <c r="B32" s="171"/>
      <c r="C32" s="195"/>
      <c r="D32" s="196"/>
      <c r="F32" s="41" t="s">
        <v>41</v>
      </c>
    </row>
    <row r="33" spans="1:9" ht="15" customHeight="1">
      <c r="B33" s="201"/>
      <c r="C33" s="195"/>
      <c r="D33" s="196"/>
      <c r="F33" s="43" t="s">
        <v>319</v>
      </c>
    </row>
    <row r="34" spans="1:9" ht="15" customHeight="1">
      <c r="C34" s="326"/>
      <c r="E34" s="327"/>
      <c r="F34" s="43" t="s">
        <v>320</v>
      </c>
      <c r="G34" s="327"/>
      <c r="H34" s="327"/>
      <c r="I34" s="327"/>
    </row>
    <row r="35" spans="1:9" ht="15" customHeight="1">
      <c r="A35" s="328"/>
      <c r="B35" s="329"/>
      <c r="C35" s="326"/>
      <c r="D35" s="330"/>
      <c r="E35" s="330"/>
      <c r="F35" s="43" t="s">
        <v>43</v>
      </c>
      <c r="G35" s="330"/>
      <c r="H35" s="330"/>
      <c r="I35" s="330"/>
    </row>
    <row r="36" spans="1:9" ht="15" customHeight="1">
      <c r="A36" s="331"/>
      <c r="B36" s="332"/>
      <c r="C36" s="333"/>
      <c r="D36" s="334"/>
      <c r="E36" s="334"/>
      <c r="F36" s="334"/>
      <c r="G36" s="334"/>
      <c r="H36" s="334"/>
      <c r="I36" s="334"/>
    </row>
    <row r="37" spans="1:9" ht="15" customHeight="1">
      <c r="A37" s="335"/>
      <c r="C37" s="336"/>
      <c r="D37" s="337"/>
      <c r="E37" s="337"/>
      <c r="F37" s="337"/>
      <c r="G37" s="337"/>
      <c r="H37" s="337"/>
      <c r="I37" s="337"/>
    </row>
    <row r="38" spans="1:9" ht="15" customHeight="1">
      <c r="A38" s="331"/>
    </row>
    <row r="39" spans="1:9" ht="15" customHeight="1">
      <c r="A39" s="335"/>
    </row>
  </sheetData>
  <conditionalFormatting sqref="D14">
    <cfRule type="cellIs" dxfId="21" priority="1" stopIfTrue="1" operator="lessThan">
      <formula>0</formula>
    </cfRule>
  </conditionalFormatting>
  <conditionalFormatting sqref="E14">
    <cfRule type="cellIs" dxfId="20" priority="2" stopIfTrue="1" operator="lessThan">
      <formula>0</formula>
    </cfRule>
  </conditionalFormatting>
  <conditionalFormatting sqref="C11 C23:E27 C14:D14">
    <cfRule type="cellIs" dxfId="19" priority="3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3"/>
  <sheetViews>
    <sheetView tabSelected="1" view="pageBreakPreview" topLeftCell="A46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74.28515625" style="24" customWidth="1"/>
    <col min="3" max="5" width="16.7109375" style="24" customWidth="1"/>
    <col min="6" max="6" width="1.7109375" style="24" customWidth="1"/>
    <col min="7" max="16384" width="9.140625" style="24"/>
  </cols>
  <sheetData>
    <row r="1" spans="1:7" ht="8.1" customHeight="1"/>
    <row r="2" spans="1:7" ht="8.1" customHeight="1"/>
    <row r="3" spans="1:7" ht="16.5" customHeight="1">
      <c r="A3" s="304" t="s">
        <v>871</v>
      </c>
      <c r="B3" s="179"/>
    </row>
    <row r="4" spans="1:7" ht="16.5" customHeight="1">
      <c r="A4" s="306" t="s">
        <v>872</v>
      </c>
      <c r="B4" s="180"/>
    </row>
    <row r="5" spans="1:7" ht="15" customHeight="1" thickBot="1">
      <c r="A5" s="45"/>
      <c r="B5" s="45"/>
      <c r="C5" s="45"/>
      <c r="D5" s="45"/>
      <c r="E5" s="852"/>
      <c r="F5" s="852"/>
    </row>
    <row r="6" spans="1:7" ht="30" customHeight="1" thickBot="1">
      <c r="A6" s="837"/>
      <c r="B6" s="837"/>
      <c r="C6" s="837">
        <v>2014</v>
      </c>
      <c r="D6" s="837">
        <v>2016</v>
      </c>
      <c r="E6" s="837">
        <v>2019</v>
      </c>
      <c r="F6" s="837"/>
    </row>
    <row r="7" spans="1:7" ht="15" customHeight="1">
      <c r="A7" s="250"/>
      <c r="B7" s="250"/>
      <c r="C7" s="251"/>
      <c r="D7" s="251"/>
      <c r="E7" s="251"/>
      <c r="F7" s="251"/>
    </row>
    <row r="8" spans="1:7" ht="15" customHeight="1">
      <c r="A8" s="252" t="s">
        <v>321</v>
      </c>
      <c r="B8" s="253"/>
      <c r="C8" s="254">
        <v>100</v>
      </c>
      <c r="D8" s="254">
        <v>100</v>
      </c>
      <c r="E8" s="254">
        <v>100</v>
      </c>
      <c r="F8" s="255"/>
    </row>
    <row r="9" spans="1:7" ht="15" customHeight="1">
      <c r="A9" s="256" t="s">
        <v>322</v>
      </c>
      <c r="B9" s="257"/>
      <c r="C9" s="227"/>
      <c r="D9" s="227"/>
      <c r="E9" s="258"/>
      <c r="F9" s="255"/>
    </row>
    <row r="10" spans="1:7" ht="15" customHeight="1">
      <c r="A10" s="259" t="s">
        <v>323</v>
      </c>
      <c r="B10" s="260"/>
      <c r="C10" s="261">
        <v>99.91</v>
      </c>
      <c r="D10" s="262">
        <v>100</v>
      </c>
      <c r="E10" s="262">
        <v>100</v>
      </c>
      <c r="F10" s="263"/>
    </row>
    <row r="11" spans="1:7" ht="15" customHeight="1">
      <c r="A11" s="264" t="s">
        <v>324</v>
      </c>
      <c r="B11" s="265"/>
      <c r="C11" s="261"/>
      <c r="D11" s="262"/>
      <c r="E11" s="266"/>
      <c r="F11" s="263"/>
      <c r="G11" s="160"/>
    </row>
    <row r="12" spans="1:7" ht="15" customHeight="1">
      <c r="A12" s="259" t="s">
        <v>325</v>
      </c>
      <c r="B12" s="265"/>
      <c r="C12" s="261">
        <v>0.09</v>
      </c>
      <c r="D12" s="267" t="s">
        <v>6</v>
      </c>
      <c r="E12" s="267" t="s">
        <v>6</v>
      </c>
      <c r="F12" s="263"/>
    </row>
    <row r="13" spans="1:7" ht="15" customHeight="1">
      <c r="A13" s="264" t="s">
        <v>326</v>
      </c>
      <c r="B13" s="265"/>
      <c r="C13" s="261"/>
      <c r="D13" s="267"/>
      <c r="E13" s="266"/>
      <c r="F13" s="263"/>
    </row>
    <row r="14" spans="1:7" ht="15" customHeight="1">
      <c r="A14" s="259" t="s">
        <v>327</v>
      </c>
      <c r="B14" s="265"/>
      <c r="C14" s="267" t="s">
        <v>6</v>
      </c>
      <c r="D14" s="267" t="s">
        <v>6</v>
      </c>
      <c r="E14" s="267" t="s">
        <v>6</v>
      </c>
      <c r="F14" s="263"/>
    </row>
    <row r="15" spans="1:7" ht="15" customHeight="1">
      <c r="A15" s="264" t="s">
        <v>328</v>
      </c>
      <c r="B15" s="265"/>
      <c r="C15" s="268"/>
      <c r="D15" s="268"/>
      <c r="E15" s="269"/>
      <c r="F15" s="263"/>
    </row>
    <row r="16" spans="1:7" ht="15" customHeight="1">
      <c r="A16" s="270"/>
      <c r="B16" s="265"/>
      <c r="C16" s="271"/>
      <c r="D16" s="271"/>
      <c r="E16" s="269"/>
      <c r="F16" s="263"/>
    </row>
    <row r="17" spans="1:6" ht="15" customHeight="1">
      <c r="A17" s="272" t="s">
        <v>329</v>
      </c>
      <c r="B17" s="272"/>
      <c r="C17" s="273">
        <v>100</v>
      </c>
      <c r="D17" s="273">
        <v>100</v>
      </c>
      <c r="E17" s="273">
        <v>100</v>
      </c>
      <c r="F17" s="274"/>
    </row>
    <row r="18" spans="1:6" ht="15" customHeight="1">
      <c r="A18" s="270" t="s">
        <v>330</v>
      </c>
      <c r="B18" s="270"/>
      <c r="C18" s="275"/>
      <c r="D18" s="275"/>
      <c r="E18" s="275"/>
      <c r="F18" s="263"/>
    </row>
    <row r="19" spans="1:6" ht="15" customHeight="1">
      <c r="A19" s="276" t="s">
        <v>331</v>
      </c>
      <c r="B19" s="212"/>
      <c r="C19" s="261">
        <v>100</v>
      </c>
      <c r="D19" s="261">
        <v>100</v>
      </c>
      <c r="E19" s="261">
        <v>100</v>
      </c>
      <c r="F19" s="263"/>
    </row>
    <row r="20" spans="1:6" ht="15" customHeight="1">
      <c r="A20" s="277" t="s">
        <v>332</v>
      </c>
      <c r="B20" s="270"/>
      <c r="F20" s="263"/>
    </row>
    <row r="21" spans="1:6" ht="15" customHeight="1">
      <c r="A21" s="241" t="s">
        <v>333</v>
      </c>
      <c r="B21" s="270"/>
      <c r="C21" s="267" t="s">
        <v>6</v>
      </c>
      <c r="D21" s="267" t="s">
        <v>6</v>
      </c>
      <c r="E21" s="267" t="s">
        <v>6</v>
      </c>
      <c r="F21" s="263"/>
    </row>
    <row r="22" spans="1:6" ht="15" customHeight="1">
      <c r="A22" s="277" t="s">
        <v>334</v>
      </c>
      <c r="B22" s="270"/>
      <c r="C22" s="275"/>
      <c r="D22" s="275"/>
      <c r="E22" s="269"/>
      <c r="F22" s="263"/>
    </row>
    <row r="23" spans="1:6" ht="15" customHeight="1">
      <c r="A23" s="270"/>
      <c r="B23" s="270"/>
      <c r="C23" s="275"/>
      <c r="D23" s="275"/>
      <c r="E23" s="269"/>
      <c r="F23" s="263"/>
    </row>
    <row r="24" spans="1:6" ht="15" customHeight="1">
      <c r="A24" s="272" t="s">
        <v>335</v>
      </c>
      <c r="B24" s="272"/>
      <c r="C24" s="278">
        <v>100</v>
      </c>
      <c r="D24" s="273">
        <v>100</v>
      </c>
      <c r="E24" s="273">
        <v>100</v>
      </c>
      <c r="F24" s="263"/>
    </row>
    <row r="25" spans="1:6" ht="15" customHeight="1">
      <c r="A25" s="270" t="s">
        <v>336</v>
      </c>
      <c r="B25" s="270"/>
      <c r="C25" s="275"/>
      <c r="D25" s="275"/>
      <c r="E25" s="269"/>
      <c r="F25" s="263"/>
    </row>
    <row r="26" spans="1:6" ht="15" customHeight="1">
      <c r="A26" s="241" t="s">
        <v>337</v>
      </c>
      <c r="B26" s="279"/>
      <c r="C26" s="261">
        <v>51.68</v>
      </c>
      <c r="D26" s="261">
        <v>57.31</v>
      </c>
      <c r="E26" s="261">
        <v>55.6</v>
      </c>
      <c r="F26" s="280"/>
    </row>
    <row r="27" spans="1:6" ht="15" customHeight="1">
      <c r="A27" s="277" t="s">
        <v>22</v>
      </c>
      <c r="B27" s="281"/>
      <c r="C27" s="261"/>
      <c r="D27" s="261"/>
      <c r="E27" s="261"/>
      <c r="F27" s="263"/>
    </row>
    <row r="28" spans="1:6" ht="15" customHeight="1">
      <c r="A28" s="282" t="s">
        <v>680</v>
      </c>
      <c r="B28" s="283"/>
      <c r="C28" s="261">
        <v>23.94</v>
      </c>
      <c r="D28" s="261">
        <v>25.19</v>
      </c>
      <c r="E28" s="261">
        <v>36.700000000000003</v>
      </c>
      <c r="F28" s="263"/>
    </row>
    <row r="29" spans="1:6" ht="15" customHeight="1">
      <c r="A29" s="277" t="s">
        <v>338</v>
      </c>
      <c r="B29" s="281"/>
      <c r="C29" s="261"/>
      <c r="D29" s="261"/>
      <c r="E29" s="261"/>
      <c r="F29" s="263"/>
    </row>
    <row r="30" spans="1:6" ht="15" customHeight="1">
      <c r="A30" s="241" t="s">
        <v>339</v>
      </c>
      <c r="B30" s="279"/>
      <c r="C30" s="261">
        <v>24.38</v>
      </c>
      <c r="D30" s="261">
        <v>17.5</v>
      </c>
      <c r="E30" s="261">
        <v>7.7</v>
      </c>
      <c r="F30" s="263"/>
    </row>
    <row r="31" spans="1:6" ht="15" customHeight="1">
      <c r="A31" s="277" t="s">
        <v>340</v>
      </c>
      <c r="B31" s="281"/>
      <c r="C31" s="227"/>
      <c r="D31" s="227"/>
      <c r="E31" s="284"/>
      <c r="F31" s="263"/>
    </row>
    <row r="32" spans="1:6" ht="15" customHeight="1" thickBot="1">
      <c r="A32" s="45"/>
      <c r="B32" s="45"/>
      <c r="C32" s="45"/>
      <c r="D32" s="45"/>
      <c r="E32" s="45"/>
      <c r="F32" s="45"/>
    </row>
    <row r="33" spans="1:6" ht="30" customHeight="1" thickBot="1">
      <c r="A33" s="837"/>
      <c r="B33" s="837"/>
      <c r="C33" s="837">
        <v>2017</v>
      </c>
      <c r="D33" s="837">
        <v>2018</v>
      </c>
      <c r="E33" s="837">
        <v>2019</v>
      </c>
      <c r="F33" s="837"/>
    </row>
    <row r="34" spans="1:6" ht="15" customHeight="1">
      <c r="A34" s="250"/>
      <c r="B34" s="250"/>
      <c r="C34" s="251"/>
      <c r="D34" s="251"/>
      <c r="E34" s="251"/>
      <c r="F34" s="251"/>
    </row>
    <row r="35" spans="1:6" ht="15" customHeight="1">
      <c r="A35" s="232" t="s">
        <v>681</v>
      </c>
      <c r="B35" s="212"/>
      <c r="C35" s="269"/>
      <c r="D35" s="269"/>
      <c r="E35" s="269"/>
      <c r="F35" s="263"/>
    </row>
    <row r="36" spans="1:6" ht="15" customHeight="1">
      <c r="A36" s="234" t="s">
        <v>341</v>
      </c>
      <c r="B36" s="212"/>
      <c r="D36" s="269"/>
      <c r="E36" s="269"/>
      <c r="F36" s="263"/>
    </row>
    <row r="37" spans="1:6" ht="8.1" customHeight="1">
      <c r="A37" s="234"/>
      <c r="B37" s="212"/>
      <c r="D37" s="269"/>
      <c r="E37" s="269"/>
      <c r="F37" s="263"/>
    </row>
    <row r="38" spans="1:6" ht="15" customHeight="1">
      <c r="A38" s="232" t="s">
        <v>682</v>
      </c>
      <c r="B38" s="212"/>
      <c r="D38" s="269"/>
      <c r="E38" s="269"/>
      <c r="F38" s="263"/>
    </row>
    <row r="39" spans="1:6" ht="15" customHeight="1">
      <c r="A39" s="240" t="s">
        <v>683</v>
      </c>
      <c r="B39" s="212"/>
      <c r="C39" s="24">
        <v>1</v>
      </c>
      <c r="D39" s="24">
        <v>1</v>
      </c>
      <c r="E39" s="24">
        <v>1</v>
      </c>
      <c r="F39" s="263"/>
    </row>
    <row r="40" spans="1:6" ht="15" customHeight="1">
      <c r="A40" s="240" t="s">
        <v>684</v>
      </c>
      <c r="B40" s="212"/>
      <c r="C40" s="285">
        <v>26.3</v>
      </c>
      <c r="D40" s="285">
        <v>26.3</v>
      </c>
      <c r="E40" s="285">
        <v>26.3</v>
      </c>
      <c r="F40" s="263"/>
    </row>
    <row r="41" spans="1:6" ht="15" customHeight="1">
      <c r="A41" s="240" t="s">
        <v>342</v>
      </c>
      <c r="B41" s="212"/>
      <c r="C41" s="285">
        <v>332</v>
      </c>
      <c r="D41" s="285">
        <v>395.47</v>
      </c>
      <c r="E41" s="285">
        <v>400.07</v>
      </c>
      <c r="F41" s="263"/>
    </row>
    <row r="42" spans="1:6" ht="15" customHeight="1">
      <c r="A42" s="286" t="s">
        <v>519</v>
      </c>
      <c r="B42" s="212"/>
      <c r="D42" s="269"/>
      <c r="E42" s="269"/>
      <c r="F42" s="263"/>
    </row>
    <row r="43" spans="1:6" ht="8.1" customHeight="1">
      <c r="A43" s="287"/>
      <c r="B43" s="212"/>
      <c r="D43" s="269"/>
      <c r="E43" s="269"/>
      <c r="F43" s="263"/>
    </row>
    <row r="44" spans="1:6" ht="15" customHeight="1">
      <c r="A44" s="288" t="s">
        <v>685</v>
      </c>
      <c r="B44" s="212"/>
      <c r="D44" s="269"/>
      <c r="E44" s="269"/>
      <c r="F44" s="263"/>
    </row>
    <row r="45" spans="1:6" ht="15" customHeight="1">
      <c r="A45" s="276" t="s">
        <v>686</v>
      </c>
      <c r="B45" s="212"/>
      <c r="C45" s="59" t="s">
        <v>6</v>
      </c>
      <c r="D45" s="59" t="s">
        <v>6</v>
      </c>
      <c r="E45" s="59" t="s">
        <v>6</v>
      </c>
      <c r="F45" s="263"/>
    </row>
    <row r="46" spans="1:6" ht="15" customHeight="1">
      <c r="A46" s="276" t="s">
        <v>684</v>
      </c>
      <c r="B46" s="212"/>
      <c r="C46" s="59" t="s">
        <v>6</v>
      </c>
      <c r="D46" s="59" t="s">
        <v>6</v>
      </c>
      <c r="E46" s="59" t="s">
        <v>6</v>
      </c>
      <c r="F46" s="263"/>
    </row>
    <row r="47" spans="1:6" ht="15" customHeight="1">
      <c r="A47" s="276" t="s">
        <v>343</v>
      </c>
      <c r="B47" s="212"/>
      <c r="C47" s="59" t="s">
        <v>6</v>
      </c>
      <c r="D47" s="59" t="s">
        <v>6</v>
      </c>
      <c r="E47" s="59" t="s">
        <v>6</v>
      </c>
      <c r="F47" s="263"/>
    </row>
    <row r="48" spans="1:6" ht="15" customHeight="1">
      <c r="A48" s="286" t="s">
        <v>520</v>
      </c>
      <c r="B48" s="212"/>
      <c r="D48" s="269"/>
      <c r="E48" s="269"/>
      <c r="F48" s="263"/>
    </row>
    <row r="49" spans="1:6" ht="15" customHeight="1">
      <c r="A49" s="833"/>
      <c r="B49" s="833"/>
      <c r="C49" s="833"/>
      <c r="D49" s="833"/>
      <c r="E49" s="833"/>
      <c r="F49" s="833"/>
    </row>
    <row r="50" spans="1:6" ht="15" customHeight="1">
      <c r="A50" s="289"/>
      <c r="B50" s="289"/>
      <c r="C50" s="255"/>
      <c r="D50" s="255"/>
      <c r="E50" s="255"/>
      <c r="F50" s="41" t="s">
        <v>23</v>
      </c>
    </row>
    <row r="51" spans="1:6" ht="15" customHeight="1">
      <c r="A51" s="289"/>
      <c r="B51" s="289"/>
      <c r="C51" s="255"/>
      <c r="D51" s="255"/>
      <c r="E51" s="255"/>
      <c r="F51" s="41" t="s">
        <v>40</v>
      </c>
    </row>
    <row r="52" spans="1:6" ht="15" customHeight="1">
      <c r="A52" s="289"/>
      <c r="B52" s="289"/>
      <c r="C52" s="255"/>
      <c r="D52" s="255"/>
      <c r="E52" s="255"/>
      <c r="F52" s="43" t="s">
        <v>24</v>
      </c>
    </row>
    <row r="53" spans="1:6" ht="15" customHeight="1">
      <c r="A53" s="289"/>
      <c r="B53" s="289"/>
      <c r="C53" s="255"/>
      <c r="D53" s="255"/>
      <c r="E53" s="43"/>
      <c r="F53" s="43" t="s">
        <v>42</v>
      </c>
    </row>
    <row r="54" spans="1:6" ht="8.1" customHeight="1">
      <c r="A54" s="160"/>
      <c r="B54" s="160"/>
      <c r="C54" s="853"/>
      <c r="D54" s="853"/>
      <c r="E54" s="853"/>
      <c r="F54" s="255"/>
    </row>
    <row r="55" spans="1:6" ht="15" customHeight="1">
      <c r="A55" s="290" t="s">
        <v>687</v>
      </c>
      <c r="B55" s="160"/>
      <c r="C55" s="160"/>
      <c r="D55" s="160"/>
      <c r="E55" s="160"/>
      <c r="F55" s="160"/>
    </row>
    <row r="56" spans="1:6" ht="15" customHeight="1">
      <c r="A56" s="291" t="s">
        <v>688</v>
      </c>
      <c r="B56" s="160"/>
      <c r="C56" s="160"/>
      <c r="D56" s="160"/>
      <c r="E56" s="160"/>
      <c r="F56" s="160"/>
    </row>
    <row r="57" spans="1:6" ht="15" customHeight="1">
      <c r="A57" s="292" t="s">
        <v>344</v>
      </c>
      <c r="B57" s="160"/>
      <c r="C57" s="160"/>
      <c r="D57" s="160"/>
      <c r="E57" s="160"/>
      <c r="F57" s="160"/>
    </row>
    <row r="58" spans="1:6" ht="15" customHeight="1">
      <c r="A58" s="248" t="s">
        <v>689</v>
      </c>
      <c r="B58" s="248"/>
      <c r="C58" s="248"/>
      <c r="D58" s="248"/>
      <c r="E58" s="248"/>
      <c r="F58" s="248"/>
    </row>
    <row r="59" spans="1:6" ht="15" customHeight="1">
      <c r="A59" s="248" t="s">
        <v>345</v>
      </c>
      <c r="B59" s="248"/>
      <c r="C59" s="248"/>
      <c r="D59" s="248"/>
      <c r="E59" s="248"/>
      <c r="F59" s="248"/>
    </row>
    <row r="60" spans="1:6" ht="15" customHeight="1">
      <c r="A60" s="249" t="s">
        <v>852</v>
      </c>
      <c r="B60" s="248"/>
      <c r="C60" s="248"/>
      <c r="D60" s="248"/>
      <c r="E60" s="248"/>
      <c r="F60" s="248"/>
    </row>
    <row r="61" spans="1:6" ht="15" customHeight="1">
      <c r="A61" s="249" t="s">
        <v>853</v>
      </c>
      <c r="B61" s="248"/>
      <c r="C61" s="248"/>
      <c r="D61" s="248"/>
      <c r="E61" s="248"/>
      <c r="F61" s="248"/>
    </row>
    <row r="62" spans="1:6" ht="15" customHeight="1">
      <c r="A62" s="293" t="s">
        <v>346</v>
      </c>
    </row>
    <row r="63" spans="1:6" ht="15" customHeight="1">
      <c r="A63" s="294" t="s">
        <v>910</v>
      </c>
    </row>
  </sheetData>
  <mergeCells count="2">
    <mergeCell ref="E5:F5"/>
    <mergeCell ref="C54:E54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1"/>
  <sheetViews>
    <sheetView tabSelected="1" view="pageBreakPreview" topLeftCell="A13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10.7109375" style="203" customWidth="1"/>
    <col min="2" max="2" width="59" style="203" customWidth="1"/>
    <col min="3" max="5" width="13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7" ht="8.1" customHeight="1"/>
    <row r="2" spans="1:7" ht="8.1" customHeight="1"/>
    <row r="3" spans="1:7" ht="16.5" customHeight="1">
      <c r="A3" s="304" t="s">
        <v>873</v>
      </c>
      <c r="B3" s="179"/>
    </row>
    <row r="4" spans="1:7" ht="16.5" customHeight="1">
      <c r="A4" s="306" t="s">
        <v>874</v>
      </c>
      <c r="B4" s="180"/>
    </row>
    <row r="5" spans="1:7" ht="15" customHeight="1" thickBot="1">
      <c r="A5" s="204"/>
      <c r="B5" s="204"/>
      <c r="C5" s="204"/>
      <c r="D5" s="204"/>
      <c r="E5" s="204"/>
      <c r="F5" s="204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206"/>
    </row>
    <row r="7" spans="1:7" ht="15" customHeight="1">
      <c r="A7" s="205"/>
      <c r="B7" s="205"/>
      <c r="C7" s="207"/>
      <c r="D7" s="207"/>
      <c r="E7" s="207"/>
      <c r="F7" s="207"/>
      <c r="G7" s="207"/>
    </row>
    <row r="8" spans="1:7" ht="15" customHeight="1">
      <c r="A8" s="209" t="s">
        <v>671</v>
      </c>
      <c r="B8" s="180"/>
      <c r="C8" s="210">
        <v>36</v>
      </c>
      <c r="D8" s="210">
        <v>36</v>
      </c>
      <c r="E8" s="210">
        <v>36</v>
      </c>
      <c r="F8" s="211"/>
      <c r="G8" s="208"/>
    </row>
    <row r="9" spans="1:7" ht="15" customHeight="1">
      <c r="A9" s="212" t="s">
        <v>521</v>
      </c>
      <c r="B9" s="180"/>
      <c r="C9" s="213"/>
      <c r="D9" s="213"/>
      <c r="E9" s="213"/>
      <c r="F9" s="211"/>
      <c r="G9" s="208"/>
    </row>
    <row r="10" spans="1:7" ht="15" customHeight="1">
      <c r="A10" s="214"/>
      <c r="B10" s="180"/>
      <c r="C10" s="213"/>
      <c r="D10" s="213"/>
      <c r="E10" s="213"/>
      <c r="F10" s="211"/>
      <c r="G10" s="208"/>
    </row>
    <row r="11" spans="1:7" ht="15" customHeight="1">
      <c r="A11" s="215" t="s">
        <v>347</v>
      </c>
      <c r="B11" s="180"/>
      <c r="C11" s="216">
        <v>33.380000000000003</v>
      </c>
      <c r="D11" s="217">
        <v>34.880000000000003</v>
      </c>
      <c r="E11" s="218" t="s">
        <v>21</v>
      </c>
      <c r="F11" s="211"/>
      <c r="G11" s="208"/>
    </row>
    <row r="12" spans="1:7" ht="15" customHeight="1">
      <c r="A12" s="219" t="s">
        <v>348</v>
      </c>
      <c r="B12" s="180"/>
      <c r="C12" s="213"/>
      <c r="D12" s="213"/>
      <c r="E12" s="213"/>
      <c r="F12" s="211"/>
      <c r="G12" s="208"/>
    </row>
    <row r="13" spans="1:7" ht="15" customHeight="1">
      <c r="A13" s="219"/>
      <c r="B13" s="180"/>
      <c r="C13" s="213"/>
      <c r="D13" s="213"/>
      <c r="E13" s="213"/>
      <c r="F13" s="211"/>
      <c r="G13" s="208"/>
    </row>
    <row r="14" spans="1:7" ht="15" customHeight="1">
      <c r="A14" s="220" t="s">
        <v>349</v>
      </c>
      <c r="B14" s="221"/>
      <c r="C14" s="222">
        <v>17</v>
      </c>
      <c r="D14" s="222">
        <v>18</v>
      </c>
      <c r="E14" s="222">
        <v>18</v>
      </c>
      <c r="F14" s="223"/>
      <c r="G14" s="223"/>
    </row>
    <row r="15" spans="1:7" ht="15" customHeight="1">
      <c r="A15" s="224" t="s">
        <v>350</v>
      </c>
      <c r="B15" s="225"/>
      <c r="C15" s="208"/>
      <c r="D15" s="226"/>
      <c r="E15" s="226"/>
      <c r="F15" s="223"/>
      <c r="G15" s="223"/>
    </row>
    <row r="16" spans="1:7" ht="15" customHeight="1">
      <c r="A16" s="224"/>
      <c r="B16" s="225"/>
      <c r="C16" s="208"/>
      <c r="D16" s="226"/>
      <c r="E16" s="226"/>
      <c r="F16" s="223"/>
      <c r="G16" s="223"/>
    </row>
    <row r="17" spans="1:7" ht="15" customHeight="1">
      <c r="A17" s="220" t="s">
        <v>351</v>
      </c>
      <c r="B17" s="221"/>
      <c r="C17" s="218">
        <v>8</v>
      </c>
      <c r="D17" s="218">
        <v>8</v>
      </c>
      <c r="E17" s="218">
        <v>6</v>
      </c>
      <c r="F17" s="223"/>
      <c r="G17" s="223"/>
    </row>
    <row r="18" spans="1:7" ht="15" customHeight="1">
      <c r="A18" s="224" t="s">
        <v>352</v>
      </c>
      <c r="B18" s="225"/>
      <c r="C18" s="227"/>
      <c r="D18" s="227"/>
      <c r="E18" s="227"/>
      <c r="F18" s="211"/>
      <c r="G18" s="228"/>
    </row>
    <row r="19" spans="1:7" ht="15" customHeight="1">
      <c r="A19" s="229"/>
      <c r="B19" s="230"/>
      <c r="C19" s="231"/>
      <c r="D19" s="231"/>
      <c r="E19" s="231"/>
      <c r="F19" s="223"/>
      <c r="G19" s="223"/>
    </row>
    <row r="20" spans="1:7" ht="15" customHeight="1">
      <c r="A20" s="232" t="s">
        <v>522</v>
      </c>
      <c r="B20" s="233"/>
      <c r="C20" s="218">
        <v>8</v>
      </c>
      <c r="D20" s="218">
        <v>6</v>
      </c>
      <c r="E20" s="218" t="s">
        <v>21</v>
      </c>
      <c r="F20" s="223"/>
      <c r="G20" s="223"/>
    </row>
    <row r="21" spans="1:7" ht="15" customHeight="1">
      <c r="A21" s="234" t="s">
        <v>523</v>
      </c>
      <c r="B21" s="235"/>
      <c r="C21" s="236"/>
      <c r="D21" s="237"/>
      <c r="E21" s="237"/>
      <c r="F21" s="222"/>
      <c r="G21" s="222"/>
    </row>
    <row r="22" spans="1:7" ht="15" customHeight="1">
      <c r="A22" s="234"/>
      <c r="B22" s="235"/>
      <c r="C22" s="236"/>
      <c r="D22" s="237"/>
      <c r="E22" s="237"/>
      <c r="F22" s="222"/>
      <c r="G22" s="222"/>
    </row>
    <row r="23" spans="1:7" ht="15" customHeight="1">
      <c r="A23" s="232" t="s">
        <v>524</v>
      </c>
      <c r="B23" s="233"/>
      <c r="C23" s="238" t="s">
        <v>6</v>
      </c>
      <c r="D23" s="238" t="s">
        <v>6</v>
      </c>
      <c r="E23" s="238" t="s">
        <v>6</v>
      </c>
      <c r="F23" s="222"/>
      <c r="G23" s="222"/>
    </row>
    <row r="24" spans="1:7" ht="15" customHeight="1">
      <c r="A24" s="234" t="s">
        <v>353</v>
      </c>
      <c r="B24" s="235"/>
      <c r="C24" s="238"/>
      <c r="D24" s="238"/>
      <c r="E24" s="238"/>
      <c r="F24" s="222"/>
      <c r="G24" s="222"/>
    </row>
    <row r="25" spans="1:7" ht="15" customHeight="1">
      <c r="A25" s="219"/>
      <c r="B25" s="235"/>
      <c r="C25" s="238"/>
      <c r="D25" s="238"/>
      <c r="E25" s="238"/>
      <c r="F25" s="222"/>
      <c r="G25" s="222"/>
    </row>
    <row r="26" spans="1:7" ht="15" customHeight="1">
      <c r="A26" s="215" t="s">
        <v>354</v>
      </c>
      <c r="B26" s="233"/>
      <c r="C26" s="218" t="s">
        <v>21</v>
      </c>
      <c r="D26" s="218" t="s">
        <v>21</v>
      </c>
      <c r="E26" s="218">
        <v>39</v>
      </c>
      <c r="F26" s="222"/>
      <c r="G26" s="222"/>
    </row>
    <row r="27" spans="1:7" ht="15" customHeight="1">
      <c r="A27" s="219" t="s">
        <v>355</v>
      </c>
      <c r="B27" s="235"/>
      <c r="C27" s="238"/>
      <c r="D27" s="238"/>
      <c r="E27" s="238"/>
      <c r="F27" s="222"/>
      <c r="G27" s="222"/>
    </row>
    <row r="28" spans="1:7" ht="15" customHeight="1">
      <c r="A28" s="219"/>
      <c r="B28" s="235"/>
      <c r="C28" s="238"/>
      <c r="D28" s="238"/>
      <c r="E28" s="238"/>
      <c r="F28" s="222"/>
      <c r="G28" s="222"/>
    </row>
    <row r="29" spans="1:7" ht="15" customHeight="1">
      <c r="A29" s="215" t="s">
        <v>356</v>
      </c>
      <c r="B29" s="235"/>
      <c r="C29" s="239" t="s">
        <v>21</v>
      </c>
      <c r="D29" s="239" t="s">
        <v>21</v>
      </c>
      <c r="E29" s="239">
        <v>315</v>
      </c>
      <c r="F29" s="222"/>
      <c r="G29" s="222"/>
    </row>
    <row r="30" spans="1:7" ht="15" customHeight="1">
      <c r="A30" s="234" t="s">
        <v>525</v>
      </c>
      <c r="B30" s="235"/>
      <c r="C30" s="238"/>
      <c r="D30" s="238"/>
      <c r="E30" s="238"/>
      <c r="F30" s="222"/>
      <c r="G30" s="222"/>
    </row>
    <row r="31" spans="1:7" ht="15" customHeight="1">
      <c r="A31" s="240" t="s">
        <v>672</v>
      </c>
      <c r="B31" s="235"/>
      <c r="C31" s="218"/>
      <c r="D31" s="218"/>
      <c r="E31" s="238"/>
      <c r="F31" s="222"/>
      <c r="G31" s="222"/>
    </row>
    <row r="32" spans="1:7" ht="15" customHeight="1">
      <c r="A32" s="241" t="s">
        <v>673</v>
      </c>
      <c r="B32" s="235"/>
      <c r="C32" s="218" t="s">
        <v>21</v>
      </c>
      <c r="D32" s="218" t="s">
        <v>21</v>
      </c>
      <c r="E32" s="238">
        <v>135</v>
      </c>
      <c r="F32" s="222"/>
      <c r="G32" s="222"/>
    </row>
    <row r="33" spans="1:7" ht="15" customHeight="1">
      <c r="A33" s="241" t="s">
        <v>357</v>
      </c>
      <c r="B33" s="235"/>
      <c r="C33" s="218" t="s">
        <v>21</v>
      </c>
      <c r="D33" s="218" t="s">
        <v>21</v>
      </c>
      <c r="E33" s="238">
        <v>101</v>
      </c>
      <c r="F33" s="222"/>
      <c r="G33" s="222"/>
    </row>
    <row r="34" spans="1:7" ht="15" customHeight="1">
      <c r="A34" s="240" t="s">
        <v>674</v>
      </c>
      <c r="B34" s="235"/>
      <c r="C34" s="218"/>
      <c r="D34" s="218"/>
      <c r="E34" s="238"/>
      <c r="F34" s="222"/>
      <c r="G34" s="222"/>
    </row>
    <row r="35" spans="1:7" ht="15" customHeight="1">
      <c r="A35" s="241" t="s">
        <v>675</v>
      </c>
      <c r="B35" s="235"/>
      <c r="C35" s="218" t="s">
        <v>21</v>
      </c>
      <c r="D35" s="218" t="s">
        <v>21</v>
      </c>
      <c r="E35" s="238">
        <v>65</v>
      </c>
      <c r="F35" s="222"/>
      <c r="G35" s="222"/>
    </row>
    <row r="36" spans="1:7" ht="15" customHeight="1">
      <c r="A36" s="241" t="s">
        <v>676</v>
      </c>
      <c r="B36" s="235"/>
      <c r="C36" s="218" t="s">
        <v>21</v>
      </c>
      <c r="D36" s="218" t="s">
        <v>21</v>
      </c>
      <c r="E36" s="238">
        <v>11</v>
      </c>
      <c r="F36" s="222"/>
      <c r="G36" s="222"/>
    </row>
    <row r="37" spans="1:7" ht="15" customHeight="1">
      <c r="A37" s="242" t="s">
        <v>677</v>
      </c>
      <c r="B37" s="235"/>
      <c r="C37" s="218" t="s">
        <v>21</v>
      </c>
      <c r="D37" s="218" t="s">
        <v>21</v>
      </c>
      <c r="E37" s="238">
        <v>3</v>
      </c>
      <c r="F37" s="222"/>
      <c r="G37" s="222"/>
    </row>
    <row r="38" spans="1:7" ht="15" customHeight="1">
      <c r="A38" s="242" t="s">
        <v>678</v>
      </c>
      <c r="B38" s="235"/>
      <c r="C38" s="218" t="s">
        <v>21</v>
      </c>
      <c r="D38" s="218" t="s">
        <v>21</v>
      </c>
      <c r="E38" s="238" t="s">
        <v>6</v>
      </c>
      <c r="F38" s="222"/>
      <c r="G38" s="222"/>
    </row>
    <row r="39" spans="1:7" ht="15" customHeight="1">
      <c r="A39" s="833"/>
      <c r="B39" s="833"/>
      <c r="C39" s="833"/>
      <c r="D39" s="833"/>
      <c r="E39" s="833"/>
      <c r="F39" s="833"/>
      <c r="G39" s="222"/>
    </row>
    <row r="40" spans="1:7" ht="15" customHeight="1">
      <c r="A40" s="222"/>
      <c r="B40" s="222"/>
      <c r="C40" s="222"/>
      <c r="D40" s="222"/>
      <c r="E40" s="222"/>
      <c r="F40" s="243" t="s">
        <v>358</v>
      </c>
      <c r="G40" s="222"/>
    </row>
    <row r="41" spans="1:7" ht="15" customHeight="1">
      <c r="A41" s="222"/>
      <c r="B41" s="222"/>
      <c r="C41" s="222"/>
      <c r="D41" s="222"/>
      <c r="E41" s="222"/>
      <c r="F41" s="243" t="s">
        <v>5</v>
      </c>
      <c r="G41" s="222"/>
    </row>
    <row r="42" spans="1:7" ht="15" customHeight="1">
      <c r="A42" s="222"/>
      <c r="C42" s="222"/>
      <c r="D42" s="222"/>
      <c r="E42" s="222"/>
      <c r="F42" s="243" t="s">
        <v>359</v>
      </c>
      <c r="G42" s="222"/>
    </row>
    <row r="43" spans="1:7" ht="15" customHeight="1">
      <c r="A43" s="222"/>
      <c r="B43" s="222"/>
      <c r="C43" s="222"/>
      <c r="D43" s="222"/>
      <c r="E43" s="222"/>
      <c r="F43" s="243" t="s">
        <v>294</v>
      </c>
      <c r="G43" s="222"/>
    </row>
    <row r="44" spans="1:7" ht="15" customHeight="1">
      <c r="A44" s="222"/>
      <c r="B44" s="222"/>
      <c r="C44" s="222"/>
      <c r="D44" s="222"/>
      <c r="E44" s="222"/>
      <c r="F44" s="244" t="s">
        <v>360</v>
      </c>
      <c r="G44" s="222"/>
    </row>
    <row r="45" spans="1:7" ht="15" customHeight="1">
      <c r="A45" s="222"/>
      <c r="B45" s="222"/>
      <c r="C45" s="222"/>
      <c r="D45" s="222"/>
      <c r="E45" s="222"/>
      <c r="F45" s="244" t="s">
        <v>7</v>
      </c>
      <c r="G45" s="222"/>
    </row>
    <row r="46" spans="1:7" ht="15" customHeight="1">
      <c r="A46" s="222"/>
      <c r="B46" s="222"/>
      <c r="C46" s="222"/>
      <c r="D46" s="222"/>
      <c r="E46" s="222"/>
      <c r="F46" s="244" t="s">
        <v>361</v>
      </c>
      <c r="G46" s="222"/>
    </row>
    <row r="47" spans="1:7" ht="15" customHeight="1">
      <c r="F47" s="244" t="s">
        <v>362</v>
      </c>
    </row>
    <row r="48" spans="1:7" ht="8.1" customHeight="1">
      <c r="A48" s="245"/>
      <c r="B48" s="245"/>
      <c r="C48" s="854"/>
      <c r="D48" s="854"/>
      <c r="E48" s="246"/>
      <c r="F48" s="222"/>
      <c r="G48" s="222"/>
    </row>
    <row r="49" spans="1:6" ht="15" customHeight="1">
      <c r="A49" s="247" t="s">
        <v>679</v>
      </c>
      <c r="B49" s="245"/>
      <c r="C49" s="245"/>
      <c r="D49" s="245"/>
      <c r="E49" s="245"/>
      <c r="F49" s="245"/>
    </row>
    <row r="50" spans="1:6" ht="15" customHeight="1">
      <c r="A50" s="248" t="s">
        <v>45</v>
      </c>
    </row>
    <row r="51" spans="1:6" ht="15" customHeight="1">
      <c r="A51" s="249" t="s">
        <v>46</v>
      </c>
    </row>
  </sheetData>
  <mergeCells count="1">
    <mergeCell ref="C48:D48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19"/>
  <sheetViews>
    <sheetView tabSelected="1" view="pageBreakPreview" zoomScale="90" zoomScaleNormal="100" zoomScaleSheetLayoutView="90" workbookViewId="0">
      <selection activeCell="D58" sqref="D58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6.7109375" style="24" customWidth="1"/>
    <col min="6" max="6" width="1.7109375" style="24" customWidth="1"/>
    <col min="7" max="16384" width="9.140625" style="24"/>
  </cols>
  <sheetData>
    <row r="1" spans="1:9" ht="8.1" customHeight="1"/>
    <row r="2" spans="1:9" ht="8.1" customHeight="1"/>
    <row r="3" spans="1:9" ht="16.5" customHeight="1">
      <c r="A3" s="272" t="s">
        <v>876</v>
      </c>
      <c r="B3" s="179"/>
    </row>
    <row r="4" spans="1:9" ht="16.5" customHeight="1">
      <c r="A4" s="270" t="s">
        <v>875</v>
      </c>
      <c r="B4" s="180"/>
    </row>
    <row r="5" spans="1:9" ht="15" customHeight="1" thickBot="1">
      <c r="A5" s="181"/>
      <c r="B5" s="181"/>
      <c r="C5" s="181"/>
      <c r="D5" s="855" t="s">
        <v>666</v>
      </c>
      <c r="E5" s="855"/>
      <c r="F5" s="855"/>
    </row>
    <row r="6" spans="1:9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</row>
    <row r="7" spans="1:9" ht="15" customHeight="1">
      <c r="A7" s="182"/>
      <c r="B7" s="184"/>
      <c r="C7" s="184"/>
      <c r="D7" s="184"/>
      <c r="E7" s="184"/>
      <c r="F7" s="184"/>
    </row>
    <row r="8" spans="1:9" ht="15" customHeight="1">
      <c r="A8" s="185" t="s">
        <v>363</v>
      </c>
      <c r="B8" s="183"/>
      <c r="C8" s="133"/>
      <c r="D8" s="133"/>
      <c r="E8" s="133"/>
      <c r="F8" s="186"/>
    </row>
    <row r="9" spans="1:9" ht="15" customHeight="1">
      <c r="A9" s="187" t="s">
        <v>364</v>
      </c>
      <c r="B9" s="183"/>
      <c r="C9" s="133"/>
      <c r="D9" s="133"/>
      <c r="E9" s="133"/>
      <c r="F9" s="186"/>
    </row>
    <row r="10" spans="1:9" ht="15" customHeight="1">
      <c r="A10" s="188"/>
      <c r="B10" s="183"/>
      <c r="C10" s="162"/>
      <c r="D10" s="162"/>
      <c r="E10" s="189"/>
      <c r="F10" s="190"/>
      <c r="G10" s="191"/>
      <c r="H10" s="191"/>
    </row>
    <row r="11" spans="1:9" ht="15" customHeight="1">
      <c r="A11" s="192" t="s">
        <v>667</v>
      </c>
      <c r="B11" s="183"/>
      <c r="C11" s="133" t="s">
        <v>21</v>
      </c>
      <c r="D11" s="133" t="s">
        <v>21</v>
      </c>
      <c r="E11" s="133" t="s">
        <v>21</v>
      </c>
      <c r="F11" s="190"/>
      <c r="G11" s="191"/>
      <c r="H11" s="191"/>
    </row>
    <row r="12" spans="1:9" ht="15" customHeight="1">
      <c r="A12" s="193" t="s">
        <v>668</v>
      </c>
      <c r="B12" s="183"/>
      <c r="C12" s="133" t="s">
        <v>21</v>
      </c>
      <c r="D12" s="133" t="s">
        <v>21</v>
      </c>
      <c r="E12" s="133" t="s">
        <v>21</v>
      </c>
      <c r="F12" s="190"/>
      <c r="G12" s="191"/>
      <c r="H12" s="191"/>
    </row>
    <row r="13" spans="1:9" ht="15" customHeight="1">
      <c r="A13" s="833"/>
      <c r="B13" s="833"/>
      <c r="C13" s="833"/>
      <c r="D13" s="833"/>
      <c r="E13" s="833"/>
      <c r="F13" s="833"/>
    </row>
    <row r="14" spans="1:9" ht="15" customHeight="1">
      <c r="B14" s="63"/>
      <c r="C14" s="63"/>
      <c r="D14" s="194"/>
      <c r="F14" s="41" t="s">
        <v>23</v>
      </c>
    </row>
    <row r="15" spans="1:9" ht="15" customHeight="1">
      <c r="B15" s="63"/>
      <c r="C15" s="195"/>
      <c r="D15" s="196"/>
      <c r="F15" s="43" t="s">
        <v>24</v>
      </c>
    </row>
    <row r="16" spans="1:9" ht="15" customHeight="1">
      <c r="A16" s="197" t="s">
        <v>669</v>
      </c>
      <c r="C16" s="198"/>
      <c r="E16" s="199"/>
      <c r="F16" s="199"/>
      <c r="G16" s="199"/>
      <c r="H16" s="199"/>
      <c r="I16" s="199"/>
    </row>
    <row r="17" spans="1:1" s="152" customFormat="1" ht="15" customHeight="1">
      <c r="A17" s="153" t="s">
        <v>365</v>
      </c>
    </row>
    <row r="18" spans="1:1" s="152" customFormat="1" ht="15" customHeight="1">
      <c r="A18" s="154" t="s">
        <v>366</v>
      </c>
    </row>
    <row r="19" spans="1:1" ht="15" customHeight="1">
      <c r="A19" s="200"/>
    </row>
  </sheetData>
  <mergeCells count="1">
    <mergeCell ref="D5:F5"/>
  </mergeCells>
  <conditionalFormatting sqref="G10:H12">
    <cfRule type="cellIs" dxfId="1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28"/>
  <sheetViews>
    <sheetView tabSelected="1" view="pageBreakPreview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3" width="23" style="24" customWidth="1"/>
    <col min="4" max="4" width="16.7109375" style="24" customWidth="1"/>
    <col min="5" max="5" width="1.7109375" style="24" customWidth="1"/>
    <col min="6" max="6" width="14.140625" style="24" customWidth="1"/>
    <col min="7" max="16384" width="9.140625" style="24"/>
  </cols>
  <sheetData>
    <row r="1" spans="1:5" ht="8.1" customHeight="1"/>
    <row r="2" spans="1:5" ht="8.1" customHeight="1"/>
    <row r="3" spans="1:5" ht="16.5" customHeight="1">
      <c r="A3" s="304" t="s">
        <v>877</v>
      </c>
      <c r="B3" s="25"/>
      <c r="C3" s="25"/>
    </row>
    <row r="4" spans="1:5" ht="16.5" customHeight="1">
      <c r="A4" s="306" t="s">
        <v>878</v>
      </c>
      <c r="B4" s="26"/>
      <c r="C4" s="26"/>
    </row>
    <row r="5" spans="1:5" ht="15" customHeight="1" thickBot="1">
      <c r="A5" s="45"/>
      <c r="B5" s="45"/>
      <c r="C5" s="45"/>
      <c r="D5" s="45"/>
      <c r="E5" s="45"/>
    </row>
    <row r="6" spans="1:5" ht="30" customHeight="1" thickBot="1">
      <c r="A6" s="837"/>
      <c r="B6" s="837"/>
      <c r="C6" s="837"/>
      <c r="D6" s="837">
        <v>2015</v>
      </c>
      <c r="E6" s="837"/>
    </row>
    <row r="7" spans="1:5" ht="15" customHeight="1">
      <c r="A7" s="46"/>
      <c r="B7" s="124"/>
      <c r="C7" s="124"/>
      <c r="D7" s="177"/>
    </row>
    <row r="8" spans="1:5" ht="15" customHeight="1">
      <c r="A8" s="50" t="s">
        <v>367</v>
      </c>
      <c r="B8" s="124"/>
      <c r="C8" s="124"/>
      <c r="D8" s="123">
        <v>100</v>
      </c>
    </row>
    <row r="9" spans="1:5" ht="15" customHeight="1">
      <c r="A9" s="54" t="s">
        <v>368</v>
      </c>
      <c r="B9" s="124"/>
      <c r="C9" s="124"/>
      <c r="D9" s="177"/>
    </row>
    <row r="10" spans="1:5" ht="8.1" customHeight="1">
      <c r="A10" s="58"/>
      <c r="B10" s="124"/>
      <c r="C10" s="124"/>
      <c r="D10" s="177"/>
    </row>
    <row r="11" spans="1:5" ht="15" customHeight="1">
      <c r="A11" s="57" t="s">
        <v>369</v>
      </c>
      <c r="B11" s="124"/>
      <c r="C11" s="124"/>
      <c r="D11" s="178">
        <v>57</v>
      </c>
    </row>
    <row r="12" spans="1:5" ht="15" customHeight="1">
      <c r="A12" s="58" t="s">
        <v>370</v>
      </c>
      <c r="B12" s="124"/>
      <c r="C12" s="124"/>
      <c r="D12" s="178"/>
    </row>
    <row r="13" spans="1:5" ht="8.1" customHeight="1">
      <c r="A13" s="58"/>
      <c r="B13" s="124"/>
      <c r="C13" s="124"/>
      <c r="D13" s="178"/>
    </row>
    <row r="14" spans="1:5" ht="15" customHeight="1">
      <c r="A14" s="57" t="s">
        <v>371</v>
      </c>
      <c r="B14" s="124"/>
      <c r="C14" s="124"/>
      <c r="D14" s="178">
        <v>12</v>
      </c>
    </row>
    <row r="15" spans="1:5" ht="15" customHeight="1">
      <c r="A15" s="58" t="s">
        <v>372</v>
      </c>
      <c r="B15" s="124"/>
      <c r="C15" s="124"/>
      <c r="D15" s="178"/>
    </row>
    <row r="16" spans="1:5" ht="8.1" customHeight="1">
      <c r="A16" s="58"/>
      <c r="B16" s="124"/>
      <c r="C16" s="124"/>
      <c r="D16" s="178"/>
    </row>
    <row r="17" spans="1:6" ht="15" customHeight="1">
      <c r="A17" s="57" t="s">
        <v>664</v>
      </c>
      <c r="B17" s="124"/>
      <c r="C17" s="124"/>
      <c r="D17" s="178">
        <v>26</v>
      </c>
    </row>
    <row r="18" spans="1:6" ht="15" customHeight="1">
      <c r="A18" s="58" t="s">
        <v>373</v>
      </c>
      <c r="B18" s="124"/>
      <c r="C18" s="124"/>
      <c r="D18" s="178"/>
    </row>
    <row r="19" spans="1:6" ht="8.1" customHeight="1">
      <c r="A19" s="58"/>
      <c r="B19" s="124"/>
      <c r="C19" s="124"/>
      <c r="D19" s="178"/>
    </row>
    <row r="20" spans="1:6" ht="15" customHeight="1">
      <c r="A20" s="57" t="s">
        <v>374</v>
      </c>
      <c r="B20" s="124"/>
      <c r="C20" s="124"/>
      <c r="D20" s="178">
        <v>5</v>
      </c>
    </row>
    <row r="21" spans="1:6" ht="15" customHeight="1">
      <c r="A21" s="58" t="s">
        <v>375</v>
      </c>
      <c r="B21" s="124"/>
      <c r="C21" s="124"/>
      <c r="D21" s="177"/>
    </row>
    <row r="22" spans="1:6" ht="15" customHeight="1">
      <c r="A22" s="833"/>
      <c r="B22" s="833"/>
      <c r="C22" s="833"/>
      <c r="D22" s="833"/>
      <c r="E22" s="833"/>
    </row>
    <row r="23" spans="1:6" ht="15" customHeight="1">
      <c r="E23" s="41" t="s">
        <v>23</v>
      </c>
      <c r="F23" s="149"/>
    </row>
    <row r="24" spans="1:6" ht="15" customHeight="1">
      <c r="E24" s="43" t="s">
        <v>24</v>
      </c>
      <c r="F24" s="149"/>
    </row>
    <row r="25" spans="1:6" ht="8.1" customHeight="1">
      <c r="F25" s="149"/>
    </row>
    <row r="26" spans="1:6" ht="15" customHeight="1">
      <c r="A26" s="64" t="s">
        <v>551</v>
      </c>
      <c r="B26" s="123"/>
      <c r="C26" s="123"/>
      <c r="F26" s="149"/>
    </row>
    <row r="27" spans="1:6" ht="18.75">
      <c r="A27" s="65" t="s">
        <v>665</v>
      </c>
      <c r="B27" s="123"/>
      <c r="C27" s="123"/>
      <c r="F27" s="149"/>
    </row>
    <row r="28" spans="1:6" ht="15" customHeight="1">
      <c r="A28" s="66" t="s">
        <v>376</v>
      </c>
      <c r="B28" s="123"/>
      <c r="C28" s="123"/>
      <c r="F28" s="149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65"/>
  <sheetViews>
    <sheetView tabSelected="1" view="pageBreakPreview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8" ht="8.1" customHeight="1"/>
    <row r="2" spans="1:8" ht="8.1" customHeight="1"/>
    <row r="3" spans="1:8" ht="16.5" customHeight="1">
      <c r="A3" s="304" t="s">
        <v>879</v>
      </c>
      <c r="B3" s="25"/>
    </row>
    <row r="4" spans="1:8" ht="16.5" customHeight="1">
      <c r="A4" s="306" t="s">
        <v>880</v>
      </c>
      <c r="B4" s="26"/>
    </row>
    <row r="5" spans="1:8" ht="15" customHeight="1" thickBot="1">
      <c r="A5" s="45"/>
      <c r="B5" s="45"/>
      <c r="C5" s="45"/>
      <c r="D5" s="45"/>
      <c r="E5" s="856" t="s">
        <v>377</v>
      </c>
      <c r="F5" s="856"/>
    </row>
    <row r="6" spans="1:8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161"/>
    </row>
    <row r="7" spans="1:8" ht="15" customHeight="1">
      <c r="A7" s="46"/>
      <c r="B7" s="46"/>
      <c r="C7" s="48"/>
      <c r="D7" s="48"/>
      <c r="E7" s="48"/>
      <c r="G7" s="161"/>
    </row>
    <row r="8" spans="1:8" ht="15" customHeight="1">
      <c r="A8" s="123" t="s">
        <v>369</v>
      </c>
      <c r="B8" s="124"/>
      <c r="C8" s="125"/>
      <c r="D8" s="125"/>
      <c r="E8" s="125"/>
      <c r="G8" s="50"/>
    </row>
    <row r="9" spans="1:8" ht="15" customHeight="1">
      <c r="A9" s="126" t="s">
        <v>370</v>
      </c>
      <c r="B9" s="124"/>
      <c r="C9" s="125"/>
      <c r="D9" s="125"/>
      <c r="E9" s="125"/>
      <c r="G9" s="50"/>
    </row>
    <row r="10" spans="1:8" ht="8.1" customHeight="1">
      <c r="A10" s="124"/>
      <c r="B10" s="124"/>
      <c r="C10" s="125"/>
      <c r="D10" s="125"/>
      <c r="E10" s="125"/>
      <c r="G10" s="50"/>
    </row>
    <row r="11" spans="1:8" ht="15.75">
      <c r="A11" s="57" t="s">
        <v>378</v>
      </c>
      <c r="B11" s="127"/>
      <c r="C11" s="162"/>
      <c r="D11" s="163"/>
      <c r="E11" s="163"/>
      <c r="G11" s="50"/>
    </row>
    <row r="12" spans="1:8" ht="15" customHeight="1">
      <c r="A12" s="58" t="s">
        <v>379</v>
      </c>
      <c r="B12" s="127"/>
      <c r="C12" s="162"/>
      <c r="D12" s="163"/>
      <c r="E12" s="163"/>
      <c r="G12" s="50"/>
    </row>
    <row r="13" spans="1:8" ht="15" customHeight="1">
      <c r="A13" s="131" t="s">
        <v>624</v>
      </c>
      <c r="B13" s="146"/>
      <c r="C13" s="164" t="s">
        <v>380</v>
      </c>
      <c r="D13" s="164" t="s">
        <v>380</v>
      </c>
      <c r="E13" s="164" t="s">
        <v>380</v>
      </c>
      <c r="G13" s="50"/>
      <c r="H13" s="160"/>
    </row>
    <row r="14" spans="1:8" ht="15" customHeight="1">
      <c r="A14" s="165" t="s">
        <v>625</v>
      </c>
      <c r="B14" s="166"/>
      <c r="C14" s="164" t="s">
        <v>380</v>
      </c>
      <c r="D14" s="164" t="s">
        <v>380</v>
      </c>
      <c r="E14" s="164" t="s">
        <v>380</v>
      </c>
      <c r="G14" s="50"/>
    </row>
    <row r="15" spans="1:8" ht="15" customHeight="1">
      <c r="A15" s="131" t="s">
        <v>626</v>
      </c>
      <c r="B15" s="146"/>
      <c r="C15" s="164" t="s">
        <v>380</v>
      </c>
      <c r="D15" s="164" t="s">
        <v>380</v>
      </c>
      <c r="E15" s="164" t="s">
        <v>380</v>
      </c>
      <c r="G15" s="50"/>
    </row>
    <row r="16" spans="1:8" ht="15" customHeight="1">
      <c r="A16" s="143" t="s">
        <v>627</v>
      </c>
      <c r="B16" s="167"/>
      <c r="C16" s="164" t="s">
        <v>380</v>
      </c>
      <c r="D16" s="164" t="s">
        <v>380</v>
      </c>
      <c r="E16" s="164" t="s">
        <v>380</v>
      </c>
      <c r="G16" s="50"/>
    </row>
    <row r="17" spans="1:7" ht="15" customHeight="1">
      <c r="A17" s="131" t="s">
        <v>628</v>
      </c>
      <c r="B17" s="146"/>
      <c r="C17" s="164" t="s">
        <v>380</v>
      </c>
      <c r="D17" s="164" t="s">
        <v>380</v>
      </c>
      <c r="E17" s="164" t="s">
        <v>380</v>
      </c>
      <c r="G17" s="50"/>
    </row>
    <row r="18" spans="1:7" ht="15" customHeight="1">
      <c r="A18" s="165" t="s">
        <v>629</v>
      </c>
      <c r="B18" s="166"/>
      <c r="C18" s="164" t="s">
        <v>380</v>
      </c>
      <c r="D18" s="164" t="s">
        <v>380</v>
      </c>
      <c r="E18" s="164" t="s">
        <v>380</v>
      </c>
      <c r="G18" s="50"/>
    </row>
    <row r="19" spans="1:7" ht="15" customHeight="1">
      <c r="A19" s="131" t="s">
        <v>630</v>
      </c>
      <c r="B19" s="146"/>
      <c r="C19" s="164" t="s">
        <v>380</v>
      </c>
      <c r="D19" s="164" t="s">
        <v>380</v>
      </c>
      <c r="E19" s="164" t="s">
        <v>380</v>
      </c>
      <c r="G19" s="50"/>
    </row>
    <row r="20" spans="1:7" ht="15" customHeight="1">
      <c r="A20" s="143" t="s">
        <v>631</v>
      </c>
      <c r="B20" s="167"/>
      <c r="C20" s="164" t="s">
        <v>380</v>
      </c>
      <c r="D20" s="164" t="s">
        <v>380</v>
      </c>
      <c r="E20" s="164" t="s">
        <v>380</v>
      </c>
      <c r="G20" s="50"/>
    </row>
    <row r="21" spans="1:7" ht="15" customHeight="1">
      <c r="A21" s="131" t="s">
        <v>632</v>
      </c>
      <c r="B21" s="146"/>
      <c r="C21" s="164" t="s">
        <v>380</v>
      </c>
      <c r="D21" s="164" t="s">
        <v>380</v>
      </c>
      <c r="E21" s="164" t="s">
        <v>380</v>
      </c>
      <c r="G21" s="50"/>
    </row>
    <row r="22" spans="1:7" ht="15" customHeight="1">
      <c r="A22" s="165" t="s">
        <v>633</v>
      </c>
      <c r="B22" s="166"/>
      <c r="C22" s="164" t="s">
        <v>380</v>
      </c>
      <c r="D22" s="164" t="s">
        <v>380</v>
      </c>
      <c r="E22" s="164" t="s">
        <v>380</v>
      </c>
      <c r="G22" s="50"/>
    </row>
    <row r="23" spans="1:7" ht="15" customHeight="1">
      <c r="A23" s="131" t="s">
        <v>634</v>
      </c>
      <c r="B23" s="146"/>
      <c r="C23" s="164" t="s">
        <v>380</v>
      </c>
      <c r="D23" s="164" t="s">
        <v>380</v>
      </c>
      <c r="E23" s="164" t="s">
        <v>380</v>
      </c>
      <c r="G23" s="50"/>
    </row>
    <row r="24" spans="1:7" ht="15" customHeight="1">
      <c r="A24" s="143" t="s">
        <v>635</v>
      </c>
      <c r="B24" s="167"/>
      <c r="C24" s="164" t="s">
        <v>380</v>
      </c>
      <c r="D24" s="164" t="s">
        <v>380</v>
      </c>
      <c r="E24" s="164" t="s">
        <v>380</v>
      </c>
      <c r="G24" s="50"/>
    </row>
    <row r="25" spans="1:7" ht="15" customHeight="1">
      <c r="A25" s="131" t="s">
        <v>636</v>
      </c>
      <c r="B25" s="168"/>
      <c r="C25" s="164" t="s">
        <v>380</v>
      </c>
      <c r="D25" s="164" t="s">
        <v>380</v>
      </c>
      <c r="E25" s="164" t="s">
        <v>380</v>
      </c>
      <c r="F25" s="130"/>
      <c r="G25" s="161"/>
    </row>
    <row r="26" spans="1:7" ht="15" customHeight="1">
      <c r="A26" s="165" t="s">
        <v>637</v>
      </c>
      <c r="B26" s="169"/>
      <c r="C26" s="164" t="s">
        <v>380</v>
      </c>
      <c r="D26" s="164" t="s">
        <v>380</v>
      </c>
      <c r="E26" s="164" t="s">
        <v>380</v>
      </c>
      <c r="F26" s="130"/>
      <c r="G26" s="161"/>
    </row>
    <row r="27" spans="1:7" ht="15" customHeight="1">
      <c r="A27" s="131" t="s">
        <v>638</v>
      </c>
      <c r="B27" s="168"/>
      <c r="C27" s="164" t="s">
        <v>380</v>
      </c>
      <c r="D27" s="164" t="s">
        <v>380</v>
      </c>
      <c r="E27" s="164" t="s">
        <v>380</v>
      </c>
      <c r="F27" s="130"/>
      <c r="G27" s="161"/>
    </row>
    <row r="28" spans="1:7" ht="15" customHeight="1">
      <c r="A28" s="143" t="s">
        <v>639</v>
      </c>
      <c r="B28" s="170"/>
      <c r="C28" s="164" t="s">
        <v>380</v>
      </c>
      <c r="D28" s="164" t="s">
        <v>380</v>
      </c>
      <c r="E28" s="164" t="s">
        <v>380</v>
      </c>
      <c r="F28" s="130"/>
      <c r="G28" s="161"/>
    </row>
    <row r="29" spans="1:7" ht="15" customHeight="1">
      <c r="A29" s="143" t="s">
        <v>640</v>
      </c>
      <c r="B29" s="167"/>
      <c r="C29" s="164" t="s">
        <v>380</v>
      </c>
      <c r="D29" s="164" t="s">
        <v>380</v>
      </c>
      <c r="E29" s="164" t="s">
        <v>380</v>
      </c>
      <c r="F29" s="171"/>
      <c r="G29" s="50"/>
    </row>
    <row r="30" spans="1:7" ht="15" customHeight="1">
      <c r="A30" s="143" t="s">
        <v>641</v>
      </c>
      <c r="B30" s="167"/>
      <c r="C30" s="164" t="s">
        <v>380</v>
      </c>
      <c r="D30" s="164" t="s">
        <v>380</v>
      </c>
      <c r="E30" s="164" t="s">
        <v>380</v>
      </c>
      <c r="F30" s="171"/>
      <c r="G30" s="50"/>
    </row>
    <row r="31" spans="1:7" ht="15" customHeight="1">
      <c r="A31" s="143" t="s">
        <v>642</v>
      </c>
      <c r="B31" s="167"/>
      <c r="C31" s="164" t="s">
        <v>380</v>
      </c>
      <c r="D31" s="164" t="s">
        <v>380</v>
      </c>
      <c r="E31" s="164" t="s">
        <v>380</v>
      </c>
      <c r="F31" s="171"/>
      <c r="G31" s="50"/>
    </row>
    <row r="32" spans="1:7" ht="15" customHeight="1">
      <c r="A32" s="143" t="s">
        <v>643</v>
      </c>
      <c r="B32" s="167"/>
      <c r="C32" s="164" t="s">
        <v>380</v>
      </c>
      <c r="D32" s="164" t="s">
        <v>380</v>
      </c>
      <c r="E32" s="164" t="s">
        <v>380</v>
      </c>
      <c r="F32" s="171"/>
      <c r="G32" s="50"/>
    </row>
    <row r="33" spans="1:7" ht="15" customHeight="1">
      <c r="A33" s="143" t="s">
        <v>644</v>
      </c>
      <c r="B33" s="167"/>
      <c r="C33" s="164" t="s">
        <v>380</v>
      </c>
      <c r="D33" s="164" t="s">
        <v>380</v>
      </c>
      <c r="E33" s="164" t="s">
        <v>380</v>
      </c>
      <c r="F33" s="171"/>
      <c r="G33" s="50"/>
    </row>
    <row r="34" spans="1:7" ht="15" customHeight="1">
      <c r="A34" s="143" t="s">
        <v>645</v>
      </c>
      <c r="B34" s="167"/>
      <c r="C34" s="164" t="s">
        <v>380</v>
      </c>
      <c r="D34" s="164" t="s">
        <v>380</v>
      </c>
      <c r="E34" s="164" t="s">
        <v>380</v>
      </c>
      <c r="F34" s="171"/>
      <c r="G34" s="50"/>
    </row>
    <row r="35" spans="1:7" ht="15" customHeight="1">
      <c r="A35" s="143" t="s">
        <v>646</v>
      </c>
      <c r="B35" s="167"/>
      <c r="C35" s="164" t="s">
        <v>380</v>
      </c>
      <c r="D35" s="164" t="s">
        <v>380</v>
      </c>
      <c r="E35" s="164" t="s">
        <v>380</v>
      </c>
      <c r="F35" s="171"/>
      <c r="G35" s="50"/>
    </row>
    <row r="36" spans="1:7" s="173" customFormat="1" ht="15" customHeight="1">
      <c r="A36" s="143" t="s">
        <v>647</v>
      </c>
      <c r="B36" s="167"/>
      <c r="C36" s="164" t="s">
        <v>380</v>
      </c>
      <c r="D36" s="164" t="s">
        <v>380</v>
      </c>
      <c r="E36" s="164" t="s">
        <v>380</v>
      </c>
      <c r="F36" s="172"/>
      <c r="G36" s="50"/>
    </row>
    <row r="37" spans="1:7" ht="15" customHeight="1">
      <c r="A37" s="143" t="s">
        <v>648</v>
      </c>
      <c r="B37" s="167"/>
      <c r="C37" s="164" t="s">
        <v>380</v>
      </c>
      <c r="D37" s="164" t="s">
        <v>380</v>
      </c>
      <c r="E37" s="164" t="s">
        <v>380</v>
      </c>
      <c r="F37" s="171"/>
      <c r="G37" s="50"/>
    </row>
    <row r="38" spans="1:7" ht="15" customHeight="1">
      <c r="A38" s="143" t="s">
        <v>649</v>
      </c>
      <c r="B38" s="167"/>
      <c r="C38" s="164" t="s">
        <v>380</v>
      </c>
      <c r="D38" s="164" t="s">
        <v>380</v>
      </c>
      <c r="E38" s="164" t="s">
        <v>380</v>
      </c>
      <c r="F38" s="171"/>
      <c r="G38" s="50"/>
    </row>
    <row r="39" spans="1:7" ht="15" customHeight="1">
      <c r="A39" s="143" t="s">
        <v>650</v>
      </c>
      <c r="B39" s="167"/>
      <c r="C39" s="164" t="s">
        <v>380</v>
      </c>
      <c r="D39" s="164" t="s">
        <v>380</v>
      </c>
      <c r="E39" s="164" t="s">
        <v>380</v>
      </c>
      <c r="F39" s="171"/>
      <c r="G39" s="50"/>
    </row>
    <row r="40" spans="1:7" ht="15" customHeight="1">
      <c r="A40" s="143" t="s">
        <v>651</v>
      </c>
      <c r="B40" s="167"/>
      <c r="C40" s="164" t="s">
        <v>380</v>
      </c>
      <c r="D40" s="164" t="s">
        <v>380</v>
      </c>
      <c r="E40" s="164" t="s">
        <v>380</v>
      </c>
      <c r="F40" s="171"/>
      <c r="G40" s="50"/>
    </row>
    <row r="41" spans="1:7" ht="15" customHeight="1">
      <c r="A41" s="143" t="s">
        <v>652</v>
      </c>
      <c r="B41" s="167"/>
      <c r="C41" s="164" t="s">
        <v>380</v>
      </c>
      <c r="D41" s="164" t="s">
        <v>380</v>
      </c>
      <c r="E41" s="164" t="s">
        <v>380</v>
      </c>
      <c r="F41" s="171"/>
      <c r="G41" s="50"/>
    </row>
    <row r="42" spans="1:7" ht="8.1" customHeight="1">
      <c r="A42" s="137"/>
      <c r="B42" s="124"/>
      <c r="C42" s="163"/>
      <c r="D42" s="163"/>
      <c r="E42" s="163"/>
      <c r="G42" s="50"/>
    </row>
    <row r="43" spans="1:7" ht="15" customHeight="1">
      <c r="A43" s="138" t="s">
        <v>381</v>
      </c>
      <c r="B43" s="127"/>
      <c r="C43" s="139"/>
      <c r="D43" s="139"/>
      <c r="E43" s="139"/>
      <c r="G43" s="174"/>
    </row>
    <row r="44" spans="1:7" ht="15" customHeight="1">
      <c r="A44" s="141" t="s">
        <v>382</v>
      </c>
      <c r="B44" s="127"/>
      <c r="C44" s="139"/>
      <c r="D44" s="139"/>
      <c r="E44" s="139"/>
      <c r="G44" s="174"/>
    </row>
    <row r="45" spans="1:7" ht="15" customHeight="1">
      <c r="A45" s="131" t="s">
        <v>653</v>
      </c>
      <c r="B45" s="136"/>
      <c r="C45" s="164" t="s">
        <v>380</v>
      </c>
      <c r="D45" s="164" t="s">
        <v>380</v>
      </c>
      <c r="E45" s="164" t="s">
        <v>380</v>
      </c>
      <c r="G45" s="175"/>
    </row>
    <row r="46" spans="1:7" ht="15" customHeight="1">
      <c r="A46" s="131" t="s">
        <v>654</v>
      </c>
      <c r="B46" s="135"/>
      <c r="C46" s="164" t="s">
        <v>380</v>
      </c>
      <c r="D46" s="164" t="s">
        <v>380</v>
      </c>
      <c r="E46" s="164" t="s">
        <v>380</v>
      </c>
      <c r="G46" s="176"/>
    </row>
    <row r="47" spans="1:7" ht="15" customHeight="1">
      <c r="A47" s="148" t="s">
        <v>655</v>
      </c>
      <c r="B47" s="135"/>
      <c r="C47" s="164" t="s">
        <v>380</v>
      </c>
      <c r="D47" s="164" t="s">
        <v>380</v>
      </c>
      <c r="E47" s="164" t="s">
        <v>380</v>
      </c>
      <c r="G47" s="175"/>
    </row>
    <row r="48" spans="1:7" ht="15" customHeight="1">
      <c r="A48" s="131" t="s">
        <v>656</v>
      </c>
      <c r="B48" s="135"/>
      <c r="C48" s="164" t="s">
        <v>380</v>
      </c>
      <c r="D48" s="164" t="s">
        <v>380</v>
      </c>
      <c r="E48" s="164" t="s">
        <v>380</v>
      </c>
      <c r="G48" s="176"/>
    </row>
    <row r="49" spans="1:7" ht="15" customHeight="1">
      <c r="A49" s="131" t="s">
        <v>657</v>
      </c>
      <c r="B49" s="136"/>
      <c r="C49" s="164" t="s">
        <v>380</v>
      </c>
      <c r="D49" s="164" t="s">
        <v>380</v>
      </c>
      <c r="E49" s="164" t="s">
        <v>380</v>
      </c>
      <c r="G49" s="176"/>
    </row>
    <row r="50" spans="1:7" ht="15" customHeight="1">
      <c r="A50" s="131" t="s">
        <v>658</v>
      </c>
      <c r="B50" s="135"/>
      <c r="C50" s="164" t="s">
        <v>380</v>
      </c>
      <c r="D50" s="164" t="s">
        <v>380</v>
      </c>
      <c r="E50" s="164" t="s">
        <v>380</v>
      </c>
      <c r="G50" s="176"/>
    </row>
    <row r="51" spans="1:7" ht="15" customHeight="1">
      <c r="A51" s="131" t="s">
        <v>383</v>
      </c>
      <c r="B51" s="135"/>
      <c r="C51" s="164" t="s">
        <v>380</v>
      </c>
      <c r="D51" s="164" t="s">
        <v>380</v>
      </c>
      <c r="E51" s="164" t="s">
        <v>380</v>
      </c>
      <c r="G51" s="176"/>
    </row>
    <row r="52" spans="1:7" ht="15" customHeight="1">
      <c r="A52" s="131" t="s">
        <v>659</v>
      </c>
      <c r="B52" s="135"/>
      <c r="C52" s="164" t="s">
        <v>380</v>
      </c>
      <c r="D52" s="164" t="s">
        <v>380</v>
      </c>
      <c r="E52" s="164" t="s">
        <v>380</v>
      </c>
      <c r="G52" s="176"/>
    </row>
    <row r="53" spans="1:7" ht="15" customHeight="1">
      <c r="A53" s="131" t="s">
        <v>660</v>
      </c>
      <c r="B53" s="136"/>
      <c r="C53" s="164" t="s">
        <v>380</v>
      </c>
      <c r="D53" s="164" t="s">
        <v>380</v>
      </c>
      <c r="E53" s="164" t="s">
        <v>380</v>
      </c>
      <c r="G53" s="176"/>
    </row>
    <row r="54" spans="1:7" ht="15" customHeight="1">
      <c r="A54" s="131" t="s">
        <v>661</v>
      </c>
      <c r="B54" s="135"/>
      <c r="C54" s="164" t="s">
        <v>380</v>
      </c>
      <c r="D54" s="164" t="s">
        <v>380</v>
      </c>
      <c r="E54" s="164" t="s">
        <v>380</v>
      </c>
      <c r="G54" s="176"/>
    </row>
    <row r="55" spans="1:7" ht="15" customHeight="1">
      <c r="A55" s="131" t="s">
        <v>662</v>
      </c>
      <c r="B55" s="135"/>
      <c r="C55" s="164" t="s">
        <v>380</v>
      </c>
      <c r="D55" s="164" t="s">
        <v>380</v>
      </c>
      <c r="E55" s="164" t="s">
        <v>380</v>
      </c>
      <c r="G55" s="176"/>
    </row>
    <row r="56" spans="1:7" ht="15" customHeight="1">
      <c r="A56" s="131" t="s">
        <v>663</v>
      </c>
      <c r="B56" s="135"/>
      <c r="C56" s="164" t="s">
        <v>380</v>
      </c>
      <c r="D56" s="164" t="s">
        <v>380</v>
      </c>
      <c r="E56" s="164" t="s">
        <v>380</v>
      </c>
      <c r="G56" s="176"/>
    </row>
    <row r="57" spans="1:7" ht="15" customHeight="1">
      <c r="A57" s="833"/>
      <c r="B57" s="833"/>
      <c r="C57" s="833"/>
      <c r="D57" s="833"/>
      <c r="E57" s="833"/>
      <c r="F57" s="833"/>
      <c r="G57" s="149"/>
    </row>
    <row r="58" spans="1:7" ht="15" customHeight="1">
      <c r="E58" s="61"/>
      <c r="F58" s="41" t="s">
        <v>384</v>
      </c>
      <c r="G58" s="149"/>
    </row>
    <row r="59" spans="1:7" ht="15" customHeight="1">
      <c r="F59" s="43" t="s">
        <v>385</v>
      </c>
    </row>
    <row r="60" spans="1:7" ht="8.1" customHeight="1"/>
    <row r="61" spans="1:7" ht="15" customHeight="1">
      <c r="A61" s="64" t="s">
        <v>551</v>
      </c>
    </row>
    <row r="62" spans="1:7" ht="15" customHeight="1">
      <c r="A62" s="150" t="s">
        <v>526</v>
      </c>
    </row>
    <row r="63" spans="1:7" ht="15" customHeight="1">
      <c r="A63" s="151" t="s">
        <v>527</v>
      </c>
    </row>
    <row r="64" spans="1:7" s="152" customFormat="1" ht="15" customHeight="1">
      <c r="A64" s="153" t="s">
        <v>386</v>
      </c>
    </row>
    <row r="65" spans="1:1" s="152" customFormat="1" ht="15" customHeight="1">
      <c r="A65" s="154" t="s">
        <v>366</v>
      </c>
    </row>
  </sheetData>
  <mergeCells count="1">
    <mergeCell ref="E5:F5"/>
  </mergeCells>
  <conditionalFormatting sqref="G45">
    <cfRule type="cellIs" dxfId="17" priority="1" stopIfTrue="1" operator="lessThan">
      <formula>0</formula>
    </cfRule>
  </conditionalFormatting>
  <conditionalFormatting sqref="G47">
    <cfRule type="cellIs" dxfId="16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72"/>
  <sheetViews>
    <sheetView tabSelected="1" view="pageBreakPreview" topLeftCell="A43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304" t="s">
        <v>879</v>
      </c>
      <c r="B3" s="25"/>
    </row>
    <row r="4" spans="1:7" ht="16.5" customHeight="1">
      <c r="A4" s="306" t="s">
        <v>880</v>
      </c>
      <c r="B4" s="26"/>
    </row>
    <row r="5" spans="1:7" ht="15" customHeight="1" thickBot="1">
      <c r="A5" s="45"/>
      <c r="B5" s="45"/>
      <c r="C5" s="45"/>
      <c r="D5" s="45"/>
      <c r="E5" s="856" t="s">
        <v>377</v>
      </c>
      <c r="F5" s="856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47"/>
    </row>
    <row r="7" spans="1:7" ht="15" customHeight="1">
      <c r="A7" s="46"/>
      <c r="B7" s="46"/>
      <c r="C7" s="48"/>
      <c r="D7" s="48"/>
      <c r="E7" s="48"/>
      <c r="G7" s="47"/>
    </row>
    <row r="8" spans="1:7" ht="15" customHeight="1">
      <c r="A8" s="123" t="s">
        <v>387</v>
      </c>
      <c r="B8" s="124"/>
      <c r="C8" s="125"/>
      <c r="D8" s="125"/>
      <c r="E8" s="125"/>
      <c r="G8" s="50"/>
    </row>
    <row r="9" spans="1:7" ht="15" customHeight="1">
      <c r="A9" s="126" t="s">
        <v>388</v>
      </c>
      <c r="B9" s="124"/>
      <c r="C9" s="125"/>
      <c r="D9" s="125"/>
      <c r="E9" s="125"/>
      <c r="G9" s="50"/>
    </row>
    <row r="10" spans="1:7" ht="8.1" customHeight="1">
      <c r="A10" s="124"/>
      <c r="B10" s="124"/>
      <c r="C10" s="125"/>
      <c r="D10" s="125"/>
      <c r="E10" s="125"/>
      <c r="G10" s="50"/>
    </row>
    <row r="11" spans="1:7" ht="15" customHeight="1">
      <c r="A11" s="57" t="s">
        <v>389</v>
      </c>
      <c r="B11" s="124"/>
      <c r="C11" s="155"/>
      <c r="D11" s="155"/>
      <c r="E11" s="155"/>
      <c r="G11" s="123"/>
    </row>
    <row r="12" spans="1:7" ht="15" customHeight="1">
      <c r="A12" s="58" t="s">
        <v>390</v>
      </c>
      <c r="B12" s="124"/>
      <c r="C12" s="155"/>
      <c r="D12" s="155"/>
      <c r="E12" s="155"/>
      <c r="G12" s="123"/>
    </row>
    <row r="13" spans="1:7" ht="15" customHeight="1">
      <c r="A13" s="131" t="s">
        <v>391</v>
      </c>
      <c r="B13" s="124"/>
      <c r="C13" s="133" t="s">
        <v>380</v>
      </c>
      <c r="D13" s="133" t="s">
        <v>380</v>
      </c>
      <c r="E13" s="133" t="s">
        <v>380</v>
      </c>
      <c r="G13" s="123"/>
    </row>
    <row r="14" spans="1:7" ht="15" customHeight="1">
      <c r="A14" s="131" t="s">
        <v>392</v>
      </c>
      <c r="B14" s="124"/>
      <c r="C14" s="133" t="s">
        <v>380</v>
      </c>
      <c r="D14" s="133" t="s">
        <v>380</v>
      </c>
      <c r="E14" s="133" t="s">
        <v>380</v>
      </c>
      <c r="G14" s="123"/>
    </row>
    <row r="15" spans="1:7" ht="15" customHeight="1">
      <c r="A15" s="131" t="s">
        <v>393</v>
      </c>
      <c r="B15" s="124"/>
      <c r="C15" s="133" t="s">
        <v>380</v>
      </c>
      <c r="D15" s="133" t="s">
        <v>380</v>
      </c>
      <c r="E15" s="133" t="s">
        <v>380</v>
      </c>
      <c r="G15" s="123"/>
    </row>
    <row r="16" spans="1:7" ht="15" customHeight="1">
      <c r="A16" s="156" t="s">
        <v>394</v>
      </c>
      <c r="B16" s="124"/>
      <c r="C16" s="133" t="s">
        <v>380</v>
      </c>
      <c r="D16" s="133" t="s">
        <v>380</v>
      </c>
      <c r="E16" s="133" t="s">
        <v>380</v>
      </c>
      <c r="G16" s="123"/>
    </row>
    <row r="17" spans="1:7" ht="15" customHeight="1">
      <c r="A17" s="131" t="s">
        <v>395</v>
      </c>
      <c r="B17" s="124"/>
      <c r="C17" s="133" t="s">
        <v>380</v>
      </c>
      <c r="D17" s="133" t="s">
        <v>380</v>
      </c>
      <c r="E17" s="133" t="s">
        <v>380</v>
      </c>
      <c r="G17" s="123"/>
    </row>
    <row r="18" spans="1:7" ht="15" customHeight="1">
      <c r="A18" s="131" t="s">
        <v>596</v>
      </c>
      <c r="B18" s="124"/>
      <c r="C18" s="133" t="s">
        <v>380</v>
      </c>
      <c r="D18" s="133" t="s">
        <v>380</v>
      </c>
      <c r="E18" s="133" t="s">
        <v>380</v>
      </c>
      <c r="G18" s="123"/>
    </row>
    <row r="19" spans="1:7" ht="15" customHeight="1">
      <c r="A19" s="131" t="s">
        <v>597</v>
      </c>
      <c r="B19" s="124"/>
      <c r="C19" s="133" t="s">
        <v>380</v>
      </c>
      <c r="D19" s="133" t="s">
        <v>380</v>
      </c>
      <c r="E19" s="133" t="s">
        <v>380</v>
      </c>
      <c r="G19" s="123"/>
    </row>
    <row r="20" spans="1:7" ht="15" customHeight="1">
      <c r="A20" s="156" t="s">
        <v>598</v>
      </c>
      <c r="B20" s="124"/>
      <c r="C20" s="133" t="s">
        <v>380</v>
      </c>
      <c r="D20" s="133" t="s">
        <v>380</v>
      </c>
      <c r="E20" s="133" t="s">
        <v>380</v>
      </c>
      <c r="G20" s="123"/>
    </row>
    <row r="21" spans="1:7" ht="15" customHeight="1">
      <c r="A21" s="131" t="s">
        <v>396</v>
      </c>
      <c r="B21" s="124"/>
      <c r="C21" s="133" t="s">
        <v>380</v>
      </c>
      <c r="D21" s="133" t="s">
        <v>380</v>
      </c>
      <c r="E21" s="133" t="s">
        <v>380</v>
      </c>
      <c r="G21" s="123"/>
    </row>
    <row r="22" spans="1:7" ht="15" customHeight="1">
      <c r="A22" s="131" t="s">
        <v>397</v>
      </c>
      <c r="B22" s="124"/>
      <c r="C22" s="133" t="s">
        <v>380</v>
      </c>
      <c r="D22" s="133" t="s">
        <v>380</v>
      </c>
      <c r="E22" s="133" t="s">
        <v>380</v>
      </c>
      <c r="G22" s="123"/>
    </row>
    <row r="23" spans="1:7" ht="15" customHeight="1">
      <c r="A23" s="131" t="s">
        <v>599</v>
      </c>
      <c r="B23" s="124"/>
      <c r="C23" s="133" t="s">
        <v>380</v>
      </c>
      <c r="D23" s="133" t="s">
        <v>380</v>
      </c>
      <c r="E23" s="133" t="s">
        <v>380</v>
      </c>
      <c r="G23" s="123"/>
    </row>
    <row r="24" spans="1:7" ht="15" customHeight="1">
      <c r="A24" s="156" t="s">
        <v>398</v>
      </c>
      <c r="B24" s="124"/>
      <c r="C24" s="133" t="s">
        <v>380</v>
      </c>
      <c r="D24" s="133" t="s">
        <v>380</v>
      </c>
      <c r="E24" s="133" t="s">
        <v>380</v>
      </c>
      <c r="G24" s="123"/>
    </row>
    <row r="25" spans="1:7" ht="15" customHeight="1">
      <c r="A25" s="156" t="s">
        <v>399</v>
      </c>
      <c r="B25" s="124"/>
      <c r="C25" s="133" t="s">
        <v>380</v>
      </c>
      <c r="D25" s="133" t="s">
        <v>380</v>
      </c>
      <c r="E25" s="133" t="s">
        <v>380</v>
      </c>
      <c r="G25" s="123"/>
    </row>
    <row r="26" spans="1:7" ht="15" customHeight="1">
      <c r="A26" s="156" t="s">
        <v>600</v>
      </c>
      <c r="B26" s="124"/>
      <c r="C26" s="133" t="s">
        <v>380</v>
      </c>
      <c r="D26" s="133" t="s">
        <v>380</v>
      </c>
      <c r="E26" s="133" t="s">
        <v>380</v>
      </c>
      <c r="G26" s="123"/>
    </row>
    <row r="27" spans="1:7" ht="15" customHeight="1">
      <c r="A27" s="156" t="s">
        <v>601</v>
      </c>
      <c r="B27" s="124"/>
      <c r="C27" s="133" t="s">
        <v>380</v>
      </c>
      <c r="D27" s="133" t="s">
        <v>380</v>
      </c>
      <c r="E27" s="133" t="s">
        <v>380</v>
      </c>
      <c r="G27" s="123"/>
    </row>
    <row r="28" spans="1:7" ht="15" customHeight="1">
      <c r="A28" s="156" t="s">
        <v>400</v>
      </c>
      <c r="B28" s="124"/>
      <c r="C28" s="133" t="s">
        <v>380</v>
      </c>
      <c r="D28" s="133" t="s">
        <v>380</v>
      </c>
      <c r="E28" s="133" t="s">
        <v>380</v>
      </c>
      <c r="G28" s="123"/>
    </row>
    <row r="29" spans="1:7" ht="15" customHeight="1">
      <c r="A29" s="156" t="s">
        <v>401</v>
      </c>
      <c r="B29" s="124"/>
      <c r="C29" s="133" t="s">
        <v>380</v>
      </c>
      <c r="D29" s="133" t="s">
        <v>380</v>
      </c>
      <c r="E29" s="133" t="s">
        <v>380</v>
      </c>
      <c r="G29" s="123"/>
    </row>
    <row r="30" spans="1:7" ht="15" customHeight="1">
      <c r="A30" s="156" t="s">
        <v>602</v>
      </c>
      <c r="B30" s="124"/>
      <c r="C30" s="133" t="s">
        <v>380</v>
      </c>
      <c r="D30" s="133" t="s">
        <v>380</v>
      </c>
      <c r="E30" s="133" t="s">
        <v>380</v>
      </c>
      <c r="G30" s="123"/>
    </row>
    <row r="31" spans="1:7" ht="15" customHeight="1">
      <c r="A31" s="156" t="s">
        <v>402</v>
      </c>
      <c r="B31" s="124"/>
      <c r="C31" s="133" t="s">
        <v>380</v>
      </c>
      <c r="D31" s="133" t="s">
        <v>380</v>
      </c>
      <c r="E31" s="133" t="s">
        <v>380</v>
      </c>
      <c r="G31" s="123"/>
    </row>
    <row r="32" spans="1:7" ht="15" customHeight="1">
      <c r="A32" s="156" t="s">
        <v>603</v>
      </c>
      <c r="B32" s="124"/>
      <c r="C32" s="133" t="s">
        <v>380</v>
      </c>
      <c r="D32" s="133" t="s">
        <v>380</v>
      </c>
      <c r="E32" s="133" t="s">
        <v>380</v>
      </c>
      <c r="G32" s="123"/>
    </row>
    <row r="33" spans="1:7" ht="15" customHeight="1">
      <c r="A33" s="156" t="s">
        <v>604</v>
      </c>
      <c r="B33" s="124"/>
      <c r="C33" s="133" t="s">
        <v>380</v>
      </c>
      <c r="D33" s="133" t="s">
        <v>380</v>
      </c>
      <c r="E33" s="133" t="s">
        <v>380</v>
      </c>
      <c r="G33" s="123"/>
    </row>
    <row r="34" spans="1:7" ht="15" customHeight="1">
      <c r="A34" s="156" t="s">
        <v>403</v>
      </c>
      <c r="B34" s="124"/>
      <c r="C34" s="133" t="s">
        <v>380</v>
      </c>
      <c r="D34" s="133" t="s">
        <v>380</v>
      </c>
      <c r="E34" s="133" t="s">
        <v>380</v>
      </c>
      <c r="G34" s="123"/>
    </row>
    <row r="35" spans="1:7" ht="15" customHeight="1">
      <c r="A35" s="156" t="s">
        <v>404</v>
      </c>
      <c r="B35" s="124"/>
      <c r="C35" s="133" t="s">
        <v>380</v>
      </c>
      <c r="D35" s="133" t="s">
        <v>380</v>
      </c>
      <c r="E35" s="133" t="s">
        <v>380</v>
      </c>
      <c r="G35" s="123"/>
    </row>
    <row r="36" spans="1:7" ht="15" customHeight="1">
      <c r="A36" s="156" t="s">
        <v>605</v>
      </c>
      <c r="B36" s="124"/>
      <c r="C36" s="133" t="s">
        <v>380</v>
      </c>
      <c r="D36" s="133" t="s">
        <v>380</v>
      </c>
      <c r="E36" s="133" t="s">
        <v>380</v>
      </c>
      <c r="G36" s="123"/>
    </row>
    <row r="37" spans="1:7" ht="15" customHeight="1">
      <c r="A37" s="156" t="s">
        <v>405</v>
      </c>
      <c r="B37" s="124"/>
      <c r="C37" s="133" t="s">
        <v>380</v>
      </c>
      <c r="D37" s="133" t="s">
        <v>380</v>
      </c>
      <c r="E37" s="133" t="s">
        <v>380</v>
      </c>
      <c r="G37" s="123"/>
    </row>
    <row r="38" spans="1:7" ht="15" customHeight="1">
      <c r="A38" s="156" t="s">
        <v>406</v>
      </c>
      <c r="B38" s="124"/>
      <c r="C38" s="133" t="s">
        <v>380</v>
      </c>
      <c r="D38" s="133" t="s">
        <v>380</v>
      </c>
      <c r="E38" s="133" t="s">
        <v>380</v>
      </c>
      <c r="G38" s="123"/>
    </row>
    <row r="39" spans="1:7" ht="15" customHeight="1">
      <c r="A39" s="156" t="s">
        <v>606</v>
      </c>
      <c r="B39" s="124"/>
      <c r="C39" s="133" t="s">
        <v>380</v>
      </c>
      <c r="D39" s="133" t="s">
        <v>380</v>
      </c>
      <c r="E39" s="133" t="s">
        <v>380</v>
      </c>
      <c r="G39" s="123"/>
    </row>
    <row r="40" spans="1:7" ht="15" customHeight="1">
      <c r="A40" s="156" t="s">
        <v>607</v>
      </c>
      <c r="B40" s="124"/>
      <c r="C40" s="133" t="s">
        <v>380</v>
      </c>
      <c r="D40" s="133" t="s">
        <v>380</v>
      </c>
      <c r="E40" s="133" t="s">
        <v>380</v>
      </c>
      <c r="G40" s="123"/>
    </row>
    <row r="41" spans="1:7" ht="15" customHeight="1">
      <c r="A41" s="156" t="s">
        <v>608</v>
      </c>
      <c r="B41" s="124"/>
      <c r="C41" s="133" t="s">
        <v>380</v>
      </c>
      <c r="D41" s="133" t="s">
        <v>380</v>
      </c>
      <c r="E41" s="133" t="s">
        <v>380</v>
      </c>
      <c r="G41" s="123"/>
    </row>
    <row r="42" spans="1:7" ht="15" customHeight="1">
      <c r="A42" s="156" t="s">
        <v>609</v>
      </c>
      <c r="B42" s="124"/>
      <c r="C42" s="133" t="s">
        <v>380</v>
      </c>
      <c r="D42" s="133" t="s">
        <v>380</v>
      </c>
      <c r="E42" s="133" t="s">
        <v>380</v>
      </c>
      <c r="G42" s="123"/>
    </row>
    <row r="43" spans="1:7" ht="15" customHeight="1">
      <c r="A43" s="156" t="s">
        <v>610</v>
      </c>
      <c r="B43" s="124"/>
      <c r="C43" s="133" t="s">
        <v>380</v>
      </c>
      <c r="D43" s="133" t="s">
        <v>380</v>
      </c>
      <c r="E43" s="133" t="s">
        <v>380</v>
      </c>
      <c r="G43" s="123"/>
    </row>
    <row r="44" spans="1:7" ht="15" customHeight="1">
      <c r="A44" s="156" t="s">
        <v>611</v>
      </c>
      <c r="B44" s="124"/>
      <c r="C44" s="133" t="s">
        <v>380</v>
      </c>
      <c r="D44" s="133" t="s">
        <v>380</v>
      </c>
      <c r="E44" s="133" t="s">
        <v>380</v>
      </c>
      <c r="G44" s="123"/>
    </row>
    <row r="45" spans="1:7" ht="15" customHeight="1">
      <c r="A45" s="156" t="s">
        <v>407</v>
      </c>
      <c r="B45" s="124"/>
      <c r="C45" s="133" t="s">
        <v>380</v>
      </c>
      <c r="D45" s="133" t="s">
        <v>380</v>
      </c>
      <c r="E45" s="133" t="s">
        <v>380</v>
      </c>
      <c r="G45" s="123"/>
    </row>
    <row r="46" spans="1:7" ht="15" customHeight="1">
      <c r="A46" s="156" t="s">
        <v>612</v>
      </c>
      <c r="B46" s="124"/>
      <c r="C46" s="133" t="s">
        <v>380</v>
      </c>
      <c r="D46" s="133" t="s">
        <v>380</v>
      </c>
      <c r="E46" s="133" t="s">
        <v>380</v>
      </c>
      <c r="G46" s="123"/>
    </row>
    <row r="47" spans="1:7" ht="15" customHeight="1">
      <c r="A47" s="156" t="s">
        <v>613</v>
      </c>
      <c r="B47" s="124"/>
      <c r="C47" s="133" t="s">
        <v>380</v>
      </c>
      <c r="D47" s="133" t="s">
        <v>380</v>
      </c>
      <c r="E47" s="133" t="s">
        <v>380</v>
      </c>
      <c r="G47" s="123"/>
    </row>
    <row r="48" spans="1:7" ht="15" customHeight="1">
      <c r="A48" s="156" t="s">
        <v>614</v>
      </c>
      <c r="B48" s="124"/>
      <c r="C48" s="133" t="s">
        <v>380</v>
      </c>
      <c r="D48" s="133" t="s">
        <v>380</v>
      </c>
      <c r="E48" s="133" t="s">
        <v>380</v>
      </c>
      <c r="G48" s="123"/>
    </row>
    <row r="49" spans="1:8" ht="15" customHeight="1">
      <c r="A49" s="156" t="s">
        <v>408</v>
      </c>
      <c r="B49" s="124"/>
      <c r="C49" s="133" t="s">
        <v>380</v>
      </c>
      <c r="D49" s="133" t="s">
        <v>380</v>
      </c>
      <c r="E49" s="133" t="s">
        <v>380</v>
      </c>
      <c r="G49" s="123"/>
    </row>
    <row r="50" spans="1:8" ht="15" customHeight="1">
      <c r="A50" s="156" t="s">
        <v>615</v>
      </c>
      <c r="B50" s="124"/>
      <c r="C50" s="133" t="s">
        <v>380</v>
      </c>
      <c r="D50" s="133" t="s">
        <v>380</v>
      </c>
      <c r="E50" s="133" t="s">
        <v>380</v>
      </c>
      <c r="G50" s="123"/>
    </row>
    <row r="51" spans="1:8" ht="8.1" customHeight="1">
      <c r="A51" s="157"/>
      <c r="B51" s="124"/>
      <c r="C51" s="155"/>
      <c r="D51" s="155"/>
      <c r="E51" s="155"/>
      <c r="G51" s="123"/>
    </row>
    <row r="52" spans="1:8" ht="14.1" customHeight="1">
      <c r="A52" s="138" t="s">
        <v>494</v>
      </c>
      <c r="B52" s="127"/>
      <c r="C52" s="158"/>
      <c r="D52" s="159"/>
      <c r="E52" s="159"/>
      <c r="G52" s="123"/>
    </row>
    <row r="53" spans="1:8" ht="14.1" customHeight="1">
      <c r="A53" s="141" t="s">
        <v>409</v>
      </c>
      <c r="B53" s="127"/>
      <c r="C53" s="158"/>
      <c r="D53" s="159"/>
      <c r="E53" s="159"/>
      <c r="G53" s="123"/>
    </row>
    <row r="54" spans="1:8" ht="14.1" customHeight="1">
      <c r="A54" s="131" t="s">
        <v>616</v>
      </c>
      <c r="B54" s="136"/>
      <c r="C54" s="133" t="s">
        <v>380</v>
      </c>
      <c r="D54" s="133" t="s">
        <v>380</v>
      </c>
      <c r="E54" s="133" t="s">
        <v>380</v>
      </c>
      <c r="G54" s="123"/>
    </row>
    <row r="55" spans="1:8" ht="14.1" customHeight="1">
      <c r="A55" s="131" t="s">
        <v>617</v>
      </c>
      <c r="B55" s="135"/>
      <c r="C55" s="133" t="s">
        <v>380</v>
      </c>
      <c r="D55" s="133" t="s">
        <v>380</v>
      </c>
      <c r="E55" s="133" t="s">
        <v>380</v>
      </c>
      <c r="G55" s="123"/>
    </row>
    <row r="56" spans="1:8" ht="14.1" customHeight="1">
      <c r="A56" s="131" t="s">
        <v>618</v>
      </c>
      <c r="B56" s="135"/>
      <c r="C56" s="133" t="s">
        <v>380</v>
      </c>
      <c r="D56" s="133" t="s">
        <v>380</v>
      </c>
      <c r="E56" s="133" t="s">
        <v>380</v>
      </c>
      <c r="G56" s="123"/>
    </row>
    <row r="57" spans="1:8" ht="14.1" customHeight="1">
      <c r="A57" s="131" t="s">
        <v>619</v>
      </c>
      <c r="B57" s="135"/>
      <c r="C57" s="133" t="s">
        <v>380</v>
      </c>
      <c r="D57" s="133" t="s">
        <v>380</v>
      </c>
      <c r="E57" s="133" t="s">
        <v>380</v>
      </c>
      <c r="G57" s="123"/>
      <c r="H57" s="160"/>
    </row>
    <row r="58" spans="1:8" ht="14.1" customHeight="1">
      <c r="A58" s="131" t="s">
        <v>620</v>
      </c>
      <c r="B58" s="136"/>
      <c r="C58" s="133" t="s">
        <v>380</v>
      </c>
      <c r="D58" s="133" t="s">
        <v>380</v>
      </c>
      <c r="E58" s="133" t="s">
        <v>380</v>
      </c>
      <c r="G58" s="123"/>
    </row>
    <row r="59" spans="1:8" ht="14.1" customHeight="1">
      <c r="A59" s="148" t="s">
        <v>621</v>
      </c>
      <c r="B59" s="135"/>
      <c r="C59" s="133" t="s">
        <v>380</v>
      </c>
      <c r="D59" s="133" t="s">
        <v>380</v>
      </c>
      <c r="E59" s="133" t="s">
        <v>380</v>
      </c>
      <c r="G59" s="123"/>
    </row>
    <row r="60" spans="1:8" ht="14.1" customHeight="1">
      <c r="A60" s="131" t="s">
        <v>622</v>
      </c>
      <c r="B60" s="135"/>
      <c r="C60" s="133" t="s">
        <v>380</v>
      </c>
      <c r="D60" s="133" t="s">
        <v>380</v>
      </c>
      <c r="E60" s="133" t="s">
        <v>380</v>
      </c>
      <c r="G60" s="123"/>
    </row>
    <row r="61" spans="1:8" ht="14.1" customHeight="1">
      <c r="A61" s="131" t="s">
        <v>410</v>
      </c>
      <c r="B61" s="135"/>
      <c r="C61" s="133" t="s">
        <v>380</v>
      </c>
      <c r="D61" s="133" t="s">
        <v>380</v>
      </c>
      <c r="E61" s="133" t="s">
        <v>380</v>
      </c>
      <c r="G61" s="123"/>
    </row>
    <row r="62" spans="1:8" ht="14.1" customHeight="1">
      <c r="A62" s="131" t="s">
        <v>411</v>
      </c>
      <c r="B62" s="136"/>
      <c r="C62" s="133" t="s">
        <v>380</v>
      </c>
      <c r="D62" s="133" t="s">
        <v>380</v>
      </c>
      <c r="E62" s="133" t="s">
        <v>380</v>
      </c>
      <c r="G62" s="123"/>
    </row>
    <row r="63" spans="1:8" ht="14.1" customHeight="1">
      <c r="A63" s="131" t="s">
        <v>623</v>
      </c>
      <c r="B63" s="136"/>
      <c r="C63" s="133" t="s">
        <v>380</v>
      </c>
      <c r="D63" s="133" t="s">
        <v>380</v>
      </c>
      <c r="E63" s="133" t="s">
        <v>380</v>
      </c>
      <c r="G63" s="123"/>
    </row>
    <row r="64" spans="1:8" ht="9.9499999999999993" customHeight="1">
      <c r="A64" s="833"/>
      <c r="B64" s="833"/>
      <c r="C64" s="833"/>
      <c r="D64" s="833"/>
      <c r="E64" s="833"/>
      <c r="F64" s="833"/>
      <c r="G64" s="61"/>
    </row>
    <row r="65" spans="1:7" ht="15" customHeight="1">
      <c r="E65" s="61"/>
      <c r="F65" s="41" t="s">
        <v>384</v>
      </c>
      <c r="G65" s="149"/>
    </row>
    <row r="66" spans="1:7" ht="9.9499999999999993" customHeight="1">
      <c r="F66" s="43" t="s">
        <v>385</v>
      </c>
    </row>
    <row r="67" spans="1:7" ht="8.1" customHeight="1"/>
    <row r="68" spans="1:7" ht="15" customHeight="1">
      <c r="A68" s="64" t="s">
        <v>551</v>
      </c>
    </row>
    <row r="69" spans="1:7" ht="15" customHeight="1">
      <c r="A69" s="150" t="s">
        <v>526</v>
      </c>
    </row>
    <row r="70" spans="1:7" ht="15" customHeight="1">
      <c r="A70" s="151" t="s">
        <v>911</v>
      </c>
    </row>
    <row r="71" spans="1:7" s="152" customFormat="1" ht="15" customHeight="1">
      <c r="A71" s="153" t="s">
        <v>365</v>
      </c>
    </row>
    <row r="72" spans="1:7" s="152" customFormat="1" ht="15" customHeight="1">
      <c r="A72" s="154" t="s">
        <v>366</v>
      </c>
    </row>
  </sheetData>
  <mergeCells count="1">
    <mergeCell ref="E5:F5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63"/>
  <sheetViews>
    <sheetView tabSelected="1" view="pageBreakPreview" zoomScale="90" zoomScaleNormal="100" zoomScaleSheetLayoutView="9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304" t="s">
        <v>879</v>
      </c>
      <c r="B3" s="25"/>
    </row>
    <row r="4" spans="1:7" ht="16.5" customHeight="1">
      <c r="A4" s="306" t="s">
        <v>880</v>
      </c>
      <c r="B4" s="26"/>
    </row>
    <row r="5" spans="1:7" ht="15" customHeight="1" thickBot="1">
      <c r="A5" s="45"/>
      <c r="B5" s="45"/>
      <c r="C5" s="45"/>
      <c r="D5" s="45"/>
      <c r="E5" s="856" t="s">
        <v>377</v>
      </c>
      <c r="F5" s="856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47"/>
    </row>
    <row r="7" spans="1:7" ht="15" customHeight="1">
      <c r="A7" s="46"/>
      <c r="B7" s="46"/>
      <c r="C7" s="48"/>
      <c r="D7" s="48"/>
      <c r="E7" s="48"/>
      <c r="G7" s="47"/>
    </row>
    <row r="8" spans="1:7" ht="15" customHeight="1">
      <c r="A8" s="123" t="s">
        <v>387</v>
      </c>
      <c r="B8" s="124"/>
      <c r="C8" s="125"/>
      <c r="D8" s="125"/>
      <c r="E8" s="125"/>
      <c r="G8" s="50"/>
    </row>
    <row r="9" spans="1:7" ht="15" customHeight="1">
      <c r="A9" s="126" t="s">
        <v>388</v>
      </c>
      <c r="B9" s="124"/>
      <c r="C9" s="125"/>
      <c r="D9" s="125"/>
      <c r="E9" s="125"/>
      <c r="G9" s="50"/>
    </row>
    <row r="10" spans="1:7" ht="8.1" customHeight="1">
      <c r="A10" s="124"/>
      <c r="B10" s="124"/>
      <c r="C10" s="125"/>
      <c r="D10" s="125"/>
      <c r="E10" s="125"/>
      <c r="G10" s="50"/>
    </row>
    <row r="11" spans="1:7" ht="15" customHeight="1">
      <c r="A11" s="57" t="s">
        <v>536</v>
      </c>
      <c r="B11" s="127"/>
      <c r="C11" s="128"/>
      <c r="D11" s="128"/>
      <c r="E11" s="129"/>
      <c r="G11" s="123"/>
    </row>
    <row r="12" spans="1:7" ht="15" customHeight="1">
      <c r="A12" s="58" t="s">
        <v>412</v>
      </c>
      <c r="B12" s="127"/>
      <c r="C12" s="128"/>
      <c r="D12" s="128"/>
      <c r="E12" s="129"/>
      <c r="G12" s="123"/>
    </row>
    <row r="13" spans="1:7" ht="15" customHeight="1">
      <c r="A13" s="131" t="s">
        <v>413</v>
      </c>
      <c r="B13" s="132"/>
      <c r="C13" s="133" t="s">
        <v>380</v>
      </c>
      <c r="D13" s="133" t="s">
        <v>380</v>
      </c>
      <c r="E13" s="133" t="s">
        <v>380</v>
      </c>
      <c r="F13" s="130"/>
      <c r="G13" s="123"/>
    </row>
    <row r="14" spans="1:7" ht="15" customHeight="1">
      <c r="A14" s="131" t="s">
        <v>568</v>
      </c>
      <c r="B14" s="134"/>
      <c r="C14" s="133" t="s">
        <v>380</v>
      </c>
      <c r="D14" s="133" t="s">
        <v>380</v>
      </c>
      <c r="E14" s="133" t="s">
        <v>380</v>
      </c>
      <c r="F14" s="130"/>
      <c r="G14" s="123"/>
    </row>
    <row r="15" spans="1:7" ht="15" customHeight="1">
      <c r="A15" s="131" t="s">
        <v>569</v>
      </c>
      <c r="B15" s="134"/>
      <c r="C15" s="133" t="s">
        <v>380</v>
      </c>
      <c r="D15" s="133" t="s">
        <v>380</v>
      </c>
      <c r="E15" s="133" t="s">
        <v>380</v>
      </c>
      <c r="F15" s="130"/>
      <c r="G15" s="123"/>
    </row>
    <row r="16" spans="1:7" ht="15" customHeight="1">
      <c r="A16" s="131" t="s">
        <v>570</v>
      </c>
      <c r="B16" s="135"/>
      <c r="C16" s="133" t="s">
        <v>380</v>
      </c>
      <c r="D16" s="133" t="s">
        <v>380</v>
      </c>
      <c r="E16" s="133" t="s">
        <v>380</v>
      </c>
      <c r="G16" s="123"/>
    </row>
    <row r="17" spans="1:7" ht="15" customHeight="1">
      <c r="A17" s="131" t="s">
        <v>571</v>
      </c>
      <c r="B17" s="136"/>
      <c r="C17" s="133" t="s">
        <v>380</v>
      </c>
      <c r="D17" s="133" t="s">
        <v>380</v>
      </c>
      <c r="E17" s="133" t="s">
        <v>380</v>
      </c>
      <c r="G17" s="123"/>
    </row>
    <row r="18" spans="1:7" ht="15" customHeight="1">
      <c r="A18" s="131" t="s">
        <v>572</v>
      </c>
      <c r="B18" s="135"/>
      <c r="C18" s="133" t="s">
        <v>380</v>
      </c>
      <c r="D18" s="133" t="s">
        <v>380</v>
      </c>
      <c r="E18" s="133" t="s">
        <v>380</v>
      </c>
      <c r="G18" s="123"/>
    </row>
    <row r="19" spans="1:7" ht="15" customHeight="1">
      <c r="A19" s="131" t="s">
        <v>573</v>
      </c>
      <c r="B19" s="135"/>
      <c r="C19" s="133" t="s">
        <v>380</v>
      </c>
      <c r="D19" s="133" t="s">
        <v>380</v>
      </c>
      <c r="E19" s="133" t="s">
        <v>380</v>
      </c>
      <c r="G19" s="123"/>
    </row>
    <row r="20" spans="1:7" ht="15" customHeight="1">
      <c r="A20" s="131" t="s">
        <v>574</v>
      </c>
      <c r="B20" s="135"/>
      <c r="C20" s="133" t="s">
        <v>380</v>
      </c>
      <c r="D20" s="133" t="s">
        <v>380</v>
      </c>
      <c r="E20" s="133" t="s">
        <v>380</v>
      </c>
      <c r="G20" s="123"/>
    </row>
    <row r="21" spans="1:7" ht="15" customHeight="1">
      <c r="A21" s="131" t="s">
        <v>575</v>
      </c>
      <c r="B21" s="136"/>
      <c r="C21" s="133" t="s">
        <v>380</v>
      </c>
      <c r="D21" s="133" t="s">
        <v>380</v>
      </c>
      <c r="E21" s="133" t="s">
        <v>380</v>
      </c>
      <c r="G21" s="123"/>
    </row>
    <row r="22" spans="1:7" ht="15" customHeight="1">
      <c r="A22" s="131" t="s">
        <v>576</v>
      </c>
      <c r="B22" s="135"/>
      <c r="C22" s="133" t="s">
        <v>380</v>
      </c>
      <c r="D22" s="133" t="s">
        <v>380</v>
      </c>
      <c r="E22" s="133" t="s">
        <v>380</v>
      </c>
      <c r="G22" s="123"/>
    </row>
    <row r="23" spans="1:7" ht="15" customHeight="1">
      <c r="A23" s="131" t="s">
        <v>577</v>
      </c>
      <c r="B23" s="135"/>
      <c r="C23" s="133" t="s">
        <v>380</v>
      </c>
      <c r="D23" s="133" t="s">
        <v>380</v>
      </c>
      <c r="E23" s="133" t="s">
        <v>380</v>
      </c>
      <c r="G23" s="123"/>
    </row>
    <row r="24" spans="1:7" ht="15" customHeight="1">
      <c r="A24" s="131" t="s">
        <v>578</v>
      </c>
      <c r="B24" s="135"/>
      <c r="C24" s="133" t="s">
        <v>380</v>
      </c>
      <c r="D24" s="133" t="s">
        <v>380</v>
      </c>
      <c r="E24" s="133" t="s">
        <v>380</v>
      </c>
      <c r="G24" s="123"/>
    </row>
    <row r="25" spans="1:7" ht="15" customHeight="1">
      <c r="A25" s="131" t="s">
        <v>579</v>
      </c>
      <c r="B25" s="135"/>
      <c r="C25" s="133" t="s">
        <v>380</v>
      </c>
      <c r="D25" s="133" t="s">
        <v>380</v>
      </c>
      <c r="E25" s="133" t="s">
        <v>380</v>
      </c>
      <c r="G25" s="123"/>
    </row>
    <row r="26" spans="1:7" ht="15" customHeight="1">
      <c r="A26" s="131" t="s">
        <v>580</v>
      </c>
      <c r="B26" s="135"/>
      <c r="C26" s="133" t="s">
        <v>380</v>
      </c>
      <c r="D26" s="133" t="s">
        <v>380</v>
      </c>
      <c r="E26" s="133" t="s">
        <v>380</v>
      </c>
      <c r="G26" s="123"/>
    </row>
    <row r="27" spans="1:7" ht="15" customHeight="1">
      <c r="A27" s="131" t="s">
        <v>581</v>
      </c>
      <c r="B27" s="135"/>
      <c r="C27" s="133" t="s">
        <v>380</v>
      </c>
      <c r="D27" s="133" t="s">
        <v>380</v>
      </c>
      <c r="E27" s="133" t="s">
        <v>380</v>
      </c>
      <c r="G27" s="123"/>
    </row>
    <row r="28" spans="1:7" ht="15" customHeight="1">
      <c r="A28" s="131" t="s">
        <v>414</v>
      </c>
      <c r="B28" s="135"/>
      <c r="C28" s="133" t="s">
        <v>380</v>
      </c>
      <c r="D28" s="133" t="s">
        <v>380</v>
      </c>
      <c r="E28" s="133" t="s">
        <v>380</v>
      </c>
      <c r="G28" s="123"/>
    </row>
    <row r="29" spans="1:7" ht="15" customHeight="1">
      <c r="A29" s="131" t="s">
        <v>582</v>
      </c>
      <c r="B29" s="135"/>
      <c r="C29" s="133" t="s">
        <v>380</v>
      </c>
      <c r="D29" s="133" t="s">
        <v>380</v>
      </c>
      <c r="E29" s="133" t="s">
        <v>380</v>
      </c>
      <c r="G29" s="123"/>
    </row>
    <row r="30" spans="1:7" ht="8.1" customHeight="1">
      <c r="A30" s="137"/>
      <c r="B30" s="124"/>
      <c r="C30" s="129"/>
      <c r="D30" s="129"/>
      <c r="E30" s="129"/>
      <c r="G30" s="123"/>
    </row>
    <row r="31" spans="1:7" ht="15" customHeight="1">
      <c r="A31" s="138" t="s">
        <v>495</v>
      </c>
      <c r="B31" s="127"/>
      <c r="C31" s="139"/>
      <c r="D31" s="139"/>
      <c r="E31" s="139"/>
      <c r="G31" s="140"/>
    </row>
    <row r="32" spans="1:7" ht="15" customHeight="1">
      <c r="A32" s="141" t="s">
        <v>415</v>
      </c>
      <c r="B32" s="127"/>
      <c r="C32" s="139"/>
      <c r="D32" s="139"/>
      <c r="E32" s="139"/>
      <c r="G32" s="140"/>
    </row>
    <row r="33" spans="1:9" ht="15" customHeight="1">
      <c r="A33" s="131" t="s">
        <v>583</v>
      </c>
      <c r="B33" s="136"/>
      <c r="C33" s="133" t="s">
        <v>380</v>
      </c>
      <c r="D33" s="133" t="s">
        <v>380</v>
      </c>
      <c r="E33" s="133" t="s">
        <v>380</v>
      </c>
      <c r="G33" s="142"/>
    </row>
    <row r="34" spans="1:9" ht="15" customHeight="1">
      <c r="A34" s="143" t="s">
        <v>584</v>
      </c>
      <c r="B34" s="144"/>
      <c r="C34" s="133" t="s">
        <v>380</v>
      </c>
      <c r="D34" s="133" t="s">
        <v>380</v>
      </c>
      <c r="E34" s="133" t="s">
        <v>380</v>
      </c>
    </row>
    <row r="35" spans="1:9" ht="15" customHeight="1">
      <c r="A35" s="145" t="s">
        <v>416</v>
      </c>
      <c r="B35" s="144"/>
      <c r="C35" s="133" t="s">
        <v>380</v>
      </c>
      <c r="D35" s="133" t="s">
        <v>380</v>
      </c>
      <c r="E35" s="133" t="s">
        <v>380</v>
      </c>
    </row>
    <row r="36" spans="1:9" ht="15" customHeight="1">
      <c r="A36" s="143" t="s">
        <v>585</v>
      </c>
      <c r="B36" s="144"/>
      <c r="C36" s="133" t="s">
        <v>380</v>
      </c>
      <c r="D36" s="133" t="s">
        <v>380</v>
      </c>
      <c r="E36" s="133" t="s">
        <v>380</v>
      </c>
      <c r="I36" s="146"/>
    </row>
    <row r="37" spans="1:9" ht="15" customHeight="1">
      <c r="A37" s="131" t="s">
        <v>417</v>
      </c>
      <c r="B37" s="136"/>
      <c r="C37" s="133" t="s">
        <v>380</v>
      </c>
      <c r="D37" s="133" t="s">
        <v>380</v>
      </c>
      <c r="E37" s="133" t="s">
        <v>380</v>
      </c>
    </row>
    <row r="38" spans="1:9" ht="15" customHeight="1">
      <c r="A38" s="143" t="s">
        <v>418</v>
      </c>
      <c r="B38" s="144"/>
      <c r="C38" s="133" t="s">
        <v>380</v>
      </c>
      <c r="D38" s="133" t="s">
        <v>380</v>
      </c>
      <c r="E38" s="133" t="s">
        <v>380</v>
      </c>
    </row>
    <row r="39" spans="1:9" ht="15" customHeight="1">
      <c r="A39" s="145" t="s">
        <v>419</v>
      </c>
      <c r="B39" s="144"/>
      <c r="C39" s="133" t="s">
        <v>380</v>
      </c>
      <c r="D39" s="133" t="s">
        <v>380</v>
      </c>
      <c r="E39" s="133" t="s">
        <v>380</v>
      </c>
    </row>
    <row r="40" spans="1:9" ht="15" customHeight="1">
      <c r="A40" s="143" t="s">
        <v>420</v>
      </c>
      <c r="B40" s="144"/>
      <c r="C40" s="133" t="s">
        <v>380</v>
      </c>
      <c r="D40" s="133" t="s">
        <v>380</v>
      </c>
      <c r="E40" s="133" t="s">
        <v>380</v>
      </c>
    </row>
    <row r="41" spans="1:9" ht="15" customHeight="1">
      <c r="A41" s="131" t="s">
        <v>586</v>
      </c>
      <c r="B41" s="136"/>
      <c r="C41" s="133" t="s">
        <v>380</v>
      </c>
      <c r="D41" s="133" t="s">
        <v>380</v>
      </c>
      <c r="E41" s="133" t="s">
        <v>380</v>
      </c>
    </row>
    <row r="42" spans="1:9" ht="15" customHeight="1">
      <c r="A42" s="143" t="s">
        <v>421</v>
      </c>
      <c r="B42" s="144"/>
      <c r="C42" s="133" t="s">
        <v>380</v>
      </c>
      <c r="D42" s="133" t="s">
        <v>380</v>
      </c>
      <c r="E42" s="133" t="s">
        <v>380</v>
      </c>
      <c r="G42" s="147"/>
    </row>
    <row r="43" spans="1:9" ht="15" customHeight="1">
      <c r="A43" s="145" t="s">
        <v>587</v>
      </c>
      <c r="B43" s="144"/>
      <c r="C43" s="133" t="s">
        <v>380</v>
      </c>
      <c r="D43" s="133" t="s">
        <v>380</v>
      </c>
      <c r="E43" s="133" t="s">
        <v>380</v>
      </c>
      <c r="G43" s="147"/>
    </row>
    <row r="44" spans="1:9" ht="15" customHeight="1">
      <c r="A44" s="143" t="s">
        <v>588</v>
      </c>
      <c r="B44" s="144"/>
      <c r="C44" s="133" t="s">
        <v>380</v>
      </c>
      <c r="D44" s="133" t="s">
        <v>380</v>
      </c>
      <c r="E44" s="133" t="s">
        <v>380</v>
      </c>
      <c r="G44" s="147"/>
    </row>
    <row r="45" spans="1:9" ht="15" customHeight="1">
      <c r="A45" s="148" t="s">
        <v>589</v>
      </c>
      <c r="B45" s="136"/>
      <c r="C45" s="133" t="s">
        <v>380</v>
      </c>
      <c r="D45" s="133" t="s">
        <v>380</v>
      </c>
      <c r="E45" s="133" t="s">
        <v>380</v>
      </c>
      <c r="G45" s="147"/>
    </row>
    <row r="46" spans="1:9" ht="15" customHeight="1">
      <c r="A46" s="143" t="s">
        <v>590</v>
      </c>
      <c r="B46" s="144"/>
      <c r="C46" s="133" t="s">
        <v>380</v>
      </c>
      <c r="D46" s="133" t="s">
        <v>380</v>
      </c>
      <c r="E46" s="133" t="s">
        <v>380</v>
      </c>
      <c r="G46" s="147"/>
    </row>
    <row r="47" spans="1:9" ht="15" customHeight="1">
      <c r="A47" s="145" t="s">
        <v>591</v>
      </c>
      <c r="B47" s="144"/>
      <c r="C47" s="133" t="s">
        <v>380</v>
      </c>
      <c r="D47" s="133" t="s">
        <v>380</v>
      </c>
      <c r="E47" s="133" t="s">
        <v>380</v>
      </c>
      <c r="G47" s="147"/>
    </row>
    <row r="48" spans="1:9" ht="15" customHeight="1">
      <c r="A48" s="143" t="s">
        <v>592</v>
      </c>
      <c r="B48" s="144"/>
      <c r="C48" s="133" t="s">
        <v>380</v>
      </c>
      <c r="D48" s="133" t="s">
        <v>380</v>
      </c>
      <c r="E48" s="133" t="s">
        <v>380</v>
      </c>
      <c r="G48" s="147"/>
    </row>
    <row r="49" spans="1:7" ht="15" customHeight="1">
      <c r="A49" s="143" t="s">
        <v>593</v>
      </c>
      <c r="B49" s="144"/>
      <c r="C49" s="133" t="s">
        <v>380</v>
      </c>
      <c r="D49" s="133" t="s">
        <v>380</v>
      </c>
      <c r="E49" s="133" t="s">
        <v>380</v>
      </c>
      <c r="G49" s="147"/>
    </row>
    <row r="50" spans="1:7" ht="15" customHeight="1">
      <c r="A50" s="143" t="s">
        <v>594</v>
      </c>
      <c r="B50" s="144"/>
      <c r="C50" s="133" t="s">
        <v>380</v>
      </c>
      <c r="D50" s="133" t="s">
        <v>380</v>
      </c>
      <c r="E50" s="133" t="s">
        <v>380</v>
      </c>
      <c r="G50" s="147"/>
    </row>
    <row r="51" spans="1:7" ht="15" customHeight="1">
      <c r="A51" s="143" t="s">
        <v>422</v>
      </c>
      <c r="B51" s="144"/>
      <c r="C51" s="133" t="s">
        <v>380</v>
      </c>
      <c r="D51" s="133" t="s">
        <v>380</v>
      </c>
      <c r="E51" s="133" t="s">
        <v>380</v>
      </c>
      <c r="G51" s="147"/>
    </row>
    <row r="52" spans="1:7" ht="15" customHeight="1">
      <c r="A52" s="143" t="s">
        <v>423</v>
      </c>
      <c r="B52" s="144"/>
      <c r="C52" s="133" t="s">
        <v>380</v>
      </c>
      <c r="D52" s="133" t="s">
        <v>380</v>
      </c>
      <c r="E52" s="133" t="s">
        <v>380</v>
      </c>
      <c r="G52" s="147"/>
    </row>
    <row r="53" spans="1:7" ht="15" customHeight="1">
      <c r="A53" s="143" t="s">
        <v>424</v>
      </c>
      <c r="B53" s="144"/>
      <c r="C53" s="133" t="s">
        <v>380</v>
      </c>
      <c r="D53" s="133" t="s">
        <v>380</v>
      </c>
      <c r="E53" s="133" t="s">
        <v>380</v>
      </c>
      <c r="G53" s="147"/>
    </row>
    <row r="54" spans="1:7" ht="15" customHeight="1">
      <c r="A54" s="143" t="s">
        <v>595</v>
      </c>
      <c r="B54" s="144"/>
      <c r="C54" s="133" t="s">
        <v>380</v>
      </c>
      <c r="D54" s="133" t="s">
        <v>380</v>
      </c>
      <c r="E54" s="133" t="s">
        <v>380</v>
      </c>
      <c r="G54" s="147"/>
    </row>
    <row r="55" spans="1:7" ht="15" customHeight="1">
      <c r="A55" s="833"/>
      <c r="B55" s="833"/>
      <c r="C55" s="833"/>
      <c r="D55" s="833"/>
      <c r="E55" s="833"/>
      <c r="F55" s="833"/>
      <c r="G55" s="61"/>
    </row>
    <row r="56" spans="1:7" ht="15" customHeight="1">
      <c r="E56" s="61"/>
      <c r="F56" s="41" t="s">
        <v>384</v>
      </c>
      <c r="G56" s="149"/>
    </row>
    <row r="57" spans="1:7" ht="15" customHeight="1">
      <c r="F57" s="43" t="s">
        <v>385</v>
      </c>
    </row>
    <row r="58" spans="1:7" ht="8.1" customHeight="1"/>
    <row r="59" spans="1:7" ht="15" customHeight="1">
      <c r="A59" s="64" t="s">
        <v>551</v>
      </c>
    </row>
    <row r="60" spans="1:7" ht="15" customHeight="1">
      <c r="A60" s="150" t="s">
        <v>526</v>
      </c>
    </row>
    <row r="61" spans="1:7" ht="15" customHeight="1">
      <c r="A61" s="151" t="s">
        <v>912</v>
      </c>
    </row>
    <row r="62" spans="1:7" s="152" customFormat="1" ht="15" customHeight="1">
      <c r="A62" s="153" t="s">
        <v>386</v>
      </c>
    </row>
    <row r="63" spans="1:7" s="152" customFormat="1" ht="15" customHeight="1">
      <c r="A63" s="154" t="s">
        <v>366</v>
      </c>
    </row>
  </sheetData>
  <mergeCells count="1">
    <mergeCell ref="E5:F5"/>
  </mergeCells>
  <conditionalFormatting sqref="G33">
    <cfRule type="cellIs" dxfId="15" priority="12" stopIfTrue="1" operator="lessThan">
      <formula>0</formula>
    </cfRule>
  </conditionalFormatting>
  <conditionalFormatting sqref="B35">
    <cfRule type="cellIs" dxfId="14" priority="11" stopIfTrue="1" operator="lessThan">
      <formula>0</formula>
    </cfRule>
  </conditionalFormatting>
  <conditionalFormatting sqref="B39">
    <cfRule type="cellIs" dxfId="13" priority="10" stopIfTrue="1" operator="lessThan">
      <formula>0</formula>
    </cfRule>
  </conditionalFormatting>
  <conditionalFormatting sqref="B43">
    <cfRule type="cellIs" dxfId="12" priority="9" stopIfTrue="1" operator="lessThan">
      <formula>0</formula>
    </cfRule>
  </conditionalFormatting>
  <conditionalFormatting sqref="B47">
    <cfRule type="cellIs" dxfId="11" priority="8" stopIfTrue="1" operator="lessThan">
      <formula>0</formula>
    </cfRule>
  </conditionalFormatting>
  <conditionalFormatting sqref="A35">
    <cfRule type="cellIs" dxfId="10" priority="4" stopIfTrue="1" operator="lessThan">
      <formula>0</formula>
    </cfRule>
  </conditionalFormatting>
  <conditionalFormatting sqref="A39">
    <cfRule type="cellIs" dxfId="9" priority="3" stopIfTrue="1" operator="lessThan">
      <formula>0</formula>
    </cfRule>
  </conditionalFormatting>
  <conditionalFormatting sqref="A43">
    <cfRule type="cellIs" dxfId="8" priority="2" stopIfTrue="1" operator="lessThan">
      <formula>0</formula>
    </cfRule>
  </conditionalFormatting>
  <conditionalFormatting sqref="A47">
    <cfRule type="cellIs" dxfId="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28"/>
  <sheetViews>
    <sheetView tabSelected="1" view="pageBreakPreview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6.710937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304" t="s">
        <v>879</v>
      </c>
      <c r="B3" s="25"/>
    </row>
    <row r="4" spans="1:7" ht="16.5" customHeight="1">
      <c r="A4" s="306" t="s">
        <v>880</v>
      </c>
      <c r="B4" s="26"/>
    </row>
    <row r="5" spans="1:7" ht="15" customHeight="1" thickBot="1">
      <c r="A5" s="45"/>
      <c r="B5" s="45"/>
      <c r="C5" s="45"/>
      <c r="D5" s="45"/>
      <c r="E5" s="856"/>
      <c r="F5" s="856"/>
    </row>
    <row r="6" spans="1:7" ht="30" customHeight="1" thickBot="1">
      <c r="A6" s="837"/>
      <c r="B6" s="837"/>
      <c r="C6" s="837">
        <v>2018</v>
      </c>
      <c r="D6" s="837">
        <v>2019</v>
      </c>
      <c r="E6" s="837">
        <v>2020</v>
      </c>
      <c r="F6" s="837"/>
      <c r="G6" s="47"/>
    </row>
    <row r="7" spans="1:7" ht="15" customHeight="1">
      <c r="A7" s="46"/>
      <c r="B7" s="46"/>
      <c r="C7" s="48"/>
      <c r="D7" s="48"/>
      <c r="E7" s="48"/>
      <c r="G7" s="47"/>
    </row>
    <row r="8" spans="1:7" ht="15" customHeight="1">
      <c r="A8" s="50" t="s">
        <v>427</v>
      </c>
      <c r="B8" s="116"/>
      <c r="C8" s="117">
        <f>SUM(C10:C16)</f>
        <v>334.79010599999998</v>
      </c>
      <c r="D8" s="117">
        <f>SUM(D10:D16)</f>
        <v>219.84112500000001</v>
      </c>
      <c r="E8" s="117">
        <f>SUM(E10:E16)</f>
        <v>222.596261</v>
      </c>
      <c r="G8" s="61"/>
    </row>
    <row r="9" spans="1:7" ht="15" customHeight="1">
      <c r="A9" s="54" t="s">
        <v>428</v>
      </c>
      <c r="B9" s="116"/>
      <c r="C9" s="118"/>
      <c r="D9" s="119"/>
      <c r="E9" s="119"/>
      <c r="G9" s="61"/>
    </row>
    <row r="10" spans="1:7" ht="15" customHeight="1">
      <c r="A10" s="57" t="s">
        <v>558</v>
      </c>
      <c r="B10" s="116"/>
      <c r="C10" s="120">
        <v>334.79010599999998</v>
      </c>
      <c r="D10" s="120">
        <v>219.84112500000001</v>
      </c>
      <c r="E10" s="120">
        <v>222.536261</v>
      </c>
      <c r="G10" s="61"/>
    </row>
    <row r="11" spans="1:7" ht="15" customHeight="1">
      <c r="A11" s="57" t="s">
        <v>559</v>
      </c>
      <c r="B11" s="116"/>
      <c r="C11" s="121" t="s">
        <v>6</v>
      </c>
      <c r="D11" s="121" t="s">
        <v>6</v>
      </c>
      <c r="E11" s="121" t="s">
        <v>6</v>
      </c>
      <c r="G11" s="61"/>
    </row>
    <row r="12" spans="1:7" ht="15" customHeight="1">
      <c r="A12" s="57" t="s">
        <v>560</v>
      </c>
      <c r="B12" s="116"/>
      <c r="C12" s="121" t="s">
        <v>6</v>
      </c>
      <c r="D12" s="121" t="s">
        <v>6</v>
      </c>
      <c r="E12" s="121" t="s">
        <v>6</v>
      </c>
      <c r="G12" s="61"/>
    </row>
    <row r="13" spans="1:7" ht="15" customHeight="1">
      <c r="A13" s="57" t="s">
        <v>561</v>
      </c>
      <c r="B13" s="116"/>
      <c r="C13" s="121" t="s">
        <v>6</v>
      </c>
      <c r="D13" s="120">
        <v>0</v>
      </c>
      <c r="E13" s="120">
        <v>0.06</v>
      </c>
      <c r="G13" s="61"/>
    </row>
    <row r="14" spans="1:7" ht="15" customHeight="1">
      <c r="A14" s="57" t="s">
        <v>562</v>
      </c>
      <c r="B14" s="116"/>
      <c r="C14" s="121" t="s">
        <v>6</v>
      </c>
      <c r="D14" s="121" t="s">
        <v>6</v>
      </c>
      <c r="E14" s="121" t="s">
        <v>6</v>
      </c>
      <c r="G14" s="61"/>
    </row>
    <row r="15" spans="1:7" ht="15" customHeight="1">
      <c r="A15" s="57" t="s">
        <v>563</v>
      </c>
      <c r="B15" s="116"/>
      <c r="C15" s="121" t="s">
        <v>6</v>
      </c>
      <c r="D15" s="121" t="s">
        <v>6</v>
      </c>
      <c r="E15" s="121" t="s">
        <v>6</v>
      </c>
      <c r="G15" s="61"/>
    </row>
    <row r="16" spans="1:7" ht="15" customHeight="1">
      <c r="A16" s="57" t="s">
        <v>429</v>
      </c>
      <c r="B16" s="116"/>
      <c r="C16" s="121" t="s">
        <v>6</v>
      </c>
      <c r="D16" s="121" t="s">
        <v>6</v>
      </c>
      <c r="E16" s="121" t="s">
        <v>6</v>
      </c>
      <c r="G16" s="61"/>
    </row>
    <row r="17" spans="1:7" ht="15" customHeight="1">
      <c r="A17" s="54"/>
      <c r="B17" s="116"/>
      <c r="C17" s="118"/>
      <c r="D17" s="119"/>
      <c r="E17" s="119"/>
      <c r="G17" s="61"/>
    </row>
    <row r="18" spans="1:7" ht="15" customHeight="1">
      <c r="A18" s="50" t="s">
        <v>430</v>
      </c>
      <c r="B18" s="116"/>
      <c r="C18" s="117">
        <f>SUM(C20:C25)</f>
        <v>51.395000000000003</v>
      </c>
      <c r="D18" s="117">
        <f>SUM(D20:D25)</f>
        <v>44.76</v>
      </c>
      <c r="E18" s="117">
        <f>SUM(E20:E25)</f>
        <v>36.594999999999999</v>
      </c>
      <c r="G18" s="61"/>
    </row>
    <row r="19" spans="1:7" ht="15" customHeight="1">
      <c r="A19" s="54" t="s">
        <v>431</v>
      </c>
      <c r="B19" s="116"/>
      <c r="C19" s="121" t="s">
        <v>6</v>
      </c>
      <c r="D19" s="121" t="s">
        <v>6</v>
      </c>
      <c r="E19" s="121" t="s">
        <v>6</v>
      </c>
      <c r="G19" s="61"/>
    </row>
    <row r="20" spans="1:7" ht="15" customHeight="1">
      <c r="A20" s="57" t="s">
        <v>558</v>
      </c>
      <c r="B20" s="116"/>
      <c r="C20" s="120">
        <v>51.395000000000003</v>
      </c>
      <c r="D20" s="120">
        <v>44.76</v>
      </c>
      <c r="E20" s="120">
        <v>31.715</v>
      </c>
      <c r="G20" s="61"/>
    </row>
    <row r="21" spans="1:7" ht="15" customHeight="1">
      <c r="A21" s="57" t="s">
        <v>560</v>
      </c>
      <c r="B21" s="116"/>
      <c r="C21" s="121" t="s">
        <v>6</v>
      </c>
      <c r="D21" s="121" t="s">
        <v>6</v>
      </c>
      <c r="E21" s="121" t="s">
        <v>6</v>
      </c>
      <c r="G21" s="61"/>
    </row>
    <row r="22" spans="1:7" ht="15" customHeight="1">
      <c r="A22" s="57" t="s">
        <v>564</v>
      </c>
      <c r="B22" s="116"/>
      <c r="C22" s="121" t="s">
        <v>6</v>
      </c>
      <c r="D22" s="121" t="s">
        <v>6</v>
      </c>
      <c r="E22" s="121" t="s">
        <v>6</v>
      </c>
      <c r="G22" s="61"/>
    </row>
    <row r="23" spans="1:7" ht="15" customHeight="1">
      <c r="A23" s="57" t="s">
        <v>565</v>
      </c>
      <c r="B23" s="116"/>
      <c r="C23" s="121" t="s">
        <v>6</v>
      </c>
      <c r="D23" s="121" t="s">
        <v>6</v>
      </c>
      <c r="E23" s="121" t="s">
        <v>6</v>
      </c>
      <c r="G23" s="61"/>
    </row>
    <row r="24" spans="1:7" ht="15" customHeight="1">
      <c r="A24" s="122" t="s">
        <v>566</v>
      </c>
      <c r="B24" s="116"/>
      <c r="C24" s="121" t="s">
        <v>6</v>
      </c>
      <c r="D24" s="121" t="s">
        <v>6</v>
      </c>
      <c r="E24" s="121">
        <v>4.88</v>
      </c>
      <c r="G24" s="61"/>
    </row>
    <row r="25" spans="1:7" ht="15" customHeight="1">
      <c r="A25" s="57" t="s">
        <v>567</v>
      </c>
      <c r="B25" s="116"/>
      <c r="C25" s="121" t="s">
        <v>6</v>
      </c>
      <c r="D25" s="121" t="s">
        <v>6</v>
      </c>
      <c r="E25" s="121" t="s">
        <v>6</v>
      </c>
      <c r="G25" s="61"/>
    </row>
    <row r="26" spans="1:7" ht="15" customHeight="1">
      <c r="A26" s="833"/>
      <c r="B26" s="833"/>
      <c r="C26" s="833"/>
      <c r="D26" s="833"/>
      <c r="E26" s="833"/>
      <c r="F26" s="833"/>
      <c r="G26" s="61"/>
    </row>
    <row r="27" spans="1:7" ht="15" customHeight="1">
      <c r="E27" s="61"/>
      <c r="F27" s="41" t="s">
        <v>425</v>
      </c>
      <c r="G27" s="61"/>
    </row>
    <row r="28" spans="1:7" ht="15" customHeight="1">
      <c r="A28" s="62"/>
      <c r="B28" s="62"/>
      <c r="F28" s="43" t="s">
        <v>426</v>
      </c>
    </row>
  </sheetData>
  <mergeCells count="1">
    <mergeCell ref="E5:F5"/>
  </mergeCells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15"/>
  <sheetViews>
    <sheetView tabSelected="1" view="pageBreakPreview" zoomScale="90" zoomScaleNormal="100" zoomScaleSheetLayoutView="90" workbookViewId="0">
      <selection activeCell="D58" sqref="D58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6.2851562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50" t="s">
        <v>882</v>
      </c>
      <c r="B3" s="25"/>
    </row>
    <row r="4" spans="1:7" ht="16.5" customHeight="1">
      <c r="A4" s="54" t="s">
        <v>881</v>
      </c>
      <c r="B4" s="26"/>
    </row>
    <row r="5" spans="1:7" ht="15" customHeight="1" thickBot="1">
      <c r="A5" s="45"/>
      <c r="B5" s="45"/>
      <c r="C5" s="45"/>
      <c r="D5" s="45"/>
      <c r="E5" s="45"/>
      <c r="F5" s="45"/>
    </row>
    <row r="6" spans="1:7" ht="30" customHeight="1" thickBot="1">
      <c r="A6" s="837"/>
      <c r="B6" s="837"/>
      <c r="C6" s="837"/>
      <c r="D6" s="837"/>
      <c r="E6" s="837">
        <v>2015</v>
      </c>
      <c r="F6" s="837"/>
      <c r="G6" s="47"/>
    </row>
    <row r="7" spans="1:7" ht="15" customHeight="1">
      <c r="A7" s="46"/>
      <c r="B7" s="46"/>
      <c r="C7" s="48"/>
      <c r="D7" s="49"/>
      <c r="E7" s="48"/>
      <c r="G7" s="47"/>
    </row>
    <row r="8" spans="1:7" ht="15" customHeight="1">
      <c r="A8" s="50" t="s">
        <v>367</v>
      </c>
      <c r="B8" s="51"/>
      <c r="C8" s="60"/>
      <c r="D8" s="60"/>
      <c r="E8" s="60">
        <v>5</v>
      </c>
      <c r="G8" s="47"/>
    </row>
    <row r="9" spans="1:7" ht="15" customHeight="1">
      <c r="A9" s="54" t="s">
        <v>368</v>
      </c>
      <c r="B9" s="51"/>
      <c r="C9" s="60"/>
      <c r="D9" s="60"/>
      <c r="E9" s="60"/>
      <c r="G9" s="47"/>
    </row>
    <row r="10" spans="1:7" ht="15" customHeight="1">
      <c r="A10" s="833"/>
      <c r="B10" s="833"/>
      <c r="C10" s="833"/>
      <c r="D10" s="833"/>
      <c r="E10" s="833"/>
      <c r="F10" s="833"/>
      <c r="G10" s="61"/>
    </row>
    <row r="11" spans="1:7" ht="15" customHeight="1">
      <c r="F11" s="41" t="s">
        <v>23</v>
      </c>
      <c r="G11" s="61"/>
    </row>
    <row r="12" spans="1:7" ht="15" customHeight="1">
      <c r="A12" s="62"/>
      <c r="B12" s="62"/>
      <c r="F12" s="43" t="s">
        <v>24</v>
      </c>
    </row>
    <row r="13" spans="1:7" ht="15" customHeight="1">
      <c r="A13" s="62" t="s">
        <v>557</v>
      </c>
      <c r="B13" s="63"/>
    </row>
    <row r="14" spans="1:7" ht="15.75">
      <c r="A14" s="114" t="s">
        <v>432</v>
      </c>
    </row>
    <row r="15" spans="1:7">
      <c r="A15" s="115" t="s">
        <v>433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9"/>
  <sheetViews>
    <sheetView tabSelected="1" view="pageBreakPreview" topLeftCell="A25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9.7109375" style="203" customWidth="1"/>
    <col min="2" max="2" width="52.7109375" style="203" customWidth="1"/>
    <col min="3" max="5" width="13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8" ht="8.1" customHeight="1"/>
    <row r="2" spans="1:8" ht="8.1" customHeight="1"/>
    <row r="3" spans="1:8" ht="16.5" customHeight="1">
      <c r="A3" s="846" t="s">
        <v>895</v>
      </c>
      <c r="B3" s="25"/>
    </row>
    <row r="4" spans="1:8" ht="16.5" customHeight="1">
      <c r="A4" s="847" t="s">
        <v>896</v>
      </c>
      <c r="B4" s="26"/>
    </row>
    <row r="5" spans="1:8" ht="15" customHeight="1" thickBot="1">
      <c r="A5" s="204"/>
      <c r="B5" s="204"/>
      <c r="C5" s="204"/>
      <c r="D5" s="204"/>
      <c r="E5" s="204"/>
      <c r="F5" s="204"/>
    </row>
    <row r="6" spans="1:8" ht="30" customHeight="1" thickBot="1">
      <c r="A6" s="830"/>
      <c r="B6" s="830"/>
      <c r="C6" s="830">
        <v>2018</v>
      </c>
      <c r="D6" s="830">
        <v>2019</v>
      </c>
      <c r="E6" s="830">
        <v>2020</v>
      </c>
      <c r="F6" s="830"/>
      <c r="G6" s="764"/>
    </row>
    <row r="7" spans="1:8" ht="15" customHeight="1">
      <c r="A7" s="137"/>
      <c r="B7" s="137"/>
      <c r="C7" s="765"/>
      <c r="D7" s="765"/>
      <c r="E7" s="765"/>
      <c r="F7" s="765"/>
      <c r="G7" s="765"/>
    </row>
    <row r="8" spans="1:8" ht="15" customHeight="1">
      <c r="A8" s="766" t="s">
        <v>550</v>
      </c>
      <c r="B8" s="767"/>
      <c r="C8" s="768"/>
      <c r="D8" s="768"/>
      <c r="E8" s="768"/>
      <c r="F8" s="769"/>
      <c r="G8" s="769"/>
    </row>
    <row r="9" spans="1:8" ht="15" customHeight="1">
      <c r="A9" s="770" t="s">
        <v>35</v>
      </c>
      <c r="B9" s="770"/>
      <c r="F9" s="769"/>
      <c r="G9" s="769"/>
    </row>
    <row r="10" spans="1:8" ht="15" customHeight="1">
      <c r="A10" s="138" t="s">
        <v>825</v>
      </c>
      <c r="B10" s="131"/>
      <c r="C10" s="771">
        <v>431400</v>
      </c>
      <c r="D10" s="771">
        <v>427500</v>
      </c>
      <c r="E10" s="771">
        <v>422200</v>
      </c>
      <c r="F10" s="772"/>
      <c r="G10" s="772"/>
    </row>
    <row r="11" spans="1:8" ht="15" customHeight="1">
      <c r="A11" s="138" t="s">
        <v>826</v>
      </c>
      <c r="B11" s="131"/>
      <c r="C11" s="771">
        <v>350000</v>
      </c>
      <c r="D11" s="771">
        <v>363080</v>
      </c>
      <c r="E11" s="771">
        <v>366500</v>
      </c>
      <c r="F11" s="772"/>
      <c r="G11" s="773"/>
    </row>
    <row r="12" spans="1:8" ht="15" customHeight="1">
      <c r="A12" s="138" t="s">
        <v>827</v>
      </c>
      <c r="B12" s="131"/>
      <c r="C12" s="771">
        <v>264100</v>
      </c>
      <c r="D12" s="771">
        <v>255086</v>
      </c>
      <c r="E12" s="771">
        <v>270000</v>
      </c>
      <c r="F12" s="772"/>
      <c r="G12" s="772"/>
      <c r="H12" s="245"/>
    </row>
    <row r="13" spans="1:8" ht="15" customHeight="1">
      <c r="A13" s="138" t="s">
        <v>828</v>
      </c>
      <c r="B13" s="131"/>
      <c r="C13" s="771">
        <v>125000</v>
      </c>
      <c r="D13" s="771">
        <v>65000</v>
      </c>
      <c r="E13" s="771">
        <v>110000</v>
      </c>
      <c r="F13" s="772"/>
      <c r="G13" s="773"/>
    </row>
    <row r="14" spans="1:8" ht="15" customHeight="1">
      <c r="A14" s="138" t="s">
        <v>829</v>
      </c>
      <c r="B14" s="131"/>
      <c r="C14" s="771" t="s">
        <v>21</v>
      </c>
      <c r="D14" s="771">
        <v>271106</v>
      </c>
      <c r="E14" s="771" t="s">
        <v>21</v>
      </c>
      <c r="F14" s="774"/>
      <c r="G14" s="774"/>
    </row>
    <row r="15" spans="1:8" ht="15" customHeight="1">
      <c r="A15" s="138" t="s">
        <v>830</v>
      </c>
      <c r="B15" s="131"/>
      <c r="C15" s="771">
        <v>140000</v>
      </c>
      <c r="D15" s="771">
        <v>150000</v>
      </c>
      <c r="E15" s="771">
        <v>151500</v>
      </c>
      <c r="F15" s="772"/>
      <c r="G15" s="772"/>
    </row>
    <row r="16" spans="1:8" ht="15" customHeight="1">
      <c r="A16" s="138" t="s">
        <v>831</v>
      </c>
      <c r="B16" s="131"/>
      <c r="C16" s="771">
        <v>60000</v>
      </c>
      <c r="D16" s="771">
        <v>53000</v>
      </c>
      <c r="E16" s="771">
        <v>52000</v>
      </c>
      <c r="F16" s="772"/>
      <c r="G16" s="775"/>
    </row>
    <row r="17" spans="1:7" ht="15" customHeight="1">
      <c r="A17" s="138" t="s">
        <v>832</v>
      </c>
      <c r="B17" s="131"/>
      <c r="C17" s="771" t="s">
        <v>21</v>
      </c>
      <c r="D17" s="771">
        <v>89500</v>
      </c>
      <c r="E17" s="771">
        <v>50000</v>
      </c>
      <c r="F17" s="772"/>
      <c r="G17" s="773"/>
    </row>
    <row r="18" spans="1:7" ht="15" customHeight="1">
      <c r="A18" s="138" t="s">
        <v>833</v>
      </c>
      <c r="B18" s="131"/>
      <c r="C18" s="771">
        <v>98000</v>
      </c>
      <c r="D18" s="771">
        <v>475360</v>
      </c>
      <c r="E18" s="771">
        <v>450000</v>
      </c>
      <c r="F18" s="772"/>
      <c r="G18" s="773"/>
    </row>
    <row r="19" spans="1:7" ht="15" customHeight="1">
      <c r="A19" s="138"/>
      <c r="B19" s="131"/>
      <c r="C19" s="776"/>
      <c r="D19" s="771"/>
      <c r="E19" s="771"/>
      <c r="F19" s="772"/>
      <c r="G19" s="773"/>
    </row>
    <row r="20" spans="1:7" ht="15" customHeight="1">
      <c r="A20" s="767" t="s">
        <v>834</v>
      </c>
      <c r="B20" s="767"/>
      <c r="C20" s="357"/>
      <c r="D20" s="777"/>
      <c r="E20" s="777"/>
      <c r="F20" s="769"/>
      <c r="G20" s="769"/>
    </row>
    <row r="21" spans="1:7" ht="15" customHeight="1">
      <c r="A21" s="770" t="s">
        <v>36</v>
      </c>
      <c r="B21" s="770"/>
      <c r="F21" s="769"/>
      <c r="G21" s="769"/>
    </row>
    <row r="22" spans="1:7" ht="15" customHeight="1">
      <c r="A22" s="138" t="s">
        <v>835</v>
      </c>
      <c r="B22" s="770"/>
      <c r="C22" s="778" t="s">
        <v>6</v>
      </c>
      <c r="D22" s="778">
        <v>500</v>
      </c>
      <c r="E22" s="778" t="s">
        <v>6</v>
      </c>
      <c r="F22" s="769"/>
      <c r="G22" s="769"/>
    </row>
    <row r="23" spans="1:7" ht="15" customHeight="1">
      <c r="A23" s="138" t="s">
        <v>836</v>
      </c>
      <c r="B23" s="770"/>
      <c r="C23" s="778" t="s">
        <v>6</v>
      </c>
      <c r="D23" s="778" t="s">
        <v>6</v>
      </c>
      <c r="E23" s="778" t="s">
        <v>6</v>
      </c>
      <c r="F23" s="769"/>
      <c r="G23" s="769"/>
    </row>
    <row r="24" spans="1:7" ht="15" customHeight="1">
      <c r="A24" s="138"/>
      <c r="B24" s="770"/>
      <c r="C24" s="778"/>
      <c r="D24" s="778"/>
      <c r="E24" s="778"/>
      <c r="F24" s="769"/>
      <c r="G24" s="769"/>
    </row>
    <row r="25" spans="1:7" ht="15" customHeight="1">
      <c r="A25" s="767" t="s">
        <v>37</v>
      </c>
      <c r="B25" s="767"/>
      <c r="C25" s="771" t="s">
        <v>21</v>
      </c>
      <c r="D25" s="771" t="s">
        <v>21</v>
      </c>
      <c r="E25" s="771">
        <v>16</v>
      </c>
      <c r="F25" s="769"/>
      <c r="G25" s="769"/>
    </row>
    <row r="26" spans="1:7" ht="15" customHeight="1">
      <c r="A26" s="770" t="s">
        <v>38</v>
      </c>
      <c r="B26" s="770"/>
      <c r="E26" s="778"/>
      <c r="F26" s="769"/>
      <c r="G26" s="769"/>
    </row>
    <row r="27" spans="1:7" ht="15" customHeight="1" thickBot="1">
      <c r="A27" s="779"/>
      <c r="B27" s="779"/>
      <c r="C27" s="780"/>
      <c r="D27" s="781"/>
      <c r="E27" s="781"/>
      <c r="F27" s="781"/>
      <c r="G27" s="772"/>
    </row>
    <row r="28" spans="1:7" ht="30" customHeight="1" thickBot="1">
      <c r="A28" s="830"/>
      <c r="B28" s="830"/>
      <c r="C28" s="830">
        <v>2014</v>
      </c>
      <c r="D28" s="830">
        <v>2016</v>
      </c>
      <c r="E28" s="830">
        <v>2019</v>
      </c>
      <c r="F28" s="830"/>
      <c r="G28" s="772"/>
    </row>
    <row r="29" spans="1:7" ht="15" customHeight="1">
      <c r="A29" s="137"/>
      <c r="B29" s="137"/>
      <c r="C29" s="767"/>
      <c r="D29" s="767"/>
      <c r="E29" s="767"/>
      <c r="F29" s="772"/>
      <c r="G29" s="772"/>
    </row>
    <row r="30" spans="1:7" ht="15" customHeight="1">
      <c r="A30" s="767" t="s">
        <v>837</v>
      </c>
      <c r="B30" s="767"/>
      <c r="C30" s="782"/>
      <c r="D30" s="772"/>
      <c r="E30" s="772"/>
      <c r="F30" s="772"/>
      <c r="G30" s="772"/>
    </row>
    <row r="31" spans="1:7" ht="15" customHeight="1">
      <c r="A31" s="770" t="s">
        <v>39</v>
      </c>
      <c r="B31" s="767"/>
      <c r="C31" s="782"/>
      <c r="D31" s="772"/>
      <c r="E31" s="772"/>
      <c r="F31" s="772"/>
      <c r="G31" s="772"/>
    </row>
    <row r="32" spans="1:7" ht="15" customHeight="1">
      <c r="A32" s="138" t="s">
        <v>835</v>
      </c>
      <c r="B32" s="131"/>
      <c r="C32" s="783">
        <v>85.47</v>
      </c>
      <c r="D32" s="262">
        <v>86.18</v>
      </c>
      <c r="E32" s="262">
        <v>87.1</v>
      </c>
      <c r="F32" s="772"/>
      <c r="G32" s="772"/>
    </row>
    <row r="33" spans="1:7" ht="15" customHeight="1">
      <c r="A33" s="138" t="s">
        <v>836</v>
      </c>
      <c r="B33" s="131"/>
      <c r="C33" s="783">
        <v>12.35</v>
      </c>
      <c r="D33" s="262">
        <v>12.94</v>
      </c>
      <c r="E33" s="262">
        <v>12.5</v>
      </c>
      <c r="F33" s="772"/>
      <c r="G33" s="772"/>
    </row>
    <row r="34" spans="1:7" ht="15" customHeight="1">
      <c r="A34" s="138" t="s">
        <v>838</v>
      </c>
      <c r="B34" s="131"/>
      <c r="C34" s="783">
        <v>2.1800000000000002</v>
      </c>
      <c r="D34" s="262">
        <v>0.89</v>
      </c>
      <c r="E34" s="262">
        <v>0.4</v>
      </c>
      <c r="F34" s="782"/>
      <c r="G34" s="782"/>
    </row>
    <row r="35" spans="1:7" ht="15" customHeight="1">
      <c r="A35" s="833"/>
      <c r="B35" s="833"/>
      <c r="C35" s="833"/>
      <c r="D35" s="833"/>
      <c r="E35" s="833"/>
      <c r="F35" s="833"/>
      <c r="G35" s="769"/>
    </row>
    <row r="36" spans="1:7" ht="15" customHeight="1">
      <c r="A36" s="769"/>
      <c r="B36" s="769"/>
      <c r="C36" s="769"/>
      <c r="D36" s="769"/>
      <c r="E36" s="769"/>
      <c r="F36" s="243" t="s">
        <v>33</v>
      </c>
      <c r="G36" s="769"/>
    </row>
    <row r="37" spans="1:7" ht="15" customHeight="1">
      <c r="A37" s="245"/>
      <c r="B37" s="245"/>
      <c r="C37" s="245"/>
      <c r="D37" s="769"/>
      <c r="E37" s="769"/>
      <c r="F37" s="243" t="s">
        <v>40</v>
      </c>
      <c r="G37" s="769"/>
    </row>
    <row r="38" spans="1:7" ht="15" customHeight="1">
      <c r="A38" s="767"/>
      <c r="B38" s="767"/>
      <c r="C38" s="245"/>
      <c r="D38" s="769"/>
      <c r="E38" s="769"/>
      <c r="F38" s="243" t="s">
        <v>41</v>
      </c>
      <c r="G38" s="769"/>
    </row>
    <row r="39" spans="1:7" ht="15" customHeight="1">
      <c r="A39" s="767"/>
      <c r="B39" s="767"/>
      <c r="C39" s="245"/>
      <c r="D39" s="769"/>
      <c r="E39" s="769"/>
      <c r="F39" s="244" t="s">
        <v>34</v>
      </c>
      <c r="G39" s="769"/>
    </row>
    <row r="40" spans="1:7" ht="15" customHeight="1">
      <c r="A40" s="784"/>
      <c r="B40" s="784"/>
      <c r="C40" s="245"/>
      <c r="D40" s="769"/>
      <c r="E40" s="769"/>
      <c r="F40" s="244" t="s">
        <v>42</v>
      </c>
      <c r="G40" s="769"/>
    </row>
    <row r="41" spans="1:7" ht="15" customHeight="1">
      <c r="A41" s="245"/>
      <c r="B41" s="245"/>
      <c r="C41" s="245"/>
      <c r="D41" s="245"/>
      <c r="E41" s="245"/>
      <c r="F41" s="244" t="s">
        <v>43</v>
      </c>
    </row>
    <row r="42" spans="1:7" ht="8.1" customHeight="1">
      <c r="A42" s="245"/>
      <c r="B42" s="245"/>
      <c r="C42" s="245"/>
      <c r="D42" s="245"/>
      <c r="E42" s="245"/>
      <c r="F42" s="245"/>
    </row>
    <row r="43" spans="1:7" ht="15" customHeight="1">
      <c r="A43" s="248" t="s">
        <v>555</v>
      </c>
      <c r="B43" s="245"/>
      <c r="C43" s="245"/>
      <c r="D43" s="245"/>
      <c r="E43" s="245"/>
      <c r="F43" s="245"/>
    </row>
    <row r="44" spans="1:7" ht="15" customHeight="1">
      <c r="A44" s="785" t="s">
        <v>839</v>
      </c>
      <c r="B44" s="245"/>
      <c r="C44" s="245"/>
      <c r="D44" s="245"/>
      <c r="E44" s="245"/>
      <c r="F44" s="245"/>
    </row>
    <row r="45" spans="1:7" ht="15" customHeight="1">
      <c r="A45" s="249" t="s">
        <v>44</v>
      </c>
      <c r="B45" s="245"/>
      <c r="C45" s="245"/>
      <c r="D45" s="245"/>
      <c r="E45" s="245"/>
      <c r="F45" s="245"/>
    </row>
    <row r="46" spans="1:7" ht="15" customHeight="1">
      <c r="A46" s="785" t="s">
        <v>840</v>
      </c>
    </row>
    <row r="47" spans="1:7" ht="15" customHeight="1">
      <c r="A47" s="249" t="s">
        <v>497</v>
      </c>
    </row>
    <row r="48" spans="1:7" ht="15" customHeight="1">
      <c r="A48" s="428" t="s">
        <v>45</v>
      </c>
    </row>
    <row r="49" spans="1:1" ht="15" customHeight="1">
      <c r="A49" s="66" t="s">
        <v>46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6"/>
  <sheetViews>
    <sheetView tabSelected="1" view="pageBreakPreview" topLeftCell="A19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10.7109375" style="67" customWidth="1"/>
    <col min="2" max="2" width="54.7109375" style="67" customWidth="1"/>
    <col min="3" max="5" width="13.7109375" style="67" customWidth="1"/>
    <col min="6" max="6" width="1.7109375" style="67" customWidth="1"/>
    <col min="7" max="7" width="14.140625" style="67" customWidth="1"/>
    <col min="8" max="8" width="11.85546875" style="67" customWidth="1"/>
    <col min="9" max="16384" width="9.140625" style="67"/>
  </cols>
  <sheetData>
    <row r="1" spans="1:13" ht="8.1" customHeight="1"/>
    <row r="2" spans="1:13" ht="8.1" customHeight="1"/>
    <row r="3" spans="1:13" ht="16.5" customHeight="1">
      <c r="A3" s="50" t="s">
        <v>884</v>
      </c>
      <c r="B3" s="68"/>
    </row>
    <row r="4" spans="1:13" ht="16.5" customHeight="1">
      <c r="A4" s="54" t="s">
        <v>883</v>
      </c>
      <c r="B4" s="69"/>
    </row>
    <row r="5" spans="1:13" ht="15" customHeight="1" thickBot="1">
      <c r="A5" s="71"/>
      <c r="B5" s="72"/>
      <c r="C5" s="70"/>
      <c r="D5" s="70"/>
      <c r="E5" s="70"/>
      <c r="F5" s="70"/>
    </row>
    <row r="6" spans="1:13" ht="30" customHeight="1" thickBot="1">
      <c r="A6" s="837"/>
      <c r="B6" s="837"/>
      <c r="C6" s="837"/>
      <c r="D6" s="837"/>
      <c r="E6" s="837">
        <v>2015</v>
      </c>
      <c r="F6" s="837"/>
    </row>
    <row r="7" spans="1:13" ht="15" customHeight="1">
      <c r="A7" s="74"/>
      <c r="B7" s="75"/>
      <c r="C7" s="73"/>
      <c r="D7" s="75"/>
      <c r="E7" s="75"/>
      <c r="F7" s="73"/>
    </row>
    <row r="8" spans="1:13" ht="15" customHeight="1">
      <c r="A8" s="76" t="s">
        <v>367</v>
      </c>
      <c r="B8" s="75"/>
      <c r="C8" s="73"/>
      <c r="D8" s="73"/>
      <c r="E8" s="73">
        <v>752</v>
      </c>
      <c r="F8" s="73"/>
    </row>
    <row r="9" spans="1:13" ht="15" customHeight="1">
      <c r="A9" s="77" t="s">
        <v>368</v>
      </c>
      <c r="B9" s="75"/>
      <c r="C9" s="73"/>
      <c r="D9" s="75"/>
      <c r="E9" s="75"/>
      <c r="F9" s="73"/>
    </row>
    <row r="10" spans="1:13" ht="15" customHeight="1" thickBot="1">
      <c r="A10" s="71"/>
      <c r="B10" s="72"/>
      <c r="C10" s="70"/>
      <c r="D10" s="70"/>
      <c r="E10" s="70"/>
      <c r="F10" s="70"/>
    </row>
    <row r="11" spans="1:13" ht="30" customHeight="1" thickBot="1">
      <c r="A11" s="837"/>
      <c r="B11" s="837"/>
      <c r="C11" s="837">
        <v>2018</v>
      </c>
      <c r="D11" s="837">
        <v>2019</v>
      </c>
      <c r="E11" s="837">
        <v>2020</v>
      </c>
      <c r="F11" s="837"/>
      <c r="G11" s="79"/>
      <c r="H11" s="80"/>
      <c r="I11" s="81"/>
      <c r="J11" s="81"/>
      <c r="K11" s="82"/>
      <c r="L11" s="82"/>
      <c r="M11" s="83"/>
    </row>
    <row r="12" spans="1:13" ht="15" customHeight="1">
      <c r="A12" s="78"/>
      <c r="B12" s="78"/>
      <c r="C12" s="84"/>
      <c r="D12" s="84"/>
      <c r="E12" s="84"/>
      <c r="G12" s="79"/>
      <c r="H12" s="80"/>
      <c r="I12" s="81"/>
      <c r="J12" s="81"/>
      <c r="K12" s="82"/>
      <c r="L12" s="82"/>
      <c r="M12" s="82"/>
    </row>
    <row r="13" spans="1:13" ht="15" customHeight="1">
      <c r="A13" s="85" t="s">
        <v>553</v>
      </c>
      <c r="B13" s="86"/>
      <c r="C13" s="53">
        <f>SUM(C15,C17)</f>
        <v>45240.1</v>
      </c>
      <c r="D13" s="53">
        <f>SUM(D15,D17)</f>
        <v>29785554</v>
      </c>
      <c r="E13" s="87" t="s">
        <v>21</v>
      </c>
      <c r="F13" s="88"/>
      <c r="G13" s="79"/>
      <c r="H13" s="89"/>
      <c r="I13" s="80"/>
      <c r="J13" s="80"/>
      <c r="K13" s="90"/>
      <c r="L13" s="90"/>
      <c r="M13" s="88"/>
    </row>
    <row r="14" spans="1:13" ht="15" customHeight="1">
      <c r="A14" s="91" t="s">
        <v>434</v>
      </c>
      <c r="B14" s="86"/>
      <c r="C14" s="90"/>
      <c r="D14" s="90"/>
      <c r="E14" s="90"/>
      <c r="F14" s="88"/>
      <c r="G14" s="79"/>
      <c r="H14" s="89"/>
      <c r="I14" s="80"/>
      <c r="J14" s="80"/>
      <c r="K14" s="90"/>
      <c r="L14" s="90"/>
      <c r="M14" s="88"/>
    </row>
    <row r="15" spans="1:13" ht="15" customHeight="1">
      <c r="A15" s="92" t="s">
        <v>435</v>
      </c>
      <c r="B15" s="81"/>
      <c r="C15" s="93">
        <v>45240.1</v>
      </c>
      <c r="D15" s="56">
        <v>29785554</v>
      </c>
      <c r="E15" s="94" t="s">
        <v>21</v>
      </c>
      <c r="F15" s="95"/>
      <c r="G15" s="79"/>
      <c r="H15" s="96"/>
    </row>
    <row r="16" spans="1:13" ht="15" customHeight="1">
      <c r="A16" s="97" t="s">
        <v>436</v>
      </c>
      <c r="B16" s="81"/>
      <c r="C16" s="98"/>
      <c r="D16" s="90"/>
      <c r="E16" s="99"/>
      <c r="F16" s="95"/>
      <c r="G16" s="79"/>
      <c r="H16" s="96"/>
    </row>
    <row r="17" spans="1:8" ht="15" customHeight="1">
      <c r="A17" s="92" t="s">
        <v>437</v>
      </c>
      <c r="B17" s="81"/>
      <c r="C17" s="100">
        <v>0</v>
      </c>
      <c r="D17" s="100">
        <v>0</v>
      </c>
      <c r="E17" s="94" t="s">
        <v>21</v>
      </c>
      <c r="F17" s="83"/>
      <c r="G17" s="79"/>
      <c r="H17" s="96"/>
    </row>
    <row r="18" spans="1:8" ht="15" customHeight="1">
      <c r="A18" s="97" t="s">
        <v>438</v>
      </c>
      <c r="B18" s="80"/>
      <c r="C18" s="90"/>
      <c r="D18" s="90"/>
      <c r="E18" s="90"/>
      <c r="F18" s="88"/>
      <c r="G18" s="79"/>
      <c r="H18" s="96"/>
    </row>
    <row r="19" spans="1:8" ht="15" customHeight="1">
      <c r="A19" s="89"/>
      <c r="B19" s="80"/>
      <c r="C19" s="90"/>
      <c r="D19" s="90"/>
      <c r="E19" s="90"/>
      <c r="F19" s="88"/>
      <c r="G19" s="79"/>
      <c r="H19" s="96"/>
    </row>
    <row r="20" spans="1:8" ht="15" customHeight="1">
      <c r="A20" s="85" t="s">
        <v>439</v>
      </c>
      <c r="B20" s="86"/>
      <c r="C20" s="101">
        <f>SUM(C22,C24,C26,C28,C30,C32)</f>
        <v>8</v>
      </c>
      <c r="D20" s="101">
        <f>SUM(D22,D24,D26,D28,D30,D32)</f>
        <v>8</v>
      </c>
      <c r="E20" s="101">
        <f>SUM(E22,E24,E26,E28,E30,E32)</f>
        <v>8</v>
      </c>
      <c r="F20" s="83"/>
      <c r="G20" s="79"/>
      <c r="H20" s="96"/>
    </row>
    <row r="21" spans="1:8" ht="15" customHeight="1">
      <c r="A21" s="102" t="s">
        <v>554</v>
      </c>
      <c r="B21" s="86"/>
      <c r="D21" s="82"/>
      <c r="E21" s="82"/>
      <c r="F21" s="83"/>
      <c r="G21" s="79"/>
      <c r="H21" s="96"/>
    </row>
    <row r="22" spans="1:8" ht="15" customHeight="1">
      <c r="A22" s="103" t="s">
        <v>440</v>
      </c>
      <c r="B22" s="86"/>
      <c r="C22" s="104" t="s">
        <v>6</v>
      </c>
      <c r="D22" s="104" t="s">
        <v>6</v>
      </c>
      <c r="E22" s="104" t="s">
        <v>6</v>
      </c>
      <c r="F22" s="83"/>
      <c r="G22" s="79"/>
      <c r="H22" s="96"/>
    </row>
    <row r="23" spans="1:8" ht="15" customHeight="1">
      <c r="A23" s="105" t="s">
        <v>441</v>
      </c>
      <c r="B23" s="86"/>
      <c r="F23" s="83"/>
      <c r="G23" s="79"/>
      <c r="H23" s="96"/>
    </row>
    <row r="24" spans="1:8" ht="15" customHeight="1">
      <c r="A24" s="103" t="s">
        <v>528</v>
      </c>
      <c r="B24" s="86"/>
      <c r="C24" s="104" t="s">
        <v>6</v>
      </c>
      <c r="D24" s="104" t="s">
        <v>6</v>
      </c>
      <c r="E24" s="104" t="s">
        <v>6</v>
      </c>
      <c r="F24" s="83"/>
      <c r="G24" s="79"/>
      <c r="H24" s="96"/>
    </row>
    <row r="25" spans="1:8" ht="15" customHeight="1">
      <c r="A25" s="105" t="s">
        <v>442</v>
      </c>
      <c r="B25" s="86"/>
      <c r="F25" s="83"/>
      <c r="G25" s="79"/>
      <c r="H25" s="96"/>
    </row>
    <row r="26" spans="1:8" ht="15" customHeight="1">
      <c r="A26" s="103" t="s">
        <v>529</v>
      </c>
      <c r="B26" s="86"/>
      <c r="C26" s="104">
        <v>8</v>
      </c>
      <c r="D26" s="104">
        <v>8</v>
      </c>
      <c r="E26" s="104">
        <v>8</v>
      </c>
      <c r="F26" s="83"/>
      <c r="G26" s="79"/>
      <c r="H26" s="96"/>
    </row>
    <row r="27" spans="1:8" ht="15" customHeight="1">
      <c r="A27" s="105" t="s">
        <v>443</v>
      </c>
      <c r="B27" s="86"/>
      <c r="F27" s="83"/>
      <c r="G27" s="79"/>
      <c r="H27" s="96"/>
    </row>
    <row r="28" spans="1:8" ht="15" customHeight="1">
      <c r="A28" s="103" t="s">
        <v>530</v>
      </c>
      <c r="B28" s="86"/>
      <c r="C28" s="104" t="s">
        <v>6</v>
      </c>
      <c r="D28" s="104" t="s">
        <v>6</v>
      </c>
      <c r="E28" s="104" t="s">
        <v>6</v>
      </c>
      <c r="F28" s="83"/>
      <c r="G28" s="79"/>
      <c r="H28" s="96"/>
    </row>
    <row r="29" spans="1:8" ht="15" customHeight="1">
      <c r="A29" s="97" t="s">
        <v>370</v>
      </c>
      <c r="B29" s="86"/>
      <c r="F29" s="83"/>
      <c r="G29" s="79"/>
      <c r="H29" s="96"/>
    </row>
    <row r="30" spans="1:8" ht="15" customHeight="1">
      <c r="A30" s="92" t="s">
        <v>444</v>
      </c>
      <c r="B30" s="86"/>
      <c r="C30" s="104" t="s">
        <v>6</v>
      </c>
      <c r="D30" s="104" t="s">
        <v>6</v>
      </c>
      <c r="E30" s="104" t="s">
        <v>6</v>
      </c>
      <c r="F30" s="83"/>
      <c r="G30" s="79"/>
      <c r="H30" s="96"/>
    </row>
    <row r="31" spans="1:8" ht="15" customHeight="1">
      <c r="A31" s="97" t="s">
        <v>445</v>
      </c>
      <c r="B31" s="86"/>
      <c r="F31" s="83"/>
      <c r="G31" s="79"/>
      <c r="H31" s="96"/>
    </row>
    <row r="32" spans="1:8" ht="15" customHeight="1">
      <c r="A32" s="92" t="s">
        <v>446</v>
      </c>
      <c r="B32" s="86"/>
      <c r="C32" s="104" t="s">
        <v>6</v>
      </c>
      <c r="D32" s="104" t="s">
        <v>6</v>
      </c>
      <c r="E32" s="104" t="s">
        <v>6</v>
      </c>
      <c r="F32" s="83"/>
      <c r="G32" s="79"/>
      <c r="H32" s="96"/>
    </row>
    <row r="33" spans="1:8" ht="15" customHeight="1">
      <c r="A33" s="97" t="s">
        <v>447</v>
      </c>
      <c r="B33" s="86"/>
      <c r="D33" s="82"/>
      <c r="E33" s="82"/>
      <c r="F33" s="83"/>
      <c r="G33" s="79"/>
      <c r="H33" s="96"/>
    </row>
    <row r="34" spans="1:8" ht="15" customHeight="1">
      <c r="A34" s="833"/>
      <c r="B34" s="833"/>
      <c r="C34" s="833"/>
      <c r="D34" s="833"/>
      <c r="E34" s="833"/>
      <c r="F34" s="833"/>
      <c r="G34" s="79"/>
      <c r="H34" s="96"/>
    </row>
    <row r="35" spans="1:8" ht="15" customHeight="1">
      <c r="C35" s="106"/>
      <c r="D35" s="106"/>
      <c r="E35" s="106"/>
      <c r="F35" s="107" t="s">
        <v>23</v>
      </c>
      <c r="G35" s="106"/>
      <c r="H35" s="106"/>
    </row>
    <row r="36" spans="1:8" ht="15" customHeight="1">
      <c r="C36" s="106"/>
      <c r="D36" s="106"/>
      <c r="E36" s="106"/>
      <c r="F36" s="107" t="s">
        <v>448</v>
      </c>
      <c r="G36" s="106"/>
      <c r="H36" s="106"/>
    </row>
    <row r="37" spans="1:8" ht="15" customHeight="1">
      <c r="C37" s="106"/>
      <c r="D37" s="106"/>
      <c r="E37" s="106"/>
      <c r="F37" s="107" t="s">
        <v>449</v>
      </c>
      <c r="G37" s="106"/>
      <c r="H37" s="106"/>
    </row>
    <row r="38" spans="1:8" ht="15" customHeight="1">
      <c r="C38" s="106"/>
      <c r="D38" s="106"/>
      <c r="E38" s="106"/>
      <c r="F38" s="108" t="s">
        <v>24</v>
      </c>
      <c r="G38" s="106"/>
      <c r="H38" s="106"/>
    </row>
    <row r="39" spans="1:8" ht="15" customHeight="1">
      <c r="C39" s="106"/>
      <c r="D39" s="106"/>
      <c r="E39" s="106"/>
      <c r="F39" s="108" t="s">
        <v>450</v>
      </c>
      <c r="G39" s="106"/>
      <c r="H39" s="106"/>
    </row>
    <row r="40" spans="1:8" ht="15" customHeight="1">
      <c r="C40" s="106"/>
      <c r="D40" s="106"/>
      <c r="E40" s="106"/>
      <c r="F40" s="108" t="s">
        <v>451</v>
      </c>
      <c r="G40" s="106"/>
      <c r="H40" s="106"/>
    </row>
    <row r="41" spans="1:8" ht="8.1" customHeight="1">
      <c r="A41" s="73"/>
      <c r="B41" s="73"/>
      <c r="C41" s="73"/>
      <c r="D41" s="73"/>
      <c r="E41" s="73"/>
      <c r="F41" s="73"/>
    </row>
    <row r="42" spans="1:8" ht="15" customHeight="1">
      <c r="A42" s="109" t="s">
        <v>555</v>
      </c>
      <c r="B42" s="73"/>
      <c r="C42" s="73"/>
      <c r="D42" s="73"/>
      <c r="E42" s="73"/>
      <c r="F42" s="73"/>
    </row>
    <row r="43" spans="1:8" ht="15" customHeight="1">
      <c r="A43" s="110" t="s">
        <v>556</v>
      </c>
      <c r="B43" s="73"/>
      <c r="C43" s="73"/>
      <c r="D43" s="73"/>
      <c r="E43" s="73"/>
      <c r="F43" s="73"/>
    </row>
    <row r="44" spans="1:8" ht="15" customHeight="1">
      <c r="A44" s="111" t="s">
        <v>497</v>
      </c>
      <c r="B44" s="73"/>
      <c r="C44" s="73"/>
      <c r="D44" s="73"/>
      <c r="E44" s="73"/>
      <c r="F44" s="73"/>
    </row>
    <row r="45" spans="1:8" ht="15" customHeight="1">
      <c r="A45" s="112" t="s">
        <v>45</v>
      </c>
    </row>
    <row r="46" spans="1:8" ht="15" customHeight="1">
      <c r="A46" s="113" t="s">
        <v>46</v>
      </c>
    </row>
  </sheetData>
  <conditionalFormatting sqref="C14:D14">
    <cfRule type="cellIs" dxfId="6" priority="2" stopIfTrue="1" operator="lessThan">
      <formula>0</formula>
    </cfRule>
  </conditionalFormatting>
  <conditionalFormatting sqref="E14">
    <cfRule type="cellIs" dxfId="5" priority="3" stopIfTrue="1" operator="lessThan">
      <formula>0</formula>
    </cfRule>
  </conditionalFormatting>
  <conditionalFormatting sqref="D16">
    <cfRule type="cellIs" dxfId="4" priority="1" stopIfTrue="1" operator="lessThan">
      <formula>0</formula>
    </cfRule>
  </conditionalFormatting>
  <conditionalFormatting sqref="E18:E19">
    <cfRule type="cellIs" dxfId="3" priority="5" stopIfTrue="1" operator="lessThan">
      <formula>0</formula>
    </cfRule>
  </conditionalFormatting>
  <conditionalFormatting sqref="L11:L12">
    <cfRule type="cellIs" dxfId="2" priority="8" stopIfTrue="1" operator="lessThan">
      <formula>0</formula>
    </cfRule>
  </conditionalFormatting>
  <conditionalFormatting sqref="K13:L14">
    <cfRule type="cellIs" dxfId="1" priority="7" stopIfTrue="1" operator="lessThan">
      <formula>0</formula>
    </cfRule>
  </conditionalFormatting>
  <conditionalFormatting sqref="C18:D19">
    <cfRule type="cellIs" dxfId="0" priority="6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12"/>
  <sheetViews>
    <sheetView tabSelected="1" view="pageBreakPreview" zoomScaleNormal="100" zoomScaleSheetLayoutView="100" workbookViewId="0">
      <selection activeCell="D58" sqref="D58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6.2851562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843" t="s">
        <v>885</v>
      </c>
      <c r="B3" s="25"/>
    </row>
    <row r="4" spans="1:7" ht="16.5" customHeight="1">
      <c r="A4" s="844" t="s">
        <v>886</v>
      </c>
      <c r="B4" s="26"/>
    </row>
    <row r="5" spans="1:7" ht="15" customHeight="1" thickBot="1">
      <c r="A5" s="45"/>
      <c r="B5" s="45"/>
      <c r="C5" s="45"/>
      <c r="D5" s="45"/>
      <c r="E5" s="45"/>
      <c r="F5" s="45"/>
    </row>
    <row r="6" spans="1:7" ht="30" customHeight="1" thickBot="1">
      <c r="A6" s="837"/>
      <c r="B6" s="837"/>
      <c r="C6" s="837"/>
      <c r="D6" s="837"/>
      <c r="E6" s="837">
        <v>2015</v>
      </c>
      <c r="F6" s="837"/>
      <c r="G6" s="47"/>
    </row>
    <row r="7" spans="1:7" ht="15" customHeight="1">
      <c r="A7" s="46"/>
      <c r="B7" s="46"/>
      <c r="C7" s="48"/>
      <c r="D7" s="49"/>
      <c r="E7" s="48"/>
      <c r="G7" s="47"/>
    </row>
    <row r="8" spans="1:7" ht="15" customHeight="1">
      <c r="A8" s="50" t="s">
        <v>367</v>
      </c>
      <c r="B8" s="51"/>
      <c r="C8" s="60"/>
      <c r="D8" s="60"/>
      <c r="E8" s="60">
        <v>415</v>
      </c>
      <c r="G8" s="47"/>
    </row>
    <row r="9" spans="1:7" ht="15" customHeight="1">
      <c r="A9" s="54" t="s">
        <v>368</v>
      </c>
      <c r="B9" s="51"/>
      <c r="C9" s="60"/>
      <c r="D9" s="60"/>
      <c r="E9" s="60"/>
      <c r="G9" s="47"/>
    </row>
    <row r="10" spans="1:7" ht="15" customHeight="1">
      <c r="A10" s="833"/>
      <c r="B10" s="833"/>
      <c r="C10" s="833"/>
      <c r="D10" s="833"/>
      <c r="E10" s="833"/>
      <c r="F10" s="833"/>
      <c r="G10" s="61"/>
    </row>
    <row r="11" spans="1:7" ht="15" customHeight="1">
      <c r="F11" s="41" t="s">
        <v>23</v>
      </c>
      <c r="G11" s="61"/>
    </row>
    <row r="12" spans="1:7" ht="15" customHeight="1">
      <c r="A12" s="62"/>
      <c r="B12" s="62"/>
      <c r="F12" s="43" t="s">
        <v>24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62"/>
  <sheetViews>
    <sheetView tabSelected="1" view="pageBreakPreview" topLeftCell="A37" zoomScaleNormal="100" zoomScaleSheetLayoutView="100" workbookViewId="0">
      <selection activeCell="D58" sqref="D58"/>
    </sheetView>
  </sheetViews>
  <sheetFormatPr defaultColWidth="9.140625" defaultRowHeight="15"/>
  <cols>
    <col min="1" max="1" width="10.7109375" style="24" customWidth="1"/>
    <col min="2" max="2" width="60.7109375" style="24" customWidth="1"/>
    <col min="3" max="5" width="16.2851562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50" t="s">
        <v>887</v>
      </c>
      <c r="B3" s="25"/>
    </row>
    <row r="4" spans="1:7" ht="16.5" customHeight="1">
      <c r="A4" s="54" t="s">
        <v>888</v>
      </c>
      <c r="B4" s="26"/>
    </row>
    <row r="5" spans="1:7" ht="15" customHeight="1" thickBot="1">
      <c r="A5" s="45"/>
      <c r="B5" s="45"/>
      <c r="C5" s="45"/>
      <c r="D5" s="45"/>
      <c r="E5" s="45"/>
      <c r="F5" s="45"/>
    </row>
    <row r="6" spans="1:7" ht="30" customHeight="1" thickBot="1">
      <c r="A6" s="837"/>
      <c r="B6" s="837"/>
      <c r="C6" s="837"/>
      <c r="D6" s="837"/>
      <c r="E6" s="837">
        <v>2015</v>
      </c>
      <c r="F6" s="837"/>
      <c r="G6" s="47"/>
    </row>
    <row r="7" spans="1:7" ht="15" customHeight="1">
      <c r="A7" s="46"/>
      <c r="B7" s="46"/>
      <c r="C7" s="48"/>
      <c r="D7" s="49"/>
      <c r="E7" s="48"/>
      <c r="G7" s="47"/>
    </row>
    <row r="8" spans="1:7" ht="15" customHeight="1">
      <c r="A8" s="50" t="s">
        <v>367</v>
      </c>
      <c r="B8" s="51"/>
      <c r="C8" s="52"/>
      <c r="D8" s="52"/>
      <c r="E8" s="53">
        <v>14611</v>
      </c>
      <c r="G8" s="47"/>
    </row>
    <row r="9" spans="1:7" ht="15" customHeight="1">
      <c r="A9" s="54" t="s">
        <v>368</v>
      </c>
      <c r="B9" s="51"/>
      <c r="C9" s="55"/>
      <c r="D9" s="55"/>
      <c r="E9" s="56"/>
      <c r="G9" s="47"/>
    </row>
    <row r="10" spans="1:7" ht="8.1" customHeight="1">
      <c r="A10" s="54"/>
      <c r="B10" s="51"/>
      <c r="C10" s="55"/>
      <c r="D10" s="55"/>
      <c r="E10" s="56"/>
      <c r="G10" s="47"/>
    </row>
    <row r="11" spans="1:7" ht="15" customHeight="1">
      <c r="A11" s="57" t="s">
        <v>531</v>
      </c>
      <c r="B11" s="51"/>
      <c r="C11" s="55"/>
      <c r="D11" s="55"/>
      <c r="E11" s="56">
        <v>6</v>
      </c>
      <c r="G11" s="47"/>
    </row>
    <row r="12" spans="1:7" ht="15" customHeight="1">
      <c r="A12" s="58" t="s">
        <v>532</v>
      </c>
      <c r="B12" s="51"/>
      <c r="C12" s="55"/>
      <c r="D12" s="55"/>
      <c r="E12" s="56"/>
      <c r="G12" s="47"/>
    </row>
    <row r="13" spans="1:7" ht="8.1" customHeight="1">
      <c r="A13" s="58"/>
      <c r="B13" s="51"/>
      <c r="C13" s="55"/>
      <c r="D13" s="55"/>
      <c r="E13" s="56"/>
      <c r="G13" s="47"/>
    </row>
    <row r="14" spans="1:7" ht="15" customHeight="1">
      <c r="A14" s="57" t="s">
        <v>533</v>
      </c>
      <c r="B14" s="51"/>
      <c r="C14" s="55"/>
      <c r="D14" s="55"/>
      <c r="E14" s="56">
        <v>6</v>
      </c>
      <c r="G14" s="47"/>
    </row>
    <row r="15" spans="1:7" ht="15" customHeight="1">
      <c r="A15" s="58" t="s">
        <v>534</v>
      </c>
      <c r="B15" s="51"/>
      <c r="C15" s="55"/>
      <c r="D15" s="55"/>
      <c r="E15" s="56"/>
      <c r="G15" s="47"/>
    </row>
    <row r="16" spans="1:7" ht="15.75">
      <c r="A16" s="58" t="s">
        <v>535</v>
      </c>
      <c r="B16" s="51"/>
      <c r="C16" s="55"/>
      <c r="D16" s="55"/>
      <c r="E16" s="56"/>
      <c r="G16" s="47"/>
    </row>
    <row r="17" spans="1:7" ht="15.75">
      <c r="A17" s="58"/>
      <c r="B17" s="51"/>
      <c r="C17" s="55"/>
      <c r="D17" s="55"/>
      <c r="E17" s="56"/>
      <c r="G17" s="47"/>
    </row>
    <row r="18" spans="1:7" ht="15" customHeight="1">
      <c r="A18" s="57" t="s">
        <v>452</v>
      </c>
      <c r="B18" s="51"/>
      <c r="C18" s="55"/>
      <c r="D18" s="55"/>
      <c r="E18" s="56">
        <v>8794</v>
      </c>
      <c r="G18" s="47"/>
    </row>
    <row r="19" spans="1:7" ht="15" customHeight="1">
      <c r="A19" s="58" t="s">
        <v>453</v>
      </c>
      <c r="B19" s="51"/>
      <c r="C19" s="55"/>
      <c r="D19" s="55"/>
      <c r="E19" s="56"/>
      <c r="G19" s="47"/>
    </row>
    <row r="20" spans="1:7" ht="8.1" customHeight="1">
      <c r="A20" s="58"/>
      <c r="B20" s="51"/>
      <c r="C20" s="55"/>
      <c r="D20" s="55"/>
      <c r="E20" s="56"/>
      <c r="G20" s="47"/>
    </row>
    <row r="21" spans="1:7" ht="15" customHeight="1">
      <c r="A21" s="57" t="s">
        <v>454</v>
      </c>
      <c r="B21" s="51"/>
      <c r="C21" s="55"/>
      <c r="D21" s="55"/>
      <c r="E21" s="56">
        <v>619</v>
      </c>
      <c r="G21" s="47"/>
    </row>
    <row r="22" spans="1:7" ht="15" customHeight="1">
      <c r="A22" s="58" t="s">
        <v>455</v>
      </c>
      <c r="B22" s="51"/>
      <c r="C22" s="55"/>
      <c r="D22" s="55"/>
      <c r="E22" s="56"/>
      <c r="G22" s="47"/>
    </row>
    <row r="23" spans="1:7" ht="8.1" customHeight="1">
      <c r="A23" s="58"/>
      <c r="B23" s="51"/>
      <c r="C23" s="55"/>
      <c r="D23" s="55"/>
      <c r="E23" s="56"/>
      <c r="G23" s="47"/>
    </row>
    <row r="24" spans="1:7" ht="15" customHeight="1">
      <c r="A24" s="57" t="s">
        <v>456</v>
      </c>
      <c r="B24" s="51"/>
      <c r="C24" s="55"/>
      <c r="D24" s="55"/>
      <c r="E24" s="56">
        <v>75</v>
      </c>
      <c r="G24" s="47"/>
    </row>
    <row r="25" spans="1:7" ht="15" customHeight="1">
      <c r="A25" s="58" t="s">
        <v>457</v>
      </c>
      <c r="B25" s="51"/>
      <c r="C25" s="55"/>
      <c r="D25" s="55"/>
      <c r="E25" s="56"/>
      <c r="G25" s="47"/>
    </row>
    <row r="26" spans="1:7" ht="8.1" customHeight="1">
      <c r="A26" s="58"/>
      <c r="B26" s="51"/>
      <c r="C26" s="55"/>
      <c r="D26" s="55"/>
      <c r="E26" s="56"/>
      <c r="G26" s="47"/>
    </row>
    <row r="27" spans="1:7" ht="15" customHeight="1">
      <c r="A27" s="57" t="s">
        <v>458</v>
      </c>
      <c r="B27" s="51"/>
      <c r="C27" s="55"/>
      <c r="D27" s="55"/>
      <c r="E27" s="56">
        <v>3118</v>
      </c>
      <c r="G27" s="47"/>
    </row>
    <row r="28" spans="1:7" ht="15" customHeight="1">
      <c r="A28" s="58" t="s">
        <v>459</v>
      </c>
      <c r="B28" s="51"/>
      <c r="C28" s="55"/>
      <c r="D28" s="55"/>
      <c r="E28" s="56"/>
      <c r="G28" s="47"/>
    </row>
    <row r="29" spans="1:7" ht="8.1" customHeight="1">
      <c r="A29" s="58"/>
      <c r="B29" s="51"/>
      <c r="C29" s="55"/>
      <c r="D29" s="55"/>
      <c r="E29" s="56"/>
      <c r="G29" s="47"/>
    </row>
    <row r="30" spans="1:7" ht="15" customHeight="1">
      <c r="A30" s="57" t="s">
        <v>460</v>
      </c>
      <c r="B30" s="51"/>
      <c r="C30" s="55"/>
      <c r="D30" s="55"/>
      <c r="E30" s="56">
        <v>10</v>
      </c>
      <c r="G30" s="47"/>
    </row>
    <row r="31" spans="1:7" ht="15" customHeight="1">
      <c r="A31" s="58" t="s">
        <v>461</v>
      </c>
      <c r="B31" s="51"/>
      <c r="C31" s="55"/>
      <c r="D31" s="55"/>
      <c r="E31" s="56"/>
      <c r="G31" s="47"/>
    </row>
    <row r="32" spans="1:7" ht="8.1" customHeight="1">
      <c r="A32" s="58"/>
      <c r="B32" s="51"/>
      <c r="C32" s="55"/>
      <c r="D32" s="55"/>
      <c r="E32" s="56"/>
      <c r="G32" s="47"/>
    </row>
    <row r="33" spans="1:7" ht="15" customHeight="1">
      <c r="A33" s="57" t="s">
        <v>462</v>
      </c>
      <c r="B33" s="51"/>
      <c r="C33" s="55"/>
      <c r="D33" s="55"/>
      <c r="E33" s="56">
        <v>118</v>
      </c>
      <c r="G33" s="47"/>
    </row>
    <row r="34" spans="1:7" ht="15" customHeight="1">
      <c r="A34" s="58" t="s">
        <v>463</v>
      </c>
      <c r="B34" s="51"/>
      <c r="C34" s="55"/>
      <c r="D34" s="55"/>
      <c r="E34" s="56"/>
      <c r="G34" s="47"/>
    </row>
    <row r="35" spans="1:7" ht="8.1" customHeight="1">
      <c r="A35" s="58"/>
      <c r="B35" s="51"/>
      <c r="C35" s="55"/>
      <c r="D35" s="55"/>
      <c r="E35" s="56"/>
      <c r="G35" s="47"/>
    </row>
    <row r="36" spans="1:7" ht="15" customHeight="1">
      <c r="A36" s="57" t="s">
        <v>464</v>
      </c>
      <c r="B36" s="51"/>
      <c r="C36" s="55"/>
      <c r="D36" s="55"/>
      <c r="E36" s="56">
        <v>221</v>
      </c>
      <c r="G36" s="47"/>
    </row>
    <row r="37" spans="1:7" ht="15" customHeight="1">
      <c r="A37" s="58" t="s">
        <v>465</v>
      </c>
      <c r="B37" s="51"/>
      <c r="C37" s="55"/>
      <c r="D37" s="55"/>
      <c r="E37" s="56"/>
      <c r="G37" s="47"/>
    </row>
    <row r="38" spans="1:7" ht="8.1" customHeight="1">
      <c r="A38" s="58"/>
      <c r="B38" s="51"/>
      <c r="C38" s="55"/>
      <c r="D38" s="55"/>
      <c r="E38" s="56"/>
      <c r="G38" s="47"/>
    </row>
    <row r="39" spans="1:7" ht="15" customHeight="1">
      <c r="A39" s="57" t="s">
        <v>466</v>
      </c>
      <c r="B39" s="51"/>
      <c r="C39" s="55"/>
      <c r="D39" s="55"/>
      <c r="E39" s="56">
        <v>304</v>
      </c>
      <c r="G39" s="47"/>
    </row>
    <row r="40" spans="1:7" ht="15" customHeight="1">
      <c r="A40" s="58" t="s">
        <v>467</v>
      </c>
      <c r="B40" s="51"/>
      <c r="C40" s="55"/>
      <c r="D40" s="55"/>
      <c r="E40" s="56"/>
      <c r="G40" s="47"/>
    </row>
    <row r="41" spans="1:7" ht="8.1" customHeight="1">
      <c r="A41" s="58"/>
      <c r="B41" s="51"/>
      <c r="C41" s="55"/>
      <c r="D41" s="55"/>
      <c r="E41" s="56"/>
      <c r="G41" s="47"/>
    </row>
    <row r="42" spans="1:7" ht="15" customHeight="1">
      <c r="A42" s="57" t="s">
        <v>468</v>
      </c>
      <c r="B42" s="51"/>
      <c r="C42" s="55"/>
      <c r="D42" s="55"/>
      <c r="E42" s="56">
        <v>241</v>
      </c>
      <c r="G42" s="47"/>
    </row>
    <row r="43" spans="1:7" ht="15" customHeight="1">
      <c r="A43" s="58" t="s">
        <v>469</v>
      </c>
      <c r="B43" s="51"/>
      <c r="C43" s="55"/>
      <c r="D43" s="55"/>
      <c r="E43" s="56"/>
      <c r="G43" s="47"/>
    </row>
    <row r="44" spans="1:7" ht="8.1" customHeight="1">
      <c r="A44" s="58"/>
      <c r="B44" s="51"/>
      <c r="C44" s="55"/>
      <c r="D44" s="55"/>
      <c r="E44" s="56"/>
      <c r="G44" s="47"/>
    </row>
    <row r="45" spans="1:7" ht="15" customHeight="1">
      <c r="A45" s="57" t="s">
        <v>92</v>
      </c>
      <c r="B45" s="51"/>
      <c r="C45" s="55"/>
      <c r="D45" s="55"/>
      <c r="E45" s="56">
        <v>175</v>
      </c>
      <c r="G45" s="47"/>
    </row>
    <row r="46" spans="1:7" ht="15" customHeight="1">
      <c r="A46" s="58" t="s">
        <v>93</v>
      </c>
      <c r="B46" s="51"/>
      <c r="C46" s="55"/>
      <c r="D46" s="55"/>
      <c r="E46" s="56"/>
      <c r="G46" s="47"/>
    </row>
    <row r="47" spans="1:7" ht="8.1" customHeight="1">
      <c r="A47" s="58"/>
      <c r="B47" s="51"/>
      <c r="C47" s="55"/>
      <c r="D47" s="55"/>
      <c r="E47" s="56"/>
      <c r="G47" s="47"/>
    </row>
    <row r="48" spans="1:7" ht="15" customHeight="1">
      <c r="A48" s="57" t="s">
        <v>470</v>
      </c>
      <c r="B48" s="51"/>
      <c r="C48" s="55"/>
      <c r="D48" s="55"/>
      <c r="E48" s="56">
        <v>222</v>
      </c>
      <c r="G48" s="47"/>
    </row>
    <row r="49" spans="1:7" ht="15" customHeight="1">
      <c r="A49" s="58" t="s">
        <v>471</v>
      </c>
      <c r="B49" s="51"/>
      <c r="C49" s="55"/>
      <c r="D49" s="55"/>
      <c r="E49" s="56"/>
      <c r="G49" s="47"/>
    </row>
    <row r="50" spans="1:7" ht="8.1" customHeight="1">
      <c r="A50" s="58"/>
      <c r="B50" s="51"/>
      <c r="C50" s="55"/>
      <c r="D50" s="55"/>
      <c r="E50" s="56"/>
      <c r="G50" s="47"/>
    </row>
    <row r="51" spans="1:7" ht="15" customHeight="1">
      <c r="A51" s="57" t="s">
        <v>472</v>
      </c>
      <c r="B51" s="51"/>
      <c r="C51" s="55"/>
      <c r="D51" s="55"/>
      <c r="E51" s="56">
        <v>82</v>
      </c>
      <c r="G51" s="47"/>
    </row>
    <row r="52" spans="1:7" ht="15" customHeight="1">
      <c r="A52" s="58" t="s">
        <v>473</v>
      </c>
      <c r="B52" s="51"/>
      <c r="D52" s="55"/>
      <c r="E52" s="59"/>
      <c r="G52" s="47"/>
    </row>
    <row r="53" spans="1:7" ht="8.1" customHeight="1">
      <c r="A53" s="58"/>
      <c r="B53" s="51"/>
      <c r="C53" s="55"/>
      <c r="D53" s="55"/>
      <c r="E53" s="56"/>
      <c r="G53" s="47"/>
    </row>
    <row r="54" spans="1:7" ht="15" customHeight="1">
      <c r="A54" s="57" t="s">
        <v>474</v>
      </c>
      <c r="B54" s="51"/>
      <c r="C54" s="55"/>
      <c r="D54" s="55"/>
      <c r="E54" s="56">
        <v>621</v>
      </c>
      <c r="G54" s="47"/>
    </row>
    <row r="55" spans="1:7" ht="15" customHeight="1">
      <c r="A55" s="58" t="s">
        <v>475</v>
      </c>
      <c r="B55" s="51"/>
      <c r="C55" s="60"/>
      <c r="D55" s="60"/>
      <c r="E55" s="60"/>
      <c r="G55" s="47"/>
    </row>
    <row r="56" spans="1:7" ht="15" customHeight="1">
      <c r="A56" s="833"/>
      <c r="B56" s="833"/>
      <c r="C56" s="833"/>
      <c r="D56" s="833"/>
      <c r="E56" s="833"/>
      <c r="F56" s="833"/>
      <c r="G56" s="61"/>
    </row>
    <row r="57" spans="1:7" ht="15" customHeight="1">
      <c r="F57" s="41" t="s">
        <v>23</v>
      </c>
      <c r="G57" s="61"/>
    </row>
    <row r="58" spans="1:7" ht="15" customHeight="1">
      <c r="A58" s="62"/>
      <c r="B58" s="62"/>
      <c r="F58" s="43" t="s">
        <v>24</v>
      </c>
    </row>
    <row r="59" spans="1:7" ht="8.1" customHeight="1">
      <c r="A59" s="63"/>
      <c r="B59" s="63"/>
    </row>
    <row r="60" spans="1:7" ht="15" customHeight="1">
      <c r="A60" s="64" t="s">
        <v>551</v>
      </c>
    </row>
    <row r="61" spans="1:7" ht="15" customHeight="1">
      <c r="A61" s="65" t="s">
        <v>552</v>
      </c>
    </row>
    <row r="62" spans="1:7" ht="15" customHeight="1">
      <c r="A62" s="66" t="s">
        <v>913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70"/>
  <sheetViews>
    <sheetView tabSelected="1" view="pageBreakPreview" zoomScale="90" zoomScaleNormal="100" zoomScaleSheetLayoutView="90" workbookViewId="0">
      <selection activeCell="D58" sqref="D58"/>
    </sheetView>
  </sheetViews>
  <sheetFormatPr defaultColWidth="9.140625" defaultRowHeight="15" customHeight="1"/>
  <cols>
    <col min="1" max="1" width="10.7109375" style="24" customWidth="1"/>
    <col min="2" max="2" width="60.7109375" style="24" customWidth="1"/>
    <col min="3" max="5" width="16.28515625" style="24" customWidth="1"/>
    <col min="6" max="6" width="1.7109375" style="24" customWidth="1"/>
    <col min="7" max="7" width="14.140625" style="24" customWidth="1"/>
    <col min="8" max="16384" width="9.140625" style="24"/>
  </cols>
  <sheetData>
    <row r="1" spans="1:7" ht="8.1" customHeight="1"/>
    <row r="2" spans="1:7" ht="8.1" customHeight="1"/>
    <row r="3" spans="1:7" ht="16.5" customHeight="1">
      <c r="A3" s="123" t="s">
        <v>889</v>
      </c>
      <c r="B3" s="25"/>
    </row>
    <row r="4" spans="1:7" ht="16.5" customHeight="1">
      <c r="A4" s="126" t="s">
        <v>890</v>
      </c>
      <c r="B4" s="26"/>
    </row>
    <row r="5" spans="1:7" ht="15" customHeight="1" thickBot="1">
      <c r="A5" s="845"/>
      <c r="B5" s="28"/>
      <c r="C5" s="29"/>
      <c r="D5" s="29"/>
      <c r="E5" s="29"/>
      <c r="F5" s="27"/>
      <c r="G5" s="30"/>
    </row>
    <row r="6" spans="1:7" ht="30" customHeight="1" thickBot="1">
      <c r="A6" s="837"/>
      <c r="B6" s="837"/>
      <c r="C6" s="837"/>
      <c r="D6" s="837"/>
      <c r="E6" s="837">
        <v>2018</v>
      </c>
      <c r="F6" s="837"/>
      <c r="G6" s="30"/>
    </row>
    <row r="7" spans="1:7" ht="15" customHeight="1">
      <c r="A7" s="31"/>
      <c r="B7" s="32"/>
      <c r="C7" s="33"/>
      <c r="D7" s="33"/>
      <c r="E7" s="33"/>
      <c r="G7" s="30"/>
    </row>
    <row r="8" spans="1:7" ht="15" customHeight="1">
      <c r="A8" s="34" t="s">
        <v>476</v>
      </c>
      <c r="B8" s="32"/>
      <c r="C8" s="33"/>
      <c r="D8" s="33"/>
      <c r="E8" s="33"/>
      <c r="G8" s="30"/>
    </row>
    <row r="9" spans="1:7" ht="15" customHeight="1">
      <c r="A9" s="35" t="s">
        <v>477</v>
      </c>
      <c r="B9" s="32"/>
      <c r="C9" s="33"/>
      <c r="D9" s="33"/>
      <c r="E9" s="33"/>
      <c r="G9" s="30"/>
    </row>
    <row r="10" spans="1:7" ht="15" customHeight="1">
      <c r="A10" s="36" t="s">
        <v>367</v>
      </c>
      <c r="B10" s="32"/>
      <c r="C10" s="37"/>
      <c r="D10" s="33"/>
      <c r="E10" s="37">
        <v>7012</v>
      </c>
      <c r="G10" s="30"/>
    </row>
    <row r="11" spans="1:7" ht="15" customHeight="1">
      <c r="A11" s="31" t="s">
        <v>368</v>
      </c>
      <c r="B11" s="32"/>
      <c r="C11" s="37"/>
      <c r="D11" s="33"/>
      <c r="E11" s="37"/>
      <c r="G11" s="30"/>
    </row>
    <row r="12" spans="1:7" ht="15" customHeight="1">
      <c r="A12" s="36" t="s">
        <v>478</v>
      </c>
      <c r="B12" s="32"/>
      <c r="C12" s="37"/>
      <c r="D12" s="33"/>
      <c r="E12" s="37">
        <v>2698355.9640000002</v>
      </c>
      <c r="G12" s="30"/>
    </row>
    <row r="13" spans="1:7" ht="15" customHeight="1">
      <c r="A13" s="31" t="s">
        <v>479</v>
      </c>
      <c r="B13" s="32"/>
      <c r="C13" s="37"/>
      <c r="D13" s="33"/>
      <c r="E13" s="37"/>
      <c r="G13" s="30"/>
    </row>
    <row r="14" spans="1:7" ht="15" customHeight="1">
      <c r="A14" s="36" t="s">
        <v>480</v>
      </c>
      <c r="B14" s="32"/>
      <c r="C14" s="37"/>
      <c r="D14" s="33"/>
      <c r="E14" s="37">
        <v>1072670.26614039</v>
      </c>
      <c r="G14" s="30"/>
    </row>
    <row r="15" spans="1:7" ht="15" customHeight="1">
      <c r="A15" s="31" t="s">
        <v>481</v>
      </c>
      <c r="B15" s="32"/>
      <c r="C15" s="37"/>
      <c r="D15" s="33"/>
      <c r="E15" s="37"/>
      <c r="G15" s="30"/>
    </row>
    <row r="16" spans="1:7" ht="15" customHeight="1">
      <c r="A16" s="36" t="s">
        <v>482</v>
      </c>
      <c r="B16" s="32"/>
      <c r="C16" s="37"/>
      <c r="D16" s="33"/>
      <c r="E16" s="37">
        <v>1625685.69785961</v>
      </c>
      <c r="G16" s="30"/>
    </row>
    <row r="17" spans="1:7" ht="15" customHeight="1">
      <c r="A17" s="31" t="s">
        <v>483</v>
      </c>
      <c r="B17" s="32"/>
      <c r="C17" s="37"/>
      <c r="D17" s="33"/>
      <c r="E17" s="37"/>
      <c r="G17" s="30"/>
    </row>
    <row r="18" spans="1:7" ht="15" customHeight="1">
      <c r="A18" s="36" t="s">
        <v>484</v>
      </c>
      <c r="B18" s="32"/>
      <c r="C18" s="37"/>
      <c r="D18" s="33"/>
      <c r="E18" s="37">
        <v>32419</v>
      </c>
      <c r="G18" s="30"/>
    </row>
    <row r="19" spans="1:7" ht="15" customHeight="1">
      <c r="A19" s="31" t="s">
        <v>485</v>
      </c>
      <c r="B19" s="32"/>
      <c r="C19" s="37"/>
      <c r="D19" s="33"/>
      <c r="E19" s="37"/>
      <c r="G19" s="30"/>
    </row>
    <row r="20" spans="1:7" ht="15" customHeight="1">
      <c r="A20" s="36" t="s">
        <v>486</v>
      </c>
      <c r="B20" s="32"/>
      <c r="C20" s="37"/>
      <c r="D20" s="33"/>
      <c r="E20" s="37">
        <v>593412.93799999997</v>
      </c>
      <c r="G20" s="30"/>
    </row>
    <row r="21" spans="1:7" ht="15" customHeight="1">
      <c r="A21" s="31" t="s">
        <v>487</v>
      </c>
      <c r="B21" s="32"/>
      <c r="D21" s="33"/>
      <c r="G21" s="30"/>
    </row>
    <row r="22" spans="1:7" ht="15" customHeight="1">
      <c r="A22" s="35"/>
      <c r="B22" s="32"/>
      <c r="C22" s="33"/>
      <c r="D22" s="33"/>
      <c r="E22" s="33"/>
      <c r="G22" s="30"/>
    </row>
    <row r="23" spans="1:7" ht="15" customHeight="1">
      <c r="A23" s="36" t="s">
        <v>488</v>
      </c>
      <c r="B23" s="32"/>
      <c r="C23" s="33"/>
      <c r="D23" s="33"/>
      <c r="E23" s="33"/>
      <c r="G23" s="30"/>
    </row>
    <row r="24" spans="1:7" ht="15" customHeight="1">
      <c r="A24" s="31" t="s">
        <v>489</v>
      </c>
      <c r="B24" s="32"/>
      <c r="C24" s="33"/>
      <c r="D24" s="33"/>
      <c r="E24" s="33"/>
      <c r="G24" s="30"/>
    </row>
    <row r="25" spans="1:7" ht="15" customHeight="1">
      <c r="A25" s="38" t="s">
        <v>367</v>
      </c>
      <c r="B25" s="32"/>
      <c r="C25" s="37"/>
      <c r="D25" s="33"/>
      <c r="E25" s="37">
        <v>4483</v>
      </c>
      <c r="G25" s="30"/>
    </row>
    <row r="26" spans="1:7" ht="15" customHeight="1">
      <c r="A26" s="39" t="s">
        <v>368</v>
      </c>
      <c r="B26" s="32"/>
      <c r="C26" s="37"/>
      <c r="D26" s="33"/>
      <c r="E26" s="37"/>
      <c r="G26" s="30"/>
    </row>
    <row r="27" spans="1:7" ht="15" customHeight="1">
      <c r="A27" s="38" t="s">
        <v>478</v>
      </c>
      <c r="B27" s="32"/>
      <c r="C27" s="37"/>
      <c r="D27" s="33"/>
      <c r="E27" s="37">
        <v>1072268.676</v>
      </c>
      <c r="G27" s="30"/>
    </row>
    <row r="28" spans="1:7" ht="15" customHeight="1">
      <c r="A28" s="39" t="s">
        <v>479</v>
      </c>
      <c r="B28" s="32"/>
      <c r="C28" s="37"/>
      <c r="D28" s="33"/>
      <c r="E28" s="37"/>
      <c r="G28" s="30"/>
    </row>
    <row r="29" spans="1:7" ht="15" customHeight="1">
      <c r="A29" s="38" t="s">
        <v>480</v>
      </c>
      <c r="B29" s="32"/>
      <c r="C29" s="37"/>
      <c r="D29" s="33"/>
      <c r="E29" s="37">
        <v>360198.93800000002</v>
      </c>
      <c r="G29" s="30"/>
    </row>
    <row r="30" spans="1:7" ht="15" customHeight="1">
      <c r="A30" s="39" t="s">
        <v>481</v>
      </c>
      <c r="B30" s="32"/>
      <c r="C30" s="37"/>
      <c r="D30" s="33"/>
      <c r="E30" s="37"/>
      <c r="G30" s="30"/>
    </row>
    <row r="31" spans="1:7" ht="15" customHeight="1">
      <c r="A31" s="38" t="s">
        <v>482</v>
      </c>
      <c r="B31" s="32"/>
      <c r="C31" s="37"/>
      <c r="D31" s="33"/>
      <c r="E31" s="37">
        <v>712069.73800000001</v>
      </c>
      <c r="G31" s="30"/>
    </row>
    <row r="32" spans="1:7" ht="15" customHeight="1">
      <c r="A32" s="39" t="s">
        <v>483</v>
      </c>
      <c r="B32" s="32"/>
      <c r="C32" s="37"/>
      <c r="D32" s="33"/>
      <c r="E32" s="37"/>
      <c r="G32" s="30"/>
    </row>
    <row r="33" spans="1:7" ht="15" customHeight="1">
      <c r="A33" s="38" t="s">
        <v>484</v>
      </c>
      <c r="B33" s="32"/>
      <c r="C33" s="37"/>
      <c r="D33" s="33"/>
      <c r="E33" s="37">
        <v>17806</v>
      </c>
      <c r="G33" s="30"/>
    </row>
    <row r="34" spans="1:7" ht="15" customHeight="1">
      <c r="A34" s="39" t="s">
        <v>485</v>
      </c>
      <c r="B34" s="32"/>
      <c r="C34" s="37"/>
      <c r="D34" s="33"/>
      <c r="E34" s="37"/>
      <c r="G34" s="30"/>
    </row>
    <row r="35" spans="1:7" ht="15" customHeight="1">
      <c r="A35" s="38" t="s">
        <v>486</v>
      </c>
      <c r="B35" s="32"/>
      <c r="C35" s="37"/>
      <c r="D35" s="33"/>
      <c r="E35" s="37">
        <v>256151.242</v>
      </c>
      <c r="G35" s="30"/>
    </row>
    <row r="36" spans="1:7" ht="15" customHeight="1">
      <c r="A36" s="39" t="s">
        <v>487</v>
      </c>
      <c r="B36" s="32"/>
      <c r="D36" s="33"/>
      <c r="G36" s="30"/>
    </row>
    <row r="37" spans="1:7" ht="15" customHeight="1">
      <c r="A37" s="35"/>
      <c r="B37" s="32"/>
      <c r="C37" s="33"/>
      <c r="D37" s="33"/>
      <c r="E37" s="33"/>
      <c r="G37" s="30"/>
    </row>
    <row r="38" spans="1:7" ht="15" customHeight="1">
      <c r="A38" s="36" t="s">
        <v>490</v>
      </c>
      <c r="B38" s="32"/>
      <c r="C38" s="33"/>
      <c r="D38" s="33"/>
      <c r="E38" s="33"/>
      <c r="G38" s="30"/>
    </row>
    <row r="39" spans="1:7" ht="15" customHeight="1">
      <c r="A39" s="31" t="s">
        <v>491</v>
      </c>
      <c r="B39" s="32"/>
      <c r="C39" s="33"/>
      <c r="D39" s="33"/>
      <c r="E39" s="33"/>
      <c r="G39" s="30"/>
    </row>
    <row r="40" spans="1:7" ht="15" customHeight="1">
      <c r="A40" s="38" t="s">
        <v>367</v>
      </c>
      <c r="B40" s="32"/>
      <c r="C40" s="37"/>
      <c r="D40" s="33"/>
      <c r="E40" s="37">
        <v>4483</v>
      </c>
      <c r="G40" s="30"/>
    </row>
    <row r="41" spans="1:7" ht="15" customHeight="1">
      <c r="A41" s="39" t="s">
        <v>368</v>
      </c>
      <c r="B41" s="32"/>
      <c r="C41" s="37"/>
      <c r="D41" s="33"/>
      <c r="E41" s="37"/>
      <c r="G41" s="30"/>
    </row>
    <row r="42" spans="1:7" ht="15" customHeight="1">
      <c r="A42" s="38" t="s">
        <v>478</v>
      </c>
      <c r="B42" s="32"/>
      <c r="C42" s="37"/>
      <c r="D42" s="33"/>
      <c r="E42" s="37">
        <v>1072268.676</v>
      </c>
      <c r="G42" s="30"/>
    </row>
    <row r="43" spans="1:7" ht="15" customHeight="1">
      <c r="A43" s="39" t="s">
        <v>479</v>
      </c>
      <c r="B43" s="32"/>
      <c r="C43" s="37"/>
      <c r="D43" s="33"/>
      <c r="E43" s="37"/>
      <c r="G43" s="30"/>
    </row>
    <row r="44" spans="1:7" ht="15" customHeight="1">
      <c r="A44" s="38" t="s">
        <v>480</v>
      </c>
      <c r="B44" s="32"/>
      <c r="C44" s="37"/>
      <c r="D44" s="33"/>
      <c r="E44" s="37">
        <v>360198.93800000002</v>
      </c>
      <c r="G44" s="30"/>
    </row>
    <row r="45" spans="1:7" ht="15" customHeight="1">
      <c r="A45" s="39" t="s">
        <v>481</v>
      </c>
      <c r="B45" s="32"/>
      <c r="C45" s="37"/>
      <c r="D45" s="33"/>
      <c r="E45" s="37"/>
      <c r="G45" s="30"/>
    </row>
    <row r="46" spans="1:7" ht="15" customHeight="1">
      <c r="A46" s="38" t="s">
        <v>482</v>
      </c>
      <c r="B46" s="32"/>
      <c r="C46" s="37"/>
      <c r="D46" s="33"/>
      <c r="E46" s="37">
        <v>712069.73800000001</v>
      </c>
      <c r="G46" s="30"/>
    </row>
    <row r="47" spans="1:7" ht="15" customHeight="1">
      <c r="A47" s="39" t="s">
        <v>483</v>
      </c>
      <c r="B47" s="32"/>
      <c r="C47" s="37"/>
      <c r="D47" s="33"/>
      <c r="E47" s="37"/>
      <c r="G47" s="30"/>
    </row>
    <row r="48" spans="1:7" ht="15" customHeight="1">
      <c r="A48" s="38" t="s">
        <v>484</v>
      </c>
      <c r="B48" s="32"/>
      <c r="C48" s="37"/>
      <c r="D48" s="33"/>
      <c r="E48" s="37">
        <v>17806</v>
      </c>
      <c r="G48" s="30"/>
    </row>
    <row r="49" spans="1:7" ht="15" customHeight="1">
      <c r="A49" s="39" t="s">
        <v>485</v>
      </c>
      <c r="B49" s="32"/>
      <c r="C49" s="37"/>
      <c r="D49" s="33"/>
      <c r="E49" s="37"/>
      <c r="G49" s="30"/>
    </row>
    <row r="50" spans="1:7" ht="15" customHeight="1">
      <c r="A50" s="38" t="s">
        <v>486</v>
      </c>
      <c r="B50" s="32"/>
      <c r="C50" s="37"/>
      <c r="D50" s="33"/>
      <c r="E50" s="37">
        <v>256151.242</v>
      </c>
      <c r="G50" s="30"/>
    </row>
    <row r="51" spans="1:7" ht="15" customHeight="1">
      <c r="A51" s="39" t="s">
        <v>487</v>
      </c>
      <c r="B51" s="32"/>
      <c r="D51" s="33"/>
      <c r="G51" s="30"/>
    </row>
    <row r="52" spans="1:7" ht="15" customHeight="1">
      <c r="A52" s="35"/>
      <c r="B52" s="32"/>
      <c r="C52" s="33"/>
      <c r="D52" s="33"/>
      <c r="E52" s="33"/>
      <c r="G52" s="30"/>
    </row>
    <row r="53" spans="1:7" ht="15" customHeight="1">
      <c r="A53" s="36" t="s">
        <v>492</v>
      </c>
      <c r="B53" s="32"/>
      <c r="C53" s="33"/>
      <c r="D53" s="33"/>
      <c r="E53" s="33"/>
      <c r="G53" s="30"/>
    </row>
    <row r="54" spans="1:7" ht="15" customHeight="1">
      <c r="A54" s="31" t="s">
        <v>493</v>
      </c>
      <c r="B54" s="32"/>
      <c r="C54" s="33"/>
      <c r="D54" s="33"/>
      <c r="E54" s="33"/>
      <c r="G54" s="30"/>
    </row>
    <row r="55" spans="1:7" ht="15" customHeight="1">
      <c r="A55" s="38" t="s">
        <v>367</v>
      </c>
      <c r="B55" s="32"/>
      <c r="C55" s="37"/>
      <c r="D55" s="33"/>
      <c r="E55" s="37">
        <v>1149</v>
      </c>
      <c r="G55" s="30"/>
    </row>
    <row r="56" spans="1:7" ht="15" customHeight="1">
      <c r="A56" s="39" t="s">
        <v>368</v>
      </c>
      <c r="B56" s="32"/>
      <c r="C56" s="37"/>
      <c r="D56" s="33"/>
      <c r="E56" s="37"/>
      <c r="G56" s="30"/>
    </row>
    <row r="57" spans="1:7" ht="15" customHeight="1">
      <c r="A57" s="38" t="s">
        <v>478</v>
      </c>
      <c r="B57" s="32"/>
      <c r="C57" s="37"/>
      <c r="D57" s="33"/>
      <c r="E57" s="37">
        <v>533633.23367965198</v>
      </c>
      <c r="G57" s="30"/>
    </row>
    <row r="58" spans="1:7" ht="15" customHeight="1">
      <c r="A58" s="39" t="s">
        <v>479</v>
      </c>
      <c r="B58" s="32"/>
      <c r="C58" s="37"/>
      <c r="D58" s="33"/>
      <c r="E58" s="37"/>
      <c r="G58" s="30"/>
    </row>
    <row r="59" spans="1:7" ht="15" customHeight="1">
      <c r="A59" s="38" t="s">
        <v>480</v>
      </c>
      <c r="B59" s="32"/>
      <c r="C59" s="37"/>
      <c r="D59" s="33"/>
      <c r="E59" s="37">
        <v>252297.516136302</v>
      </c>
      <c r="G59" s="30"/>
    </row>
    <row r="60" spans="1:7" ht="15" customHeight="1">
      <c r="A60" s="39" t="s">
        <v>481</v>
      </c>
      <c r="B60" s="32"/>
      <c r="C60" s="37"/>
      <c r="D60" s="33"/>
      <c r="E60" s="37"/>
      <c r="G60" s="30"/>
    </row>
    <row r="61" spans="1:7" ht="15" customHeight="1">
      <c r="A61" s="38" t="s">
        <v>482</v>
      </c>
      <c r="B61" s="32"/>
      <c r="C61" s="37"/>
      <c r="D61" s="33"/>
      <c r="E61" s="37">
        <v>281335.71754335001</v>
      </c>
      <c r="G61" s="30"/>
    </row>
    <row r="62" spans="1:7" ht="15" customHeight="1">
      <c r="A62" s="39" t="s">
        <v>483</v>
      </c>
      <c r="B62" s="32"/>
      <c r="C62" s="37"/>
      <c r="D62" s="33"/>
      <c r="E62" s="37"/>
      <c r="G62" s="30"/>
    </row>
    <row r="63" spans="1:7" ht="15" customHeight="1">
      <c r="A63" s="38" t="s">
        <v>484</v>
      </c>
      <c r="B63" s="32"/>
      <c r="C63" s="37"/>
      <c r="D63" s="33"/>
      <c r="E63" s="37">
        <v>5495</v>
      </c>
      <c r="G63" s="30"/>
    </row>
    <row r="64" spans="1:7" ht="15" customHeight="1">
      <c r="A64" s="39" t="s">
        <v>485</v>
      </c>
      <c r="B64" s="32"/>
      <c r="C64" s="37"/>
      <c r="D64" s="33"/>
      <c r="E64" s="37"/>
      <c r="G64" s="30"/>
    </row>
    <row r="65" spans="1:7" ht="15" customHeight="1">
      <c r="A65" s="38" t="s">
        <v>486</v>
      </c>
      <c r="B65" s="32"/>
      <c r="C65" s="37"/>
      <c r="D65" s="33"/>
      <c r="E65" s="37">
        <v>107275.077760776</v>
      </c>
      <c r="G65" s="30"/>
    </row>
    <row r="66" spans="1:7" ht="15" customHeight="1">
      <c r="A66" s="39" t="s">
        <v>487</v>
      </c>
      <c r="B66" s="32"/>
      <c r="D66" s="33"/>
      <c r="G66" s="30"/>
    </row>
    <row r="67" spans="1:7" ht="15" customHeight="1">
      <c r="A67" s="833"/>
      <c r="B67" s="833"/>
      <c r="C67" s="833"/>
      <c r="D67" s="833"/>
      <c r="E67" s="833"/>
      <c r="F67" s="833"/>
      <c r="G67" s="40"/>
    </row>
    <row r="68" spans="1:7" ht="15" customHeight="1">
      <c r="F68" s="41" t="s">
        <v>23</v>
      </c>
      <c r="G68" s="40"/>
    </row>
    <row r="69" spans="1:7" ht="15" customHeight="1">
      <c r="A69" s="42"/>
      <c r="B69" s="42"/>
      <c r="F69" s="43" t="s">
        <v>24</v>
      </c>
    </row>
    <row r="70" spans="1:7" ht="15" customHeight="1">
      <c r="A70" s="44"/>
      <c r="B70" s="44"/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tabSelected="1" view="pageBreakPreview" topLeftCell="A25" zoomScaleNormal="100" zoomScaleSheetLayoutView="100" workbookViewId="0">
      <selection activeCell="D58" sqref="D58"/>
    </sheetView>
  </sheetViews>
  <sheetFormatPr defaultColWidth="9.140625" defaultRowHeight="15"/>
  <cols>
    <col min="1" max="1" width="9.7109375" style="203" customWidth="1"/>
    <col min="2" max="2" width="60.7109375" style="203" customWidth="1"/>
    <col min="3" max="5" width="16.7109375" style="203" customWidth="1"/>
    <col min="6" max="6" width="1.7109375" style="203" customWidth="1"/>
    <col min="7" max="16384" width="9.140625" style="203"/>
  </cols>
  <sheetData>
    <row r="1" spans="1:6" ht="8.1" customHeight="1"/>
    <row r="2" spans="1:6" ht="8.1" customHeight="1"/>
    <row r="3" spans="1:6" ht="16.5" customHeight="1">
      <c r="A3" s="355" t="s">
        <v>897</v>
      </c>
      <c r="B3" s="295"/>
    </row>
    <row r="4" spans="1:6" ht="16.5" customHeight="1">
      <c r="A4" s="360" t="s">
        <v>898</v>
      </c>
      <c r="B4" s="296"/>
    </row>
    <row r="5" spans="1:6" ht="15" customHeight="1" thickBot="1">
      <c r="A5" s="709"/>
      <c r="B5" s="709"/>
      <c r="C5" s="709"/>
      <c r="D5" s="709"/>
      <c r="E5" s="709"/>
      <c r="F5" s="835"/>
    </row>
    <row r="6" spans="1:6" ht="30" customHeight="1" thickBot="1">
      <c r="A6" s="836"/>
      <c r="B6" s="836"/>
      <c r="C6" s="837" t="s">
        <v>847</v>
      </c>
      <c r="D6" s="837" t="s">
        <v>848</v>
      </c>
      <c r="E6" s="837" t="s">
        <v>849</v>
      </c>
      <c r="F6" s="838"/>
    </row>
    <row r="7" spans="1:6" ht="15" customHeight="1">
      <c r="A7" s="386"/>
      <c r="B7" s="386"/>
      <c r="C7" s="715"/>
      <c r="D7" s="715"/>
      <c r="E7" s="715"/>
      <c r="F7" s="716"/>
    </row>
    <row r="8" spans="1:6" ht="15" customHeight="1">
      <c r="A8" s="750" t="s">
        <v>47</v>
      </c>
      <c r="B8" s="295"/>
      <c r="C8" s="717"/>
      <c r="D8" s="717"/>
      <c r="E8" s="717"/>
      <c r="F8" s="719"/>
    </row>
    <row r="9" spans="1:6" ht="15" customHeight="1">
      <c r="A9" s="751" t="s">
        <v>48</v>
      </c>
      <c r="B9" s="296"/>
      <c r="C9" s="208"/>
      <c r="D9" s="208"/>
      <c r="E9" s="208"/>
      <c r="F9" s="719"/>
    </row>
    <row r="10" spans="1:6" ht="15" customHeight="1">
      <c r="A10" s="578"/>
      <c r="B10" s="578"/>
      <c r="C10" s="487"/>
      <c r="D10" s="391"/>
      <c r="E10" s="391"/>
      <c r="F10" s="752"/>
    </row>
    <row r="11" spans="1:6" ht="15" customHeight="1">
      <c r="A11" s="398" t="s">
        <v>49</v>
      </c>
      <c r="B11" s="398"/>
      <c r="C11" s="753">
        <v>169.6</v>
      </c>
      <c r="D11" s="753">
        <v>171.4</v>
      </c>
      <c r="E11" s="753">
        <v>173.5</v>
      </c>
      <c r="F11" s="752"/>
    </row>
    <row r="12" spans="1:6" ht="15" customHeight="1">
      <c r="A12" s="723" t="s">
        <v>50</v>
      </c>
      <c r="B12" s="723"/>
      <c r="C12" s="753"/>
      <c r="D12" s="753"/>
      <c r="E12" s="753"/>
      <c r="F12" s="754"/>
    </row>
    <row r="13" spans="1:6" ht="15" customHeight="1">
      <c r="A13" s="755"/>
      <c r="B13" s="723"/>
      <c r="C13" s="753"/>
      <c r="D13" s="753"/>
      <c r="E13" s="753"/>
      <c r="F13" s="754"/>
    </row>
    <row r="14" spans="1:6" ht="15" customHeight="1">
      <c r="A14" s="755"/>
      <c r="B14" s="723"/>
      <c r="C14" s="753"/>
      <c r="D14" s="753"/>
      <c r="E14" s="753"/>
      <c r="F14" s="754"/>
    </row>
    <row r="15" spans="1:6" ht="8.1" customHeight="1">
      <c r="A15" s="723"/>
      <c r="B15" s="723"/>
      <c r="C15" s="753"/>
      <c r="D15" s="753"/>
      <c r="E15" s="753"/>
      <c r="F15" s="754"/>
    </row>
    <row r="16" spans="1:6" ht="15" customHeight="1">
      <c r="A16" s="398" t="s">
        <v>51</v>
      </c>
      <c r="B16" s="398"/>
      <c r="C16" s="753">
        <v>163.30000000000001</v>
      </c>
      <c r="D16" s="753">
        <v>165.3</v>
      </c>
      <c r="E16" s="753">
        <v>164.7</v>
      </c>
      <c r="F16" s="752"/>
    </row>
    <row r="17" spans="1:6" ht="15" customHeight="1">
      <c r="A17" s="723" t="s">
        <v>52</v>
      </c>
      <c r="B17" s="723"/>
      <c r="C17" s="753"/>
      <c r="D17" s="753"/>
      <c r="E17" s="753"/>
      <c r="F17" s="754"/>
    </row>
    <row r="18" spans="1:6" ht="15" customHeight="1">
      <c r="A18" s="755"/>
      <c r="B18" s="723"/>
      <c r="C18" s="753"/>
      <c r="D18" s="753"/>
      <c r="E18" s="753"/>
      <c r="F18" s="754"/>
    </row>
    <row r="19" spans="1:6" ht="15" customHeight="1">
      <c r="A19" s="755"/>
      <c r="B19" s="723"/>
      <c r="C19" s="753"/>
      <c r="D19" s="753"/>
      <c r="E19" s="753"/>
      <c r="F19" s="754"/>
    </row>
    <row r="20" spans="1:6" ht="8.1" customHeight="1">
      <c r="A20" s="723"/>
      <c r="B20" s="723"/>
      <c r="C20" s="753"/>
      <c r="D20" s="753"/>
      <c r="E20" s="753"/>
      <c r="F20" s="754"/>
    </row>
    <row r="21" spans="1:6" ht="15" customHeight="1">
      <c r="A21" s="398" t="s">
        <v>53</v>
      </c>
      <c r="B21" s="398"/>
      <c r="C21" s="753">
        <v>6.4</v>
      </c>
      <c r="D21" s="753">
        <v>6.1</v>
      </c>
      <c r="E21" s="753">
        <v>8.8000000000000007</v>
      </c>
      <c r="F21" s="752"/>
    </row>
    <row r="22" spans="1:6" ht="15" customHeight="1">
      <c r="A22" s="723" t="s">
        <v>54</v>
      </c>
      <c r="B22" s="723"/>
      <c r="C22" s="753"/>
      <c r="D22" s="753"/>
      <c r="E22" s="753"/>
      <c r="F22" s="754"/>
    </row>
    <row r="23" spans="1:6" ht="15" customHeight="1">
      <c r="A23" s="755"/>
      <c r="B23" s="723"/>
      <c r="C23" s="753"/>
      <c r="D23" s="753"/>
      <c r="E23" s="753"/>
      <c r="F23" s="754"/>
    </row>
    <row r="24" spans="1:6" ht="15" customHeight="1">
      <c r="A24" s="755"/>
      <c r="B24" s="723"/>
      <c r="C24" s="753"/>
      <c r="D24" s="753"/>
      <c r="E24" s="753"/>
      <c r="F24" s="754"/>
    </row>
    <row r="25" spans="1:6" ht="8.1" customHeight="1">
      <c r="A25" s="723"/>
      <c r="B25" s="723"/>
      <c r="C25" s="753"/>
      <c r="D25" s="753"/>
      <c r="E25" s="753"/>
      <c r="F25" s="754"/>
    </row>
    <row r="26" spans="1:6" s="588" customFormat="1" ht="15" customHeight="1">
      <c r="A26" s="756" t="s">
        <v>55</v>
      </c>
      <c r="B26" s="756"/>
      <c r="C26" s="753">
        <v>105.2</v>
      </c>
      <c r="D26" s="753">
        <v>106.9</v>
      </c>
      <c r="E26" s="753">
        <v>108</v>
      </c>
      <c r="F26" s="757"/>
    </row>
    <row r="27" spans="1:6" s="588" customFormat="1" ht="15" customHeight="1">
      <c r="A27" s="758" t="s">
        <v>56</v>
      </c>
      <c r="B27" s="758"/>
      <c r="C27" s="753"/>
      <c r="D27" s="753"/>
      <c r="E27" s="753"/>
      <c r="F27" s="757"/>
    </row>
    <row r="28" spans="1:6" ht="15" customHeight="1">
      <c r="A28" s="755"/>
      <c r="B28" s="723"/>
      <c r="C28" s="753"/>
      <c r="D28" s="753"/>
      <c r="E28" s="753"/>
      <c r="F28" s="754"/>
    </row>
    <row r="29" spans="1:6" ht="15" customHeight="1">
      <c r="A29" s="755"/>
      <c r="B29" s="723"/>
      <c r="C29" s="753"/>
      <c r="D29" s="753"/>
      <c r="E29" s="753"/>
      <c r="F29" s="754"/>
    </row>
    <row r="30" spans="1:6" ht="8.1" customHeight="1">
      <c r="A30" s="723"/>
      <c r="B30" s="723"/>
      <c r="C30" s="753"/>
      <c r="D30" s="753"/>
      <c r="E30" s="753"/>
      <c r="F30" s="754"/>
    </row>
    <row r="31" spans="1:6" ht="15" customHeight="1">
      <c r="A31" s="398" t="s">
        <v>55</v>
      </c>
      <c r="B31" s="398"/>
      <c r="C31" s="753">
        <v>61.7</v>
      </c>
      <c r="D31" s="753">
        <v>61.6</v>
      </c>
      <c r="E31" s="753">
        <v>61.6</v>
      </c>
      <c r="F31" s="752"/>
    </row>
    <row r="32" spans="1:6" ht="15" customHeight="1">
      <c r="A32" s="723" t="s">
        <v>56</v>
      </c>
      <c r="B32" s="723"/>
      <c r="C32" s="753"/>
      <c r="D32" s="753"/>
      <c r="E32" s="753"/>
      <c r="F32" s="754"/>
    </row>
    <row r="33" spans="1:6" ht="15" customHeight="1">
      <c r="A33" s="755"/>
      <c r="B33" s="723"/>
      <c r="C33" s="753"/>
      <c r="D33" s="753"/>
      <c r="E33" s="753"/>
      <c r="F33" s="754"/>
    </row>
    <row r="34" spans="1:6" ht="15" customHeight="1">
      <c r="A34" s="755"/>
      <c r="B34" s="723"/>
      <c r="C34" s="753"/>
      <c r="D34" s="753"/>
      <c r="E34" s="753"/>
      <c r="F34" s="754"/>
    </row>
    <row r="35" spans="1:6" ht="8.1" customHeight="1">
      <c r="A35" s="723"/>
      <c r="B35" s="723"/>
      <c r="C35" s="753"/>
      <c r="D35" s="753"/>
      <c r="E35" s="753"/>
      <c r="F35" s="754"/>
    </row>
    <row r="36" spans="1:6" ht="15" customHeight="1">
      <c r="A36" s="398" t="s">
        <v>57</v>
      </c>
      <c r="B36" s="398"/>
      <c r="C36" s="753">
        <v>3.8</v>
      </c>
      <c r="D36" s="753">
        <v>3.5</v>
      </c>
      <c r="E36" s="753">
        <v>5.0999999999999996</v>
      </c>
      <c r="F36" s="752"/>
    </row>
    <row r="37" spans="1:6" ht="15" customHeight="1">
      <c r="A37" s="723" t="s">
        <v>58</v>
      </c>
      <c r="B37" s="723"/>
      <c r="C37" s="753"/>
      <c r="D37" s="753"/>
      <c r="E37" s="753"/>
      <c r="F37" s="754"/>
    </row>
    <row r="38" spans="1:6" ht="15" customHeight="1">
      <c r="A38" s="755"/>
      <c r="B38" s="723"/>
      <c r="C38" s="753"/>
      <c r="D38" s="753"/>
      <c r="E38" s="753"/>
      <c r="F38" s="754"/>
    </row>
    <row r="39" spans="1:6" ht="15" customHeight="1">
      <c r="A39" s="755"/>
      <c r="B39" s="723"/>
      <c r="C39" s="753"/>
      <c r="D39" s="753"/>
      <c r="E39" s="753"/>
      <c r="F39" s="754"/>
    </row>
    <row r="40" spans="1:6" ht="7.9" customHeight="1">
      <c r="A40" s="833"/>
      <c r="B40" s="833"/>
      <c r="C40" s="833"/>
      <c r="D40" s="833"/>
      <c r="E40" s="833"/>
      <c r="F40" s="833"/>
    </row>
    <row r="41" spans="1:6" ht="15" customHeight="1">
      <c r="E41" s="485"/>
      <c r="F41" s="243" t="s">
        <v>23</v>
      </c>
    </row>
    <row r="42" spans="1:6" ht="15" customHeight="1">
      <c r="F42" s="244" t="s">
        <v>24</v>
      </c>
    </row>
    <row r="43" spans="1:6" ht="15" customHeight="1">
      <c r="A43" s="759" t="s">
        <v>555</v>
      </c>
      <c r="B43" s="245"/>
      <c r="C43" s="245"/>
      <c r="D43" s="245"/>
      <c r="E43" s="245"/>
      <c r="F43" s="245"/>
    </row>
    <row r="44" spans="1:6" ht="15" customHeight="1">
      <c r="A44" s="202" t="s">
        <v>823</v>
      </c>
      <c r="B44" s="245"/>
      <c r="C44" s="245"/>
      <c r="D44" s="245"/>
      <c r="E44" s="245"/>
      <c r="F44" s="245"/>
    </row>
    <row r="45" spans="1:6" ht="15" customHeight="1">
      <c r="A45" s="760" t="s">
        <v>539</v>
      </c>
      <c r="B45" s="245"/>
      <c r="C45" s="245"/>
      <c r="D45" s="245"/>
      <c r="E45" s="245"/>
      <c r="F45" s="245"/>
    </row>
    <row r="46" spans="1:6" ht="15" customHeight="1">
      <c r="A46" s="761" t="s">
        <v>824</v>
      </c>
    </row>
    <row r="47" spans="1:6" ht="15" customHeight="1">
      <c r="A47" s="762" t="s">
        <v>59</v>
      </c>
    </row>
    <row r="48" spans="1:6" ht="15" customHeight="1">
      <c r="A48" s="763" t="s">
        <v>854</v>
      </c>
    </row>
    <row r="49" spans="1:1" ht="15" customHeight="1">
      <c r="A49" s="763" t="s">
        <v>855</v>
      </c>
    </row>
    <row r="50" spans="1:1" ht="15" customHeight="1">
      <c r="A50" s="762" t="s">
        <v>60</v>
      </c>
    </row>
  </sheetData>
  <conditionalFormatting sqref="A43">
    <cfRule type="cellIs" dxfId="85" priority="2" stopIfTrue="1" operator="lessThan">
      <formula>0</formula>
    </cfRule>
  </conditionalFormatting>
  <conditionalFormatting sqref="C6:E6">
    <cfRule type="cellIs" dxfId="84" priority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tabSelected="1" view="pageBreakPreview" topLeftCell="A52" zoomScale="90" zoomScaleNormal="100" zoomScaleSheetLayoutView="90" workbookViewId="0">
      <selection activeCell="D58" sqref="D58"/>
    </sheetView>
  </sheetViews>
  <sheetFormatPr defaultColWidth="9.140625" defaultRowHeight="15"/>
  <cols>
    <col min="1" max="1" width="9.7109375" style="203" customWidth="1"/>
    <col min="2" max="2" width="74.85546875" style="203" customWidth="1"/>
    <col min="3" max="5" width="15.7109375" style="203" customWidth="1"/>
    <col min="6" max="6" width="1.7109375" style="203" customWidth="1"/>
    <col min="7" max="16384" width="9.140625" style="203"/>
  </cols>
  <sheetData>
    <row r="1" spans="1:6" ht="8.1" customHeight="1"/>
    <row r="2" spans="1:6" ht="8.1" customHeight="1"/>
    <row r="3" spans="1:6" ht="16.5" customHeight="1">
      <c r="A3" s="355" t="s">
        <v>899</v>
      </c>
      <c r="B3" s="295"/>
    </row>
    <row r="4" spans="1:6" ht="16.5" customHeight="1">
      <c r="A4" s="360" t="s">
        <v>900</v>
      </c>
      <c r="B4" s="296"/>
    </row>
    <row r="5" spans="1:6" ht="15" customHeight="1" thickBot="1">
      <c r="A5" s="671"/>
      <c r="B5" s="671"/>
      <c r="C5" s="671"/>
      <c r="D5" s="671"/>
      <c r="E5" s="671"/>
      <c r="F5" s="714"/>
    </row>
    <row r="6" spans="1:6" ht="30" customHeight="1" thickBot="1">
      <c r="A6" s="839"/>
      <c r="B6" s="839"/>
      <c r="C6" s="840">
        <v>2018</v>
      </c>
      <c r="D6" s="840">
        <v>2019</v>
      </c>
      <c r="E6" s="840">
        <v>2020</v>
      </c>
      <c r="F6" s="841"/>
    </row>
    <row r="7" spans="1:6" ht="9.9499999999999993" customHeight="1">
      <c r="A7" s="386"/>
      <c r="B7" s="386"/>
      <c r="C7" s="715"/>
      <c r="D7" s="715"/>
      <c r="E7" s="715"/>
      <c r="F7" s="716"/>
    </row>
    <row r="8" spans="1:6" ht="14.1" customHeight="1">
      <c r="A8" s="295" t="s">
        <v>61</v>
      </c>
      <c r="B8" s="295"/>
      <c r="C8" s="717">
        <f>SUM(C11:C71)</f>
        <v>337</v>
      </c>
      <c r="D8" s="717">
        <v>99</v>
      </c>
      <c r="E8" s="718">
        <f>SUM(E11:E71)</f>
        <v>1089</v>
      </c>
      <c r="F8" s="719"/>
    </row>
    <row r="9" spans="1:6" ht="14.1" customHeight="1">
      <c r="A9" s="296" t="s">
        <v>62</v>
      </c>
      <c r="B9" s="296"/>
      <c r="C9" s="208"/>
      <c r="D9" s="720"/>
      <c r="E9" s="721"/>
      <c r="F9" s="719"/>
    </row>
    <row r="10" spans="1:6" ht="8.1" customHeight="1">
      <c r="A10" s="578"/>
      <c r="B10" s="578"/>
      <c r="C10" s="487"/>
      <c r="D10" s="720"/>
      <c r="E10" s="721"/>
      <c r="F10" s="722"/>
    </row>
    <row r="11" spans="1:6" ht="14.1" customHeight="1">
      <c r="A11" s="398" t="s">
        <v>63</v>
      </c>
      <c r="B11" s="398"/>
      <c r="C11" s="720" t="s">
        <v>6</v>
      </c>
      <c r="D11" s="720" t="s">
        <v>6</v>
      </c>
      <c r="E11" s="721">
        <v>71</v>
      </c>
      <c r="F11" s="722"/>
    </row>
    <row r="12" spans="1:6" ht="14.1" customHeight="1">
      <c r="A12" s="561" t="s">
        <v>64</v>
      </c>
      <c r="B12" s="723"/>
      <c r="C12" s="724"/>
      <c r="D12" s="720"/>
      <c r="E12" s="721"/>
      <c r="F12" s="725"/>
    </row>
    <row r="13" spans="1:6" ht="8.1" customHeight="1">
      <c r="A13" s="561"/>
      <c r="B13" s="723"/>
      <c r="C13" s="724"/>
      <c r="D13" s="720"/>
      <c r="E13" s="721"/>
      <c r="F13" s="725"/>
    </row>
    <row r="14" spans="1:6" ht="14.1" customHeight="1">
      <c r="A14" s="398" t="s">
        <v>65</v>
      </c>
      <c r="B14" s="726"/>
      <c r="C14" s="720">
        <v>214</v>
      </c>
      <c r="D14" s="720" t="s">
        <v>6</v>
      </c>
      <c r="E14" s="721">
        <v>0</v>
      </c>
      <c r="F14" s="725"/>
    </row>
    <row r="15" spans="1:6" ht="14.1" customHeight="1">
      <c r="A15" s="561" t="s">
        <v>66</v>
      </c>
      <c r="B15" s="723"/>
      <c r="C15" s="724"/>
      <c r="D15" s="720"/>
      <c r="E15" s="721"/>
      <c r="F15" s="727"/>
    </row>
    <row r="16" spans="1:6" ht="8.1" customHeight="1">
      <c r="A16" s="561"/>
      <c r="B16" s="723"/>
      <c r="C16" s="724"/>
      <c r="D16" s="720"/>
      <c r="E16" s="721"/>
      <c r="F16" s="727"/>
    </row>
    <row r="17" spans="1:6" ht="14.1" customHeight="1">
      <c r="A17" s="728" t="s">
        <v>67</v>
      </c>
      <c r="B17" s="729"/>
      <c r="C17" s="720">
        <v>59</v>
      </c>
      <c r="D17" s="720">
        <v>75</v>
      </c>
      <c r="E17" s="721">
        <v>604</v>
      </c>
      <c r="F17" s="727"/>
    </row>
    <row r="18" spans="1:6" ht="14.1" customHeight="1">
      <c r="A18" s="730" t="s">
        <v>68</v>
      </c>
      <c r="B18" s="731"/>
      <c r="C18" s="732"/>
      <c r="D18" s="720"/>
      <c r="E18" s="721"/>
      <c r="F18" s="732"/>
    </row>
    <row r="19" spans="1:6" ht="8.1" customHeight="1">
      <c r="A19" s="730"/>
      <c r="B19" s="731"/>
      <c r="C19" s="732"/>
      <c r="D19" s="720"/>
      <c r="E19" s="721"/>
      <c r="F19" s="732"/>
    </row>
    <row r="20" spans="1:6" ht="14.1" customHeight="1">
      <c r="A20" s="506" t="s">
        <v>69</v>
      </c>
      <c r="B20" s="733"/>
      <c r="C20" s="720" t="s">
        <v>6</v>
      </c>
      <c r="D20" s="720" t="s">
        <v>6</v>
      </c>
      <c r="E20" s="721">
        <v>0</v>
      </c>
      <c r="F20" s="727"/>
    </row>
    <row r="21" spans="1:6" ht="14.1" customHeight="1">
      <c r="A21" s="578" t="s">
        <v>70</v>
      </c>
      <c r="B21" s="734"/>
      <c r="C21" s="735"/>
      <c r="D21" s="720"/>
      <c r="E21" s="721"/>
      <c r="F21" s="736"/>
    </row>
    <row r="22" spans="1:6" ht="8.1" customHeight="1">
      <c r="A22" s="578"/>
      <c r="B22" s="734"/>
      <c r="C22" s="735"/>
      <c r="D22" s="720"/>
      <c r="E22" s="721"/>
      <c r="F22" s="736"/>
    </row>
    <row r="23" spans="1:6" ht="14.1" customHeight="1">
      <c r="A23" s="506" t="s">
        <v>71</v>
      </c>
      <c r="B23" s="733"/>
      <c r="C23" s="720">
        <v>3</v>
      </c>
      <c r="D23" s="720" t="s">
        <v>6</v>
      </c>
      <c r="E23" s="721">
        <v>0</v>
      </c>
      <c r="F23" s="727"/>
    </row>
    <row r="24" spans="1:6" ht="14.1" customHeight="1">
      <c r="A24" s="578" t="s">
        <v>72</v>
      </c>
      <c r="B24" s="734"/>
      <c r="C24" s="737"/>
      <c r="D24" s="720"/>
      <c r="E24" s="721"/>
      <c r="F24" s="727"/>
    </row>
    <row r="25" spans="1:6" ht="8.1" customHeight="1">
      <c r="A25" s="578"/>
      <c r="B25" s="734"/>
      <c r="C25" s="738"/>
      <c r="D25" s="720"/>
      <c r="E25" s="721"/>
      <c r="F25" s="735"/>
    </row>
    <row r="26" spans="1:6" ht="14.1" customHeight="1">
      <c r="A26" s="506" t="s">
        <v>73</v>
      </c>
      <c r="B26" s="733"/>
      <c r="C26" s="720">
        <v>7</v>
      </c>
      <c r="D26" s="720" t="s">
        <v>6</v>
      </c>
      <c r="E26" s="721">
        <v>18</v>
      </c>
      <c r="F26" s="720"/>
    </row>
    <row r="27" spans="1:6" ht="14.1" customHeight="1">
      <c r="A27" s="578" t="s">
        <v>74</v>
      </c>
      <c r="B27" s="739"/>
      <c r="C27" s="727"/>
      <c r="D27" s="720"/>
      <c r="E27" s="721"/>
      <c r="F27" s="517"/>
    </row>
    <row r="28" spans="1:6" ht="8.1" customHeight="1">
      <c r="A28" s="578"/>
      <c r="B28" s="739"/>
      <c r="C28" s="727"/>
      <c r="D28" s="720"/>
      <c r="E28" s="721"/>
      <c r="F28" s="517"/>
    </row>
    <row r="29" spans="1:6" ht="14.1" customHeight="1">
      <c r="A29" s="506" t="s">
        <v>75</v>
      </c>
      <c r="B29" s="740"/>
      <c r="C29" s="720">
        <v>11</v>
      </c>
      <c r="D29" s="720">
        <v>5</v>
      </c>
      <c r="E29" s="721">
        <v>172</v>
      </c>
      <c r="F29" s="727"/>
    </row>
    <row r="30" spans="1:6" ht="14.1" customHeight="1">
      <c r="A30" s="578" t="s">
        <v>76</v>
      </c>
      <c r="B30" s="739"/>
      <c r="C30" s="727"/>
      <c r="D30" s="720"/>
      <c r="E30" s="721"/>
      <c r="F30" s="727"/>
    </row>
    <row r="31" spans="1:6" ht="8.1" customHeight="1">
      <c r="A31" s="578"/>
      <c r="B31" s="734"/>
      <c r="C31" s="735"/>
      <c r="D31" s="720"/>
      <c r="E31" s="721"/>
      <c r="F31" s="727"/>
    </row>
    <row r="32" spans="1:6" ht="14.1" customHeight="1">
      <c r="A32" s="506" t="s">
        <v>77</v>
      </c>
      <c r="B32" s="733"/>
      <c r="C32" s="720" t="s">
        <v>6</v>
      </c>
      <c r="D32" s="720">
        <v>2</v>
      </c>
      <c r="E32" s="721">
        <v>0</v>
      </c>
      <c r="F32" s="727"/>
    </row>
    <row r="33" spans="1:6" ht="14.1" customHeight="1">
      <c r="A33" s="578" t="s">
        <v>78</v>
      </c>
      <c r="B33" s="734"/>
      <c r="C33" s="735"/>
      <c r="D33" s="720"/>
      <c r="E33" s="721"/>
      <c r="F33" s="727"/>
    </row>
    <row r="34" spans="1:6" ht="8.1" customHeight="1">
      <c r="A34" s="578"/>
      <c r="B34" s="734"/>
      <c r="C34" s="735"/>
      <c r="D34" s="720"/>
      <c r="E34" s="721"/>
      <c r="F34" s="727"/>
    </row>
    <row r="35" spans="1:6" ht="14.1" customHeight="1">
      <c r="A35" s="506" t="s">
        <v>79</v>
      </c>
      <c r="B35" s="733"/>
      <c r="C35" s="720">
        <v>36</v>
      </c>
      <c r="D35" s="720" t="s">
        <v>6</v>
      </c>
      <c r="E35" s="721">
        <v>180</v>
      </c>
      <c r="F35" s="727"/>
    </row>
    <row r="36" spans="1:6" ht="14.1" customHeight="1">
      <c r="A36" s="578" t="s">
        <v>80</v>
      </c>
      <c r="B36" s="734"/>
      <c r="C36" s="735"/>
      <c r="D36" s="720"/>
      <c r="E36" s="721"/>
      <c r="F36" s="727"/>
    </row>
    <row r="37" spans="1:6" ht="8.1" customHeight="1">
      <c r="A37" s="578"/>
      <c r="B37" s="734"/>
      <c r="C37" s="735"/>
      <c r="D37" s="720"/>
      <c r="E37" s="721"/>
      <c r="F37" s="727"/>
    </row>
    <row r="38" spans="1:6" ht="14.1" customHeight="1">
      <c r="A38" s="506" t="s">
        <v>81</v>
      </c>
      <c r="B38" s="733"/>
      <c r="C38" s="720" t="s">
        <v>6</v>
      </c>
      <c r="D38" s="720" t="s">
        <v>6</v>
      </c>
      <c r="E38" s="721">
        <v>0</v>
      </c>
      <c r="F38" s="727"/>
    </row>
    <row r="39" spans="1:6" ht="14.1" customHeight="1">
      <c r="A39" s="578" t="s">
        <v>82</v>
      </c>
      <c r="B39" s="734"/>
      <c r="C39" s="735"/>
      <c r="D39" s="720"/>
      <c r="E39" s="721"/>
      <c r="F39" s="741"/>
    </row>
    <row r="40" spans="1:6" ht="8.1" customHeight="1">
      <c r="A40" s="578"/>
      <c r="B40" s="734"/>
      <c r="C40" s="735"/>
      <c r="D40" s="720"/>
      <c r="E40" s="721"/>
      <c r="F40" s="741"/>
    </row>
    <row r="41" spans="1:6" ht="14.1" customHeight="1">
      <c r="A41" s="506" t="s">
        <v>83</v>
      </c>
      <c r="B41" s="733"/>
      <c r="C41" s="720" t="s">
        <v>6</v>
      </c>
      <c r="D41" s="720" t="s">
        <v>6</v>
      </c>
      <c r="E41" s="721">
        <v>0</v>
      </c>
      <c r="F41" s="720"/>
    </row>
    <row r="42" spans="1:6" ht="14.1" customHeight="1">
      <c r="A42" s="578" t="s">
        <v>84</v>
      </c>
      <c r="B42" s="734"/>
      <c r="C42" s="735"/>
      <c r="D42" s="720"/>
      <c r="E42" s="721"/>
      <c r="F42" s="727"/>
    </row>
    <row r="43" spans="1:6" ht="8.1" customHeight="1">
      <c r="A43" s="578"/>
      <c r="B43" s="734"/>
      <c r="C43" s="735"/>
      <c r="D43" s="720"/>
      <c r="E43" s="721"/>
      <c r="F43" s="727"/>
    </row>
    <row r="44" spans="1:6" ht="14.1" customHeight="1">
      <c r="A44" s="506" t="s">
        <v>85</v>
      </c>
      <c r="B44" s="733"/>
      <c r="C44" s="720">
        <v>6</v>
      </c>
      <c r="D44" s="720" t="s">
        <v>6</v>
      </c>
      <c r="E44" s="721">
        <v>0</v>
      </c>
      <c r="F44" s="727"/>
    </row>
    <row r="45" spans="1:6" ht="14.1" customHeight="1">
      <c r="A45" s="578" t="s">
        <v>86</v>
      </c>
      <c r="B45" s="734"/>
      <c r="C45" s="742"/>
      <c r="D45" s="720"/>
      <c r="E45" s="721"/>
      <c r="F45" s="727"/>
    </row>
    <row r="46" spans="1:6" ht="8.1" customHeight="1">
      <c r="A46" s="578"/>
      <c r="B46" s="734"/>
      <c r="C46" s="742"/>
      <c r="D46" s="720"/>
      <c r="E46" s="721"/>
      <c r="F46" s="727"/>
    </row>
    <row r="47" spans="1:6" ht="14.1" customHeight="1">
      <c r="A47" s="506" t="s">
        <v>87</v>
      </c>
      <c r="B47" s="733"/>
      <c r="C47" s="720">
        <v>1</v>
      </c>
      <c r="D47" s="720">
        <v>3</v>
      </c>
      <c r="E47" s="721">
        <v>0</v>
      </c>
      <c r="F47" s="727"/>
    </row>
    <row r="48" spans="1:6" ht="14.1" customHeight="1">
      <c r="A48" s="578" t="s">
        <v>88</v>
      </c>
      <c r="B48" s="739"/>
      <c r="C48" s="719"/>
      <c r="D48" s="720"/>
      <c r="E48" s="721"/>
      <c r="F48" s="743"/>
    </row>
    <row r="49" spans="1:6" ht="8.1" customHeight="1">
      <c r="A49" s="578"/>
      <c r="B49" s="734"/>
      <c r="C49" s="744"/>
      <c r="D49" s="720"/>
      <c r="E49" s="721"/>
      <c r="F49" s="745"/>
    </row>
    <row r="50" spans="1:6" ht="14.1" customHeight="1">
      <c r="A50" s="506" t="s">
        <v>89</v>
      </c>
      <c r="B50" s="733"/>
      <c r="C50" s="720" t="s">
        <v>6</v>
      </c>
      <c r="D50" s="720">
        <v>3</v>
      </c>
      <c r="E50" s="721">
        <v>1</v>
      </c>
      <c r="F50" s="746"/>
    </row>
    <row r="51" spans="1:6" ht="14.1" customHeight="1">
      <c r="A51" s="578" t="s">
        <v>90</v>
      </c>
      <c r="B51" s="739"/>
      <c r="C51" s="719"/>
      <c r="D51" s="720"/>
      <c r="E51" s="721"/>
      <c r="F51" s="747"/>
    </row>
    <row r="52" spans="1:6" ht="8.1" customHeight="1">
      <c r="A52" s="578"/>
      <c r="B52" s="734"/>
      <c r="C52" s="744"/>
      <c r="D52" s="720"/>
      <c r="E52" s="721"/>
      <c r="F52" s="532"/>
    </row>
    <row r="53" spans="1:6" ht="14.1" customHeight="1">
      <c r="A53" s="506" t="s">
        <v>91</v>
      </c>
      <c r="B53" s="733"/>
      <c r="C53" s="720" t="s">
        <v>6</v>
      </c>
      <c r="D53" s="720">
        <v>8</v>
      </c>
      <c r="E53" s="721">
        <v>5</v>
      </c>
      <c r="F53" s="746"/>
    </row>
    <row r="54" spans="1:6" ht="14.1" customHeight="1">
      <c r="A54" s="748" t="s">
        <v>498</v>
      </c>
      <c r="B54" s="739"/>
      <c r="C54" s="719"/>
      <c r="D54" s="720"/>
      <c r="E54" s="721"/>
      <c r="F54" s="719"/>
    </row>
    <row r="55" spans="1:6" ht="8.1" customHeight="1">
      <c r="A55" s="578"/>
      <c r="B55" s="734"/>
      <c r="C55" s="744"/>
      <c r="D55" s="720"/>
      <c r="E55" s="721"/>
      <c r="F55" s="719"/>
    </row>
    <row r="56" spans="1:6" ht="14.1" customHeight="1">
      <c r="A56" s="506" t="s">
        <v>92</v>
      </c>
      <c r="B56" s="733"/>
      <c r="C56" s="720" t="s">
        <v>6</v>
      </c>
      <c r="D56" s="720" t="s">
        <v>6</v>
      </c>
      <c r="E56" s="721">
        <v>0</v>
      </c>
      <c r="F56" s="719"/>
    </row>
    <row r="57" spans="1:6" ht="14.1" customHeight="1">
      <c r="A57" s="578" t="s">
        <v>93</v>
      </c>
      <c r="B57" s="734"/>
      <c r="C57" s="744"/>
      <c r="D57" s="720"/>
      <c r="E57" s="721"/>
      <c r="F57" s="719"/>
    </row>
    <row r="58" spans="1:6" ht="8.1" customHeight="1">
      <c r="A58" s="578"/>
      <c r="B58" s="734"/>
      <c r="C58" s="744"/>
      <c r="D58" s="720"/>
      <c r="E58" s="721"/>
      <c r="F58" s="719"/>
    </row>
    <row r="59" spans="1:6" ht="14.1" customHeight="1">
      <c r="A59" s="506" t="s">
        <v>94</v>
      </c>
      <c r="B59" s="733"/>
      <c r="C59" s="720" t="s">
        <v>6</v>
      </c>
      <c r="D59" s="720" t="s">
        <v>6</v>
      </c>
      <c r="E59" s="721">
        <v>33</v>
      </c>
      <c r="F59" s="719"/>
    </row>
    <row r="60" spans="1:6" ht="14.1" customHeight="1">
      <c r="A60" s="578" t="s">
        <v>95</v>
      </c>
      <c r="B60" s="734"/>
      <c r="C60" s="744"/>
      <c r="D60" s="720"/>
      <c r="E60" s="721"/>
      <c r="F60" s="719"/>
    </row>
    <row r="61" spans="1:6" ht="8.1" customHeight="1">
      <c r="A61" s="578"/>
      <c r="B61" s="734"/>
      <c r="C61" s="744"/>
      <c r="D61" s="720"/>
      <c r="E61" s="721"/>
      <c r="F61" s="719"/>
    </row>
    <row r="62" spans="1:6" ht="14.1" customHeight="1">
      <c r="A62" s="506" t="s">
        <v>96</v>
      </c>
      <c r="B62" s="733"/>
      <c r="C62" s="720" t="s">
        <v>6</v>
      </c>
      <c r="D62" s="720" t="s">
        <v>6</v>
      </c>
      <c r="E62" s="721">
        <v>5</v>
      </c>
      <c r="F62" s="719"/>
    </row>
    <row r="63" spans="1:6" ht="14.1" customHeight="1">
      <c r="A63" s="578" t="s">
        <v>97</v>
      </c>
      <c r="B63" s="739"/>
      <c r="C63" s="719"/>
      <c r="D63" s="720"/>
      <c r="E63" s="721"/>
      <c r="F63" s="719"/>
    </row>
    <row r="64" spans="1:6" ht="8.1" customHeight="1">
      <c r="A64" s="578"/>
      <c r="B64" s="734"/>
      <c r="C64" s="744"/>
      <c r="D64" s="720"/>
      <c r="E64" s="721"/>
      <c r="F64" s="719"/>
    </row>
    <row r="65" spans="1:6" ht="14.1" customHeight="1">
      <c r="A65" s="506" t="s">
        <v>98</v>
      </c>
      <c r="B65" s="733"/>
      <c r="C65" s="720" t="s">
        <v>6</v>
      </c>
      <c r="D65" s="720" t="s">
        <v>6</v>
      </c>
      <c r="E65" s="721">
        <v>0</v>
      </c>
      <c r="F65" s="719"/>
    </row>
    <row r="66" spans="1:6" ht="14.1" customHeight="1">
      <c r="A66" s="578" t="s">
        <v>99</v>
      </c>
      <c r="B66" s="739"/>
      <c r="C66" s="719"/>
      <c r="D66" s="720"/>
      <c r="E66" s="721"/>
      <c r="F66" s="719"/>
    </row>
    <row r="67" spans="1:6" ht="8.1" customHeight="1">
      <c r="A67" s="578"/>
      <c r="B67" s="734"/>
      <c r="C67" s="744"/>
      <c r="D67" s="720"/>
      <c r="E67" s="721"/>
      <c r="F67" s="719"/>
    </row>
    <row r="68" spans="1:6" ht="14.1" customHeight="1">
      <c r="A68" s="506" t="s">
        <v>100</v>
      </c>
      <c r="B68" s="733"/>
      <c r="C68" s="720" t="s">
        <v>6</v>
      </c>
      <c r="D68" s="720" t="s">
        <v>6</v>
      </c>
      <c r="E68" s="721">
        <v>0</v>
      </c>
      <c r="F68" s="719"/>
    </row>
    <row r="69" spans="1:6" ht="14.1" customHeight="1">
      <c r="A69" s="578" t="s">
        <v>101</v>
      </c>
      <c r="B69" s="739"/>
      <c r="C69" s="719"/>
      <c r="D69" s="720"/>
      <c r="E69" s="721"/>
      <c r="F69" s="719"/>
    </row>
    <row r="70" spans="1:6" ht="8.1" customHeight="1">
      <c r="A70" s="578"/>
      <c r="B70" s="734"/>
      <c r="C70" s="744"/>
      <c r="D70" s="720"/>
      <c r="E70" s="721"/>
      <c r="F70" s="719"/>
    </row>
    <row r="71" spans="1:6" ht="14.1" customHeight="1">
      <c r="A71" s="506" t="s">
        <v>102</v>
      </c>
      <c r="B71" s="733"/>
      <c r="C71" s="720" t="s">
        <v>6</v>
      </c>
      <c r="D71" s="720" t="s">
        <v>6</v>
      </c>
      <c r="E71" s="721">
        <v>0</v>
      </c>
      <c r="F71" s="719"/>
    </row>
    <row r="72" spans="1:6" ht="14.1" customHeight="1">
      <c r="A72" s="578" t="s">
        <v>103</v>
      </c>
      <c r="B72" s="749"/>
      <c r="C72" s="485"/>
      <c r="D72" s="720"/>
      <c r="E72" s="721"/>
      <c r="F72" s="719"/>
    </row>
    <row r="73" spans="1:6" ht="9.9499999999999993" customHeight="1">
      <c r="A73" s="833"/>
      <c r="B73" s="833"/>
      <c r="C73" s="833"/>
      <c r="D73" s="833"/>
      <c r="E73" s="833"/>
      <c r="F73" s="833"/>
    </row>
    <row r="74" spans="1:6" ht="15" customHeight="1">
      <c r="A74" s="245"/>
      <c r="E74" s="485"/>
      <c r="F74" s="243" t="s">
        <v>104</v>
      </c>
    </row>
    <row r="75" spans="1:6" ht="15" customHeight="1">
      <c r="A75" s="245"/>
      <c r="F75" s="244" t="s">
        <v>105</v>
      </c>
    </row>
    <row r="76" spans="1:6" ht="8.1" customHeight="1">
      <c r="A76" s="245"/>
    </row>
    <row r="77" spans="1:6" ht="15" customHeight="1">
      <c r="A77" s="248" t="s">
        <v>555</v>
      </c>
    </row>
    <row r="78" spans="1:6" s="171" customFormat="1" ht="15" customHeight="1">
      <c r="A78" s="248" t="s">
        <v>106</v>
      </c>
    </row>
    <row r="79" spans="1:6" s="171" customFormat="1" ht="15" customHeight="1">
      <c r="A79" s="249" t="s">
        <v>107</v>
      </c>
    </row>
  </sheetData>
  <conditionalFormatting sqref="F50">
    <cfRule type="cellIs" dxfId="83" priority="8" stopIfTrue="1" operator="lessThan">
      <formula>0</formula>
    </cfRule>
  </conditionalFormatting>
  <conditionalFormatting sqref="C12:C13">
    <cfRule type="cellIs" dxfId="82" priority="6" stopIfTrue="1" operator="lessThan">
      <formula>0</formula>
    </cfRule>
  </conditionalFormatting>
  <conditionalFormatting sqref="C15:C16">
    <cfRule type="cellIs" dxfId="81" priority="5" stopIfTrue="1" operator="lessThan">
      <formula>0</formula>
    </cfRule>
  </conditionalFormatting>
  <conditionalFormatting sqref="C24:C25">
    <cfRule type="cellIs" dxfId="80" priority="4" stopIfTrue="1" operator="lessThan">
      <formula>0</formula>
    </cfRule>
  </conditionalFormatting>
  <conditionalFormatting sqref="C30:C31">
    <cfRule type="cellIs" dxfId="79" priority="3" stopIfTrue="1" operator="lessThan">
      <formula>0</formula>
    </cfRule>
  </conditionalFormatting>
  <conditionalFormatting sqref="C36:C37">
    <cfRule type="cellIs" dxfId="78" priority="2" stopIfTrue="1" operator="lessThan">
      <formula>0</formula>
    </cfRule>
  </conditionalFormatting>
  <conditionalFormatting sqref="F21:F22">
    <cfRule type="cellIs" dxfId="77" priority="1" stopIfTrue="1" operator="lessThan">
      <formula>0</formula>
    </cfRule>
  </conditionalFormatting>
  <conditionalFormatting sqref="C21:D22">
    <cfRule type="cellIs" dxfId="76" priority="7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4"/>
  <sheetViews>
    <sheetView tabSelected="1" view="pageBreakPreview" zoomScaleNormal="100" zoomScaleSheetLayoutView="100" workbookViewId="0">
      <selection activeCell="D58" sqref="D58"/>
    </sheetView>
  </sheetViews>
  <sheetFormatPr defaultColWidth="9.140625" defaultRowHeight="15"/>
  <cols>
    <col min="1" max="1" width="9.7109375" style="203" customWidth="1"/>
    <col min="2" max="2" width="60.7109375" style="203" customWidth="1"/>
    <col min="3" max="5" width="16.7109375" style="203" customWidth="1"/>
    <col min="6" max="6" width="1.7109375" style="203" customWidth="1"/>
    <col min="7" max="7" width="11.85546875" style="203" customWidth="1"/>
    <col min="8" max="16384" width="9.140625" style="203"/>
  </cols>
  <sheetData>
    <row r="1" spans="1:8" ht="8.1" customHeight="1"/>
    <row r="2" spans="1:8" ht="8.1" customHeight="1"/>
    <row r="3" spans="1:8" ht="16.5" customHeight="1">
      <c r="A3" s="482" t="s">
        <v>901</v>
      </c>
      <c r="B3" s="669"/>
    </row>
    <row r="4" spans="1:8" ht="16.5" customHeight="1">
      <c r="A4" s="486" t="s">
        <v>902</v>
      </c>
      <c r="B4" s="670"/>
    </row>
    <row r="5" spans="1:8" ht="15" customHeight="1" thickBot="1">
      <c r="A5" s="671"/>
      <c r="B5" s="671"/>
      <c r="C5" s="671"/>
      <c r="D5" s="671"/>
      <c r="E5" s="671"/>
      <c r="F5" s="671"/>
    </row>
    <row r="6" spans="1:8" ht="30" customHeight="1" thickBot="1">
      <c r="A6" s="840"/>
      <c r="B6" s="840"/>
      <c r="C6" s="840"/>
      <c r="D6" s="840">
        <v>2016</v>
      </c>
      <c r="E6" s="840">
        <v>2019</v>
      </c>
      <c r="F6" s="840"/>
      <c r="G6" s="672"/>
    </row>
    <row r="7" spans="1:8" ht="15" customHeight="1">
      <c r="A7" s="849"/>
      <c r="B7" s="849"/>
      <c r="D7" s="673"/>
      <c r="E7" s="673"/>
      <c r="F7" s="673"/>
      <c r="G7" s="673"/>
    </row>
    <row r="8" spans="1:8" ht="15" customHeight="1">
      <c r="A8" s="674" t="s">
        <v>108</v>
      </c>
      <c r="B8" s="675"/>
      <c r="D8" s="673"/>
      <c r="E8" s="673"/>
      <c r="F8" s="673"/>
      <c r="G8" s="673"/>
    </row>
    <row r="9" spans="1:8" ht="15" customHeight="1">
      <c r="A9" s="676" t="s">
        <v>109</v>
      </c>
      <c r="B9" s="677"/>
      <c r="D9" s="673"/>
      <c r="E9" s="673"/>
      <c r="F9" s="673"/>
      <c r="G9" s="673"/>
    </row>
    <row r="10" spans="1:8" ht="15" customHeight="1">
      <c r="A10" s="678" t="s">
        <v>110</v>
      </c>
      <c r="B10" s="208"/>
      <c r="D10" s="679">
        <v>4056</v>
      </c>
      <c r="E10" s="679">
        <v>4532</v>
      </c>
      <c r="F10" s="680"/>
      <c r="G10" s="680"/>
    </row>
    <row r="11" spans="1:8" ht="15" customHeight="1">
      <c r="A11" s="681" t="s">
        <v>111</v>
      </c>
      <c r="B11" s="208"/>
      <c r="D11" s="682"/>
      <c r="E11" s="683"/>
      <c r="F11" s="680"/>
      <c r="G11" s="684"/>
    </row>
    <row r="12" spans="1:8" ht="15" customHeight="1">
      <c r="A12" s="678" t="s">
        <v>112</v>
      </c>
      <c r="B12" s="208"/>
      <c r="D12" s="679">
        <v>5397</v>
      </c>
      <c r="E12" s="679">
        <v>5773</v>
      </c>
      <c r="F12" s="680"/>
      <c r="G12" s="680"/>
    </row>
    <row r="13" spans="1:8" ht="15" customHeight="1">
      <c r="A13" s="681" t="s">
        <v>113</v>
      </c>
      <c r="B13" s="208"/>
      <c r="D13" s="682"/>
      <c r="E13" s="683"/>
      <c r="F13" s="680"/>
      <c r="G13" s="684"/>
      <c r="H13" s="245"/>
    </row>
    <row r="14" spans="1:8" ht="15" customHeight="1">
      <c r="A14" s="850"/>
      <c r="B14" s="850"/>
      <c r="D14" s="685"/>
      <c r="E14" s="686"/>
      <c r="F14" s="686"/>
      <c r="G14" s="686"/>
    </row>
    <row r="15" spans="1:8" s="24" customFormat="1" ht="15" customHeight="1">
      <c r="A15" s="687" t="s">
        <v>537</v>
      </c>
      <c r="B15" s="688"/>
      <c r="D15" s="689"/>
      <c r="E15" s="689"/>
      <c r="F15" s="690"/>
    </row>
    <row r="16" spans="1:8" s="24" customFormat="1" ht="15" customHeight="1">
      <c r="A16" s="688" t="s">
        <v>538</v>
      </c>
      <c r="B16" s="688"/>
      <c r="D16" s="691"/>
      <c r="E16" s="63"/>
      <c r="F16" s="690"/>
    </row>
    <row r="17" spans="1:7" s="24" customFormat="1" ht="15" customHeight="1">
      <c r="A17" s="692" t="s">
        <v>110</v>
      </c>
      <c r="B17" s="688"/>
      <c r="D17" s="679">
        <v>3140</v>
      </c>
      <c r="E17" s="679">
        <v>3410</v>
      </c>
      <c r="F17" s="690"/>
    </row>
    <row r="18" spans="1:7" s="24" customFormat="1" ht="15" customHeight="1">
      <c r="A18" s="693" t="s">
        <v>111</v>
      </c>
      <c r="B18" s="688"/>
      <c r="D18" s="679"/>
      <c r="E18" s="679"/>
      <c r="F18" s="690"/>
    </row>
    <row r="19" spans="1:7" s="24" customFormat="1" ht="15" customHeight="1">
      <c r="A19" s="692" t="s">
        <v>112</v>
      </c>
      <c r="B19" s="688"/>
      <c r="D19" s="679">
        <v>3997</v>
      </c>
      <c r="E19" s="679">
        <v>4043</v>
      </c>
      <c r="F19" s="690"/>
    </row>
    <row r="20" spans="1:7" s="24" customFormat="1" ht="15" customHeight="1">
      <c r="A20" s="693" t="s">
        <v>113</v>
      </c>
      <c r="B20" s="688"/>
      <c r="D20" s="691"/>
      <c r="E20" s="63"/>
      <c r="F20" s="690"/>
    </row>
    <row r="21" spans="1:7" s="24" customFormat="1" ht="15" customHeight="1">
      <c r="A21" s="851"/>
      <c r="B21" s="851"/>
      <c r="D21" s="694"/>
      <c r="E21" s="694"/>
      <c r="F21" s="695"/>
    </row>
    <row r="22" spans="1:7" ht="15" customHeight="1">
      <c r="A22" s="669" t="s">
        <v>114</v>
      </c>
      <c r="B22" s="669"/>
      <c r="D22" s="682"/>
      <c r="E22" s="683"/>
      <c r="F22" s="680"/>
      <c r="G22" s="696"/>
    </row>
    <row r="23" spans="1:7" ht="15" customHeight="1">
      <c r="A23" s="670" t="s">
        <v>115</v>
      </c>
      <c r="B23" s="670"/>
      <c r="D23" s="682"/>
      <c r="E23" s="683"/>
      <c r="F23" s="680"/>
      <c r="G23" s="684"/>
    </row>
    <row r="24" spans="1:7" ht="15" customHeight="1">
      <c r="A24" s="697" t="s">
        <v>116</v>
      </c>
      <c r="B24" s="669"/>
      <c r="D24" s="698">
        <v>0.41299999999999998</v>
      </c>
      <c r="E24" s="699">
        <v>0.35199999999999998</v>
      </c>
      <c r="F24" s="686"/>
      <c r="G24" s="700"/>
    </row>
    <row r="25" spans="1:7" ht="15" customHeight="1">
      <c r="A25" s="701" t="s">
        <v>117</v>
      </c>
      <c r="B25" s="670"/>
      <c r="E25" s="702"/>
      <c r="F25" s="703"/>
      <c r="G25" s="704"/>
    </row>
    <row r="26" spans="1:7" ht="15" customHeight="1">
      <c r="A26" s="697" t="s">
        <v>118</v>
      </c>
      <c r="B26" s="669"/>
      <c r="D26" s="705">
        <v>12</v>
      </c>
      <c r="E26" s="706">
        <v>6.4</v>
      </c>
      <c r="F26" s="680"/>
      <c r="G26" s="696"/>
    </row>
    <row r="27" spans="1:7" ht="15" customHeight="1">
      <c r="A27" s="701" t="s">
        <v>119</v>
      </c>
      <c r="B27" s="670"/>
      <c r="C27" s="707"/>
      <c r="D27" s="208"/>
      <c r="E27" s="208"/>
      <c r="F27" s="703"/>
      <c r="G27" s="704"/>
    </row>
    <row r="28" spans="1:7" ht="15" customHeight="1">
      <c r="A28" s="833"/>
      <c r="B28" s="833"/>
      <c r="C28" s="833"/>
      <c r="D28" s="833"/>
      <c r="E28" s="833"/>
      <c r="F28" s="833"/>
      <c r="G28" s="708"/>
    </row>
    <row r="29" spans="1:7" ht="15" customHeight="1">
      <c r="A29" s="708"/>
      <c r="B29" s="708"/>
      <c r="F29" s="243" t="s">
        <v>23</v>
      </c>
      <c r="G29" s="708"/>
    </row>
    <row r="30" spans="1:7" ht="15" customHeight="1">
      <c r="A30" s="710"/>
      <c r="B30" s="710"/>
      <c r="C30" s="709"/>
      <c r="D30" s="709"/>
      <c r="E30" s="709"/>
      <c r="F30" s="244" t="s">
        <v>24</v>
      </c>
      <c r="G30" s="708"/>
    </row>
    <row r="31" spans="1:7" ht="8.1" customHeight="1">
      <c r="A31" s="711"/>
      <c r="B31" s="711"/>
      <c r="C31" s="709"/>
      <c r="D31" s="709"/>
      <c r="E31" s="709"/>
      <c r="F31" s="708"/>
      <c r="G31" s="708"/>
    </row>
    <row r="32" spans="1:7" ht="15" customHeight="1">
      <c r="A32" s="712" t="s">
        <v>670</v>
      </c>
      <c r="B32" s="712"/>
      <c r="C32" s="709"/>
      <c r="D32" s="709"/>
      <c r="E32" s="709"/>
      <c r="F32" s="709"/>
      <c r="G32" s="709"/>
    </row>
    <row r="33" spans="1:2" ht="15" customHeight="1">
      <c r="A33" s="712" t="s">
        <v>120</v>
      </c>
      <c r="B33" s="712"/>
    </row>
    <row r="34" spans="1:2" ht="15" customHeight="1">
      <c r="A34" s="713" t="s">
        <v>121</v>
      </c>
      <c r="B34" s="713"/>
    </row>
  </sheetData>
  <mergeCells count="3">
    <mergeCell ref="A7:B7"/>
    <mergeCell ref="A14:B14"/>
    <mergeCell ref="A21:B21"/>
  </mergeCells>
  <conditionalFormatting sqref="F25 E25:E26">
    <cfRule type="cellIs" dxfId="75" priority="3" stopIfTrue="1" operator="lessThan">
      <formula>0</formula>
    </cfRule>
  </conditionalFormatting>
  <conditionalFormatting sqref="G25">
    <cfRule type="cellIs" dxfId="74" priority="5" stopIfTrue="1" operator="lessThan">
      <formula>0</formula>
    </cfRule>
  </conditionalFormatting>
  <conditionalFormatting sqref="D26">
    <cfRule type="cellIs" dxfId="73" priority="2" stopIfTrue="1" operator="lessThan">
      <formula>0</formula>
    </cfRule>
  </conditionalFormatting>
  <conditionalFormatting sqref="F27:G27">
    <cfRule type="cellIs" dxfId="72" priority="4" stopIfTrue="1" operator="lessThan">
      <formula>0</formula>
    </cfRule>
  </conditionalFormatting>
  <conditionalFormatting sqref="F15:F20">
    <cfRule type="cellIs" dxfId="7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tabSelected="1" view="pageBreakPreview" topLeftCell="A31" zoomScaleNormal="100" zoomScaleSheetLayoutView="100" workbookViewId="0">
      <selection activeCell="D58" sqref="D58"/>
    </sheetView>
  </sheetViews>
  <sheetFormatPr defaultColWidth="9.140625" defaultRowHeight="15" customHeight="1"/>
  <cols>
    <col min="1" max="1" width="9.7109375" style="381" customWidth="1"/>
    <col min="2" max="2" width="52.7109375" style="381" customWidth="1"/>
    <col min="3" max="5" width="13.7109375" style="381" customWidth="1"/>
    <col min="6" max="6" width="1.7109375" style="381" customWidth="1"/>
    <col min="7" max="7" width="11.85546875" style="381" customWidth="1"/>
    <col min="8" max="16384" width="9.140625" style="381"/>
  </cols>
  <sheetData>
    <row r="1" spans="1:8" ht="8.1" customHeight="1"/>
    <row r="2" spans="1:8" ht="8.1" customHeight="1"/>
    <row r="3" spans="1:8" ht="16.5" customHeight="1">
      <c r="A3" s="842" t="s">
        <v>903</v>
      </c>
      <c r="B3" s="295"/>
    </row>
    <row r="4" spans="1:8" ht="16.5" customHeight="1">
      <c r="A4" s="848" t="s">
        <v>904</v>
      </c>
      <c r="B4" s="296"/>
    </row>
    <row r="5" spans="1:8" ht="15" customHeight="1" thickBot="1">
      <c r="A5" s="385"/>
      <c r="B5" s="385"/>
      <c r="C5" s="385"/>
      <c r="D5" s="385"/>
      <c r="E5" s="385"/>
      <c r="F5" s="385"/>
    </row>
    <row r="6" spans="1:8" ht="30" customHeight="1" thickBot="1">
      <c r="A6" s="840"/>
      <c r="B6" s="840"/>
      <c r="C6" s="840">
        <v>2018</v>
      </c>
      <c r="D6" s="840">
        <v>2019</v>
      </c>
      <c r="E6" s="840">
        <v>2020</v>
      </c>
      <c r="F6" s="840"/>
      <c r="G6" s="553"/>
    </row>
    <row r="7" spans="1:8" ht="15" customHeight="1">
      <c r="A7" s="552"/>
      <c r="B7" s="552"/>
      <c r="C7" s="554"/>
      <c r="D7" s="554"/>
      <c r="E7" s="554"/>
      <c r="F7" s="554"/>
      <c r="G7" s="554"/>
    </row>
    <row r="8" spans="1:8" ht="15" customHeight="1">
      <c r="A8" s="482" t="s">
        <v>822</v>
      </c>
      <c r="B8" s="552"/>
      <c r="C8" s="554"/>
      <c r="D8" s="554"/>
      <c r="E8" s="554"/>
      <c r="F8" s="554"/>
      <c r="G8" s="554"/>
    </row>
    <row r="9" spans="1:8" ht="15" customHeight="1">
      <c r="A9" s="552"/>
      <c r="B9" s="552"/>
      <c r="C9" s="554"/>
      <c r="D9" s="554"/>
      <c r="E9" s="554"/>
      <c r="F9" s="554"/>
      <c r="G9" s="554"/>
    </row>
    <row r="10" spans="1:8" ht="15" customHeight="1">
      <c r="A10" s="295" t="s">
        <v>122</v>
      </c>
      <c r="B10" s="641"/>
      <c r="C10" s="388"/>
      <c r="D10" s="388"/>
      <c r="E10" s="388"/>
      <c r="F10" s="504"/>
      <c r="G10" s="504"/>
    </row>
    <row r="11" spans="1:8" ht="15" customHeight="1">
      <c r="A11" s="296" t="s">
        <v>123</v>
      </c>
      <c r="B11" s="642"/>
      <c r="F11" s="504"/>
      <c r="G11" s="504"/>
    </row>
    <row r="12" spans="1:8" ht="8.1" customHeight="1">
      <c r="A12" s="486"/>
      <c r="B12" s="568"/>
      <c r="F12" s="487"/>
      <c r="G12" s="487"/>
    </row>
    <row r="13" spans="1:8" ht="15" customHeight="1">
      <c r="A13" s="506" t="s">
        <v>124</v>
      </c>
      <c r="B13" s="193"/>
      <c r="C13" s="527">
        <v>88</v>
      </c>
      <c r="D13" s="527">
        <v>88</v>
      </c>
      <c r="E13" s="527">
        <v>88</v>
      </c>
      <c r="F13" s="618"/>
      <c r="G13" s="619"/>
    </row>
    <row r="14" spans="1:8" ht="15" customHeight="1">
      <c r="A14" s="578" t="s">
        <v>125</v>
      </c>
      <c r="B14" s="568"/>
      <c r="C14" s="399"/>
      <c r="D14" s="399"/>
      <c r="E14" s="399"/>
      <c r="F14" s="487"/>
      <c r="G14" s="487"/>
    </row>
    <row r="15" spans="1:8" ht="8.1" customHeight="1">
      <c r="A15" s="578"/>
      <c r="B15" s="568"/>
      <c r="C15" s="659"/>
      <c r="D15" s="659"/>
      <c r="E15" s="659"/>
      <c r="F15" s="487"/>
      <c r="G15" s="487"/>
      <c r="H15" s="628"/>
    </row>
    <row r="16" spans="1:8" ht="15" customHeight="1">
      <c r="A16" s="506" t="s">
        <v>126</v>
      </c>
      <c r="B16" s="193"/>
      <c r="C16" s="563">
        <v>37</v>
      </c>
      <c r="D16" s="563">
        <v>37</v>
      </c>
      <c r="E16" s="563">
        <v>37</v>
      </c>
      <c r="F16" s="487"/>
      <c r="G16" s="566"/>
    </row>
    <row r="17" spans="1:10" ht="15" customHeight="1">
      <c r="A17" s="578" t="s">
        <v>127</v>
      </c>
      <c r="B17" s="568"/>
      <c r="C17" s="659"/>
      <c r="D17" s="659"/>
      <c r="E17" s="659"/>
      <c r="F17" s="487"/>
      <c r="G17" s="487"/>
    </row>
    <row r="18" spans="1:10" ht="15" customHeight="1">
      <c r="A18" s="643"/>
      <c r="B18" s="644"/>
      <c r="C18" s="664"/>
      <c r="D18" s="664"/>
      <c r="E18" s="664"/>
      <c r="F18" s="647"/>
      <c r="G18" s="647"/>
    </row>
    <row r="19" spans="1:10" ht="15" customHeight="1">
      <c r="A19" s="295" t="s">
        <v>128</v>
      </c>
      <c r="B19" s="641"/>
      <c r="C19" s="627"/>
      <c r="D19" s="627"/>
      <c r="E19" s="627"/>
      <c r="F19" s="504"/>
      <c r="G19" s="504"/>
    </row>
    <row r="20" spans="1:10" ht="15" customHeight="1">
      <c r="A20" s="296" t="s">
        <v>129</v>
      </c>
      <c r="B20" s="642"/>
      <c r="C20" s="527"/>
      <c r="D20" s="527"/>
      <c r="E20" s="527"/>
      <c r="F20" s="504"/>
      <c r="G20" s="504"/>
    </row>
    <row r="21" spans="1:10" ht="8.1" customHeight="1">
      <c r="A21" s="486"/>
      <c r="B21" s="568"/>
      <c r="C21" s="527"/>
      <c r="D21" s="527"/>
      <c r="E21" s="527"/>
      <c r="F21" s="487"/>
      <c r="G21" s="487"/>
    </row>
    <row r="22" spans="1:10" ht="15" customHeight="1">
      <c r="A22" s="506" t="s">
        <v>124</v>
      </c>
      <c r="B22" s="193"/>
      <c r="C22" s="661">
        <f t="shared" ref="C22:E22" si="0">SUM(C24:C25)</f>
        <v>2798</v>
      </c>
      <c r="D22" s="661">
        <f t="shared" si="0"/>
        <v>2776</v>
      </c>
      <c r="E22" s="661">
        <f t="shared" si="0"/>
        <v>2742</v>
      </c>
      <c r="F22" s="618"/>
      <c r="G22" s="619"/>
    </row>
    <row r="23" spans="1:10" ht="15" customHeight="1">
      <c r="A23" s="578" t="s">
        <v>125</v>
      </c>
      <c r="B23" s="568"/>
      <c r="C23" s="659"/>
      <c r="D23" s="659"/>
      <c r="E23" s="659"/>
      <c r="F23" s="487"/>
      <c r="G23" s="487"/>
    </row>
    <row r="24" spans="1:10" ht="15" customHeight="1">
      <c r="A24" s="193" t="s">
        <v>698</v>
      </c>
      <c r="B24" s="632"/>
      <c r="C24" s="527">
        <v>701</v>
      </c>
      <c r="D24" s="527">
        <v>692</v>
      </c>
      <c r="E24" s="527">
        <v>694</v>
      </c>
      <c r="F24" s="487"/>
      <c r="G24" s="487"/>
    </row>
    <row r="25" spans="1:10" ht="15" customHeight="1">
      <c r="A25" s="193" t="s">
        <v>810</v>
      </c>
      <c r="B25" s="632"/>
      <c r="C25" s="527">
        <v>2097</v>
      </c>
      <c r="D25" s="527">
        <v>2084</v>
      </c>
      <c r="E25" s="527">
        <v>2048</v>
      </c>
      <c r="F25" s="487"/>
      <c r="G25" s="487"/>
    </row>
    <row r="26" spans="1:10" ht="8.1" customHeight="1">
      <c r="A26" s="486"/>
      <c r="B26" s="568"/>
      <c r="C26" s="527"/>
      <c r="D26" s="527"/>
      <c r="E26" s="527"/>
      <c r="F26" s="487"/>
      <c r="G26" s="487"/>
    </row>
    <row r="27" spans="1:10" ht="15" customHeight="1">
      <c r="A27" s="506" t="s">
        <v>126</v>
      </c>
      <c r="B27" s="193"/>
      <c r="C27" s="661">
        <f t="shared" ref="C27:E27" si="1">SUM(C29:C30)</f>
        <v>2626</v>
      </c>
      <c r="D27" s="661">
        <f t="shared" si="1"/>
        <v>2552</v>
      </c>
      <c r="E27" s="661">
        <f t="shared" si="1"/>
        <v>2496</v>
      </c>
      <c r="F27" s="487"/>
      <c r="G27" s="566"/>
    </row>
    <row r="28" spans="1:10" ht="15" customHeight="1">
      <c r="A28" s="578" t="s">
        <v>127</v>
      </c>
      <c r="B28" s="568"/>
      <c r="C28" s="659"/>
      <c r="D28" s="659"/>
      <c r="E28" s="659"/>
      <c r="F28" s="487"/>
      <c r="G28" s="487"/>
    </row>
    <row r="29" spans="1:10" ht="15" customHeight="1">
      <c r="A29" s="193" t="s">
        <v>698</v>
      </c>
      <c r="B29" s="632"/>
      <c r="C29" s="527">
        <v>800</v>
      </c>
      <c r="D29" s="527">
        <v>777</v>
      </c>
      <c r="E29" s="527">
        <v>749</v>
      </c>
      <c r="F29" s="487"/>
      <c r="G29" s="487"/>
      <c r="H29" s="668"/>
      <c r="I29" s="668"/>
      <c r="J29" s="668"/>
    </row>
    <row r="30" spans="1:10" ht="15" customHeight="1">
      <c r="A30" s="193" t="s">
        <v>810</v>
      </c>
      <c r="B30" s="632"/>
      <c r="C30" s="527">
        <v>1826</v>
      </c>
      <c r="D30" s="527">
        <v>1775</v>
      </c>
      <c r="E30" s="527">
        <v>1747</v>
      </c>
      <c r="F30" s="487"/>
      <c r="G30" s="487"/>
      <c r="H30" s="668"/>
      <c r="I30" s="668"/>
      <c r="J30" s="668"/>
    </row>
    <row r="31" spans="1:10" ht="15" customHeight="1">
      <c r="A31" s="643"/>
      <c r="B31" s="644"/>
      <c r="C31" s="664"/>
      <c r="D31" s="664"/>
      <c r="E31" s="664"/>
      <c r="F31" s="647"/>
      <c r="G31" s="647"/>
    </row>
    <row r="32" spans="1:10" ht="15" customHeight="1">
      <c r="A32" s="295" t="s">
        <v>130</v>
      </c>
      <c r="B32" s="641"/>
      <c r="C32" s="627"/>
      <c r="D32" s="627"/>
      <c r="E32" s="627"/>
      <c r="F32" s="504"/>
      <c r="G32" s="504"/>
    </row>
    <row r="33" spans="1:10" ht="15" customHeight="1">
      <c r="A33" s="296" t="s">
        <v>131</v>
      </c>
      <c r="B33" s="642"/>
      <c r="C33" s="527"/>
      <c r="D33" s="527"/>
      <c r="E33" s="527"/>
      <c r="F33" s="504"/>
      <c r="G33" s="504"/>
    </row>
    <row r="34" spans="1:10" ht="8.1" customHeight="1">
      <c r="A34" s="486"/>
      <c r="B34" s="568"/>
      <c r="C34" s="527"/>
      <c r="D34" s="527"/>
      <c r="E34" s="527"/>
      <c r="F34" s="487"/>
      <c r="G34" s="487"/>
    </row>
    <row r="35" spans="1:10" ht="15" customHeight="1">
      <c r="A35" s="506" t="s">
        <v>124</v>
      </c>
      <c r="B35" s="193"/>
      <c r="C35" s="661">
        <f t="shared" ref="C35:E35" si="2">SUM(C37:C38)</f>
        <v>30379</v>
      </c>
      <c r="D35" s="661">
        <f t="shared" si="2"/>
        <v>30267</v>
      </c>
      <c r="E35" s="661">
        <f t="shared" si="2"/>
        <v>30151</v>
      </c>
      <c r="F35" s="618"/>
      <c r="G35" s="619"/>
    </row>
    <row r="36" spans="1:10" ht="15" customHeight="1">
      <c r="A36" s="578" t="s">
        <v>125</v>
      </c>
      <c r="B36" s="568"/>
      <c r="C36" s="527"/>
      <c r="D36" s="527"/>
      <c r="E36" s="527"/>
      <c r="F36" s="487"/>
      <c r="G36" s="487"/>
    </row>
    <row r="37" spans="1:10" ht="15" customHeight="1">
      <c r="A37" s="193" t="s">
        <v>698</v>
      </c>
      <c r="B37" s="632"/>
      <c r="C37" s="527">
        <v>15397</v>
      </c>
      <c r="D37" s="527">
        <v>15455</v>
      </c>
      <c r="E37" s="527">
        <v>15455</v>
      </c>
      <c r="F37" s="487"/>
      <c r="G37" s="487"/>
    </row>
    <row r="38" spans="1:10" ht="15" customHeight="1">
      <c r="A38" s="193" t="s">
        <v>810</v>
      </c>
      <c r="B38" s="632"/>
      <c r="C38" s="527">
        <v>14982</v>
      </c>
      <c r="D38" s="527">
        <v>14812</v>
      </c>
      <c r="E38" s="527">
        <v>14696</v>
      </c>
      <c r="F38" s="487"/>
      <c r="G38" s="487"/>
    </row>
    <row r="39" spans="1:10" ht="8.1" customHeight="1">
      <c r="A39" s="486"/>
      <c r="B39" s="568"/>
      <c r="C39" s="527"/>
      <c r="D39" s="527"/>
      <c r="E39" s="527"/>
      <c r="F39" s="487"/>
      <c r="G39" s="487"/>
    </row>
    <row r="40" spans="1:10" ht="15" customHeight="1">
      <c r="A40" s="506" t="s">
        <v>126</v>
      </c>
      <c r="B40" s="193"/>
      <c r="C40" s="661">
        <f t="shared" ref="C40:E40" si="3">SUM(C42:C43)</f>
        <v>26801</v>
      </c>
      <c r="D40" s="661">
        <f t="shared" si="3"/>
        <v>26265</v>
      </c>
      <c r="E40" s="661">
        <f t="shared" si="3"/>
        <v>24897</v>
      </c>
      <c r="F40" s="487"/>
      <c r="G40" s="566"/>
    </row>
    <row r="41" spans="1:10" ht="15" customHeight="1">
      <c r="A41" s="578" t="s">
        <v>127</v>
      </c>
      <c r="B41" s="568"/>
      <c r="C41" s="527"/>
      <c r="D41" s="527"/>
      <c r="E41" s="527"/>
      <c r="F41" s="487"/>
      <c r="G41" s="487"/>
    </row>
    <row r="42" spans="1:10" ht="15" customHeight="1">
      <c r="A42" s="193" t="s">
        <v>698</v>
      </c>
      <c r="B42" s="632"/>
      <c r="C42" s="527">
        <v>13030</v>
      </c>
      <c r="D42" s="527">
        <v>12685</v>
      </c>
      <c r="E42" s="527">
        <v>12151</v>
      </c>
      <c r="F42" s="487"/>
      <c r="G42" s="487"/>
      <c r="H42" s="668"/>
      <c r="I42" s="668"/>
      <c r="J42" s="668"/>
    </row>
    <row r="43" spans="1:10" ht="15" customHeight="1">
      <c r="A43" s="193" t="s">
        <v>810</v>
      </c>
      <c r="B43" s="632"/>
      <c r="C43" s="527">
        <v>13771</v>
      </c>
      <c r="D43" s="527">
        <v>13580</v>
      </c>
      <c r="E43" s="527">
        <v>12746</v>
      </c>
      <c r="F43" s="487"/>
      <c r="G43" s="487"/>
      <c r="H43" s="668"/>
      <c r="I43" s="668"/>
      <c r="J43" s="668"/>
    </row>
    <row r="44" spans="1:10" ht="15" customHeight="1">
      <c r="A44" s="833"/>
      <c r="B44" s="833"/>
      <c r="C44" s="833"/>
      <c r="D44" s="833"/>
      <c r="E44" s="833"/>
      <c r="F44" s="833"/>
      <c r="G44" s="504"/>
    </row>
    <row r="45" spans="1:10" ht="15" customHeight="1">
      <c r="A45" s="628"/>
      <c r="B45" s="628"/>
      <c r="C45" s="628"/>
      <c r="D45" s="635"/>
      <c r="E45" s="635"/>
      <c r="F45" s="650" t="s">
        <v>132</v>
      </c>
      <c r="G45" s="504"/>
    </row>
    <row r="46" spans="1:10" ht="15" customHeight="1">
      <c r="A46" s="628"/>
      <c r="B46" s="628"/>
      <c r="C46" s="628"/>
      <c r="D46" s="628"/>
      <c r="E46" s="628"/>
      <c r="F46" s="651" t="s">
        <v>133</v>
      </c>
    </row>
    <row r="47" spans="1:10" ht="8.1" customHeight="1">
      <c r="A47" s="628"/>
      <c r="B47" s="628"/>
      <c r="C47" s="628"/>
      <c r="D47" s="628"/>
      <c r="E47" s="628"/>
      <c r="F47" s="628"/>
    </row>
    <row r="48" spans="1:10" ht="15" customHeight="1">
      <c r="A48" s="638" t="s">
        <v>812</v>
      </c>
      <c r="B48" s="628"/>
      <c r="C48" s="628"/>
      <c r="D48" s="628"/>
      <c r="E48" s="628"/>
      <c r="F48" s="628"/>
    </row>
    <row r="49" spans="1:6" ht="15" customHeight="1">
      <c r="A49" s="652" t="s">
        <v>134</v>
      </c>
      <c r="B49" s="628"/>
      <c r="C49" s="628"/>
      <c r="D49" s="628"/>
      <c r="E49" s="628"/>
      <c r="F49" s="628"/>
    </row>
    <row r="50" spans="1:6" ht="15" customHeight="1">
      <c r="A50" s="653" t="s">
        <v>813</v>
      </c>
      <c r="B50" s="628"/>
      <c r="C50" s="628"/>
      <c r="D50" s="628"/>
      <c r="E50" s="628"/>
      <c r="F50" s="628"/>
    </row>
    <row r="51" spans="1:6" ht="15" customHeight="1">
      <c r="A51" s="652" t="s">
        <v>135</v>
      </c>
    </row>
    <row r="52" spans="1:6" ht="15" customHeight="1">
      <c r="A52" s="653" t="s">
        <v>136</v>
      </c>
    </row>
  </sheetData>
  <conditionalFormatting sqref="E16">
    <cfRule type="cellIs" dxfId="70" priority="4" stopIfTrue="1" operator="lessThan">
      <formula>0</formula>
    </cfRule>
  </conditionalFormatting>
  <conditionalFormatting sqref="C16:D16 C27:E27 C22 C40:E40 C35">
    <cfRule type="cellIs" dxfId="69" priority="5" stopIfTrue="1" operator="lessThan">
      <formula>0</formula>
    </cfRule>
  </conditionalFormatting>
  <conditionalFormatting sqref="D22 D35">
    <cfRule type="cellIs" dxfId="68" priority="6" stopIfTrue="1" operator="lessThan">
      <formula>0</formula>
    </cfRule>
  </conditionalFormatting>
  <conditionalFormatting sqref="E22 E35">
    <cfRule type="cellIs" dxfId="67" priority="3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1"/>
  <sheetViews>
    <sheetView tabSelected="1" view="pageBreakPreview" topLeftCell="A52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12" style="381" customWidth="1"/>
    <col min="2" max="2" width="52.7109375" style="381" customWidth="1"/>
    <col min="3" max="5" width="13.7109375" style="381" customWidth="1"/>
    <col min="6" max="6" width="1.7109375" style="381" customWidth="1"/>
    <col min="7" max="7" width="11.85546875" style="381" customWidth="1"/>
    <col min="8" max="16384" width="9.140625" style="381"/>
  </cols>
  <sheetData>
    <row r="1" spans="1:7" ht="8.1" customHeight="1"/>
    <row r="2" spans="1:7" ht="8.1" customHeight="1"/>
    <row r="3" spans="1:7" ht="16.5" customHeight="1">
      <c r="A3" s="842" t="s">
        <v>859</v>
      </c>
      <c r="B3" s="295"/>
    </row>
    <row r="4" spans="1:7" ht="16.5" customHeight="1">
      <c r="A4" s="848" t="s">
        <v>860</v>
      </c>
      <c r="B4" s="296"/>
    </row>
    <row r="5" spans="1:7" ht="15" customHeight="1" thickBot="1">
      <c r="A5" s="385"/>
      <c r="B5" s="385"/>
      <c r="C5" s="385"/>
      <c r="D5" s="385"/>
      <c r="E5" s="385"/>
      <c r="F5" s="385"/>
    </row>
    <row r="6" spans="1:7" ht="30" customHeight="1" thickBot="1">
      <c r="A6" s="840"/>
      <c r="B6" s="840"/>
      <c r="C6" s="840"/>
      <c r="D6" s="840"/>
      <c r="E6" s="840">
        <v>2020</v>
      </c>
      <c r="F6" s="840"/>
      <c r="G6" s="553"/>
    </row>
    <row r="7" spans="1:7" ht="15" customHeight="1">
      <c r="A7" s="552"/>
      <c r="B7" s="552"/>
      <c r="C7" s="554"/>
      <c r="D7" s="554"/>
      <c r="E7" s="554"/>
      <c r="F7" s="554"/>
      <c r="G7" s="554"/>
    </row>
    <row r="8" spans="1:7" ht="15" customHeight="1">
      <c r="A8" s="482" t="s">
        <v>814</v>
      </c>
      <c r="B8" s="552"/>
      <c r="C8" s="554"/>
      <c r="D8" s="554"/>
      <c r="E8" s="654"/>
      <c r="F8" s="554"/>
      <c r="G8" s="554"/>
    </row>
    <row r="9" spans="1:7" ht="15" customHeight="1">
      <c r="A9" s="552"/>
      <c r="B9" s="552"/>
      <c r="C9" s="554"/>
      <c r="D9" s="554"/>
      <c r="E9" s="654"/>
      <c r="F9" s="554"/>
      <c r="G9" s="554"/>
    </row>
    <row r="10" spans="1:7" ht="15" customHeight="1">
      <c r="A10" s="295" t="s">
        <v>122</v>
      </c>
      <c r="B10" s="641"/>
      <c r="C10" s="627"/>
      <c r="D10" s="627"/>
      <c r="E10" s="655"/>
      <c r="F10" s="504"/>
      <c r="G10" s="504"/>
    </row>
    <row r="11" spans="1:7" ht="15" customHeight="1">
      <c r="A11" s="296" t="s">
        <v>123</v>
      </c>
      <c r="B11" s="642"/>
      <c r="E11" s="656"/>
      <c r="F11" s="504"/>
      <c r="G11" s="504"/>
    </row>
    <row r="12" spans="1:7" ht="8.1" customHeight="1">
      <c r="A12" s="486"/>
      <c r="B12" s="568"/>
      <c r="E12" s="656"/>
      <c r="F12" s="487"/>
      <c r="G12" s="487"/>
    </row>
    <row r="13" spans="1:7" ht="15" customHeight="1">
      <c r="A13" s="506" t="s">
        <v>124</v>
      </c>
      <c r="B13" s="193"/>
      <c r="C13" s="627"/>
      <c r="D13" s="627"/>
      <c r="E13" s="657">
        <f>SUM(E15:E16)</f>
        <v>4</v>
      </c>
      <c r="F13" s="618"/>
      <c r="G13" s="619"/>
    </row>
    <row r="14" spans="1:7" ht="15" customHeight="1">
      <c r="A14" s="578" t="s">
        <v>125</v>
      </c>
      <c r="B14" s="193"/>
      <c r="C14" s="627"/>
      <c r="D14" s="627"/>
      <c r="E14" s="657"/>
      <c r="F14" s="618"/>
      <c r="G14" s="619"/>
    </row>
    <row r="15" spans="1:7" ht="15" customHeight="1">
      <c r="A15" s="648" t="s">
        <v>815</v>
      </c>
      <c r="B15" s="568"/>
      <c r="C15" s="399"/>
      <c r="D15" s="399"/>
      <c r="E15" s="658">
        <v>1</v>
      </c>
      <c r="F15" s="487"/>
      <c r="G15" s="487"/>
    </row>
    <row r="16" spans="1:7" ht="15" customHeight="1">
      <c r="A16" s="648" t="s">
        <v>816</v>
      </c>
      <c r="B16" s="568"/>
      <c r="C16" s="399"/>
      <c r="D16" s="399"/>
      <c r="E16" s="658">
        <v>3</v>
      </c>
      <c r="F16" s="487"/>
      <c r="G16" s="487"/>
    </row>
    <row r="17" spans="1:8" ht="8.1" customHeight="1">
      <c r="A17" s="578"/>
      <c r="B17" s="568"/>
      <c r="C17" s="659"/>
      <c r="D17" s="659"/>
      <c r="E17" s="660"/>
      <c r="F17" s="487"/>
      <c r="G17" s="487"/>
      <c r="H17" s="628"/>
    </row>
    <row r="18" spans="1:8" ht="15" customHeight="1">
      <c r="A18" s="506" t="s">
        <v>126</v>
      </c>
      <c r="B18" s="193"/>
      <c r="C18" s="661"/>
      <c r="D18" s="661"/>
      <c r="E18" s="662">
        <f>SUM(E20:E22)</f>
        <v>3</v>
      </c>
      <c r="F18" s="487"/>
      <c r="G18" s="566"/>
    </row>
    <row r="19" spans="1:8" ht="15" customHeight="1">
      <c r="A19" s="578" t="s">
        <v>127</v>
      </c>
      <c r="B19" s="193"/>
      <c r="C19" s="661"/>
      <c r="D19" s="661"/>
      <c r="E19" s="662"/>
      <c r="F19" s="487"/>
      <c r="G19" s="566"/>
    </row>
    <row r="20" spans="1:8" ht="15" customHeight="1">
      <c r="A20" s="648" t="s">
        <v>815</v>
      </c>
      <c r="B20" s="630"/>
      <c r="C20" s="527"/>
      <c r="D20" s="527"/>
      <c r="E20" s="663">
        <v>1</v>
      </c>
      <c r="F20" s="487"/>
      <c r="G20" s="566"/>
    </row>
    <row r="21" spans="1:8" ht="15" customHeight="1">
      <c r="A21" s="648" t="s">
        <v>816</v>
      </c>
      <c r="B21" s="630"/>
      <c r="C21" s="527"/>
      <c r="D21" s="527"/>
      <c r="E21" s="663" t="s">
        <v>6</v>
      </c>
      <c r="F21" s="487"/>
      <c r="G21" s="566"/>
    </row>
    <row r="22" spans="1:8" ht="15" customHeight="1">
      <c r="A22" s="648" t="s">
        <v>817</v>
      </c>
      <c r="B22" s="630"/>
      <c r="C22" s="527"/>
      <c r="D22" s="527"/>
      <c r="E22" s="663">
        <v>2</v>
      </c>
      <c r="F22" s="487"/>
      <c r="G22" s="566"/>
    </row>
    <row r="23" spans="1:8" ht="8.1" customHeight="1">
      <c r="A23" s="648"/>
      <c r="B23" s="630"/>
      <c r="C23" s="527"/>
      <c r="D23" s="527"/>
      <c r="E23" s="663"/>
      <c r="F23" s="487"/>
      <c r="G23" s="566"/>
    </row>
    <row r="24" spans="1:8" ht="15" customHeight="1">
      <c r="A24" s="633" t="s">
        <v>818</v>
      </c>
      <c r="B24" s="630"/>
      <c r="C24" s="527"/>
      <c r="D24" s="527"/>
      <c r="E24" s="663" t="s">
        <v>6</v>
      </c>
      <c r="F24" s="487"/>
      <c r="G24" s="566"/>
    </row>
    <row r="25" spans="1:8" ht="15" customHeight="1">
      <c r="A25" s="633" t="s">
        <v>819</v>
      </c>
      <c r="B25" s="630"/>
      <c r="C25" s="527"/>
      <c r="D25" s="527"/>
      <c r="E25" s="663">
        <v>1</v>
      </c>
      <c r="F25" s="487"/>
      <c r="G25" s="566"/>
    </row>
    <row r="26" spans="1:8" ht="15" customHeight="1">
      <c r="A26" s="633" t="s">
        <v>820</v>
      </c>
      <c r="B26" s="630"/>
      <c r="C26" s="527"/>
      <c r="D26" s="527"/>
      <c r="E26" s="663">
        <v>0</v>
      </c>
      <c r="F26" s="487"/>
      <c r="G26" s="566"/>
    </row>
    <row r="27" spans="1:8" ht="15" customHeight="1">
      <c r="A27" s="643"/>
      <c r="B27" s="644"/>
      <c r="C27" s="664"/>
      <c r="D27" s="664"/>
      <c r="E27" s="665"/>
      <c r="F27" s="647"/>
      <c r="G27" s="647"/>
    </row>
    <row r="28" spans="1:8" ht="15" customHeight="1">
      <c r="A28" s="295" t="s">
        <v>128</v>
      </c>
      <c r="B28" s="641"/>
      <c r="C28" s="388"/>
      <c r="D28" s="388"/>
      <c r="E28" s="655"/>
      <c r="F28" s="504"/>
      <c r="G28" s="504"/>
    </row>
    <row r="29" spans="1:8" ht="15" customHeight="1">
      <c r="A29" s="296" t="s">
        <v>129</v>
      </c>
      <c r="B29" s="642"/>
      <c r="C29" s="527"/>
      <c r="D29" s="527"/>
      <c r="E29" s="663"/>
      <c r="F29" s="504"/>
      <c r="G29" s="504"/>
    </row>
    <row r="30" spans="1:8" ht="8.1" customHeight="1">
      <c r="A30" s="486"/>
      <c r="B30" s="568"/>
      <c r="C30" s="527"/>
      <c r="D30" s="527"/>
      <c r="E30" s="663"/>
      <c r="F30" s="487"/>
      <c r="G30" s="487"/>
    </row>
    <row r="31" spans="1:8" ht="15" customHeight="1">
      <c r="A31" s="506" t="s">
        <v>124</v>
      </c>
      <c r="B31" s="193"/>
      <c r="C31" s="627"/>
      <c r="D31" s="627"/>
      <c r="E31" s="657">
        <f t="shared" ref="E31" si="0">SUM(E33:E34)</f>
        <v>197</v>
      </c>
      <c r="F31" s="618"/>
      <c r="G31" s="619"/>
    </row>
    <row r="32" spans="1:8" ht="15" customHeight="1">
      <c r="A32" s="578" t="s">
        <v>125</v>
      </c>
      <c r="B32" s="193"/>
      <c r="C32" s="627"/>
      <c r="D32" s="627"/>
      <c r="E32" s="657"/>
      <c r="F32" s="618"/>
      <c r="G32" s="619"/>
    </row>
    <row r="33" spans="1:8" ht="15" customHeight="1">
      <c r="A33" s="648" t="s">
        <v>815</v>
      </c>
      <c r="B33" s="568"/>
      <c r="C33" s="399"/>
      <c r="D33" s="399"/>
      <c r="E33" s="658">
        <v>25</v>
      </c>
      <c r="F33" s="487"/>
      <c r="G33" s="487"/>
    </row>
    <row r="34" spans="1:8" ht="15" customHeight="1">
      <c r="A34" s="648" t="s">
        <v>816</v>
      </c>
      <c r="B34" s="568"/>
      <c r="C34" s="399"/>
      <c r="D34" s="399"/>
      <c r="E34" s="658">
        <v>172</v>
      </c>
      <c r="F34" s="487"/>
      <c r="G34" s="487"/>
    </row>
    <row r="35" spans="1:8" ht="8.1" customHeight="1">
      <c r="A35" s="578"/>
      <c r="B35" s="568"/>
      <c r="C35" s="659"/>
      <c r="D35" s="659"/>
      <c r="E35" s="660"/>
      <c r="F35" s="487"/>
      <c r="G35" s="487"/>
      <c r="H35" s="628"/>
    </row>
    <row r="36" spans="1:8" ht="15" customHeight="1">
      <c r="A36" s="506" t="s">
        <v>126</v>
      </c>
      <c r="B36" s="193"/>
      <c r="C36" s="661"/>
      <c r="D36" s="661"/>
      <c r="E36" s="662">
        <f t="shared" ref="E36" si="1">SUM(E38:E40)</f>
        <v>91</v>
      </c>
      <c r="F36" s="487"/>
      <c r="G36" s="566"/>
    </row>
    <row r="37" spans="1:8" ht="15" customHeight="1">
      <c r="A37" s="578" t="s">
        <v>127</v>
      </c>
      <c r="B37" s="193"/>
      <c r="C37" s="661"/>
      <c r="D37" s="661"/>
      <c r="E37" s="662"/>
      <c r="F37" s="487"/>
      <c r="G37" s="566"/>
    </row>
    <row r="38" spans="1:8" ht="15" customHeight="1">
      <c r="A38" s="648" t="s">
        <v>815</v>
      </c>
      <c r="B38" s="630"/>
      <c r="C38" s="527"/>
      <c r="D38" s="527"/>
      <c r="E38" s="663">
        <v>5</v>
      </c>
      <c r="F38" s="487"/>
      <c r="G38" s="566"/>
    </row>
    <row r="39" spans="1:8" ht="15" customHeight="1">
      <c r="A39" s="648" t="s">
        <v>816</v>
      </c>
      <c r="B39" s="630"/>
      <c r="C39" s="527"/>
      <c r="D39" s="527"/>
      <c r="E39" s="663">
        <v>0</v>
      </c>
      <c r="F39" s="487"/>
      <c r="G39" s="566"/>
    </row>
    <row r="40" spans="1:8" ht="15" customHeight="1">
      <c r="A40" s="648" t="s">
        <v>817</v>
      </c>
      <c r="B40" s="630"/>
      <c r="C40" s="527"/>
      <c r="D40" s="527"/>
      <c r="E40" s="663">
        <v>86</v>
      </c>
      <c r="F40" s="487"/>
      <c r="G40" s="566"/>
    </row>
    <row r="41" spans="1:8" ht="8.1" customHeight="1">
      <c r="A41" s="648"/>
      <c r="B41" s="630"/>
      <c r="C41" s="527"/>
      <c r="D41" s="527"/>
      <c r="E41" s="663"/>
      <c r="F41" s="487"/>
      <c r="G41" s="566"/>
    </row>
    <row r="42" spans="1:8" ht="15" customHeight="1">
      <c r="A42" s="633" t="s">
        <v>818</v>
      </c>
      <c r="B42" s="630"/>
      <c r="C42" s="527"/>
      <c r="D42" s="527"/>
      <c r="E42" s="663">
        <v>0</v>
      </c>
      <c r="F42" s="487"/>
      <c r="G42" s="566"/>
    </row>
    <row r="43" spans="1:8" ht="15" customHeight="1">
      <c r="A43" s="633" t="s">
        <v>819</v>
      </c>
      <c r="B43" s="630"/>
      <c r="C43" s="527"/>
      <c r="D43" s="527"/>
      <c r="E43" s="663">
        <v>0</v>
      </c>
      <c r="F43" s="487"/>
      <c r="G43" s="566"/>
    </row>
    <row r="44" spans="1:8" ht="15" customHeight="1">
      <c r="A44" s="633" t="s">
        <v>820</v>
      </c>
      <c r="B44" s="630"/>
      <c r="C44" s="527"/>
      <c r="D44" s="527"/>
      <c r="E44" s="663">
        <v>0</v>
      </c>
      <c r="F44" s="487"/>
      <c r="G44" s="566"/>
    </row>
    <row r="45" spans="1:8" ht="15" customHeight="1">
      <c r="A45" s="643"/>
      <c r="B45" s="644"/>
      <c r="C45" s="664"/>
      <c r="D45" s="664"/>
      <c r="E45" s="665"/>
      <c r="F45" s="647"/>
      <c r="G45" s="647"/>
    </row>
    <row r="46" spans="1:8" ht="15" customHeight="1">
      <c r="A46" s="295" t="s">
        <v>130</v>
      </c>
      <c r="B46" s="641"/>
      <c r="C46" s="388"/>
      <c r="D46" s="388"/>
      <c r="E46" s="655"/>
      <c r="F46" s="504"/>
      <c r="G46" s="504"/>
    </row>
    <row r="47" spans="1:8" ht="15" customHeight="1">
      <c r="A47" s="296" t="s">
        <v>131</v>
      </c>
      <c r="B47" s="642"/>
      <c r="C47" s="527"/>
      <c r="D47" s="527"/>
      <c r="E47" s="663"/>
      <c r="F47" s="504"/>
      <c r="G47" s="504"/>
    </row>
    <row r="48" spans="1:8" ht="8.1" customHeight="1">
      <c r="A48" s="486"/>
      <c r="B48" s="568"/>
      <c r="C48" s="527"/>
      <c r="D48" s="527"/>
      <c r="E48" s="663"/>
      <c r="F48" s="487"/>
      <c r="G48" s="487"/>
    </row>
    <row r="49" spans="1:8" ht="15" customHeight="1">
      <c r="A49" s="506" t="s">
        <v>124</v>
      </c>
      <c r="B49" s="193"/>
      <c r="C49" s="627"/>
      <c r="D49" s="627"/>
      <c r="E49" s="657">
        <f t="shared" ref="E49" si="2">SUM(E51:E52)</f>
        <v>3095</v>
      </c>
      <c r="F49" s="618"/>
      <c r="G49" s="619"/>
    </row>
    <row r="50" spans="1:8" ht="15" customHeight="1">
      <c r="A50" s="578" t="s">
        <v>125</v>
      </c>
      <c r="B50" s="193"/>
      <c r="C50" s="627"/>
      <c r="D50" s="627"/>
      <c r="E50" s="657"/>
      <c r="F50" s="618"/>
      <c r="G50" s="619"/>
    </row>
    <row r="51" spans="1:8" ht="15" customHeight="1">
      <c r="A51" s="648" t="s">
        <v>815</v>
      </c>
      <c r="B51" s="568"/>
      <c r="C51" s="399"/>
      <c r="D51" s="399"/>
      <c r="E51" s="658">
        <v>235</v>
      </c>
      <c r="F51" s="487"/>
      <c r="G51" s="487"/>
    </row>
    <row r="52" spans="1:8" ht="15" customHeight="1">
      <c r="A52" s="648" t="s">
        <v>816</v>
      </c>
      <c r="B52" s="568"/>
      <c r="C52" s="399"/>
      <c r="D52" s="399"/>
      <c r="E52" s="658">
        <v>2860</v>
      </c>
      <c r="F52" s="487"/>
      <c r="G52" s="487"/>
    </row>
    <row r="53" spans="1:8" ht="8.1" customHeight="1">
      <c r="A53" s="578"/>
      <c r="B53" s="568"/>
      <c r="C53" s="659"/>
      <c r="D53" s="659"/>
      <c r="E53" s="660"/>
      <c r="F53" s="487"/>
      <c r="G53" s="487"/>
      <c r="H53" s="628"/>
    </row>
    <row r="54" spans="1:8" ht="15" customHeight="1">
      <c r="A54" s="506" t="s">
        <v>126</v>
      </c>
      <c r="B54" s="193"/>
      <c r="C54" s="661"/>
      <c r="D54" s="661"/>
      <c r="E54" s="662">
        <f t="shared" ref="E54" si="3">SUM(E56:E58)</f>
        <v>1406</v>
      </c>
      <c r="F54" s="487"/>
      <c r="G54" s="566"/>
    </row>
    <row r="55" spans="1:8" ht="15" customHeight="1">
      <c r="A55" s="578" t="s">
        <v>127</v>
      </c>
      <c r="B55" s="193"/>
      <c r="C55" s="661"/>
      <c r="D55" s="661"/>
      <c r="E55" s="662"/>
      <c r="F55" s="487"/>
      <c r="G55" s="566"/>
    </row>
    <row r="56" spans="1:8" ht="15" customHeight="1">
      <c r="A56" s="648" t="s">
        <v>815</v>
      </c>
      <c r="B56" s="630"/>
      <c r="C56" s="527"/>
      <c r="D56" s="527"/>
      <c r="E56" s="663">
        <v>62</v>
      </c>
      <c r="F56" s="487"/>
      <c r="G56" s="566"/>
    </row>
    <row r="57" spans="1:8" ht="15" customHeight="1">
      <c r="A57" s="648" t="s">
        <v>816</v>
      </c>
      <c r="B57" s="630"/>
      <c r="C57" s="527"/>
      <c r="D57" s="527"/>
      <c r="E57" s="663">
        <v>0</v>
      </c>
      <c r="F57" s="487"/>
      <c r="G57" s="566"/>
    </row>
    <row r="58" spans="1:8" ht="15" customHeight="1">
      <c r="A58" s="648" t="s">
        <v>817</v>
      </c>
      <c r="B58" s="630"/>
      <c r="C58" s="527"/>
      <c r="D58" s="527"/>
      <c r="E58" s="663">
        <v>1344</v>
      </c>
      <c r="F58" s="487"/>
      <c r="G58" s="566"/>
    </row>
    <row r="59" spans="1:8" ht="8.1" customHeight="1">
      <c r="A59" s="648"/>
      <c r="B59" s="630"/>
      <c r="C59" s="527"/>
      <c r="D59" s="527"/>
      <c r="E59" s="663"/>
      <c r="F59" s="487"/>
      <c r="G59" s="566"/>
    </row>
    <row r="60" spans="1:8" ht="15" customHeight="1">
      <c r="A60" s="633" t="s">
        <v>818</v>
      </c>
      <c r="B60" s="630"/>
      <c r="C60" s="527"/>
      <c r="D60" s="527"/>
      <c r="E60" s="663">
        <v>0</v>
      </c>
      <c r="F60" s="487"/>
      <c r="G60" s="566"/>
    </row>
    <row r="61" spans="1:8" ht="15" customHeight="1">
      <c r="A61" s="633" t="s">
        <v>819</v>
      </c>
      <c r="B61" s="630"/>
      <c r="C61" s="527"/>
      <c r="D61" s="527"/>
      <c r="E61" s="663">
        <v>108</v>
      </c>
      <c r="F61" s="487"/>
      <c r="G61" s="566"/>
    </row>
    <row r="62" spans="1:8" ht="15" customHeight="1">
      <c r="A62" s="633" t="s">
        <v>820</v>
      </c>
      <c r="B62" s="630"/>
      <c r="C62" s="527"/>
      <c r="D62" s="527"/>
      <c r="E62" s="663">
        <v>0</v>
      </c>
      <c r="F62" s="487"/>
      <c r="G62" s="566"/>
    </row>
    <row r="63" spans="1:8" ht="15" customHeight="1">
      <c r="A63" s="833"/>
      <c r="B63" s="833"/>
      <c r="C63" s="833"/>
      <c r="D63" s="833"/>
      <c r="E63" s="833"/>
      <c r="F63" s="833"/>
      <c r="G63" s="504"/>
    </row>
    <row r="64" spans="1:8" ht="15" customHeight="1">
      <c r="A64" s="628"/>
      <c r="B64" s="628"/>
      <c r="C64" s="628"/>
      <c r="D64" s="635"/>
      <c r="E64" s="635"/>
      <c r="F64" s="650" t="s">
        <v>132</v>
      </c>
      <c r="G64" s="504"/>
    </row>
    <row r="65" spans="1:6" ht="15" customHeight="1">
      <c r="A65" s="628"/>
      <c r="B65" s="628"/>
      <c r="C65" s="628"/>
      <c r="D65" s="628"/>
      <c r="E65" s="628"/>
      <c r="F65" s="651" t="s">
        <v>133</v>
      </c>
    </row>
    <row r="66" spans="1:6" ht="8.1" customHeight="1">
      <c r="A66" s="628"/>
      <c r="B66" s="628"/>
      <c r="C66" s="628"/>
      <c r="D66" s="628"/>
      <c r="E66" s="628"/>
      <c r="F66" s="628"/>
    </row>
    <row r="67" spans="1:6" ht="15" customHeight="1">
      <c r="A67" s="638" t="s">
        <v>821</v>
      </c>
      <c r="B67" s="628"/>
      <c r="C67" s="628"/>
      <c r="D67" s="628"/>
      <c r="E67" s="628"/>
      <c r="F67" s="628"/>
    </row>
    <row r="68" spans="1:6" ht="15" customHeight="1">
      <c r="A68" s="639" t="s">
        <v>134</v>
      </c>
      <c r="B68" s="628"/>
      <c r="C68" s="628"/>
      <c r="D68" s="628"/>
      <c r="E68" s="628"/>
      <c r="F68" s="628"/>
    </row>
    <row r="69" spans="1:6" ht="15" customHeight="1">
      <c r="A69" s="640" t="s">
        <v>813</v>
      </c>
      <c r="B69" s="628"/>
      <c r="C69" s="628"/>
      <c r="D69" s="628"/>
      <c r="E69" s="628"/>
      <c r="F69" s="628"/>
    </row>
    <row r="70" spans="1:6" ht="15" customHeight="1">
      <c r="A70" s="666" t="s">
        <v>137</v>
      </c>
    </row>
    <row r="71" spans="1:6" ht="15" customHeight="1">
      <c r="A71" s="667" t="s">
        <v>138</v>
      </c>
    </row>
  </sheetData>
  <conditionalFormatting sqref="C18:E19">
    <cfRule type="cellIs" dxfId="66" priority="3" stopIfTrue="1" operator="lessThan">
      <formula>0</formula>
    </cfRule>
  </conditionalFormatting>
  <conditionalFormatting sqref="C36:E37">
    <cfRule type="cellIs" dxfId="65" priority="2" stopIfTrue="1" operator="lessThan">
      <formula>0</formula>
    </cfRule>
  </conditionalFormatting>
  <conditionalFormatting sqref="C54:E55">
    <cfRule type="cellIs" dxfId="6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9"/>
  <sheetViews>
    <sheetView tabSelected="1" view="pageBreakPreview" topLeftCell="A31" zoomScale="80" zoomScaleNormal="100" zoomScaleSheetLayoutView="80" workbookViewId="0">
      <selection activeCell="D58" sqref="D58"/>
    </sheetView>
  </sheetViews>
  <sheetFormatPr defaultColWidth="9.140625" defaultRowHeight="15" customHeight="1"/>
  <cols>
    <col min="1" max="1" width="9.7109375" style="381" customWidth="1"/>
    <col min="2" max="2" width="52.7109375" style="381" customWidth="1"/>
    <col min="3" max="5" width="13.7109375" style="381" customWidth="1"/>
    <col min="6" max="6" width="1.7109375" style="381" customWidth="1"/>
    <col min="7" max="7" width="11.85546875" style="381" customWidth="1"/>
    <col min="8" max="16384" width="9.140625" style="381"/>
  </cols>
  <sheetData>
    <row r="1" spans="1:8" ht="8.1" customHeight="1"/>
    <row r="2" spans="1:8" ht="8.1" customHeight="1"/>
    <row r="3" spans="1:8" ht="16.5" customHeight="1">
      <c r="A3" s="674" t="s">
        <v>859</v>
      </c>
      <c r="B3" s="295"/>
    </row>
    <row r="4" spans="1:8" ht="16.5" customHeight="1">
      <c r="A4" s="676" t="s">
        <v>860</v>
      </c>
      <c r="B4" s="296"/>
    </row>
    <row r="5" spans="1:8" ht="15" customHeight="1" thickBot="1">
      <c r="A5" s="385"/>
      <c r="B5" s="385"/>
      <c r="C5" s="385"/>
      <c r="D5" s="385"/>
      <c r="E5" s="385"/>
      <c r="F5" s="385"/>
    </row>
    <row r="6" spans="1:8" ht="30" customHeight="1" thickBot="1">
      <c r="A6" s="840"/>
      <c r="B6" s="840"/>
      <c r="C6" s="840">
        <v>2018</v>
      </c>
      <c r="D6" s="840">
        <v>2019</v>
      </c>
      <c r="E6" s="840">
        <v>2020</v>
      </c>
      <c r="F6" s="840"/>
      <c r="G6" s="553"/>
    </row>
    <row r="7" spans="1:8" ht="15" customHeight="1">
      <c r="A7" s="552"/>
      <c r="B7" s="552"/>
      <c r="C7" s="554"/>
      <c r="D7" s="554"/>
      <c r="E7" s="554"/>
      <c r="F7" s="554"/>
      <c r="G7" s="554"/>
    </row>
    <row r="8" spans="1:8" ht="15" customHeight="1">
      <c r="A8" s="482" t="s">
        <v>124</v>
      </c>
      <c r="B8" s="552"/>
      <c r="C8" s="554"/>
      <c r="D8" s="554"/>
      <c r="E8" s="554"/>
      <c r="F8" s="554"/>
      <c r="G8" s="554"/>
    </row>
    <row r="9" spans="1:8" ht="15" customHeight="1">
      <c r="A9" s="486" t="s">
        <v>125</v>
      </c>
      <c r="B9" s="552"/>
      <c r="C9" s="554"/>
      <c r="D9" s="554"/>
      <c r="E9" s="554"/>
      <c r="F9" s="554"/>
      <c r="G9" s="554"/>
    </row>
    <row r="10" spans="1:8" ht="15" customHeight="1">
      <c r="A10" s="552"/>
      <c r="B10" s="552"/>
      <c r="C10" s="554"/>
      <c r="D10" s="554"/>
      <c r="E10" s="554"/>
      <c r="F10" s="554"/>
      <c r="G10" s="554"/>
    </row>
    <row r="11" spans="1:8" ht="15" customHeight="1">
      <c r="A11" s="482" t="s">
        <v>122</v>
      </c>
      <c r="B11" s="641"/>
      <c r="C11" s="627"/>
      <c r="D11" s="627"/>
      <c r="E11" s="627"/>
      <c r="F11" s="504"/>
      <c r="G11" s="504"/>
    </row>
    <row r="12" spans="1:8" ht="15" customHeight="1">
      <c r="A12" s="296" t="s">
        <v>123</v>
      </c>
      <c r="B12" s="642"/>
      <c r="D12" s="409"/>
      <c r="E12" s="409"/>
      <c r="F12" s="504"/>
      <c r="G12" s="504"/>
    </row>
    <row r="13" spans="1:8" ht="15" customHeight="1">
      <c r="A13" s="506" t="s">
        <v>139</v>
      </c>
      <c r="B13" s="193"/>
      <c r="C13" s="527" t="s">
        <v>21</v>
      </c>
      <c r="D13" s="527" t="s">
        <v>6</v>
      </c>
      <c r="E13" s="527" t="s">
        <v>21</v>
      </c>
      <c r="F13" s="618"/>
      <c r="G13" s="619"/>
    </row>
    <row r="14" spans="1:8" ht="15" customHeight="1">
      <c r="A14" s="578" t="s">
        <v>140</v>
      </c>
      <c r="B14" s="193"/>
      <c r="C14" s="527"/>
      <c r="D14" s="527"/>
      <c r="E14" s="527"/>
      <c r="F14" s="618"/>
      <c r="G14" s="619"/>
    </row>
    <row r="15" spans="1:8" ht="15" customHeight="1">
      <c r="A15" s="506" t="s">
        <v>141</v>
      </c>
      <c r="B15" s="568"/>
      <c r="C15" s="527" t="s">
        <v>21</v>
      </c>
      <c r="D15" s="404">
        <v>6</v>
      </c>
      <c r="E15" s="527" t="s">
        <v>21</v>
      </c>
      <c r="F15" s="487"/>
      <c r="G15" s="487"/>
      <c r="H15" s="628"/>
    </row>
    <row r="16" spans="1:8" ht="15" customHeight="1">
      <c r="A16" s="578" t="s">
        <v>142</v>
      </c>
      <c r="B16" s="568"/>
      <c r="C16" s="527"/>
      <c r="D16" s="527"/>
      <c r="E16" s="527"/>
      <c r="F16" s="487"/>
      <c r="G16" s="487"/>
      <c r="H16" s="628"/>
    </row>
    <row r="17" spans="1:8" ht="15" customHeight="1">
      <c r="A17" s="643"/>
      <c r="B17" s="644"/>
      <c r="C17" s="645"/>
      <c r="D17" s="646"/>
      <c r="E17" s="645"/>
      <c r="F17" s="647"/>
      <c r="G17" s="647"/>
    </row>
    <row r="18" spans="1:8" ht="15" customHeight="1">
      <c r="A18" s="482" t="s">
        <v>128</v>
      </c>
      <c r="B18" s="641"/>
      <c r="C18" s="627"/>
      <c r="D18" s="627"/>
      <c r="E18" s="627"/>
      <c r="F18" s="504"/>
      <c r="G18" s="504"/>
    </row>
    <row r="19" spans="1:8" ht="15" customHeight="1">
      <c r="A19" s="486" t="s">
        <v>129</v>
      </c>
      <c r="B19" s="642"/>
      <c r="C19" s="409"/>
      <c r="D19" s="527"/>
      <c r="E19" s="409"/>
      <c r="F19" s="504"/>
      <c r="G19" s="504"/>
    </row>
    <row r="20" spans="1:8" ht="8.1" customHeight="1">
      <c r="A20" s="486"/>
      <c r="B20" s="568"/>
      <c r="C20" s="409"/>
      <c r="D20" s="399"/>
      <c r="E20" s="409"/>
      <c r="F20" s="487"/>
      <c r="G20" s="487"/>
    </row>
    <row r="21" spans="1:8" ht="15" customHeight="1">
      <c r="A21" s="506" t="s">
        <v>698</v>
      </c>
      <c r="B21" s="632"/>
      <c r="C21" s="527" t="s">
        <v>21</v>
      </c>
      <c r="D21" s="527">
        <v>11</v>
      </c>
      <c r="E21" s="527" t="s">
        <v>21</v>
      </c>
      <c r="F21" s="487"/>
      <c r="G21" s="487"/>
    </row>
    <row r="22" spans="1:8" ht="15" customHeight="1">
      <c r="A22" s="506" t="s">
        <v>810</v>
      </c>
      <c r="B22" s="632"/>
      <c r="C22" s="527" t="s">
        <v>21</v>
      </c>
      <c r="D22" s="527">
        <v>19</v>
      </c>
      <c r="E22" s="527" t="s">
        <v>21</v>
      </c>
      <c r="F22" s="487"/>
      <c r="G22" s="487"/>
    </row>
    <row r="23" spans="1:8" ht="8.1" customHeight="1">
      <c r="A23" s="486"/>
      <c r="B23" s="568"/>
      <c r="C23" s="409"/>
      <c r="D23" s="409"/>
      <c r="E23" s="409"/>
      <c r="F23" s="487"/>
      <c r="G23" s="487"/>
    </row>
    <row r="24" spans="1:8" ht="15" customHeight="1">
      <c r="A24" s="193" t="s">
        <v>139</v>
      </c>
      <c r="B24" s="193"/>
      <c r="C24" s="627" t="s">
        <v>21</v>
      </c>
      <c r="D24" s="627" t="s">
        <v>6</v>
      </c>
      <c r="E24" s="627" t="s">
        <v>21</v>
      </c>
      <c r="F24" s="487"/>
      <c r="G24" s="629"/>
      <c r="H24" s="630"/>
    </row>
    <row r="25" spans="1:8" ht="15" customHeight="1">
      <c r="A25" s="568" t="s">
        <v>140</v>
      </c>
      <c r="B25" s="193"/>
      <c r="C25" s="527"/>
      <c r="D25" s="527"/>
      <c r="E25" s="527"/>
      <c r="F25" s="487"/>
      <c r="G25" s="631"/>
      <c r="H25" s="632"/>
    </row>
    <row r="26" spans="1:8" ht="15" customHeight="1">
      <c r="A26" s="615" t="s">
        <v>698</v>
      </c>
      <c r="B26" s="632"/>
      <c r="C26" s="527" t="s">
        <v>21</v>
      </c>
      <c r="D26" s="527" t="s">
        <v>6</v>
      </c>
      <c r="E26" s="527" t="s">
        <v>21</v>
      </c>
      <c r="F26" s="487"/>
      <c r="G26" s="487"/>
    </row>
    <row r="27" spans="1:8" ht="15" customHeight="1">
      <c r="A27" s="615" t="s">
        <v>810</v>
      </c>
      <c r="B27" s="632"/>
      <c r="C27" s="527" t="s">
        <v>21</v>
      </c>
      <c r="D27" s="527" t="s">
        <v>6</v>
      </c>
      <c r="E27" s="527" t="s">
        <v>21</v>
      </c>
      <c r="F27" s="487"/>
      <c r="G27" s="487"/>
    </row>
    <row r="28" spans="1:8" ht="8.1" customHeight="1">
      <c r="A28" s="486"/>
      <c r="B28" s="568"/>
      <c r="C28" s="409"/>
      <c r="D28" s="409"/>
      <c r="E28" s="409"/>
      <c r="F28" s="487"/>
      <c r="G28" s="487"/>
    </row>
    <row r="29" spans="1:8" ht="15" customHeight="1">
      <c r="A29" s="193" t="s">
        <v>141</v>
      </c>
      <c r="B29" s="568"/>
      <c r="C29" s="627" t="s">
        <v>21</v>
      </c>
      <c r="D29" s="627">
        <v>30</v>
      </c>
      <c r="E29" s="627" t="s">
        <v>21</v>
      </c>
      <c r="F29" s="487"/>
      <c r="G29" s="631"/>
      <c r="H29" s="632"/>
    </row>
    <row r="30" spans="1:8" ht="15" customHeight="1">
      <c r="A30" s="568" t="s">
        <v>142</v>
      </c>
      <c r="B30" s="568"/>
      <c r="C30" s="527"/>
      <c r="D30" s="527"/>
      <c r="E30" s="527"/>
      <c r="F30" s="487"/>
      <c r="G30" s="631"/>
      <c r="H30" s="632"/>
    </row>
    <row r="31" spans="1:8" ht="15" customHeight="1">
      <c r="A31" s="615" t="s">
        <v>698</v>
      </c>
      <c r="B31" s="632"/>
      <c r="C31" s="527" t="s">
        <v>21</v>
      </c>
      <c r="D31" s="527">
        <v>11</v>
      </c>
      <c r="E31" s="527" t="s">
        <v>21</v>
      </c>
      <c r="F31" s="487"/>
      <c r="G31" s="487"/>
    </row>
    <row r="32" spans="1:8" ht="15" customHeight="1">
      <c r="A32" s="615" t="s">
        <v>810</v>
      </c>
      <c r="B32" s="632"/>
      <c r="C32" s="527" t="s">
        <v>21</v>
      </c>
      <c r="D32" s="527">
        <v>19</v>
      </c>
      <c r="E32" s="527" t="s">
        <v>21</v>
      </c>
      <c r="F32" s="487"/>
      <c r="G32" s="487"/>
    </row>
    <row r="33" spans="1:8" ht="15" customHeight="1">
      <c r="A33" s="643"/>
      <c r="B33" s="644"/>
      <c r="C33" s="645"/>
      <c r="D33" s="646"/>
      <c r="E33" s="645"/>
      <c r="F33" s="647"/>
      <c r="G33" s="647"/>
    </row>
    <row r="34" spans="1:8" ht="15" customHeight="1">
      <c r="A34" s="482" t="s">
        <v>130</v>
      </c>
      <c r="B34" s="641"/>
      <c r="C34" s="627"/>
      <c r="D34" s="627"/>
      <c r="E34" s="627"/>
      <c r="F34" s="504"/>
      <c r="G34" s="504"/>
    </row>
    <row r="35" spans="1:8" ht="15" customHeight="1">
      <c r="A35" s="486" t="s">
        <v>131</v>
      </c>
      <c r="B35" s="642"/>
      <c r="C35" s="409"/>
      <c r="D35" s="409"/>
      <c r="E35" s="409"/>
      <c r="F35" s="504"/>
      <c r="G35" s="504"/>
    </row>
    <row r="36" spans="1:8" ht="8.1" customHeight="1">
      <c r="A36" s="578"/>
      <c r="B36" s="642"/>
      <c r="C36" s="409"/>
      <c r="D36" s="399"/>
      <c r="E36" s="409"/>
      <c r="F36" s="504"/>
      <c r="G36" s="504"/>
    </row>
    <row r="37" spans="1:8" ht="15" customHeight="1">
      <c r="A37" s="506" t="s">
        <v>698</v>
      </c>
      <c r="B37" s="632"/>
      <c r="C37" s="527" t="s">
        <v>21</v>
      </c>
      <c r="D37" s="527">
        <v>2509</v>
      </c>
      <c r="E37" s="527" t="s">
        <v>21</v>
      </c>
      <c r="F37" s="487"/>
      <c r="G37" s="487"/>
    </row>
    <row r="38" spans="1:8" ht="15" customHeight="1">
      <c r="A38" s="506" t="s">
        <v>810</v>
      </c>
      <c r="B38" s="632"/>
      <c r="C38" s="527" t="s">
        <v>21</v>
      </c>
      <c r="D38" s="527">
        <v>2204</v>
      </c>
      <c r="E38" s="527" t="s">
        <v>21</v>
      </c>
      <c r="F38" s="487"/>
      <c r="G38" s="487"/>
    </row>
    <row r="39" spans="1:8" ht="8.1" customHeight="1">
      <c r="A39" s="486"/>
      <c r="B39" s="568"/>
      <c r="C39" s="409"/>
      <c r="D39" s="409"/>
      <c r="E39" s="409"/>
      <c r="F39" s="487"/>
      <c r="G39" s="487"/>
    </row>
    <row r="40" spans="1:8" ht="15" customHeight="1">
      <c r="A40" s="193" t="s">
        <v>139</v>
      </c>
      <c r="B40" s="193"/>
      <c r="C40" s="627" t="s">
        <v>21</v>
      </c>
      <c r="D40" s="627" t="s">
        <v>6</v>
      </c>
      <c r="E40" s="627" t="s">
        <v>21</v>
      </c>
      <c r="F40" s="487"/>
      <c r="G40" s="629"/>
      <c r="H40" s="630"/>
    </row>
    <row r="41" spans="1:8" ht="15" customHeight="1">
      <c r="A41" s="568" t="s">
        <v>140</v>
      </c>
      <c r="B41" s="193"/>
      <c r="C41" s="527"/>
      <c r="D41" s="527"/>
      <c r="E41" s="527"/>
      <c r="F41" s="487"/>
      <c r="G41" s="631"/>
      <c r="H41" s="632"/>
    </row>
    <row r="42" spans="1:8" ht="15" customHeight="1">
      <c r="A42" s="615" t="s">
        <v>698</v>
      </c>
      <c r="B42" s="632"/>
      <c r="C42" s="527" t="s">
        <v>21</v>
      </c>
      <c r="D42" s="527" t="s">
        <v>6</v>
      </c>
      <c r="E42" s="527" t="s">
        <v>21</v>
      </c>
      <c r="F42" s="487"/>
      <c r="G42" s="487"/>
    </row>
    <row r="43" spans="1:8" ht="15" customHeight="1">
      <c r="A43" s="615" t="s">
        <v>810</v>
      </c>
      <c r="B43" s="632"/>
      <c r="C43" s="527" t="s">
        <v>21</v>
      </c>
      <c r="D43" s="527" t="s">
        <v>6</v>
      </c>
      <c r="E43" s="527" t="s">
        <v>21</v>
      </c>
      <c r="F43" s="487"/>
      <c r="G43" s="487"/>
    </row>
    <row r="44" spans="1:8" ht="8.1" customHeight="1">
      <c r="A44" s="486"/>
      <c r="B44" s="568"/>
      <c r="C44" s="409"/>
      <c r="D44" s="409"/>
      <c r="E44" s="409"/>
      <c r="F44" s="487"/>
      <c r="G44" s="487"/>
    </row>
    <row r="45" spans="1:8" ht="15" customHeight="1">
      <c r="A45" s="193" t="s">
        <v>141</v>
      </c>
      <c r="B45" s="568"/>
      <c r="C45" s="627" t="s">
        <v>21</v>
      </c>
      <c r="D45" s="627">
        <v>4713</v>
      </c>
      <c r="E45" s="627" t="s">
        <v>21</v>
      </c>
      <c r="F45" s="487"/>
      <c r="G45" s="631"/>
      <c r="H45" s="632"/>
    </row>
    <row r="46" spans="1:8" ht="15" customHeight="1">
      <c r="A46" s="568" t="s">
        <v>142</v>
      </c>
      <c r="B46" s="568"/>
      <c r="C46" s="527"/>
      <c r="D46" s="527"/>
      <c r="E46" s="527"/>
      <c r="F46" s="487"/>
      <c r="G46" s="631"/>
      <c r="H46" s="632"/>
    </row>
    <row r="47" spans="1:8" ht="15" customHeight="1">
      <c r="A47" s="615" t="s">
        <v>698</v>
      </c>
      <c r="B47" s="632"/>
      <c r="C47" s="527" t="s">
        <v>21</v>
      </c>
      <c r="D47" s="527">
        <v>2509</v>
      </c>
      <c r="E47" s="527" t="s">
        <v>21</v>
      </c>
      <c r="F47" s="487"/>
      <c r="G47" s="487"/>
    </row>
    <row r="48" spans="1:8" ht="15" customHeight="1">
      <c r="A48" s="615" t="s">
        <v>810</v>
      </c>
      <c r="B48" s="632"/>
      <c r="C48" s="527" t="s">
        <v>21</v>
      </c>
      <c r="D48" s="527">
        <v>2204</v>
      </c>
      <c r="E48" s="527" t="s">
        <v>21</v>
      </c>
      <c r="F48" s="487"/>
      <c r="G48" s="487"/>
    </row>
    <row r="49" spans="1:7" ht="15" customHeight="1">
      <c r="A49" s="833"/>
      <c r="B49" s="833"/>
      <c r="C49" s="833"/>
      <c r="D49" s="833"/>
      <c r="E49" s="833"/>
      <c r="F49" s="833"/>
      <c r="G49" s="504"/>
    </row>
    <row r="50" spans="1:7" ht="15" customHeight="1">
      <c r="A50" s="628"/>
      <c r="B50" s="628"/>
      <c r="C50" s="628"/>
      <c r="D50" s="635"/>
      <c r="E50" s="635"/>
      <c r="F50" s="650" t="s">
        <v>143</v>
      </c>
      <c r="G50" s="504"/>
    </row>
    <row r="51" spans="1:7" ht="15" customHeight="1">
      <c r="A51" s="628"/>
      <c r="B51" s="628"/>
      <c r="C51" s="628"/>
      <c r="D51" s="628"/>
      <c r="E51" s="628"/>
      <c r="F51" s="651" t="s">
        <v>144</v>
      </c>
    </row>
    <row r="52" spans="1:7" ht="8.1" customHeight="1">
      <c r="A52" s="628"/>
      <c r="B52" s="628"/>
      <c r="C52" s="628"/>
      <c r="D52" s="628"/>
      <c r="E52" s="628"/>
      <c r="F52" s="628"/>
    </row>
    <row r="53" spans="1:7" ht="15" customHeight="1">
      <c r="A53" s="638" t="s">
        <v>812</v>
      </c>
      <c r="B53" s="628"/>
      <c r="C53" s="628"/>
      <c r="D53" s="628"/>
      <c r="E53" s="628"/>
      <c r="F53" s="628"/>
    </row>
    <row r="54" spans="1:7" ht="15" customHeight="1">
      <c r="A54" s="652" t="s">
        <v>134</v>
      </c>
      <c r="B54" s="628"/>
      <c r="C54" s="628"/>
      <c r="D54" s="628"/>
      <c r="E54" s="628"/>
      <c r="F54" s="628"/>
    </row>
    <row r="55" spans="1:7" ht="15" customHeight="1">
      <c r="A55" s="653" t="s">
        <v>813</v>
      </c>
      <c r="B55" s="628"/>
      <c r="C55" s="628"/>
      <c r="D55" s="628"/>
      <c r="E55" s="628"/>
      <c r="F55" s="628"/>
    </row>
    <row r="56" spans="1:7" ht="15" customHeight="1">
      <c r="A56" s="652" t="s">
        <v>145</v>
      </c>
    </row>
    <row r="57" spans="1:7" ht="15" customHeight="1">
      <c r="A57" s="653" t="s">
        <v>146</v>
      </c>
    </row>
    <row r="58" spans="1:7" ht="15" customHeight="1">
      <c r="A58" s="382" t="s">
        <v>45</v>
      </c>
    </row>
    <row r="59" spans="1:7" ht="15" customHeight="1">
      <c r="A59" s="383" t="s">
        <v>909</v>
      </c>
    </row>
  </sheetData>
  <printOptions horizontalCentered="1"/>
  <pageMargins left="0.55118110236220474" right="0.55118110236220474" top="0.55118110236220474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1.0</vt:lpstr>
      <vt:lpstr>3.0</vt:lpstr>
      <vt:lpstr>3.0 (2)</vt:lpstr>
      <vt:lpstr>4.0</vt:lpstr>
      <vt:lpstr>4.0 (2)</vt:lpstr>
      <vt:lpstr>5.0</vt:lpstr>
      <vt:lpstr>6.0</vt:lpstr>
      <vt:lpstr>6.0 (2)</vt:lpstr>
      <vt:lpstr>6.0 (3)</vt:lpstr>
      <vt:lpstr>6.0 (4)</vt:lpstr>
      <vt:lpstr>6.0 (5)</vt:lpstr>
      <vt:lpstr>7.0</vt:lpstr>
      <vt:lpstr>7.0 (2)</vt:lpstr>
      <vt:lpstr>8.0</vt:lpstr>
      <vt:lpstr>9.0</vt:lpstr>
      <vt:lpstr>9.0 (2)</vt:lpstr>
      <vt:lpstr>9.0 (3)</vt:lpstr>
      <vt:lpstr>9.0 (4)</vt:lpstr>
      <vt:lpstr>10.0</vt:lpstr>
      <vt:lpstr>11.0</vt:lpstr>
      <vt:lpstr>12.0</vt:lpstr>
      <vt:lpstr>12.0 (2)</vt:lpstr>
      <vt:lpstr>15.0</vt:lpstr>
      <vt:lpstr>16.0 </vt:lpstr>
      <vt:lpstr>16.0 (2)</vt:lpstr>
      <vt:lpstr>16.0 (3)</vt:lpstr>
      <vt:lpstr>16.0 (4)</vt:lpstr>
      <vt:lpstr>16.0 (5)</vt:lpstr>
      <vt:lpstr>17.0</vt:lpstr>
      <vt:lpstr>18.0</vt:lpstr>
      <vt:lpstr>19.0</vt:lpstr>
      <vt:lpstr>20.0</vt:lpstr>
      <vt:lpstr>20.0 (2)</vt:lpstr>
      <vt:lpstr>'1.0'!Print_Area</vt:lpstr>
      <vt:lpstr>'10.0'!Print_Area</vt:lpstr>
      <vt:lpstr>'11.0'!Print_Area</vt:lpstr>
      <vt:lpstr>'12.0'!Print_Area</vt:lpstr>
      <vt:lpstr>'12.0 (2)'!Print_Area</vt:lpstr>
      <vt:lpstr>'16.0 '!Print_Area</vt:lpstr>
      <vt:lpstr>'16.0 (2)'!Print_Area</vt:lpstr>
      <vt:lpstr>'16.0 (3)'!Print_Area</vt:lpstr>
      <vt:lpstr>'16.0 (4)'!Print_Area</vt:lpstr>
      <vt:lpstr>'16.0 (5)'!Print_Area</vt:lpstr>
      <vt:lpstr>'18.0'!Print_Area</vt:lpstr>
      <vt:lpstr>'20.0 (2)'!Print_Area</vt:lpstr>
      <vt:lpstr>'3.0'!Print_Area</vt:lpstr>
      <vt:lpstr>'3.0 (2)'!Print_Area</vt:lpstr>
      <vt:lpstr>'4.0'!Print_Area</vt:lpstr>
      <vt:lpstr>'6.0'!Print_Area</vt:lpstr>
      <vt:lpstr>'6.0 (2)'!Print_Area</vt:lpstr>
      <vt:lpstr>'6.0 (3)'!Print_Area</vt:lpstr>
      <vt:lpstr>'6.0 (4)'!Print_Area</vt:lpstr>
      <vt:lpstr>'6.0 (5)'!Print_Area</vt:lpstr>
      <vt:lpstr>'7.0'!Print_Area</vt:lpstr>
      <vt:lpstr>'7.0 (2)'!Print_Area</vt:lpstr>
      <vt:lpstr>'8.0'!Print_Area</vt:lpstr>
      <vt:lpstr>'9.0'!Print_Area</vt:lpstr>
      <vt:lpstr>'9.0 (2)'!Print_Area</vt:lpstr>
      <vt:lpstr>'9.0 (3)'!Print_Area</vt:lpstr>
      <vt:lpstr>'9.0 (4)'!Print_Area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Nastasa Nadia Abdullah</dc:creator>
  <cp:lastModifiedBy>Aina Syazwani Mohd Aizi</cp:lastModifiedBy>
  <cp:lastPrinted>2022-07-05T03:17:40Z</cp:lastPrinted>
  <dcterms:created xsi:type="dcterms:W3CDTF">2020-07-22T03:05:00Z</dcterms:created>
  <dcterms:modified xsi:type="dcterms:W3CDTF">2022-07-05T03:19:04Z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3D44317FF54645ACB20699434B57CB43</vt:lpwstr>
  </property>
  <property fmtid="{D5CDD505-2E9C-101B-9397-08002B2CF9AE}" pid="3" name="KSOProductBuildVer">
    <vt:lpwstr>1033-11.2.0.10258</vt:lpwstr>
  </property>
</Properties>
</file>