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2\6. JUN 2022\"/>
    </mc:Choice>
  </mc:AlternateContent>
  <bookViews>
    <workbookView xWindow="9285" yWindow="-75" windowWidth="11040" windowHeight="8100" tabRatio="867" firstSheet="3" activeTab="11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3b Swk" sheetId="243" r:id="rId8"/>
    <sheet name="Jadual 17.4a Sbh" sheetId="241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SBH'!$A$1:$L$61</definedName>
    <definedName name="_xlnm.Print_Area" localSheetId="4">'Jadual 17.2a SBH'!$A$1:$O$61</definedName>
    <definedName name="_xlnm.Print_Area" localSheetId="5">'Jadual 17.2b Swk'!$A$1:$Q$63</definedName>
    <definedName name="_xlnm.Print_Area" localSheetId="6">'Jadual 17.3a SBH'!$A$1:$BW$61</definedName>
    <definedName name="_xlnm.Print_Area" localSheetId="7">'Jadual 17.3b Swk'!$A$1:$BK$60</definedName>
    <definedName name="_xlnm.Print_Area" localSheetId="8">'Jadual 17.4a Sbh'!$A$1:$L$57</definedName>
    <definedName name="_xlnm.Print_Area" localSheetId="9">'Jadual 17.4b Swk'!$A$1:$M$58</definedName>
    <definedName name="_xlnm.Print_Area" localSheetId="10">'Jadual 17.5a Sbh'!$A$1:$AL$64</definedName>
    <definedName name="_xlnm.Print_Area" localSheetId="11">'Jadual 17.5b SWK'!$A$1:$X$65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/>
</workbook>
</file>

<file path=xl/calcChain.xml><?xml version="1.0" encoding="utf-8"?>
<calcChain xmlns="http://schemas.openxmlformats.org/spreadsheetml/2006/main">
  <c r="F58" i="245" l="1"/>
  <c r="D58" i="245"/>
  <c r="D55" i="238" l="1"/>
  <c r="K55" i="240"/>
  <c r="I55" i="240"/>
  <c r="G55" i="240"/>
  <c r="E55" i="240"/>
  <c r="F42" i="245"/>
  <c r="D42" i="245"/>
  <c r="F41" i="245"/>
  <c r="D41" i="245"/>
  <c r="F40" i="245"/>
  <c r="D40" i="245"/>
  <c r="G22" i="239"/>
  <c r="I22" i="239"/>
  <c r="K22" i="239"/>
  <c r="M22" i="239"/>
  <c r="O22" i="239"/>
  <c r="F21" i="238"/>
  <c r="H21" i="238"/>
  <c r="J21" i="238"/>
  <c r="L21" i="238"/>
  <c r="N21" i="238"/>
  <c r="E28" i="239"/>
  <c r="E22" i="239" s="1"/>
  <c r="D27" i="238"/>
  <c r="D21" i="238"/>
  <c r="F31" i="242"/>
  <c r="D31" i="242"/>
  <c r="BP28" i="240"/>
  <c r="E28" i="240" s="1"/>
  <c r="K28" i="240"/>
  <c r="I28" i="240"/>
  <c r="G28" i="240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<sst xmlns="http://schemas.openxmlformats.org/spreadsheetml/2006/main" count="1319" uniqueCount="197">
  <si>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</si>
  <si>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</si>
  <si>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</si>
  <si>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</si>
  <si>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</si>
  <si>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</si>
  <si>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</si>
  <si>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</si>
  <si>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</si>
  <si>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</si>
  <si>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</si>
  <si>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</si>
  <si>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</si>
  <si>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</si>
  <si>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</si>
  <si>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</si>
  <si>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</si>
  <si>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</si>
  <si>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</si>
  <si>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</si>
  <si>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</si>
  <si>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</si>
  <si>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</si>
  <si>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</si>
  <si>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</si>
  <si>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</si>
  <si>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</si>
  <si>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</si>
  <si>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</si>
  <si>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</si>
  <si>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</si>
  <si>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</si>
  <si>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</si>
  <si>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</si>
  <si>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</si>
  <si>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</si>
  <si>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</si>
  <si>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</si>
  <si>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</si>
  <si>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</si>
  <si>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</si>
  <si>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</si>
  <si>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</si>
  <si>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</si>
  <si>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</si>
  <si>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</si>
  <si>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</si>
  <si>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</si>
  <si>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</si>
  <si>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</si>
  <si>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</si>
  <si>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</si>
  <si>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</si>
  <si>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</si>
  <si>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</si>
  <si>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</si>
  <si>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</si>
  <si>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</si>
  <si>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</si>
  <si>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</si>
  <si>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</si>
  <si>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</si>
  <si>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</si>
  <si>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</si>
  <si>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</si>
  <si>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</si>
  <si>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</si>
  <si>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</si>
  <si>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</si>
  <si>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</si>
  <si>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</si>
  <si>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</si>
  <si>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</si>
  <si>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</si>
  <si>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</si>
  <si>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</si>
  <si>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</si>
  <si>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</si>
  <si>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</si>
  <si>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</si>
  <si>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</si>
  <si>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</si>
  <si>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</si>
  <si>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</si>
  <si>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</si>
  <si>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</si>
  <si>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</si>
  <si>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</si>
  <si>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</si>
  <si>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</si>
  <si>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</si>
  <si>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</si>
  <si>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</si>
  <si>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</si>
  <si>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</si>
  <si>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</si>
  <si>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</si>
  <si>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</si>
  <si>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</si>
  <si>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</si>
  <si>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</si>
  <si>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</si>
  <si>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</si>
  <si>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</si>
  <si>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</si>
  <si>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</si>
  <si>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</si>
  <si>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</si>
  <si>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</si>
  <si>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</si>
  <si>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</si>
  <si>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</si>
  <si>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</si>
  <si>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</si>
  <si>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</si>
  <si>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</si>
  <si>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</si>
  <si>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</si>
  <si>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</si>
  <si>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</si>
  <si>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</si>
  <si>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</si>
  <si>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</si>
  <si>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</si>
  <si>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</si>
  <si>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</si>
  <si>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</si>
  <si>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</si>
  <si>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</si>
  <si>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</si>
  <si>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</si>
  <si>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</si>
  <si>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</si>
  <si>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</si>
  <si>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</si>
  <si>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</si>
  <si>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</si>
  <si>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</si>
  <si>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</si>
  <si>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</si>
  <si>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</si>
  <si>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</si>
  <si>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</si>
  <si>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</si>
  <si>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</si>
  <si>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</si>
  <si>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</si>
  <si>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</si>
  <si>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</si>
  <si>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</si>
  <si>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</si>
  <si>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</si>
  <si>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</si>
  <si>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</si>
  <si>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</si>
  <si>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</si>
  <si>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</si>
  <si>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</si>
  <si>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</si>
  <si>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</si>
  <si>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</si>
  <si>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</si>
  <si>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</si>
  <si>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</si>
  <si>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</si>
  <si>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</si>
  <si>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</si>
  <si>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</si>
  <si>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</si>
  <si>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</si>
  <si>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</si>
  <si>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</si>
  <si>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</si>
  <si>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</si>
  <si>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</si>
  <si>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</si>
  <si>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</si>
  <si>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</si>
  <si>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</si>
  <si>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</si>
  <si>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</si>
  <si>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</si>
  <si>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</si>
  <si>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</si>
  <si>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</si>
  <si>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</si>
  <si>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2020 </t>
  </si>
  <si>
    <t>r</t>
  </si>
  <si>
    <t xml:space="preserve">Mei </t>
  </si>
  <si>
    <t>13</t>
  </si>
  <si>
    <t>19</t>
  </si>
  <si>
    <t>2020</t>
  </si>
  <si>
    <t>2021</t>
  </si>
  <si>
    <t>1428</t>
  </si>
  <si>
    <t>May</t>
  </si>
  <si>
    <t>Jul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</si>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</sst>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11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73" fillId="0" borderId="0" xfId="298" applyNumberFormat="1" applyFont="1" applyAlignment="1">
      <alignment horizontal="left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49" fontId="44" fillId="0" borderId="0" xfId="683" applyNumberFormat="1" applyFont="1" applyAlignment="1">
      <alignment horizontal="lef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3" fontId="44" fillId="0" borderId="0" xfId="647" applyNumberFormat="1" applyFont="1" applyFill="1" applyAlignment="1"/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73" fillId="0" borderId="0" xfId="300" applyNumberFormat="1" applyFont="1" applyFill="1" applyAlignment="1">
      <alignment horizontal="right"/>
    </xf>
    <xf numFmtId="3" fontId="73" fillId="56" borderId="0" xfId="300" applyNumberFormat="1" applyFont="1" applyFill="1" applyAlignment="1">
      <alignment horizontal="center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45" fillId="56" borderId="0" xfId="300" applyNumberFormat="1" applyFont="1" applyFill="1" applyAlignment="1">
      <alignment horizontal="right"/>
    </xf>
    <xf numFmtId="3" fontId="44" fillId="56" borderId="0" xfId="300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7" fillId="0" borderId="18" xfId="619" applyFont="1" applyFill="1" applyBorder="1" applyAlignment="1">
      <alignment horizontal="left"/>
    </xf>
    <xf numFmtId="0" fontId="47" fillId="0" borderId="18" xfId="619" applyFont="1" applyFill="1" applyBorder="1"/>
    <xf numFmtId="0" fontId="44" fillId="0" borderId="18" xfId="619" applyFont="1" applyFill="1" applyBorder="1"/>
    <xf numFmtId="169" fontId="47" fillId="0" borderId="18" xfId="619" applyNumberFormat="1" applyFont="1" applyFill="1" applyBorder="1" applyAlignment="1">
      <alignment horizontal="right" indent="3"/>
    </xf>
    <xf numFmtId="169" fontId="47" fillId="0" borderId="18" xfId="619" applyNumberFormat="1" applyFont="1" applyFill="1" applyBorder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57" borderId="0" xfId="619" applyFont="1" applyFill="1"/>
    <xf numFmtId="170" fontId="45" fillId="57" borderId="0" xfId="619" quotePrefix="1" applyNumberFormat="1" applyFont="1" applyFill="1" applyAlignment="1">
      <alignment horizontal="right"/>
    </xf>
    <xf numFmtId="170" fontId="45" fillId="57" borderId="0" xfId="619" applyNumberFormat="1" applyFont="1" applyFill="1" applyAlignment="1">
      <alignment horizontal="right"/>
    </xf>
    <xf numFmtId="170" fontId="44" fillId="57" borderId="0" xfId="619" quotePrefix="1" applyNumberFormat="1" applyFont="1" applyFill="1" applyAlignment="1">
      <alignment horizontal="right"/>
    </xf>
    <xf numFmtId="170" fontId="44" fillId="57" borderId="0" xfId="619" applyNumberFormat="1" applyFont="1" applyFill="1" applyAlignment="1">
      <alignment horizontal="right"/>
    </xf>
    <xf numFmtId="170" fontId="45" fillId="57" borderId="0" xfId="619" applyNumberFormat="1" applyFont="1" applyFill="1" applyBorder="1" applyAlignment="1">
      <alignment horizontal="right" indent="1"/>
    </xf>
    <xf numFmtId="170" fontId="44" fillId="57" borderId="0" xfId="619" applyNumberFormat="1" applyFont="1" applyFill="1" applyBorder="1" applyAlignment="1">
      <alignment horizontal="right" indent="1"/>
    </xf>
    <xf numFmtId="49" fontId="114" fillId="57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4" fillId="0" borderId="17" xfId="619" applyFont="1" applyBorder="1" applyAlignment="1">
      <alignment horizontal="center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0" fontId="45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127" fillId="55" borderId="0" xfId="661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46" fillId="55" borderId="0" xfId="646" applyFont="1" applyFill="1" applyAlignment="1">
      <alignment horizontal="left"/>
    </xf>
    <xf numFmtId="0" fontId="44" fillId="0" borderId="0" xfId="646" applyFont="1" applyAlignment="1">
      <alignment horizontal="center"/>
    </xf>
    <xf numFmtId="49" fontId="44" fillId="0" borderId="0" xfId="646" quotePrefix="1" applyNumberFormat="1" applyFont="1" applyFill="1" applyAlignment="1">
      <alignment horizontal="left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726277</xdr:colOff>
      <xdr:row>53</xdr:row>
      <xdr:rowOff>214319</xdr:rowOff>
    </xdr:from>
    <xdr:to>
      <xdr:col>14</xdr:col>
      <xdr:colOff>395283</xdr:colOff>
      <xdr:row>56</xdr:row>
      <xdr:rowOff>92874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310183" y="11751475"/>
          <a:ext cx="3312319" cy="557212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70325</xdr:colOff>
      <xdr:row>61</xdr:row>
      <xdr:rowOff>82360</xdr:rowOff>
    </xdr:from>
    <xdr:to>
      <xdr:col>28</xdr:col>
      <xdr:colOff>494405</xdr:colOff>
      <xdr:row>64</xdr:row>
      <xdr:rowOff>98536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164808" y="12147360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61</xdr:row>
      <xdr:rowOff>2259</xdr:rowOff>
    </xdr:from>
    <xdr:to>
      <xdr:col>15</xdr:col>
      <xdr:colOff>446115</xdr:colOff>
      <xdr:row>62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12067259"/>
          <a:ext cx="6292494" cy="4140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374423</xdr:colOff>
      <xdr:row>60</xdr:row>
      <xdr:rowOff>220748</xdr:rowOff>
    </xdr:from>
    <xdr:to>
      <xdr:col>38</xdr:col>
      <xdr:colOff>510970</xdr:colOff>
      <xdr:row>62</xdr:row>
      <xdr:rowOff>42953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172957" y="12285748"/>
          <a:ext cx="1680254" cy="2820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142840</xdr:colOff>
      <xdr:row>60</xdr:row>
      <xdr:rowOff>220618</xdr:rowOff>
    </xdr:from>
    <xdr:to>
      <xdr:col>34</xdr:col>
      <xdr:colOff>373610</xdr:colOff>
      <xdr:row>62</xdr:row>
      <xdr:rowOff>122411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185943" y="12285618"/>
          <a:ext cx="986201" cy="361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1439</xdr:colOff>
      <xdr:row>58</xdr:row>
      <xdr:rowOff>200373</xdr:rowOff>
    </xdr:from>
    <xdr:to>
      <xdr:col>24</xdr:col>
      <xdr:colOff>178570</xdr:colOff>
      <xdr:row>64</xdr:row>
      <xdr:rowOff>202389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1439" y="11755977"/>
          <a:ext cx="7545922" cy="1383665"/>
          <a:chOff x="140411" y="11025289"/>
          <a:chExt cx="6172291" cy="595259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40411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28784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25289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57</xdr:row>
      <xdr:rowOff>100014</xdr:rowOff>
    </xdr:from>
    <xdr:to>
      <xdr:col>12</xdr:col>
      <xdr:colOff>400050</xdr:colOff>
      <xdr:row>59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58</xdr:row>
      <xdr:rowOff>26197</xdr:rowOff>
    </xdr:from>
    <xdr:to>
      <xdr:col>8</xdr:col>
      <xdr:colOff>486829</xdr:colOff>
      <xdr:row>59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56</xdr:row>
      <xdr:rowOff>184462</xdr:rowOff>
    </xdr:from>
    <xdr:to>
      <xdr:col>15</xdr:col>
      <xdr:colOff>361950</xdr:colOff>
      <xdr:row>58</xdr:row>
      <xdr:rowOff>191870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0792" y="11254629"/>
          <a:ext cx="2483908" cy="4095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56</xdr:row>
      <xdr:rowOff>174937</xdr:rowOff>
    </xdr:from>
    <xdr:to>
      <xdr:col>9</xdr:col>
      <xdr:colOff>600075</xdr:colOff>
      <xdr:row>59</xdr:row>
      <xdr:rowOff>72462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0718" y="11245104"/>
          <a:ext cx="581024" cy="500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881310</xdr:colOff>
      <xdr:row>57</xdr:row>
      <xdr:rowOff>177122</xdr:rowOff>
    </xdr:from>
    <xdr:to>
      <xdr:col>17</xdr:col>
      <xdr:colOff>40105</xdr:colOff>
      <xdr:row>59</xdr:row>
      <xdr:rowOff>161802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232731" y="11045648"/>
          <a:ext cx="2146637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326735</xdr:colOff>
      <xdr:row>57</xdr:row>
      <xdr:rowOff>177122</xdr:rowOff>
    </xdr:from>
    <xdr:to>
      <xdr:col>10</xdr:col>
      <xdr:colOff>871927</xdr:colOff>
      <xdr:row>59</xdr:row>
      <xdr:rowOff>138520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678156" y="11045648"/>
          <a:ext cx="545192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254789</xdr:colOff>
      <xdr:row>57</xdr:row>
      <xdr:rowOff>159545</xdr:rowOff>
    </xdr:from>
    <xdr:to>
      <xdr:col>75</xdr:col>
      <xdr:colOff>276251</xdr:colOff>
      <xdr:row>58</xdr:row>
      <xdr:rowOff>214313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20388258" y="11899108"/>
          <a:ext cx="1557368" cy="26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58</xdr:row>
      <xdr:rowOff>109536</xdr:rowOff>
    </xdr:from>
    <xdr:to>
      <xdr:col>66</xdr:col>
      <xdr:colOff>9</xdr:colOff>
      <xdr:row>61</xdr:row>
      <xdr:rowOff>145257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2063411"/>
          <a:ext cx="5057783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376232</xdr:colOff>
      <xdr:row>57</xdr:row>
      <xdr:rowOff>173832</xdr:rowOff>
    </xdr:from>
    <xdr:to>
      <xdr:col>69</xdr:col>
      <xdr:colOff>348146</xdr:colOff>
      <xdr:row>59</xdr:row>
      <xdr:rowOff>83345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9497670" y="11913395"/>
          <a:ext cx="983945" cy="350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57</xdr:row>
      <xdr:rowOff>152746</xdr:rowOff>
    </xdr:from>
    <xdr:to>
      <xdr:col>57</xdr:col>
      <xdr:colOff>205468</xdr:colOff>
      <xdr:row>60</xdr:row>
      <xdr:rowOff>49609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72677" y="11870480"/>
          <a:ext cx="4498182" cy="760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287735</xdr:colOff>
      <xdr:row>56</xdr:row>
      <xdr:rowOff>186487</xdr:rowOff>
    </xdr:from>
    <xdr:to>
      <xdr:col>63</xdr:col>
      <xdr:colOff>109141</xdr:colOff>
      <xdr:row>59</xdr:row>
      <xdr:rowOff>28695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35626" y="11676018"/>
          <a:ext cx="2212578" cy="526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57</xdr:row>
      <xdr:rowOff>153806</xdr:rowOff>
    </xdr:from>
    <xdr:to>
      <xdr:col>44</xdr:col>
      <xdr:colOff>70757</xdr:colOff>
      <xdr:row>60</xdr:row>
      <xdr:rowOff>36991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685951" y="11871540"/>
          <a:ext cx="404415" cy="746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59</xdr:row>
      <xdr:rowOff>0</xdr:rowOff>
    </xdr:from>
    <xdr:to>
      <xdr:col>43</xdr:col>
      <xdr:colOff>581025</xdr:colOff>
      <xdr:row>59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58</xdr:row>
      <xdr:rowOff>0</xdr:rowOff>
    </xdr:from>
    <xdr:to>
      <xdr:col>44</xdr:col>
      <xdr:colOff>0</xdr:colOff>
      <xdr:row>58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59</xdr:row>
      <xdr:rowOff>0</xdr:rowOff>
    </xdr:from>
    <xdr:to>
      <xdr:col>62</xdr:col>
      <xdr:colOff>581025</xdr:colOff>
      <xdr:row>59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56</xdr:row>
      <xdr:rowOff>201150</xdr:rowOff>
    </xdr:from>
    <xdr:to>
      <xdr:col>35</xdr:col>
      <xdr:colOff>253093</xdr:colOff>
      <xdr:row>59</xdr:row>
      <xdr:rowOff>19843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881302" y="11690681"/>
          <a:ext cx="4047729" cy="5033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85721</xdr:colOff>
      <xdr:row>53</xdr:row>
      <xdr:rowOff>42867</xdr:rowOff>
    </xdr:from>
    <xdr:to>
      <xdr:col>12</xdr:col>
      <xdr:colOff>502490</xdr:colOff>
      <xdr:row>55</xdr:row>
      <xdr:rowOff>128591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241252" y="11008523"/>
          <a:ext cx="1643113" cy="526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635789</xdr:colOff>
      <xdr:row>53</xdr:row>
      <xdr:rowOff>204792</xdr:rowOff>
    </xdr:from>
    <xdr:to>
      <xdr:col>10</xdr:col>
      <xdr:colOff>81447</xdr:colOff>
      <xdr:row>55</xdr:row>
      <xdr:rowOff>111922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255414" y="11170448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81" t="s">
        <v>113</v>
      </c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</row>
    <row r="3" spans="2:13" ht="15" customHeight="1">
      <c r="B3" s="582" t="s">
        <v>114</v>
      </c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83"/>
      <c r="C56" s="583"/>
      <c r="F56" s="45"/>
      <c r="M56" s="50"/>
    </row>
    <row r="57" spans="2:13" ht="15.95" customHeight="1">
      <c r="B57" s="584">
        <v>249</v>
      </c>
      <c r="C57" s="584"/>
      <c r="D57" s="584"/>
      <c r="E57" s="584"/>
      <c r="F57" s="584"/>
      <c r="G57" s="584"/>
      <c r="H57" s="584"/>
      <c r="I57" s="584"/>
      <c r="J57" s="584"/>
      <c r="K57" s="584"/>
      <c r="L57" s="584"/>
      <c r="M57" s="584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75"/>
  <sheetViews>
    <sheetView view="pageBreakPreview" zoomScale="80" zoomScaleNormal="100" zoomScaleSheetLayoutView="80" workbookViewId="0">
      <pane xSplit="4" ySplit="13" topLeftCell="E44" activePane="bottomRight" state="frozen"/>
      <selection activeCell="I46" sqref="I46"/>
      <selection pane="topRight" activeCell="I46" sqref="I46"/>
      <selection pane="bottomLeft" activeCell="I46" sqref="I46"/>
      <selection pane="bottomRight" activeCell="R36" sqref="R36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94" t="s">
        <v>158</v>
      </c>
      <c r="B1" s="594"/>
      <c r="C1" s="595" t="s">
        <v>156</v>
      </c>
      <c r="D1" s="595"/>
      <c r="E1" s="595"/>
      <c r="F1" s="595"/>
      <c r="G1" s="595"/>
      <c r="H1" s="595"/>
      <c r="I1" s="595"/>
      <c r="J1" s="595"/>
      <c r="K1" s="595"/>
      <c r="L1" s="595"/>
      <c r="M1" s="595"/>
    </row>
    <row r="2" spans="1:15" ht="36.75" customHeight="1">
      <c r="A2" s="91"/>
      <c r="B2" s="83"/>
      <c r="C2" s="597" t="s">
        <v>157</v>
      </c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</row>
    <row r="5" spans="1:15" s="90" customFormat="1" ht="15.75">
      <c r="A5" s="195"/>
      <c r="B5" s="195"/>
      <c r="C5" s="195"/>
      <c r="D5" s="195"/>
      <c r="E5" s="195"/>
      <c r="F5" s="195"/>
      <c r="G5" s="195" t="s">
        <v>0</v>
      </c>
      <c r="H5" s="195"/>
      <c r="I5" s="195"/>
      <c r="J5" s="195"/>
      <c r="K5" s="195"/>
      <c r="L5" s="195"/>
      <c r="M5" s="195"/>
    </row>
    <row r="6" spans="1:15" s="90" customFormat="1" ht="22.5" customHeight="1">
      <c r="A6" s="200" t="s">
        <v>10</v>
      </c>
      <c r="B6" s="195"/>
      <c r="C6" s="195"/>
      <c r="D6" s="195"/>
      <c r="E6" s="598" t="s">
        <v>76</v>
      </c>
      <c r="F6" s="598"/>
      <c r="G6" s="598"/>
      <c r="H6" s="200"/>
      <c r="I6" s="598" t="s">
        <v>77</v>
      </c>
      <c r="J6" s="598"/>
      <c r="K6" s="598"/>
      <c r="L6" s="598"/>
      <c r="M6" s="200"/>
      <c r="N6" s="92"/>
      <c r="O6" s="92"/>
    </row>
    <row r="7" spans="1:15" s="90" customFormat="1" ht="15.75">
      <c r="A7" s="199" t="s">
        <v>51</v>
      </c>
      <c r="B7" s="195"/>
      <c r="C7" s="195"/>
      <c r="D7" s="195"/>
      <c r="E7" s="599" t="s">
        <v>78</v>
      </c>
      <c r="F7" s="599"/>
      <c r="G7" s="599"/>
      <c r="H7" s="195"/>
      <c r="I7" s="599" t="s">
        <v>79</v>
      </c>
      <c r="J7" s="599"/>
      <c r="K7" s="599"/>
      <c r="L7" s="599"/>
      <c r="M7" s="195"/>
    </row>
    <row r="8" spans="1:15" s="90" customFormat="1" ht="6" customHeight="1">
      <c r="A8" s="199"/>
      <c r="B8" s="195"/>
      <c r="C8" s="195"/>
      <c r="D8" s="195"/>
      <c r="E8" s="197"/>
      <c r="F8" s="198"/>
      <c r="G8" s="198"/>
      <c r="H8" s="195"/>
      <c r="I8" s="197"/>
      <c r="J8" s="198"/>
      <c r="K8" s="198"/>
      <c r="L8" s="195"/>
      <c r="M8" s="195"/>
    </row>
    <row r="9" spans="1:15" s="90" customFormat="1" ht="6" customHeight="1">
      <c r="A9" s="195"/>
      <c r="B9" s="195"/>
      <c r="C9" s="195"/>
      <c r="D9" s="195"/>
      <c r="E9" s="195" t="s">
        <v>0</v>
      </c>
      <c r="F9" s="195"/>
      <c r="G9" s="195" t="s">
        <v>0</v>
      </c>
      <c r="H9" s="195"/>
      <c r="I9" s="195"/>
      <c r="J9" s="195"/>
      <c r="K9" s="195" t="s">
        <v>0</v>
      </c>
      <c r="L9" s="195"/>
      <c r="M9" s="195"/>
    </row>
    <row r="10" spans="1:15" s="90" customFormat="1" ht="19.5" customHeight="1">
      <c r="A10" s="195"/>
      <c r="B10" s="195"/>
      <c r="C10" s="195"/>
      <c r="D10" s="195"/>
      <c r="E10" s="201"/>
      <c r="F10" s="201"/>
      <c r="G10" s="303" t="s">
        <v>93</v>
      </c>
      <c r="H10" s="201"/>
      <c r="I10" s="201"/>
      <c r="J10" s="201"/>
      <c r="K10" s="303" t="s">
        <v>93</v>
      </c>
      <c r="L10" s="195"/>
      <c r="M10" s="195"/>
    </row>
    <row r="11" spans="1:15" s="90" customFormat="1" ht="18" customHeight="1">
      <c r="A11" s="195"/>
      <c r="B11" s="195"/>
      <c r="C11" s="195"/>
      <c r="D11" s="195"/>
      <c r="E11" s="303" t="s">
        <v>3</v>
      </c>
      <c r="F11" s="303"/>
      <c r="G11" s="303" t="s">
        <v>80</v>
      </c>
      <c r="H11" s="303"/>
      <c r="I11" s="303" t="s">
        <v>3</v>
      </c>
      <c r="J11" s="303"/>
      <c r="K11" s="303" t="s">
        <v>80</v>
      </c>
      <c r="L11" s="200"/>
      <c r="M11" s="200"/>
      <c r="N11" s="92"/>
      <c r="O11" s="92"/>
    </row>
    <row r="12" spans="1:15" s="90" customFormat="1" ht="15.75">
      <c r="A12" s="195"/>
      <c r="B12" s="195"/>
      <c r="C12" s="195"/>
      <c r="D12" s="195"/>
      <c r="E12" s="301" t="s">
        <v>62</v>
      </c>
      <c r="F12" s="201"/>
      <c r="G12" s="301" t="s">
        <v>94</v>
      </c>
      <c r="H12" s="201"/>
      <c r="I12" s="301" t="s">
        <v>62</v>
      </c>
      <c r="J12" s="201"/>
      <c r="K12" s="301" t="s">
        <v>94</v>
      </c>
      <c r="L12" s="195"/>
      <c r="M12" s="195"/>
    </row>
    <row r="13" spans="1:15" s="90" customFormat="1" ht="12.75" customHeight="1" thickBot="1">
      <c r="A13" s="203"/>
      <c r="B13" s="203"/>
      <c r="C13" s="203" t="s">
        <v>1</v>
      </c>
      <c r="D13" s="203"/>
      <c r="E13" s="203"/>
      <c r="F13" s="203"/>
      <c r="G13" s="203"/>
      <c r="H13" s="203"/>
      <c r="I13" s="203"/>
      <c r="J13" s="203"/>
      <c r="K13" s="203"/>
      <c r="L13" s="203"/>
      <c r="M13" s="203"/>
    </row>
    <row r="14" spans="1:15" s="90" customFormat="1" ht="9.75" customHeight="1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</row>
    <row r="15" spans="1:15" s="90" customFormat="1" ht="17.100000000000001" customHeight="1">
      <c r="A15" s="347" t="s">
        <v>181</v>
      </c>
      <c r="B15" s="193"/>
      <c r="C15" s="205"/>
      <c r="D15" s="129"/>
      <c r="E15" s="331">
        <v>11602</v>
      </c>
      <c r="F15" s="340"/>
      <c r="G15" s="331">
        <v>31374</v>
      </c>
      <c r="H15" s="340"/>
      <c r="I15" s="331">
        <v>11585</v>
      </c>
      <c r="J15" s="340"/>
      <c r="K15" s="331">
        <v>31351</v>
      </c>
      <c r="L15" s="243"/>
      <c r="M15" s="129"/>
    </row>
    <row r="16" spans="1:15" s="90" customFormat="1" ht="17.100000000000001" customHeight="1">
      <c r="A16" s="347" t="s">
        <v>175</v>
      </c>
      <c r="B16" s="193"/>
      <c r="C16" s="205"/>
      <c r="D16" s="129"/>
      <c r="E16" s="331">
        <v>14326</v>
      </c>
      <c r="F16" s="340"/>
      <c r="G16" s="331">
        <v>36038</v>
      </c>
      <c r="H16" s="340"/>
      <c r="I16" s="331">
        <v>14263</v>
      </c>
      <c r="J16" s="340"/>
      <c r="K16" s="331">
        <v>35994</v>
      </c>
      <c r="L16" s="243"/>
      <c r="M16" s="129"/>
    </row>
    <row r="17" spans="1:63" s="336" customFormat="1" ht="16.5" customHeight="1">
      <c r="A17" s="362" t="s">
        <v>183</v>
      </c>
      <c r="B17" s="337"/>
      <c r="C17" s="362"/>
      <c r="D17" s="377"/>
      <c r="E17" s="417">
        <v>14750</v>
      </c>
      <c r="F17" s="421"/>
      <c r="G17" s="417">
        <v>38086.442999999999</v>
      </c>
      <c r="H17" s="421"/>
      <c r="I17" s="417">
        <v>14712</v>
      </c>
      <c r="J17" s="421"/>
      <c r="K17" s="417">
        <v>38016</v>
      </c>
      <c r="L17" s="380"/>
      <c r="M17" s="377"/>
    </row>
    <row r="18" spans="1:63" s="336" customFormat="1" ht="16.5" customHeight="1">
      <c r="A18" s="362" t="s">
        <v>191</v>
      </c>
      <c r="B18" s="337"/>
      <c r="C18" s="362"/>
      <c r="D18" s="377"/>
      <c r="E18" s="417">
        <v>12336</v>
      </c>
      <c r="F18" s="421"/>
      <c r="G18" s="417">
        <v>35107.027999999998</v>
      </c>
      <c r="H18" s="421"/>
      <c r="I18" s="417">
        <v>12305</v>
      </c>
      <c r="J18" s="421"/>
      <c r="K18" s="417">
        <v>35040.741000000002</v>
      </c>
      <c r="L18" s="380"/>
      <c r="M18" s="377"/>
    </row>
    <row r="19" spans="1:63" s="336" customFormat="1" ht="16.5" customHeight="1">
      <c r="A19" s="362" t="s">
        <v>192</v>
      </c>
      <c r="B19" s="337"/>
      <c r="C19" s="362"/>
      <c r="D19" s="377"/>
      <c r="E19" s="417">
        <v>13553</v>
      </c>
      <c r="F19" s="421"/>
      <c r="G19" s="417">
        <v>33575</v>
      </c>
      <c r="H19" s="421"/>
      <c r="I19" s="417">
        <v>13538</v>
      </c>
      <c r="J19" s="421"/>
      <c r="K19" s="417">
        <v>33385</v>
      </c>
      <c r="L19" s="380"/>
      <c r="M19" s="377"/>
    </row>
    <row r="20" spans="1:63" s="90" customFormat="1" ht="10.5" customHeight="1">
      <c r="A20" s="214"/>
      <c r="B20" s="241"/>
      <c r="C20" s="214"/>
      <c r="D20" s="240"/>
      <c r="E20" s="327"/>
      <c r="F20" s="286"/>
      <c r="G20" s="327"/>
      <c r="H20" s="286"/>
      <c r="I20" s="327"/>
      <c r="J20" s="286"/>
      <c r="K20" s="327"/>
      <c r="L20" s="252"/>
      <c r="M20" s="240"/>
    </row>
    <row r="21" spans="1:63" s="90" customFormat="1" ht="10.5" customHeight="1">
      <c r="A21" s="205"/>
      <c r="B21" s="213"/>
      <c r="C21" s="205"/>
      <c r="D21" s="129"/>
      <c r="E21" s="326"/>
      <c r="F21" s="265"/>
      <c r="G21" s="326"/>
      <c r="H21" s="265"/>
      <c r="I21" s="326"/>
      <c r="J21" s="265"/>
      <c r="K21" s="326"/>
      <c r="L21" s="243"/>
      <c r="M21" s="129"/>
    </row>
    <row r="22" spans="1:63" s="336" customFormat="1" ht="17.100000000000001" customHeight="1">
      <c r="A22" s="362" t="s">
        <v>186</v>
      </c>
      <c r="B22" s="337"/>
      <c r="C22" s="362" t="s">
        <v>48</v>
      </c>
      <c r="D22" s="377"/>
      <c r="E22" s="423">
        <v>1074</v>
      </c>
      <c r="F22" s="392"/>
      <c r="G22" s="395">
        <v>3393.567</v>
      </c>
      <c r="H22" s="392"/>
      <c r="I22" s="423">
        <v>1072</v>
      </c>
      <c r="J22" s="396"/>
      <c r="K22" s="423">
        <v>3390.1219999999998</v>
      </c>
      <c r="L22" s="330"/>
      <c r="M22" s="377"/>
    </row>
    <row r="23" spans="1:63" s="336" customFormat="1" ht="17.100000000000001" customHeight="1">
      <c r="A23" s="362"/>
      <c r="B23" s="337"/>
      <c r="C23" s="370" t="s">
        <v>21</v>
      </c>
      <c r="D23" s="377"/>
      <c r="E23" s="395">
        <v>1006</v>
      </c>
      <c r="F23" s="392"/>
      <c r="G23" s="395">
        <v>2997.7280000000001</v>
      </c>
      <c r="H23" s="392"/>
      <c r="I23" s="395">
        <v>1002</v>
      </c>
      <c r="J23" s="392"/>
      <c r="K23" s="395">
        <v>2993.1640000000002</v>
      </c>
      <c r="L23" s="330"/>
      <c r="M23" s="377"/>
    </row>
    <row r="24" spans="1:63" ht="18" customHeight="1">
      <c r="A24" s="349"/>
      <c r="B24" s="348"/>
      <c r="C24" s="370" t="s">
        <v>22</v>
      </c>
      <c r="D24" s="377"/>
      <c r="E24" s="395">
        <v>958</v>
      </c>
      <c r="F24" s="392"/>
      <c r="G24" s="395">
        <v>3253.317</v>
      </c>
      <c r="H24" s="392"/>
      <c r="I24" s="395">
        <v>950</v>
      </c>
      <c r="J24" s="392"/>
      <c r="K24" s="395">
        <v>3245.1480000000001</v>
      </c>
      <c r="L24" s="376"/>
      <c r="M24" s="385"/>
      <c r="N24" s="375"/>
      <c r="O24" s="375"/>
      <c r="P24" s="330"/>
      <c r="Q24" s="375"/>
      <c r="R24" s="330"/>
      <c r="S24" s="375"/>
      <c r="T24" s="375"/>
      <c r="U24" s="375"/>
      <c r="V24" s="375"/>
      <c r="W24" s="295"/>
      <c r="X24" s="349"/>
      <c r="Y24" s="348"/>
      <c r="Z24" s="307"/>
      <c r="AA24" s="348"/>
      <c r="AB24" s="373"/>
      <c r="AC24" s="330"/>
      <c r="AD24" s="374"/>
      <c r="AE24" s="330"/>
      <c r="AF24" s="373"/>
      <c r="AG24" s="330"/>
      <c r="AH24" s="374"/>
      <c r="AI24" s="330"/>
      <c r="AJ24" s="373"/>
      <c r="AK24" s="373"/>
      <c r="AL24" s="374"/>
      <c r="AM24" s="373"/>
      <c r="AN24" s="373"/>
      <c r="AO24" s="373"/>
      <c r="AP24" s="374"/>
      <c r="AQ24" s="295"/>
      <c r="AR24" s="349"/>
      <c r="AS24" s="348"/>
      <c r="AT24" s="307"/>
      <c r="AU24" s="348"/>
      <c r="AV24" s="373"/>
      <c r="AW24" s="330"/>
      <c r="AX24" s="374"/>
      <c r="AY24" s="330"/>
      <c r="AZ24" s="373"/>
      <c r="BA24" s="373"/>
      <c r="BB24" s="372"/>
      <c r="BC24" s="373"/>
      <c r="BD24" s="373"/>
      <c r="BE24" s="373"/>
      <c r="BF24" s="372"/>
      <c r="BG24" s="373"/>
      <c r="BH24" s="373"/>
      <c r="BI24" s="373"/>
      <c r="BJ24" s="372"/>
      <c r="BK24" s="342"/>
    </row>
    <row r="25" spans="1:63" s="361" customFormat="1" ht="18" customHeight="1">
      <c r="A25" s="362"/>
      <c r="B25" s="377"/>
      <c r="C25" s="370" t="s">
        <v>176</v>
      </c>
      <c r="D25" s="377"/>
      <c r="E25" s="395">
        <v>869</v>
      </c>
      <c r="F25" s="392"/>
      <c r="G25" s="395">
        <v>2592.201</v>
      </c>
      <c r="H25" s="392"/>
      <c r="I25" s="395">
        <v>867</v>
      </c>
      <c r="J25" s="392"/>
      <c r="K25" s="395">
        <v>2585.2260000000001</v>
      </c>
      <c r="L25" s="376"/>
      <c r="M25" s="385"/>
      <c r="N25" s="375"/>
      <c r="O25" s="375"/>
      <c r="P25" s="330"/>
      <c r="Q25" s="375"/>
      <c r="R25" s="330"/>
      <c r="S25" s="375"/>
      <c r="T25" s="375"/>
      <c r="U25" s="375"/>
      <c r="V25" s="375"/>
      <c r="W25" s="378"/>
      <c r="X25" s="362"/>
      <c r="Y25" s="377"/>
      <c r="Z25" s="403"/>
      <c r="AA25" s="377"/>
      <c r="AB25" s="373"/>
      <c r="AC25" s="330"/>
      <c r="AD25" s="374"/>
      <c r="AE25" s="330"/>
      <c r="AF25" s="373"/>
      <c r="AG25" s="330"/>
      <c r="AH25" s="374"/>
      <c r="AI25" s="330"/>
      <c r="AJ25" s="373"/>
      <c r="AK25" s="373"/>
      <c r="AL25" s="374"/>
      <c r="AM25" s="373"/>
      <c r="AN25" s="373"/>
      <c r="AO25" s="373"/>
      <c r="AP25" s="374"/>
      <c r="AQ25" s="378"/>
      <c r="AR25" s="362"/>
      <c r="AS25" s="377"/>
      <c r="AT25" s="403"/>
      <c r="AU25" s="377"/>
      <c r="AV25" s="373"/>
      <c r="AW25" s="330"/>
      <c r="AX25" s="374"/>
      <c r="AY25" s="330"/>
      <c r="AZ25" s="373"/>
      <c r="BA25" s="373"/>
      <c r="BB25" s="372"/>
      <c r="BC25" s="373"/>
      <c r="BD25" s="373"/>
      <c r="BE25" s="373"/>
      <c r="BF25" s="372"/>
      <c r="BG25" s="373"/>
      <c r="BH25" s="373"/>
      <c r="BI25" s="373"/>
      <c r="BJ25" s="372"/>
      <c r="BK25" s="379"/>
    </row>
    <row r="26" spans="1:63" s="361" customFormat="1" ht="18" customHeight="1">
      <c r="A26" s="362"/>
      <c r="B26" s="377"/>
      <c r="C26" s="370" t="s">
        <v>24</v>
      </c>
      <c r="D26" s="377"/>
      <c r="E26" s="395">
        <v>788</v>
      </c>
      <c r="F26" s="392"/>
      <c r="G26" s="395">
        <v>2234.7060000000001</v>
      </c>
      <c r="H26" s="392"/>
      <c r="I26" s="395">
        <v>786</v>
      </c>
      <c r="J26" s="392"/>
      <c r="K26" s="395">
        <v>2234.0720000000001</v>
      </c>
      <c r="L26" s="376"/>
      <c r="M26" s="385"/>
      <c r="N26" s="375"/>
      <c r="O26" s="375"/>
      <c r="P26" s="330"/>
      <c r="Q26" s="375"/>
      <c r="R26" s="330"/>
      <c r="S26" s="375"/>
      <c r="T26" s="375"/>
      <c r="U26" s="375"/>
      <c r="V26" s="375"/>
      <c r="W26" s="378"/>
      <c r="X26" s="362"/>
      <c r="Y26" s="377"/>
      <c r="Z26" s="403"/>
      <c r="AA26" s="377"/>
      <c r="AB26" s="373"/>
      <c r="AC26" s="330"/>
      <c r="AD26" s="374"/>
      <c r="AE26" s="330"/>
      <c r="AF26" s="373"/>
      <c r="AG26" s="330"/>
      <c r="AH26" s="374"/>
      <c r="AI26" s="330"/>
      <c r="AJ26" s="373"/>
      <c r="AK26" s="373"/>
      <c r="AL26" s="374"/>
      <c r="AM26" s="373"/>
      <c r="AN26" s="373"/>
      <c r="AO26" s="373"/>
      <c r="AP26" s="374"/>
      <c r="AQ26" s="378"/>
      <c r="AR26" s="362"/>
      <c r="AS26" s="377"/>
      <c r="AT26" s="403"/>
      <c r="AU26" s="377"/>
      <c r="AV26" s="373"/>
      <c r="AW26" s="330"/>
      <c r="AX26" s="374"/>
      <c r="AY26" s="330"/>
      <c r="AZ26" s="373"/>
      <c r="BA26" s="373"/>
      <c r="BB26" s="372"/>
      <c r="BC26" s="373"/>
      <c r="BD26" s="373"/>
      <c r="BE26" s="373"/>
      <c r="BF26" s="372"/>
      <c r="BG26" s="373"/>
      <c r="BH26" s="373"/>
      <c r="BI26" s="373"/>
      <c r="BJ26" s="372"/>
      <c r="BK26" s="379"/>
    </row>
    <row r="27" spans="1:63" s="361" customFormat="1" ht="18" customHeight="1">
      <c r="A27" s="362"/>
      <c r="B27" s="377"/>
      <c r="C27" s="370" t="s">
        <v>25</v>
      </c>
      <c r="D27" s="377"/>
      <c r="E27" s="395">
        <v>1001</v>
      </c>
      <c r="F27" s="392"/>
      <c r="G27" s="395">
        <v>2501.7350000000001</v>
      </c>
      <c r="H27" s="392"/>
      <c r="I27" s="395">
        <v>998</v>
      </c>
      <c r="J27" s="392"/>
      <c r="K27" s="395">
        <v>2499.6869999999999</v>
      </c>
      <c r="L27" s="376"/>
      <c r="M27" s="385"/>
      <c r="N27" s="375"/>
      <c r="O27" s="375"/>
      <c r="P27" s="330"/>
      <c r="Q27" s="375"/>
      <c r="R27" s="330"/>
      <c r="S27" s="375"/>
      <c r="T27" s="375"/>
      <c r="U27" s="375"/>
      <c r="V27" s="375"/>
      <c r="W27" s="378"/>
      <c r="X27" s="362"/>
      <c r="Y27" s="377"/>
      <c r="Z27" s="403"/>
      <c r="AA27" s="377"/>
      <c r="AB27" s="373"/>
      <c r="AC27" s="330"/>
      <c r="AD27" s="374"/>
      <c r="AE27" s="330"/>
      <c r="AF27" s="373"/>
      <c r="AG27" s="330"/>
      <c r="AH27" s="374"/>
      <c r="AI27" s="330"/>
      <c r="AJ27" s="373"/>
      <c r="AK27" s="373"/>
      <c r="AL27" s="374"/>
      <c r="AM27" s="373"/>
      <c r="AN27" s="373"/>
      <c r="AO27" s="373"/>
      <c r="AP27" s="374"/>
      <c r="AQ27" s="378"/>
      <c r="AR27" s="362"/>
      <c r="AS27" s="377"/>
      <c r="AT27" s="403"/>
      <c r="AU27" s="377"/>
      <c r="AV27" s="373"/>
      <c r="AW27" s="330"/>
      <c r="AX27" s="374"/>
      <c r="AY27" s="330"/>
      <c r="AZ27" s="373"/>
      <c r="BA27" s="373"/>
      <c r="BB27" s="372"/>
      <c r="BC27" s="373"/>
      <c r="BD27" s="373"/>
      <c r="BE27" s="373"/>
      <c r="BF27" s="372"/>
      <c r="BG27" s="373"/>
      <c r="BH27" s="373"/>
      <c r="BI27" s="373"/>
      <c r="BJ27" s="372"/>
      <c r="BK27" s="379"/>
    </row>
    <row r="28" spans="1:63" s="361" customFormat="1" ht="18" customHeight="1">
      <c r="A28" s="362"/>
      <c r="B28" s="377"/>
      <c r="C28" s="370" t="s">
        <v>177</v>
      </c>
      <c r="D28" s="377"/>
      <c r="E28" s="395">
        <v>1055</v>
      </c>
      <c r="F28" s="392"/>
      <c r="G28" s="395">
        <v>2869.84</v>
      </c>
      <c r="H28" s="392"/>
      <c r="I28" s="395">
        <v>1057</v>
      </c>
      <c r="J28" s="392"/>
      <c r="K28" s="395">
        <v>2871.8319999999999</v>
      </c>
      <c r="L28" s="376"/>
      <c r="M28" s="385"/>
      <c r="N28" s="375"/>
      <c r="O28" s="375"/>
      <c r="P28" s="330"/>
      <c r="Q28" s="375"/>
      <c r="R28" s="330"/>
      <c r="S28" s="375"/>
      <c r="T28" s="375"/>
      <c r="U28" s="375"/>
      <c r="V28" s="375"/>
      <c r="W28" s="378"/>
      <c r="X28" s="362"/>
      <c r="Y28" s="377"/>
      <c r="Z28" s="403"/>
      <c r="AA28" s="377"/>
      <c r="AB28" s="373"/>
      <c r="AC28" s="330"/>
      <c r="AD28" s="374"/>
      <c r="AE28" s="330"/>
      <c r="AF28" s="373"/>
      <c r="AG28" s="330"/>
      <c r="AH28" s="374"/>
      <c r="AI28" s="330"/>
      <c r="AJ28" s="373"/>
      <c r="AK28" s="373"/>
      <c r="AL28" s="374"/>
      <c r="AM28" s="373"/>
      <c r="AN28" s="373"/>
      <c r="AO28" s="373"/>
      <c r="AP28" s="374"/>
      <c r="AQ28" s="378"/>
      <c r="AR28" s="362"/>
      <c r="AS28" s="377"/>
      <c r="AT28" s="403"/>
      <c r="AU28" s="377"/>
      <c r="AV28" s="373"/>
      <c r="AW28" s="330"/>
      <c r="AX28" s="374"/>
      <c r="AY28" s="330"/>
      <c r="AZ28" s="373"/>
      <c r="BA28" s="373"/>
      <c r="BB28" s="372"/>
      <c r="BC28" s="373"/>
      <c r="BD28" s="373"/>
      <c r="BE28" s="373"/>
      <c r="BF28" s="372"/>
      <c r="BG28" s="373"/>
      <c r="BH28" s="373"/>
      <c r="BI28" s="373"/>
      <c r="BJ28" s="372"/>
      <c r="BK28" s="379"/>
    </row>
    <row r="29" spans="1:63" s="361" customFormat="1" ht="18" customHeight="1">
      <c r="A29" s="362"/>
      <c r="B29" s="377"/>
      <c r="C29" s="370" t="s">
        <v>27</v>
      </c>
      <c r="D29" s="377"/>
      <c r="E29" s="395">
        <v>1002</v>
      </c>
      <c r="F29" s="392"/>
      <c r="G29" s="395">
        <v>2851.9</v>
      </c>
      <c r="H29" s="392"/>
      <c r="I29" s="395">
        <v>1002</v>
      </c>
      <c r="J29" s="392"/>
      <c r="K29" s="395">
        <v>2851.9</v>
      </c>
      <c r="L29" s="376"/>
      <c r="M29" s="385"/>
      <c r="N29" s="375"/>
      <c r="O29" s="375"/>
      <c r="P29" s="330"/>
      <c r="Q29" s="375"/>
      <c r="R29" s="330"/>
      <c r="S29" s="375"/>
      <c r="T29" s="375"/>
      <c r="U29" s="375"/>
      <c r="V29" s="375"/>
      <c r="W29" s="378"/>
      <c r="X29" s="362"/>
      <c r="Y29" s="377"/>
      <c r="Z29" s="403"/>
      <c r="AA29" s="377"/>
      <c r="AB29" s="373"/>
      <c r="AC29" s="330"/>
      <c r="AD29" s="374"/>
      <c r="AE29" s="330"/>
      <c r="AF29" s="373"/>
      <c r="AG29" s="330"/>
      <c r="AH29" s="374"/>
      <c r="AI29" s="330"/>
      <c r="AJ29" s="373"/>
      <c r="AK29" s="373"/>
      <c r="AL29" s="374"/>
      <c r="AM29" s="373"/>
      <c r="AN29" s="373"/>
      <c r="AO29" s="373"/>
      <c r="AP29" s="374"/>
      <c r="AQ29" s="378"/>
      <c r="AR29" s="362"/>
      <c r="AS29" s="377"/>
      <c r="AT29" s="403"/>
      <c r="AU29" s="377"/>
      <c r="AV29" s="373"/>
      <c r="AW29" s="330"/>
      <c r="AX29" s="374"/>
      <c r="AY29" s="330"/>
      <c r="AZ29" s="373"/>
      <c r="BA29" s="373"/>
      <c r="BB29" s="372"/>
      <c r="BC29" s="373"/>
      <c r="BD29" s="373"/>
      <c r="BE29" s="373"/>
      <c r="BF29" s="372"/>
      <c r="BG29" s="373"/>
      <c r="BH29" s="373"/>
      <c r="BI29" s="373"/>
      <c r="BJ29" s="372"/>
      <c r="BK29" s="379"/>
    </row>
    <row r="30" spans="1:63" s="361" customFormat="1" ht="18" customHeight="1">
      <c r="A30" s="362"/>
      <c r="B30" s="377"/>
      <c r="C30" s="370" t="s">
        <v>178</v>
      </c>
      <c r="D30" s="377"/>
      <c r="E30" s="395">
        <v>1273</v>
      </c>
      <c r="F30" s="392"/>
      <c r="G30" s="395">
        <v>3332.2730000000001</v>
      </c>
      <c r="H30" s="392"/>
      <c r="I30" s="395">
        <v>1267</v>
      </c>
      <c r="J30" s="392"/>
      <c r="K30" s="395">
        <v>3291.384</v>
      </c>
      <c r="L30" s="376"/>
      <c r="M30" s="385"/>
      <c r="N30" s="375"/>
      <c r="O30" s="375"/>
      <c r="P30" s="330"/>
      <c r="Q30" s="375"/>
      <c r="R30" s="330"/>
      <c r="S30" s="375"/>
      <c r="T30" s="375"/>
      <c r="U30" s="375"/>
      <c r="V30" s="375"/>
      <c r="W30" s="378"/>
      <c r="X30" s="362"/>
      <c r="Y30" s="377"/>
      <c r="Z30" s="403"/>
      <c r="AA30" s="377"/>
      <c r="AB30" s="373"/>
      <c r="AC30" s="330"/>
      <c r="AD30" s="374"/>
      <c r="AE30" s="330"/>
      <c r="AF30" s="373"/>
      <c r="AG30" s="330"/>
      <c r="AH30" s="374"/>
      <c r="AI30" s="330"/>
      <c r="AJ30" s="373"/>
      <c r="AK30" s="373"/>
      <c r="AL30" s="374"/>
      <c r="AM30" s="373"/>
      <c r="AN30" s="373"/>
      <c r="AO30" s="373"/>
      <c r="AP30" s="374"/>
      <c r="AQ30" s="378"/>
      <c r="AR30" s="362"/>
      <c r="AS30" s="377"/>
      <c r="AT30" s="403"/>
      <c r="AU30" s="377"/>
      <c r="AV30" s="373"/>
      <c r="AW30" s="330"/>
      <c r="AX30" s="374"/>
      <c r="AY30" s="330"/>
      <c r="AZ30" s="373"/>
      <c r="BA30" s="373"/>
      <c r="BB30" s="372"/>
      <c r="BC30" s="373"/>
      <c r="BD30" s="373"/>
      <c r="BE30" s="373"/>
      <c r="BF30" s="372"/>
      <c r="BG30" s="373"/>
      <c r="BH30" s="373"/>
      <c r="BI30" s="373"/>
      <c r="BJ30" s="372"/>
      <c r="BK30" s="379"/>
    </row>
    <row r="31" spans="1:63" s="361" customFormat="1" ht="18" customHeight="1">
      <c r="A31" s="362"/>
      <c r="B31" s="377"/>
      <c r="C31" s="462" t="s">
        <v>29</v>
      </c>
      <c r="D31" s="377"/>
      <c r="E31" s="395">
        <v>1170</v>
      </c>
      <c r="F31" s="392"/>
      <c r="G31" s="395">
        <v>3108.7559999999999</v>
      </c>
      <c r="H31" s="392"/>
      <c r="I31" s="395">
        <v>1169</v>
      </c>
      <c r="J31" s="392"/>
      <c r="K31" s="395">
        <v>3111.7240000000002</v>
      </c>
      <c r="L31" s="376"/>
      <c r="M31" s="385"/>
      <c r="N31" s="375"/>
      <c r="O31" s="375"/>
      <c r="P31" s="330"/>
      <c r="Q31" s="375"/>
      <c r="R31" s="330"/>
      <c r="S31" s="375"/>
      <c r="T31" s="375"/>
      <c r="U31" s="375"/>
      <c r="V31" s="375"/>
      <c r="W31" s="378"/>
      <c r="X31" s="362"/>
      <c r="Y31" s="377"/>
      <c r="Z31" s="403"/>
      <c r="AA31" s="377"/>
      <c r="AB31" s="373"/>
      <c r="AC31" s="330"/>
      <c r="AD31" s="374"/>
      <c r="AE31" s="330"/>
      <c r="AF31" s="373"/>
      <c r="AG31" s="330"/>
      <c r="AH31" s="374"/>
      <c r="AI31" s="330"/>
      <c r="AJ31" s="373"/>
      <c r="AK31" s="373"/>
      <c r="AL31" s="374"/>
      <c r="AM31" s="373"/>
      <c r="AN31" s="373"/>
      <c r="AO31" s="373"/>
      <c r="AP31" s="374"/>
      <c r="AQ31" s="378"/>
      <c r="AR31" s="362"/>
      <c r="AS31" s="377"/>
      <c r="AT31" s="403"/>
      <c r="AU31" s="377"/>
      <c r="AV31" s="373"/>
      <c r="AW31" s="330"/>
      <c r="AX31" s="374"/>
      <c r="AY31" s="330"/>
      <c r="AZ31" s="373"/>
      <c r="BA31" s="373"/>
      <c r="BB31" s="372"/>
      <c r="BC31" s="373"/>
      <c r="BD31" s="373"/>
      <c r="BE31" s="373"/>
      <c r="BF31" s="372"/>
      <c r="BG31" s="373"/>
      <c r="BH31" s="373"/>
      <c r="BI31" s="373"/>
      <c r="BJ31" s="372"/>
      <c r="BK31" s="379"/>
    </row>
    <row r="32" spans="1:63" s="361" customFormat="1" ht="18" customHeight="1">
      <c r="A32" s="362"/>
      <c r="B32" s="377"/>
      <c r="C32" s="464" t="s">
        <v>30</v>
      </c>
      <c r="D32" s="377"/>
      <c r="E32" s="395">
        <v>1075</v>
      </c>
      <c r="F32" s="392"/>
      <c r="G32" s="395">
        <v>2884.8780000000002</v>
      </c>
      <c r="H32" s="392"/>
      <c r="I32" s="395">
        <v>1075</v>
      </c>
      <c r="J32" s="392"/>
      <c r="K32" s="395">
        <v>2884.8780000000002</v>
      </c>
      <c r="L32" s="376"/>
      <c r="M32" s="385"/>
      <c r="N32" s="375"/>
      <c r="O32" s="375"/>
      <c r="P32" s="330"/>
      <c r="Q32" s="375"/>
      <c r="R32" s="330"/>
      <c r="S32" s="375"/>
      <c r="T32" s="375"/>
      <c r="U32" s="375"/>
      <c r="V32" s="375"/>
      <c r="W32" s="378"/>
      <c r="X32" s="362"/>
      <c r="Y32" s="377"/>
      <c r="Z32" s="403"/>
      <c r="AA32" s="377"/>
      <c r="AB32" s="373"/>
      <c r="AC32" s="330"/>
      <c r="AD32" s="374"/>
      <c r="AE32" s="330"/>
      <c r="AF32" s="373"/>
      <c r="AG32" s="330"/>
      <c r="AH32" s="374"/>
      <c r="AI32" s="330"/>
      <c r="AJ32" s="373"/>
      <c r="AK32" s="373"/>
      <c r="AL32" s="374"/>
      <c r="AM32" s="373"/>
      <c r="AN32" s="373"/>
      <c r="AO32" s="373"/>
      <c r="AP32" s="374"/>
      <c r="AQ32" s="378"/>
      <c r="AR32" s="362"/>
      <c r="AS32" s="377"/>
      <c r="AT32" s="403"/>
      <c r="AU32" s="377"/>
      <c r="AV32" s="373"/>
      <c r="AW32" s="330"/>
      <c r="AX32" s="374"/>
      <c r="AY32" s="330"/>
      <c r="AZ32" s="373"/>
      <c r="BA32" s="373"/>
      <c r="BB32" s="372"/>
      <c r="BC32" s="373"/>
      <c r="BD32" s="373"/>
      <c r="BE32" s="373"/>
      <c r="BF32" s="372"/>
      <c r="BG32" s="373"/>
      <c r="BH32" s="373"/>
      <c r="BI32" s="373"/>
      <c r="BJ32" s="372"/>
      <c r="BK32" s="379"/>
    </row>
    <row r="33" spans="1:63" s="361" customFormat="1" ht="18" customHeight="1">
      <c r="A33" s="362"/>
      <c r="B33" s="377"/>
      <c r="C33" s="481" t="s">
        <v>31</v>
      </c>
      <c r="D33" s="330"/>
      <c r="E33" s="395">
        <v>1065</v>
      </c>
      <c r="F33" s="392"/>
      <c r="G33" s="395">
        <v>3086.127</v>
      </c>
      <c r="H33" s="392"/>
      <c r="I33" s="395">
        <v>1060</v>
      </c>
      <c r="J33" s="392"/>
      <c r="K33" s="395">
        <v>3081.6039999999998</v>
      </c>
      <c r="L33" s="376"/>
      <c r="M33" s="385"/>
      <c r="N33" s="375"/>
      <c r="O33" s="375"/>
      <c r="P33" s="330"/>
      <c r="Q33" s="375"/>
      <c r="R33" s="330"/>
      <c r="S33" s="375"/>
      <c r="T33" s="375"/>
      <c r="U33" s="375"/>
      <c r="V33" s="375"/>
      <c r="W33" s="378"/>
      <c r="X33" s="362"/>
      <c r="Y33" s="377"/>
      <c r="Z33" s="403"/>
      <c r="AA33" s="377"/>
      <c r="AB33" s="373"/>
      <c r="AC33" s="330"/>
      <c r="AD33" s="374"/>
      <c r="AE33" s="330"/>
      <c r="AF33" s="373"/>
      <c r="AG33" s="330"/>
      <c r="AH33" s="374"/>
      <c r="AI33" s="330"/>
      <c r="AJ33" s="373"/>
      <c r="AK33" s="373"/>
      <c r="AL33" s="374"/>
      <c r="AM33" s="373"/>
      <c r="AN33" s="373"/>
      <c r="AO33" s="373"/>
      <c r="AP33" s="374"/>
      <c r="AQ33" s="378"/>
      <c r="AR33" s="362"/>
      <c r="AS33" s="377"/>
      <c r="AT33" s="403"/>
      <c r="AU33" s="377"/>
      <c r="AV33" s="373"/>
      <c r="AW33" s="330"/>
      <c r="AX33" s="374"/>
      <c r="AY33" s="330"/>
      <c r="AZ33" s="373"/>
      <c r="BA33" s="373"/>
      <c r="BB33" s="372"/>
      <c r="BC33" s="373"/>
      <c r="BD33" s="373"/>
      <c r="BE33" s="373"/>
      <c r="BF33" s="372"/>
      <c r="BG33" s="373"/>
      <c r="BH33" s="373"/>
      <c r="BI33" s="373"/>
      <c r="BJ33" s="372"/>
      <c r="BK33" s="379"/>
    </row>
    <row r="34" spans="1:63" s="361" customFormat="1" ht="18" customHeight="1">
      <c r="A34" s="362"/>
      <c r="B34" s="377"/>
      <c r="C34" s="478"/>
      <c r="D34" s="330"/>
      <c r="E34" s="395"/>
      <c r="F34" s="392"/>
      <c r="G34" s="395"/>
      <c r="H34" s="392"/>
      <c r="I34" s="395"/>
      <c r="J34" s="392"/>
      <c r="K34" s="395"/>
      <c r="L34" s="376"/>
      <c r="M34" s="385"/>
      <c r="N34" s="375"/>
      <c r="O34" s="375"/>
      <c r="P34" s="330"/>
      <c r="Q34" s="375"/>
      <c r="R34" s="330"/>
      <c r="S34" s="375"/>
      <c r="T34" s="375"/>
      <c r="U34" s="375"/>
      <c r="V34" s="375"/>
      <c r="W34" s="378"/>
      <c r="X34" s="362"/>
      <c r="Y34" s="377"/>
      <c r="Z34" s="403"/>
      <c r="AA34" s="377"/>
      <c r="AB34" s="373"/>
      <c r="AC34" s="330"/>
      <c r="AD34" s="374"/>
      <c r="AE34" s="330"/>
      <c r="AF34" s="373"/>
      <c r="AG34" s="330"/>
      <c r="AH34" s="374"/>
      <c r="AI34" s="330"/>
      <c r="AJ34" s="373"/>
      <c r="AK34" s="373"/>
      <c r="AL34" s="374"/>
      <c r="AM34" s="373"/>
      <c r="AN34" s="373"/>
      <c r="AO34" s="373"/>
      <c r="AP34" s="374"/>
      <c r="AQ34" s="378"/>
      <c r="AR34" s="362"/>
      <c r="AS34" s="377"/>
      <c r="AT34" s="403"/>
      <c r="AU34" s="377"/>
      <c r="AV34" s="373"/>
      <c r="AW34" s="330"/>
      <c r="AX34" s="374"/>
      <c r="AY34" s="330"/>
      <c r="AZ34" s="373"/>
      <c r="BA34" s="373"/>
      <c r="BB34" s="372"/>
      <c r="BC34" s="373"/>
      <c r="BD34" s="373"/>
      <c r="BE34" s="373"/>
      <c r="BF34" s="372"/>
      <c r="BG34" s="373"/>
      <c r="BH34" s="373"/>
      <c r="BI34" s="373"/>
      <c r="BJ34" s="372"/>
      <c r="BK34" s="379"/>
    </row>
    <row r="35" spans="1:63" s="361" customFormat="1" ht="18" customHeight="1">
      <c r="A35" s="362" t="s">
        <v>192</v>
      </c>
      <c r="B35" s="377"/>
      <c r="C35" s="481" t="s">
        <v>48</v>
      </c>
      <c r="D35" s="330"/>
      <c r="E35" s="395">
        <v>1152</v>
      </c>
      <c r="F35" s="392"/>
      <c r="G35" s="395">
        <v>3275.14</v>
      </c>
      <c r="H35" s="392"/>
      <c r="I35" s="395">
        <v>1142</v>
      </c>
      <c r="J35" s="392"/>
      <c r="K35" s="395">
        <v>3268.634</v>
      </c>
      <c r="L35" s="376"/>
      <c r="M35" s="385"/>
      <c r="N35" s="375"/>
      <c r="O35" s="375"/>
      <c r="P35" s="330"/>
      <c r="Q35" s="375"/>
      <c r="R35" s="330"/>
      <c r="S35" s="375"/>
      <c r="T35" s="375"/>
      <c r="U35" s="375"/>
      <c r="V35" s="375"/>
      <c r="W35" s="378"/>
      <c r="X35" s="362"/>
      <c r="Y35" s="377"/>
      <c r="Z35" s="403"/>
      <c r="AA35" s="377"/>
      <c r="AB35" s="373"/>
      <c r="AC35" s="330"/>
      <c r="AD35" s="374"/>
      <c r="AE35" s="330"/>
      <c r="AF35" s="373"/>
      <c r="AG35" s="330"/>
      <c r="AH35" s="374"/>
      <c r="AI35" s="330"/>
      <c r="AJ35" s="373"/>
      <c r="AK35" s="373"/>
      <c r="AL35" s="374"/>
      <c r="AM35" s="373"/>
      <c r="AN35" s="373"/>
      <c r="AO35" s="373"/>
      <c r="AP35" s="374"/>
      <c r="AQ35" s="378"/>
      <c r="AR35" s="362"/>
      <c r="AS35" s="377"/>
      <c r="AT35" s="403"/>
      <c r="AU35" s="377"/>
      <c r="AV35" s="373"/>
      <c r="AW35" s="330"/>
      <c r="AX35" s="374"/>
      <c r="AY35" s="330"/>
      <c r="AZ35" s="373"/>
      <c r="BA35" s="373"/>
      <c r="BB35" s="372"/>
      <c r="BC35" s="373"/>
      <c r="BD35" s="373"/>
      <c r="BE35" s="373"/>
      <c r="BF35" s="372"/>
      <c r="BG35" s="373"/>
      <c r="BH35" s="373"/>
      <c r="BI35" s="373"/>
      <c r="BJ35" s="372"/>
      <c r="BK35" s="379"/>
    </row>
    <row r="36" spans="1:63" s="361" customFormat="1" ht="18" customHeight="1">
      <c r="A36" s="362"/>
      <c r="B36" s="377"/>
      <c r="C36" s="486" t="s">
        <v>21</v>
      </c>
      <c r="D36" s="330"/>
      <c r="E36" s="395">
        <v>925</v>
      </c>
      <c r="F36" s="392"/>
      <c r="G36" s="395">
        <v>2780.538</v>
      </c>
      <c r="H36" s="392"/>
      <c r="I36" s="395">
        <v>921</v>
      </c>
      <c r="J36" s="392"/>
      <c r="K36" s="395">
        <v>2779.3589999999999</v>
      </c>
      <c r="L36" s="376"/>
      <c r="M36" s="385"/>
      <c r="N36" s="375"/>
      <c r="O36" s="375"/>
      <c r="P36" s="330"/>
      <c r="Q36" s="375"/>
      <c r="R36" s="330"/>
      <c r="S36" s="375"/>
      <c r="T36" s="375"/>
      <c r="U36" s="375"/>
      <c r="V36" s="375"/>
      <c r="W36" s="378"/>
      <c r="X36" s="362"/>
      <c r="Y36" s="377"/>
      <c r="Z36" s="403"/>
      <c r="AA36" s="377"/>
      <c r="AB36" s="373"/>
      <c r="AC36" s="330"/>
      <c r="AD36" s="374"/>
      <c r="AE36" s="330"/>
      <c r="AF36" s="373"/>
      <c r="AG36" s="330"/>
      <c r="AH36" s="374"/>
      <c r="AI36" s="330"/>
      <c r="AJ36" s="373"/>
      <c r="AK36" s="373"/>
      <c r="AL36" s="374"/>
      <c r="AM36" s="373"/>
      <c r="AN36" s="373"/>
      <c r="AO36" s="373"/>
      <c r="AP36" s="374"/>
      <c r="AQ36" s="378"/>
      <c r="AR36" s="362"/>
      <c r="AS36" s="377"/>
      <c r="AT36" s="403"/>
      <c r="AU36" s="377"/>
      <c r="AV36" s="373"/>
      <c r="AW36" s="330"/>
      <c r="AX36" s="374"/>
      <c r="AY36" s="330"/>
      <c r="AZ36" s="373"/>
      <c r="BA36" s="373"/>
      <c r="BB36" s="372"/>
      <c r="BC36" s="373"/>
      <c r="BD36" s="373"/>
      <c r="BE36" s="373"/>
      <c r="BF36" s="372"/>
      <c r="BG36" s="373"/>
      <c r="BH36" s="373"/>
      <c r="BI36" s="373"/>
      <c r="BJ36" s="372"/>
      <c r="BK36" s="379"/>
    </row>
    <row r="37" spans="1:63" s="361" customFormat="1" ht="18" customHeight="1">
      <c r="A37" s="362"/>
      <c r="B37" s="377"/>
      <c r="C37" s="493" t="s">
        <v>22</v>
      </c>
      <c r="D37" s="330"/>
      <c r="E37" s="395">
        <v>1255</v>
      </c>
      <c r="F37" s="392"/>
      <c r="G37" s="395">
        <v>3072.5210000000002</v>
      </c>
      <c r="H37" s="392"/>
      <c r="I37" s="395">
        <v>1246</v>
      </c>
      <c r="J37" s="392"/>
      <c r="K37" s="395">
        <v>3061.9769999999999</v>
      </c>
      <c r="L37" s="376"/>
      <c r="M37" s="385"/>
      <c r="N37" s="375"/>
      <c r="O37" s="375"/>
      <c r="P37" s="330"/>
      <c r="Q37" s="375"/>
      <c r="R37" s="330"/>
      <c r="S37" s="375"/>
      <c r="T37" s="375"/>
      <c r="U37" s="375"/>
      <c r="V37" s="375"/>
      <c r="W37" s="378"/>
      <c r="X37" s="362"/>
      <c r="Y37" s="377"/>
      <c r="Z37" s="403"/>
      <c r="AA37" s="377"/>
      <c r="AB37" s="373"/>
      <c r="AC37" s="330"/>
      <c r="AD37" s="374"/>
      <c r="AE37" s="330"/>
      <c r="AF37" s="373"/>
      <c r="AG37" s="330"/>
      <c r="AH37" s="374"/>
      <c r="AI37" s="330"/>
      <c r="AJ37" s="373"/>
      <c r="AK37" s="373"/>
      <c r="AL37" s="374"/>
      <c r="AM37" s="373"/>
      <c r="AN37" s="373"/>
      <c r="AO37" s="373"/>
      <c r="AP37" s="374"/>
      <c r="AQ37" s="378"/>
      <c r="AR37" s="362"/>
      <c r="AS37" s="377"/>
      <c r="AT37" s="403"/>
      <c r="AU37" s="377"/>
      <c r="AV37" s="373"/>
      <c r="AW37" s="330"/>
      <c r="AX37" s="374"/>
      <c r="AY37" s="330"/>
      <c r="AZ37" s="373"/>
      <c r="BA37" s="373"/>
      <c r="BB37" s="372"/>
      <c r="BC37" s="373"/>
      <c r="BD37" s="373"/>
      <c r="BE37" s="373"/>
      <c r="BF37" s="372"/>
      <c r="BG37" s="373"/>
      <c r="BH37" s="373"/>
      <c r="BI37" s="373"/>
      <c r="BJ37" s="372"/>
      <c r="BK37" s="379"/>
    </row>
    <row r="38" spans="1:63" s="361" customFormat="1" ht="18" customHeight="1">
      <c r="A38" s="362"/>
      <c r="B38" s="377"/>
      <c r="C38" s="497" t="s">
        <v>176</v>
      </c>
      <c r="D38" s="330"/>
      <c r="E38" s="395">
        <v>1242</v>
      </c>
      <c r="F38" s="392"/>
      <c r="G38" s="395">
        <v>3286.683</v>
      </c>
      <c r="H38" s="392"/>
      <c r="I38" s="395">
        <v>1240</v>
      </c>
      <c r="J38" s="392"/>
      <c r="K38" s="395">
        <v>3276.8719999999998</v>
      </c>
      <c r="L38" s="376"/>
      <c r="M38" s="385"/>
      <c r="N38" s="375"/>
      <c r="O38" s="375"/>
      <c r="P38" s="330"/>
      <c r="Q38" s="375"/>
      <c r="R38" s="330"/>
      <c r="S38" s="375"/>
      <c r="T38" s="375"/>
      <c r="U38" s="375"/>
      <c r="V38" s="375"/>
      <c r="W38" s="378"/>
      <c r="X38" s="362"/>
      <c r="Y38" s="377"/>
      <c r="Z38" s="403"/>
      <c r="AA38" s="377"/>
      <c r="AB38" s="373"/>
      <c r="AC38" s="330"/>
      <c r="AD38" s="374"/>
      <c r="AE38" s="330"/>
      <c r="AF38" s="373"/>
      <c r="AG38" s="330"/>
      <c r="AH38" s="374"/>
      <c r="AI38" s="330"/>
      <c r="AJ38" s="373"/>
      <c r="AK38" s="373"/>
      <c r="AL38" s="374"/>
      <c r="AM38" s="373"/>
      <c r="AN38" s="373"/>
      <c r="AO38" s="373"/>
      <c r="AP38" s="374"/>
      <c r="AQ38" s="378"/>
      <c r="AR38" s="362"/>
      <c r="AS38" s="377"/>
      <c r="AT38" s="403"/>
      <c r="AU38" s="377"/>
      <c r="AV38" s="373"/>
      <c r="AW38" s="330"/>
      <c r="AX38" s="374"/>
      <c r="AY38" s="330"/>
      <c r="AZ38" s="373"/>
      <c r="BA38" s="373"/>
      <c r="BB38" s="372"/>
      <c r="BC38" s="373"/>
      <c r="BD38" s="373"/>
      <c r="BE38" s="373"/>
      <c r="BF38" s="372"/>
      <c r="BG38" s="373"/>
      <c r="BH38" s="373"/>
      <c r="BI38" s="373"/>
      <c r="BJ38" s="372"/>
      <c r="BK38" s="379"/>
    </row>
    <row r="39" spans="1:63" s="361" customFormat="1" ht="18" customHeight="1">
      <c r="A39" s="362"/>
      <c r="B39" s="377"/>
      <c r="C39" s="511" t="s">
        <v>24</v>
      </c>
      <c r="D39" s="330"/>
      <c r="E39" s="395">
        <v>949</v>
      </c>
      <c r="F39" s="392"/>
      <c r="G39" s="395">
        <v>2831.0369999999998</v>
      </c>
      <c r="H39" s="392"/>
      <c r="I39" s="395">
        <v>947</v>
      </c>
      <c r="J39" s="392"/>
      <c r="K39" s="395">
        <v>2827.627</v>
      </c>
      <c r="L39" s="392"/>
      <c r="M39" s="385"/>
      <c r="N39" s="375"/>
      <c r="O39" s="375"/>
      <c r="P39" s="330"/>
      <c r="Q39" s="375"/>
      <c r="R39" s="330"/>
      <c r="S39" s="375"/>
      <c r="T39" s="375"/>
      <c r="U39" s="375"/>
      <c r="V39" s="375"/>
      <c r="W39" s="378"/>
      <c r="X39" s="362"/>
      <c r="Y39" s="377"/>
      <c r="Z39" s="403"/>
      <c r="AA39" s="377"/>
      <c r="AB39" s="373"/>
      <c r="AC39" s="330"/>
      <c r="AD39" s="374"/>
      <c r="AE39" s="330"/>
      <c r="AF39" s="373"/>
      <c r="AG39" s="330"/>
      <c r="AH39" s="374"/>
      <c r="AI39" s="330"/>
      <c r="AJ39" s="373"/>
      <c r="AK39" s="373"/>
      <c r="AL39" s="374"/>
      <c r="AM39" s="373"/>
      <c r="AN39" s="373"/>
      <c r="AO39" s="373"/>
      <c r="AP39" s="374"/>
      <c r="AQ39" s="378"/>
      <c r="AR39" s="362"/>
      <c r="AS39" s="377"/>
      <c r="AT39" s="403"/>
      <c r="AU39" s="377"/>
      <c r="AV39" s="373"/>
      <c r="AW39" s="330"/>
      <c r="AX39" s="374"/>
      <c r="AY39" s="330"/>
      <c r="AZ39" s="373"/>
      <c r="BA39" s="373"/>
      <c r="BB39" s="372"/>
      <c r="BC39" s="373"/>
      <c r="BD39" s="373"/>
      <c r="BE39" s="373"/>
      <c r="BF39" s="372"/>
      <c r="BG39" s="373"/>
      <c r="BH39" s="373"/>
      <c r="BI39" s="373"/>
      <c r="BJ39" s="372"/>
      <c r="BK39" s="379"/>
    </row>
    <row r="40" spans="1:63" s="361" customFormat="1" ht="18" customHeight="1">
      <c r="A40" s="362"/>
      <c r="B40" s="377"/>
      <c r="C40" s="517" t="s">
        <v>25</v>
      </c>
      <c r="D40" s="330"/>
      <c r="E40" s="395">
        <v>1026</v>
      </c>
      <c r="F40" s="392"/>
      <c r="G40" s="395">
        <v>2835.3850000000002</v>
      </c>
      <c r="H40" s="392"/>
      <c r="I40" s="395">
        <v>1016</v>
      </c>
      <c r="J40" s="392"/>
      <c r="K40" s="395">
        <v>2822.7339999999999</v>
      </c>
      <c r="L40" s="392"/>
      <c r="M40" s="385"/>
      <c r="N40" s="375"/>
      <c r="O40" s="375"/>
      <c r="P40" s="330"/>
      <c r="Q40" s="375"/>
      <c r="R40" s="330"/>
      <c r="S40" s="375"/>
      <c r="T40" s="375"/>
      <c r="U40" s="375"/>
      <c r="V40" s="375"/>
      <c r="W40" s="378"/>
      <c r="X40" s="362"/>
      <c r="Y40" s="377"/>
      <c r="Z40" s="403"/>
      <c r="AA40" s="377"/>
      <c r="AB40" s="373"/>
      <c r="AC40" s="330"/>
      <c r="AD40" s="374"/>
      <c r="AE40" s="330"/>
      <c r="AF40" s="373"/>
      <c r="AG40" s="330"/>
      <c r="AH40" s="374"/>
      <c r="AI40" s="330"/>
      <c r="AJ40" s="373"/>
      <c r="AK40" s="373"/>
      <c r="AL40" s="374"/>
      <c r="AM40" s="373"/>
      <c r="AN40" s="373"/>
      <c r="AO40" s="373"/>
      <c r="AP40" s="374"/>
      <c r="AQ40" s="378"/>
      <c r="AR40" s="362"/>
      <c r="AS40" s="377"/>
      <c r="AT40" s="403"/>
      <c r="AU40" s="377"/>
      <c r="AV40" s="373"/>
      <c r="AW40" s="330"/>
      <c r="AX40" s="374"/>
      <c r="AY40" s="330"/>
      <c r="AZ40" s="373"/>
      <c r="BA40" s="373"/>
      <c r="BB40" s="372"/>
      <c r="BC40" s="373"/>
      <c r="BD40" s="373"/>
      <c r="BE40" s="373"/>
      <c r="BF40" s="372"/>
      <c r="BG40" s="373"/>
      <c r="BH40" s="373"/>
      <c r="BI40" s="373"/>
      <c r="BJ40" s="372"/>
      <c r="BK40" s="379"/>
    </row>
    <row r="41" spans="1:63" s="361" customFormat="1" ht="18" customHeight="1">
      <c r="A41" s="362"/>
      <c r="B41" s="377"/>
      <c r="C41" s="522" t="s">
        <v>177</v>
      </c>
      <c r="D41" s="330"/>
      <c r="E41" s="395">
        <v>1196</v>
      </c>
      <c r="F41" s="392"/>
      <c r="G41" s="395">
        <v>2854</v>
      </c>
      <c r="H41" s="392"/>
      <c r="I41" s="395">
        <v>1190</v>
      </c>
      <c r="J41" s="392"/>
      <c r="K41" s="395">
        <v>2851.3</v>
      </c>
      <c r="L41" s="392"/>
      <c r="M41" s="385"/>
      <c r="N41" s="375"/>
      <c r="O41" s="375"/>
      <c r="P41" s="330"/>
      <c r="Q41" s="375"/>
      <c r="R41" s="330"/>
      <c r="S41" s="375"/>
      <c r="T41" s="375"/>
      <c r="U41" s="375"/>
      <c r="V41" s="375"/>
      <c r="W41" s="378"/>
      <c r="X41" s="362"/>
      <c r="Y41" s="377"/>
      <c r="Z41" s="403"/>
      <c r="AA41" s="377"/>
      <c r="AB41" s="373"/>
      <c r="AC41" s="330"/>
      <c r="AD41" s="374"/>
      <c r="AE41" s="330"/>
      <c r="AF41" s="373"/>
      <c r="AG41" s="330"/>
      <c r="AH41" s="374"/>
      <c r="AI41" s="330"/>
      <c r="AJ41" s="373"/>
      <c r="AK41" s="373"/>
      <c r="AL41" s="374"/>
      <c r="AM41" s="373"/>
      <c r="AN41" s="373"/>
      <c r="AO41" s="373"/>
      <c r="AP41" s="374"/>
      <c r="AQ41" s="378"/>
      <c r="AR41" s="362"/>
      <c r="AS41" s="377"/>
      <c r="AT41" s="403"/>
      <c r="AU41" s="377"/>
      <c r="AV41" s="373"/>
      <c r="AW41" s="330"/>
      <c r="AX41" s="374"/>
      <c r="AY41" s="330"/>
      <c r="AZ41" s="373"/>
      <c r="BA41" s="373"/>
      <c r="BB41" s="372"/>
      <c r="BC41" s="373"/>
      <c r="BD41" s="373"/>
      <c r="BE41" s="373"/>
      <c r="BF41" s="372"/>
      <c r="BG41" s="373"/>
      <c r="BH41" s="373"/>
      <c r="BI41" s="373"/>
      <c r="BJ41" s="372"/>
      <c r="BK41" s="379"/>
    </row>
    <row r="42" spans="1:63" s="361" customFormat="1" ht="18" customHeight="1">
      <c r="A42" s="362"/>
      <c r="B42" s="377"/>
      <c r="C42" s="524" t="s">
        <v>27</v>
      </c>
      <c r="D42" s="330"/>
      <c r="E42" s="395">
        <v>1099</v>
      </c>
      <c r="F42" s="392"/>
      <c r="G42" s="395">
        <v>2329.2399999999998</v>
      </c>
      <c r="H42" s="392"/>
      <c r="I42" s="395">
        <v>1102</v>
      </c>
      <c r="J42" s="392"/>
      <c r="K42" s="395">
        <v>2331.462</v>
      </c>
      <c r="L42" s="392"/>
      <c r="M42" s="385"/>
      <c r="N42" s="375"/>
      <c r="O42" s="375"/>
      <c r="P42" s="330"/>
      <c r="Q42" s="375"/>
      <c r="R42" s="330"/>
      <c r="S42" s="375"/>
      <c r="T42" s="375"/>
      <c r="U42" s="375"/>
      <c r="V42" s="375"/>
      <c r="W42" s="378"/>
      <c r="X42" s="362"/>
      <c r="Y42" s="377"/>
      <c r="Z42" s="403"/>
      <c r="AA42" s="377"/>
      <c r="AB42" s="373"/>
      <c r="AC42" s="330"/>
      <c r="AD42" s="374"/>
      <c r="AE42" s="330"/>
      <c r="AF42" s="373"/>
      <c r="AG42" s="330"/>
      <c r="AH42" s="374"/>
      <c r="AI42" s="330"/>
      <c r="AJ42" s="373"/>
      <c r="AK42" s="373"/>
      <c r="AL42" s="374"/>
      <c r="AM42" s="373"/>
      <c r="AN42" s="373"/>
      <c r="AO42" s="373"/>
      <c r="AP42" s="374"/>
      <c r="AQ42" s="378"/>
      <c r="AR42" s="362"/>
      <c r="AS42" s="377"/>
      <c r="AT42" s="403"/>
      <c r="AU42" s="377"/>
      <c r="AV42" s="373"/>
      <c r="AW42" s="330"/>
      <c r="AX42" s="374"/>
      <c r="AY42" s="330"/>
      <c r="AZ42" s="373"/>
      <c r="BA42" s="373"/>
      <c r="BB42" s="372"/>
      <c r="BC42" s="373"/>
      <c r="BD42" s="373"/>
      <c r="BE42" s="373"/>
      <c r="BF42" s="372"/>
      <c r="BG42" s="373"/>
      <c r="BH42" s="373"/>
      <c r="BI42" s="373"/>
      <c r="BJ42" s="372"/>
      <c r="BK42" s="379"/>
    </row>
    <row r="43" spans="1:63" s="361" customFormat="1" ht="18" customHeight="1">
      <c r="A43" s="362"/>
      <c r="B43" s="377"/>
      <c r="C43" s="529" t="s">
        <v>178</v>
      </c>
      <c r="D43" s="330"/>
      <c r="E43" s="395">
        <v>1345</v>
      </c>
      <c r="F43" s="392"/>
      <c r="G43" s="395">
        <v>2388.5329999999999</v>
      </c>
      <c r="H43" s="392"/>
      <c r="I43" s="395">
        <v>1343</v>
      </c>
      <c r="J43" s="392"/>
      <c r="K43" s="395">
        <v>2390.3670000000002</v>
      </c>
      <c r="L43" s="392"/>
      <c r="M43" s="385"/>
      <c r="N43" s="375"/>
      <c r="O43" s="375"/>
      <c r="P43" s="330"/>
      <c r="Q43" s="375"/>
      <c r="R43" s="330"/>
      <c r="S43" s="375"/>
      <c r="T43" s="375"/>
      <c r="U43" s="375"/>
      <c r="V43" s="375"/>
      <c r="W43" s="378"/>
      <c r="X43" s="362"/>
      <c r="Y43" s="377"/>
      <c r="Z43" s="403"/>
      <c r="AA43" s="377"/>
      <c r="AB43" s="373"/>
      <c r="AC43" s="330"/>
      <c r="AD43" s="374"/>
      <c r="AE43" s="330"/>
      <c r="AF43" s="373"/>
      <c r="AG43" s="330"/>
      <c r="AH43" s="374"/>
      <c r="AI43" s="330"/>
      <c r="AJ43" s="373"/>
      <c r="AK43" s="373"/>
      <c r="AL43" s="374"/>
      <c r="AM43" s="373"/>
      <c r="AN43" s="373"/>
      <c r="AO43" s="373"/>
      <c r="AP43" s="374"/>
      <c r="AQ43" s="378"/>
      <c r="AR43" s="362"/>
      <c r="AS43" s="377"/>
      <c r="AT43" s="403"/>
      <c r="AU43" s="377"/>
      <c r="AV43" s="373"/>
      <c r="AW43" s="330"/>
      <c r="AX43" s="374"/>
      <c r="AY43" s="330"/>
      <c r="AZ43" s="373"/>
      <c r="BA43" s="373"/>
      <c r="BB43" s="372"/>
      <c r="BC43" s="373"/>
      <c r="BD43" s="373"/>
      <c r="BE43" s="373"/>
      <c r="BF43" s="372"/>
      <c r="BG43" s="373"/>
      <c r="BH43" s="373"/>
      <c r="BI43" s="373"/>
      <c r="BJ43" s="372"/>
      <c r="BK43" s="379"/>
    </row>
    <row r="44" spans="1:63" s="361" customFormat="1" ht="18" customHeight="1">
      <c r="A44" s="362"/>
      <c r="B44" s="377"/>
      <c r="C44" s="535" t="s">
        <v>29</v>
      </c>
      <c r="D44" s="330"/>
      <c r="E44" s="395">
        <v>1043</v>
      </c>
      <c r="F44" s="392"/>
      <c r="G44" s="395">
        <v>2288.6990000000001</v>
      </c>
      <c r="H44" s="392"/>
      <c r="I44" s="395">
        <v>1033</v>
      </c>
      <c r="J44" s="392"/>
      <c r="K44" s="395">
        <v>2219.0520000000001</v>
      </c>
      <c r="L44" s="392"/>
      <c r="M44" s="385"/>
      <c r="N44" s="375"/>
      <c r="O44" s="375"/>
      <c r="P44" s="330"/>
      <c r="Q44" s="375"/>
      <c r="R44" s="330"/>
      <c r="S44" s="375"/>
      <c r="T44" s="375"/>
      <c r="U44" s="375"/>
      <c r="V44" s="375"/>
      <c r="W44" s="378"/>
      <c r="X44" s="362"/>
      <c r="Y44" s="377"/>
      <c r="Z44" s="403"/>
      <c r="AA44" s="377"/>
      <c r="AB44" s="373"/>
      <c r="AC44" s="330"/>
      <c r="AD44" s="374"/>
      <c r="AE44" s="330"/>
      <c r="AF44" s="373"/>
      <c r="AG44" s="330"/>
      <c r="AH44" s="374"/>
      <c r="AI44" s="330"/>
      <c r="AJ44" s="373"/>
      <c r="AK44" s="373"/>
      <c r="AL44" s="374"/>
      <c r="AM44" s="373"/>
      <c r="AN44" s="373"/>
      <c r="AO44" s="373"/>
      <c r="AP44" s="374"/>
      <c r="AQ44" s="378"/>
      <c r="AR44" s="362"/>
      <c r="AS44" s="377"/>
      <c r="AT44" s="403"/>
      <c r="AU44" s="377"/>
      <c r="AV44" s="373"/>
      <c r="AW44" s="330"/>
      <c r="AX44" s="374"/>
      <c r="AY44" s="330"/>
      <c r="AZ44" s="373"/>
      <c r="BA44" s="373"/>
      <c r="BB44" s="372"/>
      <c r="BC44" s="373"/>
      <c r="BD44" s="373"/>
      <c r="BE44" s="373"/>
      <c r="BF44" s="372"/>
      <c r="BG44" s="373"/>
      <c r="BH44" s="373"/>
      <c r="BI44" s="373"/>
      <c r="BJ44" s="372"/>
      <c r="BK44" s="379"/>
    </row>
    <row r="45" spans="1:63" s="361" customFormat="1" ht="18" customHeight="1">
      <c r="A45" s="362"/>
      <c r="B45" s="377"/>
      <c r="C45" s="540" t="s">
        <v>30</v>
      </c>
      <c r="D45" s="330"/>
      <c r="E45" s="395">
        <v>1175</v>
      </c>
      <c r="F45" s="392"/>
      <c r="G45" s="395">
        <v>2840.6950000000002</v>
      </c>
      <c r="H45" s="392"/>
      <c r="I45" s="395">
        <v>1138</v>
      </c>
      <c r="J45" s="392"/>
      <c r="K45" s="395">
        <v>2790.3049999999998</v>
      </c>
      <c r="L45" s="392"/>
      <c r="M45" s="385"/>
      <c r="N45" s="375"/>
      <c r="O45" s="375"/>
      <c r="P45" s="330"/>
      <c r="Q45" s="375"/>
      <c r="R45" s="330"/>
      <c r="S45" s="375"/>
      <c r="T45" s="375"/>
      <c r="U45" s="375"/>
      <c r="V45" s="375"/>
      <c r="W45" s="378"/>
      <c r="X45" s="362"/>
      <c r="Y45" s="377"/>
      <c r="Z45" s="403"/>
      <c r="AA45" s="377"/>
      <c r="AB45" s="373"/>
      <c r="AC45" s="330"/>
      <c r="AD45" s="374"/>
      <c r="AE45" s="330"/>
      <c r="AF45" s="373"/>
      <c r="AG45" s="330"/>
      <c r="AH45" s="374"/>
      <c r="AI45" s="330"/>
      <c r="AJ45" s="373"/>
      <c r="AK45" s="373"/>
      <c r="AL45" s="374"/>
      <c r="AM45" s="373"/>
      <c r="AN45" s="373"/>
      <c r="AO45" s="373"/>
      <c r="AP45" s="374"/>
      <c r="AQ45" s="378"/>
      <c r="AR45" s="362"/>
      <c r="AS45" s="377"/>
      <c r="AT45" s="403"/>
      <c r="AU45" s="377"/>
      <c r="AV45" s="373"/>
      <c r="AW45" s="330"/>
      <c r="AX45" s="374"/>
      <c r="AY45" s="330"/>
      <c r="AZ45" s="373"/>
      <c r="BA45" s="373"/>
      <c r="BB45" s="372"/>
      <c r="BC45" s="373"/>
      <c r="BD45" s="373"/>
      <c r="BE45" s="373"/>
      <c r="BF45" s="372"/>
      <c r="BG45" s="373"/>
      <c r="BH45" s="373"/>
      <c r="BI45" s="373"/>
      <c r="BJ45" s="372"/>
      <c r="BK45" s="379"/>
    </row>
    <row r="46" spans="1:63" s="361" customFormat="1" ht="18" customHeight="1">
      <c r="A46" s="362"/>
      <c r="B46" s="377"/>
      <c r="C46" s="542" t="s">
        <v>31</v>
      </c>
      <c r="D46" s="330"/>
      <c r="E46" s="395">
        <v>1146</v>
      </c>
      <c r="F46" s="392"/>
      <c r="G46" s="395">
        <v>2792.68</v>
      </c>
      <c r="H46" s="392"/>
      <c r="I46" s="395">
        <v>1220</v>
      </c>
      <c r="J46" s="392"/>
      <c r="K46" s="395">
        <v>2765.375</v>
      </c>
      <c r="L46" s="392"/>
      <c r="M46" s="385"/>
      <c r="N46" s="375"/>
      <c r="O46" s="375"/>
      <c r="P46" s="330"/>
      <c r="Q46" s="375"/>
      <c r="R46" s="330"/>
      <c r="S46" s="375"/>
      <c r="T46" s="375"/>
      <c r="U46" s="375"/>
      <c r="V46" s="375"/>
      <c r="W46" s="378"/>
      <c r="X46" s="362"/>
      <c r="Y46" s="377"/>
      <c r="Z46" s="403"/>
      <c r="AA46" s="377"/>
      <c r="AB46" s="373"/>
      <c r="AC46" s="330"/>
      <c r="AD46" s="374"/>
      <c r="AE46" s="330"/>
      <c r="AF46" s="373"/>
      <c r="AG46" s="330"/>
      <c r="AH46" s="374"/>
      <c r="AI46" s="330"/>
      <c r="AJ46" s="373"/>
      <c r="AK46" s="373"/>
      <c r="AL46" s="374"/>
      <c r="AM46" s="373"/>
      <c r="AN46" s="373"/>
      <c r="AO46" s="373"/>
      <c r="AP46" s="374"/>
      <c r="AQ46" s="378"/>
      <c r="AR46" s="362"/>
      <c r="AS46" s="377"/>
      <c r="AT46" s="403"/>
      <c r="AU46" s="377"/>
      <c r="AV46" s="373"/>
      <c r="AW46" s="330"/>
      <c r="AX46" s="374"/>
      <c r="AY46" s="330"/>
      <c r="AZ46" s="373"/>
      <c r="BA46" s="373"/>
      <c r="BB46" s="372"/>
      <c r="BC46" s="373"/>
      <c r="BD46" s="373"/>
      <c r="BE46" s="373"/>
      <c r="BF46" s="372"/>
      <c r="BG46" s="373"/>
      <c r="BH46" s="373"/>
      <c r="BI46" s="373"/>
      <c r="BJ46" s="372"/>
      <c r="BK46" s="379"/>
    </row>
    <row r="47" spans="1:63" s="361" customFormat="1" ht="18" customHeight="1">
      <c r="A47" s="362"/>
      <c r="B47" s="377"/>
      <c r="C47" s="545"/>
      <c r="D47" s="330"/>
      <c r="E47" s="395"/>
      <c r="F47" s="392"/>
      <c r="G47" s="395"/>
      <c r="H47" s="392"/>
      <c r="I47" s="395"/>
      <c r="J47" s="392"/>
      <c r="K47" s="395"/>
      <c r="L47" s="392"/>
      <c r="M47" s="385"/>
      <c r="N47" s="375"/>
      <c r="O47" s="375"/>
      <c r="P47" s="330"/>
      <c r="Q47" s="375"/>
      <c r="R47" s="330"/>
      <c r="S47" s="375"/>
      <c r="T47" s="375"/>
      <c r="U47" s="375"/>
      <c r="V47" s="375"/>
      <c r="W47" s="378"/>
      <c r="X47" s="362"/>
      <c r="Y47" s="377"/>
      <c r="Z47" s="403"/>
      <c r="AA47" s="377"/>
      <c r="AB47" s="373"/>
      <c r="AC47" s="330"/>
      <c r="AD47" s="374"/>
      <c r="AE47" s="330"/>
      <c r="AF47" s="373"/>
      <c r="AG47" s="330"/>
      <c r="AH47" s="374"/>
      <c r="AI47" s="330"/>
      <c r="AJ47" s="373"/>
      <c r="AK47" s="373"/>
      <c r="AL47" s="374"/>
      <c r="AM47" s="373"/>
      <c r="AN47" s="373"/>
      <c r="AO47" s="373"/>
      <c r="AP47" s="374"/>
      <c r="AQ47" s="378"/>
      <c r="AR47" s="362"/>
      <c r="AS47" s="377"/>
      <c r="AT47" s="403"/>
      <c r="AU47" s="377"/>
      <c r="AV47" s="373"/>
      <c r="AW47" s="330"/>
      <c r="AX47" s="374"/>
      <c r="AY47" s="330"/>
      <c r="AZ47" s="373"/>
      <c r="BA47" s="373"/>
      <c r="BB47" s="372"/>
      <c r="BC47" s="373"/>
      <c r="BD47" s="373"/>
      <c r="BE47" s="373"/>
      <c r="BF47" s="372"/>
      <c r="BG47" s="373"/>
      <c r="BH47" s="373"/>
      <c r="BI47" s="373"/>
      <c r="BJ47" s="372"/>
      <c r="BK47" s="379"/>
    </row>
    <row r="48" spans="1:63" s="361" customFormat="1" ht="18" customHeight="1">
      <c r="A48" s="362" t="s">
        <v>196</v>
      </c>
      <c r="B48" s="363"/>
      <c r="C48" s="553" t="s">
        <v>48</v>
      </c>
      <c r="D48" s="330"/>
      <c r="E48" s="395">
        <v>1086</v>
      </c>
      <c r="F48" s="392"/>
      <c r="G48" s="395">
        <v>2857</v>
      </c>
      <c r="H48" s="392"/>
      <c r="I48" s="395">
        <v>1050</v>
      </c>
      <c r="J48" s="392"/>
      <c r="K48" s="395">
        <v>2838</v>
      </c>
      <c r="L48" s="392"/>
      <c r="M48" s="385"/>
      <c r="N48" s="375"/>
      <c r="O48" s="375"/>
      <c r="P48" s="330"/>
      <c r="Q48" s="375"/>
      <c r="R48" s="330"/>
      <c r="S48" s="375"/>
      <c r="T48" s="375"/>
      <c r="U48" s="375"/>
      <c r="V48" s="375"/>
      <c r="W48" s="378"/>
      <c r="X48" s="362"/>
      <c r="Y48" s="377"/>
      <c r="Z48" s="403"/>
      <c r="AA48" s="377"/>
      <c r="AB48" s="373"/>
      <c r="AC48" s="330"/>
      <c r="AD48" s="374"/>
      <c r="AE48" s="330"/>
      <c r="AF48" s="373"/>
      <c r="AG48" s="330"/>
      <c r="AH48" s="374"/>
      <c r="AI48" s="330"/>
      <c r="AJ48" s="373"/>
      <c r="AK48" s="373"/>
      <c r="AL48" s="374"/>
      <c r="AM48" s="373"/>
      <c r="AN48" s="373"/>
      <c r="AO48" s="373"/>
      <c r="AP48" s="374"/>
      <c r="AQ48" s="378"/>
      <c r="AR48" s="362"/>
      <c r="AS48" s="377"/>
      <c r="AT48" s="403"/>
      <c r="AU48" s="377"/>
      <c r="AV48" s="373"/>
      <c r="AW48" s="330"/>
      <c r="AX48" s="374"/>
      <c r="AY48" s="330"/>
      <c r="AZ48" s="373"/>
      <c r="BA48" s="373"/>
      <c r="BB48" s="372"/>
      <c r="BC48" s="373"/>
      <c r="BD48" s="373"/>
      <c r="BE48" s="373"/>
      <c r="BF48" s="372"/>
      <c r="BG48" s="373"/>
      <c r="BH48" s="373"/>
      <c r="BI48" s="373"/>
      <c r="BJ48" s="372"/>
      <c r="BK48" s="379"/>
    </row>
    <row r="49" spans="1:63" s="361" customFormat="1" ht="18" customHeight="1">
      <c r="A49" s="362"/>
      <c r="B49" s="363"/>
      <c r="C49" s="556" t="s">
        <v>21</v>
      </c>
      <c r="D49" s="330"/>
      <c r="E49" s="395">
        <v>954</v>
      </c>
      <c r="F49" s="392"/>
      <c r="G49" s="395">
        <v>2464.4279999999999</v>
      </c>
      <c r="H49" s="392"/>
      <c r="I49" s="395">
        <v>918</v>
      </c>
      <c r="J49" s="392"/>
      <c r="K49" s="395">
        <v>2396.38</v>
      </c>
      <c r="L49" s="392"/>
      <c r="M49" s="385"/>
      <c r="N49" s="375"/>
      <c r="O49" s="375"/>
      <c r="P49" s="330"/>
      <c r="Q49" s="375"/>
      <c r="R49" s="330"/>
      <c r="S49" s="375"/>
      <c r="T49" s="375"/>
      <c r="U49" s="375"/>
      <c r="V49" s="375"/>
      <c r="W49" s="378"/>
      <c r="X49" s="362"/>
      <c r="Y49" s="377"/>
      <c r="Z49" s="403"/>
      <c r="AA49" s="377"/>
      <c r="AB49" s="373"/>
      <c r="AC49" s="330"/>
      <c r="AD49" s="374"/>
      <c r="AE49" s="330"/>
      <c r="AF49" s="373"/>
      <c r="AG49" s="330"/>
      <c r="AH49" s="374"/>
      <c r="AI49" s="330"/>
      <c r="AJ49" s="373"/>
      <c r="AK49" s="373"/>
      <c r="AL49" s="374"/>
      <c r="AM49" s="373"/>
      <c r="AN49" s="373"/>
      <c r="AO49" s="373"/>
      <c r="AP49" s="374"/>
      <c r="AQ49" s="378"/>
      <c r="AR49" s="362"/>
      <c r="AS49" s="377"/>
      <c r="AT49" s="403"/>
      <c r="AU49" s="377"/>
      <c r="AV49" s="373"/>
      <c r="AW49" s="330"/>
      <c r="AX49" s="374"/>
      <c r="AY49" s="330"/>
      <c r="AZ49" s="373"/>
      <c r="BA49" s="373"/>
      <c r="BB49" s="372"/>
      <c r="BC49" s="373"/>
      <c r="BD49" s="373"/>
      <c r="BE49" s="373"/>
      <c r="BF49" s="372"/>
      <c r="BG49" s="373"/>
      <c r="BH49" s="373"/>
      <c r="BI49" s="373"/>
      <c r="BJ49" s="372"/>
      <c r="BK49" s="379"/>
    </row>
    <row r="50" spans="1:63" s="361" customFormat="1" ht="18" customHeight="1">
      <c r="A50" s="362"/>
      <c r="B50" s="363"/>
      <c r="C50" s="561" t="s">
        <v>22</v>
      </c>
      <c r="D50" s="330"/>
      <c r="E50" s="395">
        <v>1157</v>
      </c>
      <c r="F50" s="392"/>
      <c r="G50" s="395">
        <v>2972.1570000000002</v>
      </c>
      <c r="H50" s="392"/>
      <c r="I50" s="395">
        <v>1114</v>
      </c>
      <c r="J50" s="392"/>
      <c r="K50" s="395">
        <v>2907.4450000000002</v>
      </c>
      <c r="L50" s="392"/>
      <c r="M50" s="385"/>
      <c r="N50" s="375"/>
      <c r="O50" s="375"/>
      <c r="P50" s="330"/>
      <c r="Q50" s="375"/>
      <c r="R50" s="330"/>
      <c r="S50" s="375"/>
      <c r="T50" s="375"/>
      <c r="U50" s="375"/>
      <c r="V50" s="375"/>
      <c r="W50" s="378"/>
      <c r="X50" s="362"/>
      <c r="Y50" s="377"/>
      <c r="Z50" s="403"/>
      <c r="AA50" s="377"/>
      <c r="AB50" s="373"/>
      <c r="AC50" s="330"/>
      <c r="AD50" s="374"/>
      <c r="AE50" s="330"/>
      <c r="AF50" s="373"/>
      <c r="AG50" s="330"/>
      <c r="AH50" s="374"/>
      <c r="AI50" s="330"/>
      <c r="AJ50" s="373"/>
      <c r="AK50" s="373"/>
      <c r="AL50" s="374"/>
      <c r="AM50" s="373"/>
      <c r="AN50" s="373"/>
      <c r="AO50" s="373"/>
      <c r="AP50" s="374"/>
      <c r="AQ50" s="378"/>
      <c r="AR50" s="362"/>
      <c r="AS50" s="377"/>
      <c r="AT50" s="403"/>
      <c r="AU50" s="377"/>
      <c r="AV50" s="373"/>
      <c r="AW50" s="330"/>
      <c r="AX50" s="374"/>
      <c r="AY50" s="330"/>
      <c r="AZ50" s="373"/>
      <c r="BA50" s="373"/>
      <c r="BB50" s="372"/>
      <c r="BC50" s="373"/>
      <c r="BD50" s="373"/>
      <c r="BE50" s="373"/>
      <c r="BF50" s="372"/>
      <c r="BG50" s="373"/>
      <c r="BH50" s="373"/>
      <c r="BI50" s="373"/>
      <c r="BJ50" s="372"/>
      <c r="BK50" s="379"/>
    </row>
    <row r="51" spans="1:63" s="361" customFormat="1" ht="18" customHeight="1">
      <c r="A51" s="362"/>
      <c r="B51" s="363"/>
      <c r="C51" s="565" t="s">
        <v>176</v>
      </c>
      <c r="D51" s="330"/>
      <c r="E51" s="395">
        <v>1185</v>
      </c>
      <c r="F51" s="392"/>
      <c r="G51" s="395">
        <v>2814.25</v>
      </c>
      <c r="H51" s="392"/>
      <c r="I51" s="395">
        <v>1133</v>
      </c>
      <c r="J51" s="392"/>
      <c r="K51" s="395">
        <v>2776.71</v>
      </c>
      <c r="L51" s="392"/>
      <c r="M51" s="385"/>
      <c r="N51" s="375"/>
      <c r="O51" s="375"/>
      <c r="P51" s="330"/>
      <c r="Q51" s="375"/>
      <c r="R51" s="330"/>
      <c r="S51" s="375"/>
      <c r="T51" s="375"/>
      <c r="U51" s="375"/>
      <c r="V51" s="375"/>
      <c r="W51" s="378"/>
      <c r="X51" s="362"/>
      <c r="Y51" s="377"/>
      <c r="Z51" s="403"/>
      <c r="AA51" s="377"/>
      <c r="AB51" s="373"/>
      <c r="AC51" s="330"/>
      <c r="AD51" s="374"/>
      <c r="AE51" s="330"/>
      <c r="AF51" s="373"/>
      <c r="AG51" s="330"/>
      <c r="AH51" s="374"/>
      <c r="AI51" s="330"/>
      <c r="AJ51" s="373"/>
      <c r="AK51" s="373"/>
      <c r="AL51" s="374"/>
      <c r="AM51" s="373"/>
      <c r="AN51" s="373"/>
      <c r="AO51" s="373"/>
      <c r="AP51" s="374"/>
      <c r="AQ51" s="378"/>
      <c r="AR51" s="362"/>
      <c r="AS51" s="377"/>
      <c r="AT51" s="403"/>
      <c r="AU51" s="377"/>
      <c r="AV51" s="373"/>
      <c r="AW51" s="330"/>
      <c r="AX51" s="374"/>
      <c r="AY51" s="330"/>
      <c r="AZ51" s="373"/>
      <c r="BA51" s="373"/>
      <c r="BB51" s="372"/>
      <c r="BC51" s="373"/>
      <c r="BD51" s="373"/>
      <c r="BE51" s="373"/>
      <c r="BF51" s="372"/>
      <c r="BG51" s="373"/>
      <c r="BH51" s="373"/>
      <c r="BI51" s="373"/>
      <c r="BJ51" s="372"/>
      <c r="BK51" s="379"/>
    </row>
    <row r="52" spans="1:63" s="361" customFormat="1" ht="18" customHeight="1">
      <c r="A52" s="362"/>
      <c r="B52" s="363"/>
      <c r="C52" s="570" t="s">
        <v>24</v>
      </c>
      <c r="D52" s="330"/>
      <c r="E52" s="395">
        <v>1124</v>
      </c>
      <c r="F52" s="392"/>
      <c r="G52" s="395">
        <v>2895</v>
      </c>
      <c r="H52" s="392"/>
      <c r="I52" s="395">
        <v>1082</v>
      </c>
      <c r="J52" s="392"/>
      <c r="K52" s="395">
        <v>2808</v>
      </c>
      <c r="L52" s="392"/>
      <c r="M52" s="385"/>
      <c r="N52" s="375"/>
      <c r="O52" s="375"/>
      <c r="P52" s="330"/>
      <c r="Q52" s="375"/>
      <c r="R52" s="330"/>
      <c r="S52" s="375"/>
      <c r="T52" s="375"/>
      <c r="U52" s="375"/>
      <c r="V52" s="375"/>
      <c r="W52" s="378"/>
      <c r="X52" s="362"/>
      <c r="Y52" s="377"/>
      <c r="Z52" s="403"/>
      <c r="AA52" s="377"/>
      <c r="AB52" s="373"/>
      <c r="AC52" s="330"/>
      <c r="AD52" s="374"/>
      <c r="AE52" s="330"/>
      <c r="AF52" s="373"/>
      <c r="AG52" s="330"/>
      <c r="AH52" s="374"/>
      <c r="AI52" s="330"/>
      <c r="AJ52" s="373"/>
      <c r="AK52" s="373"/>
      <c r="AL52" s="374"/>
      <c r="AM52" s="373"/>
      <c r="AN52" s="373"/>
      <c r="AO52" s="373"/>
      <c r="AP52" s="374"/>
      <c r="AQ52" s="378"/>
      <c r="AR52" s="362"/>
      <c r="AS52" s="377"/>
      <c r="AT52" s="403"/>
      <c r="AU52" s="377"/>
      <c r="AV52" s="373"/>
      <c r="AW52" s="330"/>
      <c r="AX52" s="374"/>
      <c r="AY52" s="330"/>
      <c r="AZ52" s="373"/>
      <c r="BA52" s="373"/>
      <c r="BB52" s="372"/>
      <c r="BC52" s="373"/>
      <c r="BD52" s="373"/>
      <c r="BE52" s="373"/>
      <c r="BF52" s="372"/>
      <c r="BG52" s="373"/>
      <c r="BH52" s="373"/>
      <c r="BI52" s="373"/>
      <c r="BJ52" s="372"/>
      <c r="BK52" s="379"/>
    </row>
    <row r="53" spans="1:63" s="361" customFormat="1" ht="18" customHeight="1">
      <c r="A53" s="362"/>
      <c r="B53" s="363"/>
      <c r="C53" s="580" t="s">
        <v>25</v>
      </c>
      <c r="D53" s="330"/>
      <c r="E53" s="395">
        <v>1160</v>
      </c>
      <c r="F53" s="392"/>
      <c r="G53" s="395">
        <v>2742</v>
      </c>
      <c r="H53" s="392"/>
      <c r="I53" s="395">
        <v>1147</v>
      </c>
      <c r="J53" s="392"/>
      <c r="K53" s="395">
        <v>2710</v>
      </c>
      <c r="L53" s="392"/>
      <c r="M53" s="385"/>
      <c r="N53" s="375"/>
      <c r="O53" s="375"/>
      <c r="P53" s="330"/>
      <c r="Q53" s="375"/>
      <c r="R53" s="330"/>
      <c r="S53" s="375"/>
      <c r="T53" s="375"/>
      <c r="U53" s="375"/>
      <c r="V53" s="375"/>
      <c r="W53" s="378"/>
      <c r="X53" s="362"/>
      <c r="Y53" s="377"/>
      <c r="Z53" s="403"/>
      <c r="AA53" s="377"/>
      <c r="AB53" s="373"/>
      <c r="AC53" s="330"/>
      <c r="AD53" s="374"/>
      <c r="AE53" s="330"/>
      <c r="AF53" s="373"/>
      <c r="AG53" s="330"/>
      <c r="AH53" s="374"/>
      <c r="AI53" s="330"/>
      <c r="AJ53" s="373"/>
      <c r="AK53" s="373"/>
      <c r="AL53" s="374"/>
      <c r="AM53" s="373"/>
      <c r="AN53" s="373"/>
      <c r="AO53" s="373"/>
      <c r="AP53" s="374"/>
      <c r="AQ53" s="378"/>
      <c r="AR53" s="362"/>
      <c r="AS53" s="377"/>
      <c r="AT53" s="403"/>
      <c r="AU53" s="377"/>
      <c r="AV53" s="373"/>
      <c r="AW53" s="330"/>
      <c r="AX53" s="374"/>
      <c r="AY53" s="330"/>
      <c r="AZ53" s="373"/>
      <c r="BA53" s="373"/>
      <c r="BB53" s="372"/>
      <c r="BC53" s="373"/>
      <c r="BD53" s="373"/>
      <c r="BE53" s="373"/>
      <c r="BF53" s="372"/>
      <c r="BG53" s="373"/>
      <c r="BH53" s="373"/>
      <c r="BI53" s="373"/>
      <c r="BJ53" s="372"/>
      <c r="BK53" s="379"/>
    </row>
    <row r="54" spans="1:63" ht="18" customHeight="1" thickBot="1">
      <c r="A54" s="259"/>
      <c r="B54" s="259"/>
      <c r="C54" s="259"/>
      <c r="D54" s="260"/>
      <c r="E54" s="261"/>
      <c r="F54" s="261"/>
      <c r="G54" s="262"/>
      <c r="H54" s="261"/>
      <c r="I54" s="261"/>
      <c r="J54" s="261"/>
      <c r="K54" s="262"/>
      <c r="L54" s="261"/>
      <c r="M54" s="238"/>
    </row>
    <row r="55" spans="1:63" ht="18" customHeight="1">
      <c r="A55" s="502"/>
      <c r="B55" s="502"/>
      <c r="C55" s="502"/>
      <c r="D55" s="503"/>
      <c r="E55" s="504"/>
      <c r="F55" s="504"/>
      <c r="G55" s="505"/>
      <c r="H55" s="504"/>
      <c r="I55" s="504"/>
      <c r="J55" s="504"/>
      <c r="K55" s="505"/>
      <c r="L55" s="504"/>
      <c r="M55" s="506"/>
    </row>
    <row r="56" spans="1:63" ht="18" customHeight="1">
      <c r="A56" s="194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2"/>
    </row>
    <row r="57" spans="1:63" ht="18" customHeight="1">
      <c r="A57" s="239"/>
      <c r="B57" s="192"/>
      <c r="C57" s="239"/>
      <c r="D57" s="239"/>
      <c r="E57" s="239"/>
      <c r="F57" s="239"/>
      <c r="G57" s="239"/>
      <c r="H57" s="239"/>
      <c r="I57" s="239"/>
      <c r="J57" s="192"/>
      <c r="K57" s="192"/>
      <c r="L57" s="192"/>
      <c r="M57" s="192"/>
    </row>
    <row r="58" spans="1:63" ht="18" customHeight="1">
      <c r="A58" s="349"/>
      <c r="B58" s="348"/>
      <c r="C58" s="306"/>
      <c r="D58" s="349"/>
      <c r="E58" s="348"/>
      <c r="F58" s="376"/>
      <c r="G58" s="376"/>
      <c r="H58" s="385"/>
      <c r="I58" s="330"/>
      <c r="J58" s="376"/>
      <c r="K58" s="376"/>
      <c r="L58" s="376"/>
      <c r="M58" s="385"/>
      <c r="N58" s="375"/>
      <c r="O58" s="375"/>
      <c r="P58" s="375"/>
      <c r="Q58" s="375"/>
      <c r="R58" s="375"/>
      <c r="S58" s="375"/>
      <c r="T58" s="375"/>
      <c r="U58" s="375"/>
      <c r="V58" s="375"/>
      <c r="W58" s="371"/>
      <c r="X58" s="349"/>
      <c r="Y58" s="348"/>
      <c r="Z58" s="306"/>
      <c r="AA58" s="348"/>
      <c r="AB58" s="373"/>
      <c r="AC58" s="373"/>
      <c r="AD58" s="374"/>
      <c r="AE58" s="373"/>
      <c r="AF58" s="373"/>
      <c r="AG58" s="373"/>
      <c r="AH58" s="372"/>
      <c r="AI58" s="373"/>
      <c r="AJ58" s="373"/>
      <c r="AK58" s="373"/>
      <c r="AL58" s="374"/>
      <c r="AM58" s="373"/>
      <c r="AN58" s="373"/>
      <c r="AO58" s="373"/>
      <c r="AP58" s="374"/>
      <c r="AQ58" s="348"/>
      <c r="AR58" s="349"/>
      <c r="AS58" s="348"/>
      <c r="AT58" s="306"/>
      <c r="AU58" s="348"/>
      <c r="AV58" s="373"/>
      <c r="AW58" s="373"/>
      <c r="AX58" s="374"/>
      <c r="AY58" s="373"/>
      <c r="AZ58" s="373"/>
      <c r="BA58" s="373"/>
      <c r="BB58" s="372"/>
      <c r="BC58" s="373"/>
      <c r="BD58" s="373"/>
      <c r="BE58" s="373"/>
      <c r="BF58" s="372"/>
      <c r="BG58" s="373"/>
      <c r="BH58" s="373"/>
      <c r="BI58" s="373"/>
      <c r="BJ58" s="372"/>
      <c r="BK58" s="342"/>
    </row>
    <row r="59" spans="1:63" ht="18" customHeight="1">
      <c r="A59" s="239"/>
      <c r="B59" s="192"/>
      <c r="C59" s="239"/>
      <c r="D59" s="239"/>
      <c r="E59" s="239"/>
      <c r="F59" s="239"/>
      <c r="G59" s="239"/>
      <c r="H59" s="239"/>
      <c r="I59" s="239"/>
      <c r="J59" s="192"/>
      <c r="K59" s="192"/>
      <c r="L59" s="192"/>
      <c r="M59" s="192"/>
    </row>
    <row r="60" spans="1:63" s="361" customFormat="1" ht="18" customHeight="1">
      <c r="A60" s="424"/>
      <c r="B60" s="425"/>
      <c r="C60" s="424"/>
      <c r="D60" s="424"/>
      <c r="E60" s="424"/>
      <c r="F60" s="424"/>
      <c r="G60" s="424"/>
      <c r="H60" s="424"/>
      <c r="I60" s="424"/>
      <c r="J60" s="425"/>
      <c r="K60" s="425"/>
      <c r="L60" s="425"/>
      <c r="M60" s="425"/>
      <c r="Y60" s="424"/>
      <c r="AS60" s="424" t="s">
        <v>22</v>
      </c>
      <c r="AT60" s="424"/>
    </row>
    <row r="61" spans="1:63" s="361" customFormat="1" ht="18" customHeight="1">
      <c r="A61" s="426"/>
      <c r="B61" s="426"/>
      <c r="C61" s="426"/>
      <c r="D61" s="426"/>
      <c r="E61" s="426"/>
      <c r="F61" s="426"/>
      <c r="G61" s="426"/>
      <c r="I61" s="427"/>
    </row>
    <row r="62" spans="1:63" s="361" customFormat="1">
      <c r="I62" s="426"/>
    </row>
    <row r="63" spans="1:63" s="361" customFormat="1"/>
    <row r="64" spans="1:63" s="361" customFormat="1"/>
    <row r="65" spans="1:65" s="361" customFormat="1"/>
    <row r="66" spans="1:65" s="361" customFormat="1"/>
    <row r="67" spans="1:65" s="361" customFormat="1"/>
    <row r="68" spans="1:65" s="361" customFormat="1"/>
    <row r="69" spans="1:65" s="361" customFormat="1"/>
    <row r="70" spans="1:65" s="361" customFormat="1"/>
    <row r="71" spans="1:65" s="361" customFormat="1" ht="15">
      <c r="C71" s="431"/>
    </row>
    <row r="72" spans="1:65" s="361" customFormat="1" ht="18" customHeight="1">
      <c r="A72" s="362"/>
      <c r="B72" s="377"/>
      <c r="C72" s="370"/>
      <c r="D72" s="362"/>
      <c r="E72" s="377"/>
      <c r="F72" s="391"/>
      <c r="G72" s="392"/>
      <c r="H72" s="393"/>
      <c r="I72" s="392"/>
      <c r="J72" s="391"/>
      <c r="K72" s="391"/>
      <c r="L72" s="392"/>
      <c r="M72" s="393"/>
      <c r="N72" s="392"/>
      <c r="O72" s="394"/>
      <c r="P72" s="394"/>
      <c r="Q72" s="394"/>
      <c r="R72" s="394"/>
      <c r="S72" s="394"/>
      <c r="T72" s="394"/>
      <c r="U72" s="394"/>
      <c r="V72" s="394"/>
      <c r="W72" s="371"/>
      <c r="X72" s="362"/>
      <c r="Y72" s="377"/>
      <c r="Z72" s="370"/>
      <c r="AA72" s="362"/>
      <c r="AB72" s="377"/>
      <c r="AC72" s="391"/>
      <c r="AD72" s="394"/>
      <c r="AE72" s="394"/>
      <c r="AF72" s="394"/>
      <c r="AG72" s="405"/>
      <c r="AH72" s="405"/>
      <c r="AI72" s="392"/>
      <c r="AJ72" s="404"/>
      <c r="AK72" s="392"/>
      <c r="AL72" s="394"/>
      <c r="AM72" s="394"/>
      <c r="AN72" s="394"/>
      <c r="AO72" s="394"/>
      <c r="AP72" s="394"/>
      <c r="AQ72" s="394"/>
      <c r="AR72" s="362"/>
      <c r="AS72" s="377"/>
      <c r="AT72" s="370"/>
      <c r="AU72" s="362"/>
      <c r="AV72" s="377"/>
      <c r="AW72" s="391"/>
      <c r="AX72" s="394"/>
      <c r="AY72" s="394"/>
      <c r="AZ72" s="394"/>
      <c r="BA72" s="394"/>
      <c r="BB72" s="405"/>
      <c r="BC72" s="392"/>
      <c r="BD72" s="404"/>
      <c r="BE72" s="392"/>
      <c r="BF72" s="405"/>
      <c r="BG72" s="394"/>
      <c r="BH72" s="394"/>
      <c r="BI72" s="394"/>
      <c r="BJ72" s="405"/>
      <c r="BK72" s="394"/>
      <c r="BL72" s="394"/>
      <c r="BM72" s="394"/>
    </row>
    <row r="75" spans="1:65" s="336" customFormat="1" ht="18" customHeight="1">
      <c r="A75" s="362"/>
      <c r="B75" s="337"/>
      <c r="C75" s="435"/>
      <c r="D75" s="436"/>
      <c r="E75" s="437"/>
      <c r="F75" s="436"/>
      <c r="G75" s="438"/>
      <c r="H75" s="439"/>
      <c r="I75" s="437"/>
      <c r="J75" s="439"/>
      <c r="K75" s="438"/>
      <c r="L75" s="440"/>
      <c r="M75" s="438"/>
      <c r="N75" s="440"/>
      <c r="O75" s="441"/>
      <c r="P75" s="439"/>
      <c r="Q75" s="439"/>
      <c r="R75" s="439"/>
      <c r="S75" s="439"/>
      <c r="T75" s="439"/>
      <c r="U75" s="442"/>
      <c r="V75" s="439"/>
      <c r="W75" s="397"/>
      <c r="X75" s="377"/>
      <c r="AB75" s="390"/>
      <c r="AC75" s="390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67"/>
  <sheetViews>
    <sheetView view="pageBreakPreview" zoomScale="87" zoomScaleNormal="100" zoomScaleSheetLayoutView="87" workbookViewId="0">
      <pane xSplit="3" ySplit="20" topLeftCell="D45" activePane="bottomRight" state="frozen"/>
      <selection activeCell="I46" sqref="I46"/>
      <selection pane="topRight" activeCell="I46" sqref="I46"/>
      <selection pane="bottomLeft" activeCell="I46" sqref="I46"/>
      <selection pane="bottomRight" activeCell="I46" sqref="I46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94" t="s">
        <v>161</v>
      </c>
      <c r="B1" s="594"/>
      <c r="C1" s="278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94" t="s">
        <v>161</v>
      </c>
      <c r="U1" s="594"/>
      <c r="V1" s="278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94"/>
      <c r="B2" s="594"/>
      <c r="C2" s="279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94"/>
      <c r="U2" s="594"/>
      <c r="V2" s="279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</row>
    <row r="5" spans="1:38" s="90" customFormat="1" ht="15" customHeight="1">
      <c r="A5" s="195"/>
      <c r="B5" s="303"/>
      <c r="C5" s="303"/>
      <c r="D5" s="598" t="s">
        <v>105</v>
      </c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  <c r="P5" s="598"/>
      <c r="Q5" s="598"/>
      <c r="R5" s="598"/>
      <c r="S5" s="598"/>
      <c r="T5" s="200"/>
      <c r="U5" s="200"/>
      <c r="V5" s="200"/>
      <c r="W5" s="598" t="s">
        <v>105</v>
      </c>
      <c r="X5" s="598"/>
      <c r="Y5" s="598"/>
      <c r="Z5" s="598"/>
      <c r="AA5" s="598"/>
      <c r="AB5" s="598"/>
      <c r="AC5" s="598"/>
      <c r="AD5" s="598"/>
      <c r="AE5" s="598"/>
      <c r="AF5" s="598"/>
      <c r="AG5" s="598"/>
      <c r="AH5" s="598"/>
      <c r="AI5" s="598"/>
      <c r="AJ5" s="598"/>
      <c r="AK5" s="598"/>
      <c r="AL5" s="598"/>
    </row>
    <row r="6" spans="1:38" s="90" customFormat="1" ht="13.5" customHeight="1">
      <c r="A6" s="195"/>
      <c r="B6" s="301"/>
      <c r="C6" s="301"/>
      <c r="D6" s="599" t="s">
        <v>106</v>
      </c>
      <c r="E6" s="599"/>
      <c r="F6" s="599"/>
      <c r="G6" s="599"/>
      <c r="H6" s="599"/>
      <c r="I6" s="599"/>
      <c r="J6" s="599"/>
      <c r="K6" s="599"/>
      <c r="L6" s="599"/>
      <c r="M6" s="599"/>
      <c r="N6" s="599"/>
      <c r="O6" s="599"/>
      <c r="P6" s="599"/>
      <c r="Q6" s="599"/>
      <c r="R6" s="599"/>
      <c r="S6" s="599"/>
      <c r="T6" s="199"/>
      <c r="U6" s="199"/>
      <c r="V6" s="199"/>
      <c r="W6" s="599" t="s">
        <v>106</v>
      </c>
      <c r="X6" s="599"/>
      <c r="Y6" s="599"/>
      <c r="Z6" s="599"/>
      <c r="AA6" s="599"/>
      <c r="AB6" s="599"/>
      <c r="AC6" s="599"/>
      <c r="AD6" s="599"/>
      <c r="AE6" s="599"/>
      <c r="AF6" s="599"/>
      <c r="AG6" s="599"/>
      <c r="AH6" s="599"/>
      <c r="AI6" s="599"/>
      <c r="AJ6" s="599"/>
      <c r="AK6" s="599"/>
      <c r="AL6" s="599"/>
    </row>
    <row r="7" spans="1:38" s="90" customFormat="1" ht="6" customHeight="1">
      <c r="A7" s="195"/>
      <c r="B7" s="301"/>
      <c r="C7" s="301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301"/>
      <c r="U7" s="301"/>
      <c r="V7" s="301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</row>
    <row r="8" spans="1:38" s="90" customFormat="1" ht="6" customHeight="1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</row>
    <row r="9" spans="1:38" s="90" customFormat="1" ht="13.5" customHeight="1">
      <c r="A9" s="195"/>
      <c r="B9" s="195"/>
      <c r="C9" s="195"/>
      <c r="D9" s="598" t="s">
        <v>119</v>
      </c>
      <c r="E9" s="598"/>
      <c r="F9" s="598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</row>
    <row r="10" spans="1:38" s="90" customFormat="1" ht="19.5" customHeight="1">
      <c r="A10" s="601" t="s">
        <v>10</v>
      </c>
      <c r="B10" s="601"/>
      <c r="C10" s="601"/>
      <c r="D10" s="598" t="s">
        <v>118</v>
      </c>
      <c r="E10" s="598"/>
      <c r="F10" s="598"/>
      <c r="G10" s="195"/>
      <c r="H10" s="598" t="s">
        <v>82</v>
      </c>
      <c r="I10" s="598"/>
      <c r="J10" s="598"/>
      <c r="K10" s="195"/>
      <c r="L10" s="598" t="s">
        <v>83</v>
      </c>
      <c r="M10" s="598"/>
      <c r="N10" s="598"/>
      <c r="O10" s="195"/>
      <c r="P10" s="598" t="s">
        <v>84</v>
      </c>
      <c r="Q10" s="598"/>
      <c r="R10" s="598"/>
      <c r="S10" s="303"/>
      <c r="T10" s="601" t="s">
        <v>10</v>
      </c>
      <c r="U10" s="601"/>
      <c r="V10" s="601"/>
      <c r="W10" s="598" t="s">
        <v>102</v>
      </c>
      <c r="X10" s="598"/>
      <c r="Y10" s="598"/>
      <c r="Z10" s="303"/>
      <c r="AA10" s="608" t="s">
        <v>103</v>
      </c>
      <c r="AB10" s="608"/>
      <c r="AC10" s="608"/>
      <c r="AD10" s="195"/>
      <c r="AE10" s="609" t="s">
        <v>103</v>
      </c>
      <c r="AF10" s="609"/>
      <c r="AG10" s="609"/>
      <c r="AH10" s="195"/>
      <c r="AI10" s="598" t="s">
        <v>169</v>
      </c>
      <c r="AJ10" s="598"/>
      <c r="AK10" s="598"/>
      <c r="AL10" s="200"/>
    </row>
    <row r="11" spans="1:38" s="90" customFormat="1" ht="19.5" customHeight="1">
      <c r="A11" s="602" t="s">
        <v>51</v>
      </c>
      <c r="B11" s="602"/>
      <c r="C11" s="602"/>
      <c r="D11" s="599" t="s">
        <v>107</v>
      </c>
      <c r="E11" s="599"/>
      <c r="F11" s="599"/>
      <c r="G11" s="195"/>
      <c r="H11" s="303"/>
      <c r="I11" s="303"/>
      <c r="J11" s="303"/>
      <c r="K11" s="195"/>
      <c r="L11" s="303"/>
      <c r="M11" s="303"/>
      <c r="N11" s="303"/>
      <c r="O11" s="195"/>
      <c r="P11" s="303"/>
      <c r="Q11" s="303"/>
      <c r="R11" s="303"/>
      <c r="S11" s="303"/>
      <c r="T11" s="602" t="s">
        <v>51</v>
      </c>
      <c r="U11" s="602"/>
      <c r="V11" s="602"/>
      <c r="W11" s="303"/>
      <c r="X11" s="303"/>
      <c r="Y11" s="303"/>
      <c r="Z11" s="303"/>
      <c r="AA11" s="606" t="s">
        <v>129</v>
      </c>
      <c r="AB11" s="606"/>
      <c r="AC11" s="606"/>
      <c r="AD11" s="195"/>
      <c r="AE11" s="607" t="s">
        <v>130</v>
      </c>
      <c r="AF11" s="607"/>
      <c r="AG11" s="607"/>
      <c r="AH11" s="195"/>
      <c r="AI11" s="599" t="s">
        <v>85</v>
      </c>
      <c r="AJ11" s="599"/>
      <c r="AK11" s="599"/>
      <c r="AL11" s="200"/>
    </row>
    <row r="12" spans="1:38" s="90" customFormat="1" ht="13.5" customHeight="1">
      <c r="A12" s="195"/>
      <c r="B12" s="195"/>
      <c r="C12" s="195"/>
      <c r="D12" s="599"/>
      <c r="E12" s="599"/>
      <c r="F12" s="599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6"/>
      <c r="U12" s="302"/>
      <c r="V12" s="302"/>
      <c r="W12" s="199"/>
      <c r="X12" s="199"/>
      <c r="Y12" s="199"/>
      <c r="Z12" s="199"/>
      <c r="AA12" s="606" t="s">
        <v>131</v>
      </c>
      <c r="AB12" s="606"/>
      <c r="AC12" s="606"/>
      <c r="AD12" s="195"/>
      <c r="AE12" s="607" t="s">
        <v>132</v>
      </c>
      <c r="AF12" s="607"/>
      <c r="AG12" s="607"/>
      <c r="AH12" s="195"/>
      <c r="AI12" s="599"/>
      <c r="AJ12" s="599"/>
      <c r="AK12" s="599"/>
      <c r="AL12" s="199"/>
    </row>
    <row r="13" spans="1:38" s="90" customFormat="1" ht="6" customHeight="1">
      <c r="A13" s="195"/>
      <c r="B13" s="195"/>
      <c r="C13" s="195"/>
      <c r="D13" s="197"/>
      <c r="E13" s="197"/>
      <c r="F13" s="198"/>
      <c r="G13" s="195"/>
      <c r="H13" s="198"/>
      <c r="I13" s="198"/>
      <c r="J13" s="198"/>
      <c r="K13" s="195"/>
      <c r="L13" s="198"/>
      <c r="M13" s="198"/>
      <c r="N13" s="198"/>
      <c r="O13" s="195"/>
      <c r="P13" s="198"/>
      <c r="Q13" s="198"/>
      <c r="R13" s="198"/>
      <c r="S13" s="195"/>
      <c r="T13" s="196"/>
      <c r="U13" s="196"/>
      <c r="V13" s="196"/>
      <c r="W13" s="198"/>
      <c r="X13" s="198"/>
      <c r="Y13" s="198"/>
      <c r="Z13" s="195"/>
      <c r="AA13" s="197"/>
      <c r="AB13" s="197"/>
      <c r="AC13" s="198"/>
      <c r="AD13" s="195"/>
      <c r="AE13" s="197"/>
      <c r="AF13" s="197"/>
      <c r="AG13" s="198"/>
      <c r="AH13" s="195"/>
      <c r="AI13" s="198"/>
      <c r="AJ13" s="198"/>
      <c r="AK13" s="198"/>
      <c r="AL13" s="195"/>
    </row>
    <row r="14" spans="1:38" s="90" customFormat="1" ht="6" customHeight="1">
      <c r="A14" s="195"/>
      <c r="B14" s="195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6"/>
      <c r="U14" s="196"/>
      <c r="V14" s="196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195"/>
      <c r="AL14" s="195"/>
    </row>
    <row r="15" spans="1:38" s="90" customFormat="1" ht="13.5" customHeight="1">
      <c r="A15" s="601"/>
      <c r="B15" s="601"/>
      <c r="C15" s="601"/>
      <c r="D15" s="303" t="s">
        <v>95</v>
      </c>
      <c r="E15" s="303"/>
      <c r="F15" s="303" t="s">
        <v>96</v>
      </c>
      <c r="G15" s="195"/>
      <c r="H15" s="303" t="s">
        <v>95</v>
      </c>
      <c r="I15" s="303"/>
      <c r="J15" s="303" t="s">
        <v>96</v>
      </c>
      <c r="K15" s="195"/>
      <c r="L15" s="303" t="s">
        <v>95</v>
      </c>
      <c r="M15" s="303"/>
      <c r="N15" s="303" t="s">
        <v>96</v>
      </c>
      <c r="O15" s="195"/>
      <c r="P15" s="303" t="s">
        <v>95</v>
      </c>
      <c r="Q15" s="303"/>
      <c r="R15" s="303" t="s">
        <v>96</v>
      </c>
      <c r="S15" s="303"/>
      <c r="T15" s="601"/>
      <c r="U15" s="601"/>
      <c r="V15" s="601"/>
      <c r="W15" s="303" t="s">
        <v>95</v>
      </c>
      <c r="X15" s="303"/>
      <c r="Y15" s="303" t="s">
        <v>96</v>
      </c>
      <c r="Z15" s="303"/>
      <c r="AA15" s="303" t="s">
        <v>95</v>
      </c>
      <c r="AB15" s="303"/>
      <c r="AC15" s="303" t="s">
        <v>96</v>
      </c>
      <c r="AD15" s="195"/>
      <c r="AE15" s="303" t="s">
        <v>95</v>
      </c>
      <c r="AF15" s="303"/>
      <c r="AG15" s="303" t="s">
        <v>96</v>
      </c>
      <c r="AH15" s="195"/>
      <c r="AI15" s="303" t="s">
        <v>95</v>
      </c>
      <c r="AJ15" s="303"/>
      <c r="AK15" s="303" t="s">
        <v>96</v>
      </c>
      <c r="AL15" s="303"/>
    </row>
    <row r="16" spans="1:38" s="90" customFormat="1" ht="13.5" customHeight="1">
      <c r="A16" s="602"/>
      <c r="B16" s="602"/>
      <c r="C16" s="602"/>
      <c r="D16" s="301" t="s">
        <v>97</v>
      </c>
      <c r="E16" s="301"/>
      <c r="F16" s="301" t="s">
        <v>98</v>
      </c>
      <c r="G16" s="201"/>
      <c r="H16" s="301" t="s">
        <v>97</v>
      </c>
      <c r="I16" s="301"/>
      <c r="J16" s="301" t="s">
        <v>98</v>
      </c>
      <c r="K16" s="201"/>
      <c r="L16" s="301" t="s">
        <v>97</v>
      </c>
      <c r="M16" s="301"/>
      <c r="N16" s="301" t="s">
        <v>98</v>
      </c>
      <c r="O16" s="201"/>
      <c r="P16" s="301" t="s">
        <v>97</v>
      </c>
      <c r="Q16" s="301"/>
      <c r="R16" s="301" t="s">
        <v>98</v>
      </c>
      <c r="S16" s="301"/>
      <c r="T16" s="602"/>
      <c r="U16" s="602"/>
      <c r="V16" s="602"/>
      <c r="W16" s="301" t="s">
        <v>97</v>
      </c>
      <c r="X16" s="301"/>
      <c r="Y16" s="301" t="s">
        <v>98</v>
      </c>
      <c r="Z16" s="301"/>
      <c r="AA16" s="301" t="s">
        <v>97</v>
      </c>
      <c r="AB16" s="301"/>
      <c r="AC16" s="301" t="s">
        <v>98</v>
      </c>
      <c r="AD16" s="201"/>
      <c r="AE16" s="301" t="s">
        <v>97</v>
      </c>
      <c r="AF16" s="301"/>
      <c r="AG16" s="301" t="s">
        <v>98</v>
      </c>
      <c r="AH16" s="201"/>
      <c r="AI16" s="301" t="s">
        <v>97</v>
      </c>
      <c r="AJ16" s="301"/>
      <c r="AK16" s="301" t="s">
        <v>98</v>
      </c>
      <c r="AL16" s="301"/>
    </row>
    <row r="17" spans="1:42" s="90" customFormat="1" ht="6" customHeight="1">
      <c r="A17" s="195"/>
      <c r="B17" s="195"/>
      <c r="C17" s="195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302"/>
      <c r="U17" s="302"/>
      <c r="V17" s="302"/>
      <c r="W17" s="197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97"/>
    </row>
    <row r="18" spans="1:42" s="90" customFormat="1" ht="6" customHeight="1">
      <c r="A18" s="195"/>
      <c r="B18" s="195"/>
      <c r="C18" s="195"/>
      <c r="D18" s="195" t="s">
        <v>0</v>
      </c>
      <c r="E18" s="195"/>
      <c r="F18" s="195" t="s">
        <v>0</v>
      </c>
      <c r="G18" s="195"/>
      <c r="H18" s="195"/>
      <c r="I18" s="195"/>
      <c r="J18" s="195" t="s">
        <v>0</v>
      </c>
      <c r="K18" s="195"/>
      <c r="L18" s="195"/>
      <c r="M18" s="195"/>
      <c r="N18" s="195"/>
      <c r="O18" s="195"/>
      <c r="P18" s="195"/>
      <c r="Q18" s="195"/>
      <c r="R18" s="195"/>
      <c r="S18" s="195"/>
      <c r="T18" s="196"/>
      <c r="U18" s="196"/>
      <c r="V18" s="196"/>
      <c r="W18" s="195"/>
      <c r="X18" s="195"/>
      <c r="Y18" s="195"/>
      <c r="Z18" s="195"/>
      <c r="AA18" s="195"/>
      <c r="AB18" s="195"/>
      <c r="AC18" s="195"/>
      <c r="AD18" s="195"/>
      <c r="AE18" s="195" t="s">
        <v>0</v>
      </c>
      <c r="AF18" s="195"/>
      <c r="AG18" s="195" t="s">
        <v>0</v>
      </c>
      <c r="AH18" s="195"/>
      <c r="AI18" s="195"/>
      <c r="AJ18" s="195"/>
      <c r="AK18" s="195"/>
      <c r="AL18" s="195"/>
    </row>
    <row r="19" spans="1:42" s="90" customFormat="1" ht="14.25" customHeight="1">
      <c r="A19" s="195"/>
      <c r="B19" s="195"/>
      <c r="C19" s="195"/>
      <c r="D19" s="599" t="s">
        <v>99</v>
      </c>
      <c r="E19" s="599"/>
      <c r="F19" s="599"/>
      <c r="G19" s="599"/>
      <c r="H19" s="599"/>
      <c r="I19" s="599"/>
      <c r="J19" s="599"/>
      <c r="K19" s="599"/>
      <c r="L19" s="599"/>
      <c r="M19" s="599"/>
      <c r="N19" s="599"/>
      <c r="O19" s="599"/>
      <c r="P19" s="599"/>
      <c r="Q19" s="599"/>
      <c r="R19" s="599"/>
      <c r="S19" s="599"/>
      <c r="T19" s="302"/>
      <c r="U19" s="302"/>
      <c r="V19" s="302"/>
      <c r="W19" s="599" t="s">
        <v>99</v>
      </c>
      <c r="X19" s="599"/>
      <c r="Y19" s="599"/>
      <c r="Z19" s="599"/>
      <c r="AA19" s="599"/>
      <c r="AB19" s="599"/>
      <c r="AC19" s="599"/>
      <c r="AD19" s="599"/>
      <c r="AE19" s="599"/>
      <c r="AF19" s="599"/>
      <c r="AG19" s="599"/>
      <c r="AH19" s="599"/>
      <c r="AI19" s="599"/>
      <c r="AJ19" s="599"/>
      <c r="AK19" s="599"/>
      <c r="AL19" s="599"/>
    </row>
    <row r="20" spans="1:42" s="90" customFormat="1" ht="6" customHeight="1" thickBot="1">
      <c r="A20" s="203"/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  <c r="AD20" s="203"/>
      <c r="AE20" s="203"/>
      <c r="AF20" s="203"/>
      <c r="AG20" s="203"/>
      <c r="AH20" s="203"/>
      <c r="AI20" s="203"/>
      <c r="AJ20" s="203"/>
      <c r="AK20" s="203"/>
      <c r="AL20" s="203"/>
    </row>
    <row r="21" spans="1:42" s="90" customFormat="1" ht="18" customHeight="1">
      <c r="A21" s="129"/>
      <c r="B21" s="129"/>
      <c r="C21" s="129" t="s">
        <v>1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</row>
    <row r="22" spans="1:42" s="90" customFormat="1" ht="18" customHeight="1">
      <c r="A22" s="205" t="s">
        <v>173</v>
      </c>
      <c r="D22" s="258">
        <v>23422.662999999997</v>
      </c>
      <c r="E22" s="258">
        <v>0</v>
      </c>
      <c r="F22" s="258">
        <v>12082.817999999999</v>
      </c>
      <c r="G22" s="207"/>
      <c r="H22" s="207">
        <v>11553.829999999998</v>
      </c>
      <c r="I22" s="207"/>
      <c r="J22" s="207">
        <v>1136.6389999999999</v>
      </c>
      <c r="K22" s="207"/>
      <c r="L22" s="207">
        <v>3626.1989999999996</v>
      </c>
      <c r="M22" s="207">
        <v>0</v>
      </c>
      <c r="N22" s="207">
        <v>2790.7620000000002</v>
      </c>
      <c r="O22" s="207"/>
      <c r="P22" s="207">
        <v>2934.7439999999997</v>
      </c>
      <c r="Q22" s="207">
        <v>0</v>
      </c>
      <c r="R22" s="207">
        <v>1478.2860000000001</v>
      </c>
      <c r="S22" s="225"/>
      <c r="T22" s="205" t="s">
        <v>173</v>
      </c>
      <c r="U22" s="193"/>
      <c r="V22" s="226"/>
      <c r="W22" s="207">
        <v>2511.0230000000001</v>
      </c>
      <c r="X22" s="207">
        <v>0</v>
      </c>
      <c r="Y22" s="207">
        <v>1422.6240000000003</v>
      </c>
      <c r="Z22" s="207">
        <v>0</v>
      </c>
      <c r="AA22" s="207">
        <v>536.78399999999999</v>
      </c>
      <c r="AB22" s="207"/>
      <c r="AC22" s="207">
        <v>2046.7289999999998</v>
      </c>
      <c r="AD22" s="207">
        <v>0</v>
      </c>
      <c r="AE22" s="207">
        <v>679.59500000000003</v>
      </c>
      <c r="AF22" s="207"/>
      <c r="AG22" s="207">
        <v>3126.45</v>
      </c>
      <c r="AH22" s="207">
        <v>0</v>
      </c>
      <c r="AI22" s="207">
        <v>1580.4880000000001</v>
      </c>
      <c r="AJ22" s="207"/>
      <c r="AK22" s="265">
        <v>81.328000000000003</v>
      </c>
      <c r="AL22" s="207"/>
    </row>
    <row r="23" spans="1:42" s="90" customFormat="1" ht="18" customHeight="1">
      <c r="A23" s="205" t="s">
        <v>175</v>
      </c>
      <c r="D23" s="285">
        <v>23555.643999999997</v>
      </c>
      <c r="E23" s="285"/>
      <c r="F23" s="285">
        <v>12891.553</v>
      </c>
      <c r="G23" s="207"/>
      <c r="H23" s="207">
        <v>12164.739000000001</v>
      </c>
      <c r="I23" s="207"/>
      <c r="J23" s="207">
        <v>1084.4760000000001</v>
      </c>
      <c r="K23" s="207"/>
      <c r="L23" s="207">
        <v>3524.2809999999999</v>
      </c>
      <c r="M23" s="207"/>
      <c r="N23" s="207">
        <v>2740.5510000000004</v>
      </c>
      <c r="O23" s="207"/>
      <c r="P23" s="207">
        <v>2378.2219999999998</v>
      </c>
      <c r="Q23" s="207"/>
      <c r="R23" s="207">
        <v>1844.0659999999998</v>
      </c>
      <c r="S23" s="225"/>
      <c r="T23" s="205" t="s">
        <v>175</v>
      </c>
      <c r="U23" s="193"/>
      <c r="V23" s="226"/>
      <c r="W23" s="207">
        <v>2798.1970000000001</v>
      </c>
      <c r="X23" s="207"/>
      <c r="Y23" s="207">
        <v>1857.0640000000001</v>
      </c>
      <c r="Z23" s="207"/>
      <c r="AA23" s="207">
        <v>752.05199999999991</v>
      </c>
      <c r="AB23" s="207"/>
      <c r="AC23" s="207">
        <v>2099.2539999999999</v>
      </c>
      <c r="AD23" s="207"/>
      <c r="AE23" s="207">
        <v>582.15300000000002</v>
      </c>
      <c r="AF23" s="207"/>
      <c r="AG23" s="207">
        <v>3185.1420000000003</v>
      </c>
      <c r="AH23" s="207"/>
      <c r="AI23" s="207">
        <v>1356</v>
      </c>
      <c r="AJ23" s="207"/>
      <c r="AK23" s="265">
        <v>81</v>
      </c>
      <c r="AL23" s="207"/>
    </row>
    <row r="24" spans="1:42" s="336" customFormat="1" ht="18" customHeight="1">
      <c r="A24" s="406" t="s">
        <v>183</v>
      </c>
      <c r="D24" s="316">
        <v>21678.782999999996</v>
      </c>
      <c r="E24" s="316"/>
      <c r="F24" s="314">
        <v>12499.991999999998</v>
      </c>
      <c r="G24" s="379"/>
      <c r="H24" s="379">
        <v>10746.831999999999</v>
      </c>
      <c r="I24" s="379"/>
      <c r="J24" s="379">
        <v>1219.8699999999999</v>
      </c>
      <c r="K24" s="379"/>
      <c r="L24" s="379">
        <v>3585.4059999999995</v>
      </c>
      <c r="M24" s="379"/>
      <c r="N24" s="379">
        <v>2761.9910000000004</v>
      </c>
      <c r="O24" s="379"/>
      <c r="P24" s="379">
        <v>2043.086</v>
      </c>
      <c r="Q24" s="379"/>
      <c r="R24" s="379">
        <v>1660.6699999999996</v>
      </c>
      <c r="S24" s="375"/>
      <c r="T24" s="406" t="s">
        <v>183</v>
      </c>
      <c r="U24" s="337"/>
      <c r="V24" s="410"/>
      <c r="W24" s="379">
        <v>3211.4639999999999</v>
      </c>
      <c r="X24" s="379"/>
      <c r="Y24" s="379">
        <v>1485.9570000000001</v>
      </c>
      <c r="Z24" s="379"/>
      <c r="AA24" s="379">
        <v>197.96800000000002</v>
      </c>
      <c r="AB24" s="379"/>
      <c r="AC24" s="379">
        <v>2143.1869999999999</v>
      </c>
      <c r="AD24" s="379"/>
      <c r="AE24" s="379">
        <v>536.55199999999991</v>
      </c>
      <c r="AF24" s="379"/>
      <c r="AG24" s="379">
        <v>3149.317</v>
      </c>
      <c r="AH24" s="379"/>
      <c r="AI24" s="379">
        <v>1357.4749999999999</v>
      </c>
      <c r="AJ24" s="379"/>
      <c r="AK24" s="369">
        <v>79</v>
      </c>
      <c r="AL24" s="379"/>
    </row>
    <row r="25" spans="1:42" s="336" customFormat="1" ht="18" customHeight="1">
      <c r="A25" s="406" t="s">
        <v>191</v>
      </c>
      <c r="B25" s="477"/>
      <c r="D25" s="316">
        <v>18883.044000000002</v>
      </c>
      <c r="E25" s="316"/>
      <c r="F25" s="314">
        <v>10674.475</v>
      </c>
      <c r="G25" s="379"/>
      <c r="H25" s="379">
        <v>9587.125</v>
      </c>
      <c r="I25" s="379"/>
      <c r="J25" s="379">
        <v>958.29100000000005</v>
      </c>
      <c r="K25" s="379"/>
      <c r="L25" s="379">
        <v>3213.5410000000006</v>
      </c>
      <c r="M25" s="379"/>
      <c r="N25" s="379">
        <v>2314.1390000000001</v>
      </c>
      <c r="O25" s="379"/>
      <c r="P25" s="379">
        <v>1438.115</v>
      </c>
      <c r="Q25" s="379"/>
      <c r="R25" s="379">
        <v>1492.3179999999995</v>
      </c>
      <c r="S25" s="375"/>
      <c r="T25" s="406" t="s">
        <v>191</v>
      </c>
      <c r="U25" s="337"/>
      <c r="V25" s="410"/>
      <c r="W25" s="379">
        <v>2811.9920000000002</v>
      </c>
      <c r="X25" s="379"/>
      <c r="Y25" s="379">
        <v>1160.999</v>
      </c>
      <c r="Z25" s="379"/>
      <c r="AA25" s="379">
        <v>158.613</v>
      </c>
      <c r="AB25" s="379"/>
      <c r="AC25" s="379">
        <v>1725.675</v>
      </c>
      <c r="AD25" s="379"/>
      <c r="AE25" s="379">
        <v>462.41500000000013</v>
      </c>
      <c r="AF25" s="379"/>
      <c r="AG25" s="379">
        <v>2970.2960000000003</v>
      </c>
      <c r="AH25" s="379"/>
      <c r="AI25" s="379">
        <v>1211.2429999999999</v>
      </c>
      <c r="AJ25" s="379"/>
      <c r="AK25" s="369">
        <v>53</v>
      </c>
      <c r="AL25" s="379"/>
    </row>
    <row r="26" spans="1:42" s="336" customFormat="1" ht="18" customHeight="1">
      <c r="A26" s="406" t="s">
        <v>192</v>
      </c>
      <c r="B26" s="477"/>
      <c r="D26" s="316">
        <v>18246.722999999998</v>
      </c>
      <c r="E26" s="316"/>
      <c r="F26" s="314">
        <v>11903.815000000001</v>
      </c>
      <c r="G26" s="379"/>
      <c r="H26" s="379">
        <v>9528.4120000000003</v>
      </c>
      <c r="I26" s="379"/>
      <c r="J26" s="379">
        <v>1178.1690000000001</v>
      </c>
      <c r="K26" s="379"/>
      <c r="L26" s="379">
        <v>2650.518</v>
      </c>
      <c r="M26" s="379"/>
      <c r="N26" s="379">
        <v>2416.3749999999995</v>
      </c>
      <c r="O26" s="379"/>
      <c r="P26" s="379">
        <v>1835.4010000000001</v>
      </c>
      <c r="Q26" s="379"/>
      <c r="R26" s="379">
        <v>1700.1499999999999</v>
      </c>
      <c r="S26" s="375"/>
      <c r="T26" s="406" t="s">
        <v>192</v>
      </c>
      <c r="U26" s="337"/>
      <c r="V26" s="410"/>
      <c r="W26" s="379">
        <v>2511.5550000000003</v>
      </c>
      <c r="X26" s="379"/>
      <c r="Y26" s="379">
        <v>1362.1799999999998</v>
      </c>
      <c r="Z26" s="379"/>
      <c r="AA26" s="379">
        <v>224.63700000000003</v>
      </c>
      <c r="AB26" s="379"/>
      <c r="AC26" s="379">
        <v>1863.4479999999999</v>
      </c>
      <c r="AD26" s="379"/>
      <c r="AE26" s="379">
        <v>444.08800000000008</v>
      </c>
      <c r="AF26" s="379"/>
      <c r="AG26" s="379">
        <v>3305.3020000000001</v>
      </c>
      <c r="AH26" s="379"/>
      <c r="AI26" s="379">
        <v>1052.1120000000001</v>
      </c>
      <c r="AJ26" s="379"/>
      <c r="AK26" s="369">
        <v>78.191000000000017</v>
      </c>
      <c r="AL26" s="379"/>
    </row>
    <row r="27" spans="1:42" s="90" customFormat="1" ht="10.5" customHeight="1">
      <c r="A27" s="214"/>
      <c r="B27" s="241"/>
      <c r="C27" s="214"/>
      <c r="D27" s="305"/>
      <c r="E27" s="305"/>
      <c r="F27" s="305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41"/>
      <c r="U27" s="214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</row>
    <row r="28" spans="1:42" s="90" customFormat="1" ht="10.5" customHeight="1">
      <c r="A28" s="205"/>
      <c r="B28" s="213"/>
      <c r="C28" s="205"/>
      <c r="D28" s="294"/>
      <c r="E28" s="294"/>
      <c r="F28" s="294"/>
      <c r="G28" s="225"/>
      <c r="H28" s="225"/>
      <c r="I28" s="225"/>
      <c r="J28" s="228"/>
      <c r="K28" s="225"/>
      <c r="L28" s="225"/>
      <c r="M28" s="225"/>
      <c r="N28" s="225"/>
      <c r="O28" s="225"/>
      <c r="P28" s="225"/>
      <c r="Q28" s="225"/>
      <c r="R28" s="225"/>
      <c r="S28" s="225"/>
      <c r="T28" s="226"/>
      <c r="U28" s="244"/>
      <c r="V28" s="226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64"/>
      <c r="AL28" s="225"/>
    </row>
    <row r="29" spans="1:42" s="336" customFormat="1" ht="18" customHeight="1">
      <c r="A29" s="362" t="s">
        <v>191</v>
      </c>
      <c r="B29" s="337"/>
      <c r="C29" s="362" t="s">
        <v>48</v>
      </c>
      <c r="D29" s="316">
        <v>1924.2429999999997</v>
      </c>
      <c r="E29" s="316"/>
      <c r="F29" s="314">
        <v>1037.9849999999999</v>
      </c>
      <c r="H29" s="317">
        <v>1172.2529999999999</v>
      </c>
      <c r="I29" s="317"/>
      <c r="J29" s="380">
        <v>66.899000000000001</v>
      </c>
      <c r="K29" s="379"/>
      <c r="L29" s="317">
        <v>238.417</v>
      </c>
      <c r="M29" s="317"/>
      <c r="N29" s="380">
        <v>199.161</v>
      </c>
      <c r="O29" s="379"/>
      <c r="P29" s="317">
        <v>114.446</v>
      </c>
      <c r="Q29" s="317"/>
      <c r="R29" s="380">
        <v>148.59899999999999</v>
      </c>
      <c r="S29" s="379"/>
      <c r="T29" s="362" t="s">
        <v>191</v>
      </c>
      <c r="U29" s="337"/>
      <c r="V29" s="362" t="s">
        <v>48</v>
      </c>
      <c r="W29" s="317">
        <v>246.809</v>
      </c>
      <c r="X29" s="317"/>
      <c r="Y29" s="380">
        <v>155.083</v>
      </c>
      <c r="AA29" s="317">
        <v>8.0890000000000004</v>
      </c>
      <c r="AB29" s="379"/>
      <c r="AC29" s="317">
        <v>186.709</v>
      </c>
      <c r="AD29" s="317"/>
      <c r="AE29" s="380">
        <v>44.493000000000002</v>
      </c>
      <c r="AF29" s="379"/>
      <c r="AG29" s="317">
        <v>279.33</v>
      </c>
      <c r="AH29" s="317"/>
      <c r="AI29" s="380">
        <v>99.736000000000004</v>
      </c>
      <c r="AJ29" s="379"/>
      <c r="AK29" s="369">
        <v>2.2040000000000002</v>
      </c>
      <c r="AL29" s="379"/>
      <c r="AM29" s="338"/>
      <c r="AN29" s="338"/>
      <c r="AO29" s="338"/>
      <c r="AP29" s="338"/>
    </row>
    <row r="30" spans="1:42" s="336" customFormat="1" ht="18" customHeight="1">
      <c r="A30" s="362"/>
      <c r="B30" s="337"/>
      <c r="C30" s="370" t="s">
        <v>21</v>
      </c>
      <c r="D30" s="316">
        <v>1464.508</v>
      </c>
      <c r="E30" s="316"/>
      <c r="F30" s="314">
        <v>851.0139999999999</v>
      </c>
      <c r="H30" s="317">
        <v>741.64700000000005</v>
      </c>
      <c r="I30" s="317"/>
      <c r="J30" s="380">
        <v>71.933999999999997</v>
      </c>
      <c r="K30" s="379"/>
      <c r="L30" s="317">
        <v>226.01400000000001</v>
      </c>
      <c r="M30" s="317"/>
      <c r="N30" s="380">
        <v>153.636</v>
      </c>
      <c r="O30" s="379"/>
      <c r="P30" s="317">
        <v>126.655</v>
      </c>
      <c r="Q30" s="317"/>
      <c r="R30" s="380">
        <v>146.86000000000001</v>
      </c>
      <c r="S30" s="379"/>
      <c r="T30" s="362"/>
      <c r="U30" s="337"/>
      <c r="V30" s="370" t="s">
        <v>21</v>
      </c>
      <c r="W30" s="317">
        <v>225.10599999999999</v>
      </c>
      <c r="X30" s="317"/>
      <c r="Y30" s="380">
        <v>148.51400000000001</v>
      </c>
      <c r="AA30" s="317">
        <v>14.21</v>
      </c>
      <c r="AB30" s="379"/>
      <c r="AC30" s="317">
        <v>130.49299999999999</v>
      </c>
      <c r="AD30" s="317"/>
      <c r="AE30" s="380">
        <v>45.76</v>
      </c>
      <c r="AF30" s="379"/>
      <c r="AG30" s="317">
        <v>196.16300000000001</v>
      </c>
      <c r="AH30" s="317"/>
      <c r="AI30" s="380">
        <v>85.116</v>
      </c>
      <c r="AJ30" s="379"/>
      <c r="AK30" s="369">
        <v>3.4140000000000001</v>
      </c>
      <c r="AL30" s="379"/>
      <c r="AM30" s="338"/>
      <c r="AN30" s="338"/>
      <c r="AO30" s="338"/>
      <c r="AP30" s="338"/>
    </row>
    <row r="31" spans="1:42" s="336" customFormat="1" ht="18" customHeight="1">
      <c r="A31" s="362"/>
      <c r="B31" s="337"/>
      <c r="C31" s="370" t="s">
        <v>22</v>
      </c>
      <c r="D31" s="316">
        <f>SUM(H31+L31+P31+W31+AA31+AE31+AI31)</f>
        <v>1604.9290000000001</v>
      </c>
      <c r="E31" s="316"/>
      <c r="F31" s="314">
        <f>SUM(J31+N31+R31+Y31+AC31+AG31+AK31)</f>
        <v>913.09</v>
      </c>
      <c r="H31" s="317">
        <v>796.73099999999999</v>
      </c>
      <c r="I31" s="317"/>
      <c r="J31" s="380">
        <v>71.424999999999997</v>
      </c>
      <c r="K31" s="379"/>
      <c r="L31" s="317">
        <v>284.73599999999999</v>
      </c>
      <c r="M31" s="317"/>
      <c r="N31" s="380">
        <v>223.02500000000001</v>
      </c>
      <c r="O31" s="379"/>
      <c r="P31" s="317">
        <v>102.98699999999999</v>
      </c>
      <c r="Q31" s="317"/>
      <c r="R31" s="380">
        <v>125.536</v>
      </c>
      <c r="S31" s="379"/>
      <c r="T31" s="362"/>
      <c r="U31" s="337"/>
      <c r="V31" s="370" t="s">
        <v>22</v>
      </c>
      <c r="W31" s="317">
        <v>243.75299999999999</v>
      </c>
      <c r="X31" s="317"/>
      <c r="Y31" s="380">
        <v>78.825999999999993</v>
      </c>
      <c r="AA31" s="317">
        <v>18.212</v>
      </c>
      <c r="AB31" s="379"/>
      <c r="AC31" s="317">
        <v>145.31</v>
      </c>
      <c r="AD31" s="317"/>
      <c r="AE31" s="380">
        <v>39.655000000000001</v>
      </c>
      <c r="AF31" s="379"/>
      <c r="AG31" s="317">
        <v>267.34800000000001</v>
      </c>
      <c r="AH31" s="317"/>
      <c r="AI31" s="380">
        <v>118.855</v>
      </c>
      <c r="AJ31" s="379"/>
      <c r="AK31" s="369">
        <v>1.62</v>
      </c>
      <c r="AL31" s="379"/>
      <c r="AM31" s="338"/>
      <c r="AN31" s="338"/>
      <c r="AO31" s="338"/>
      <c r="AP31" s="338"/>
    </row>
    <row r="32" spans="1:42" s="336" customFormat="1" ht="18" customHeight="1">
      <c r="A32" s="362"/>
      <c r="B32" s="337"/>
      <c r="C32" s="370" t="s">
        <v>176</v>
      </c>
      <c r="D32" s="316">
        <v>1084.768</v>
      </c>
      <c r="E32" s="316"/>
      <c r="F32" s="314">
        <v>623.99</v>
      </c>
      <c r="H32" s="317">
        <v>712.32100000000003</v>
      </c>
      <c r="I32" s="317"/>
      <c r="J32" s="380">
        <v>32.57</v>
      </c>
      <c r="K32" s="379"/>
      <c r="L32" s="317">
        <v>160.83199999999999</v>
      </c>
      <c r="M32" s="317"/>
      <c r="N32" s="380">
        <v>87.286000000000001</v>
      </c>
      <c r="O32" s="379"/>
      <c r="P32" s="317">
        <v>21.359000000000002</v>
      </c>
      <c r="Q32" s="317"/>
      <c r="R32" s="380">
        <v>100.20399999999999</v>
      </c>
      <c r="S32" s="379"/>
      <c r="T32" s="362"/>
      <c r="U32" s="337"/>
      <c r="V32" s="370" t="s">
        <v>176</v>
      </c>
      <c r="W32" s="317">
        <v>150.429</v>
      </c>
      <c r="X32" s="317"/>
      <c r="Y32" s="380">
        <v>112.30500000000001</v>
      </c>
      <c r="AA32" s="317">
        <v>0.5</v>
      </c>
      <c r="AB32" s="379"/>
      <c r="AC32" s="317">
        <v>132.53700000000001</v>
      </c>
      <c r="AD32" s="317"/>
      <c r="AE32" s="380">
        <v>16.657</v>
      </c>
      <c r="AF32" s="379"/>
      <c r="AG32" s="317">
        <v>158.5</v>
      </c>
      <c r="AH32" s="317"/>
      <c r="AI32" s="380">
        <v>22.67</v>
      </c>
      <c r="AJ32" s="379"/>
      <c r="AK32" s="369">
        <v>0.58799999999999997</v>
      </c>
      <c r="AL32" s="379"/>
      <c r="AM32" s="338"/>
      <c r="AN32" s="338"/>
      <c r="AO32" s="338"/>
      <c r="AP32" s="338"/>
    </row>
    <row r="33" spans="1:42" s="336" customFormat="1" ht="18" customHeight="1">
      <c r="A33" s="362"/>
      <c r="B33" s="337"/>
      <c r="C33" s="370" t="s">
        <v>24</v>
      </c>
      <c r="D33" s="316">
        <v>1017.691</v>
      </c>
      <c r="E33" s="316"/>
      <c r="F33" s="314">
        <v>650.61800000000005</v>
      </c>
      <c r="H33" s="317">
        <v>423.43</v>
      </c>
      <c r="I33" s="317"/>
      <c r="J33" s="380">
        <v>45.655000000000001</v>
      </c>
      <c r="K33" s="379"/>
      <c r="L33" s="317">
        <v>254.155</v>
      </c>
      <c r="M33" s="317"/>
      <c r="N33" s="380">
        <v>201.155</v>
      </c>
      <c r="O33" s="379"/>
      <c r="P33" s="317">
        <v>52.591999999999999</v>
      </c>
      <c r="Q33" s="317"/>
      <c r="R33" s="380">
        <v>85.894999999999996</v>
      </c>
      <c r="S33" s="379"/>
      <c r="T33" s="362"/>
      <c r="U33" s="337"/>
      <c r="V33" s="370" t="s">
        <v>24</v>
      </c>
      <c r="W33" s="317">
        <v>177.87100000000001</v>
      </c>
      <c r="X33" s="317"/>
      <c r="Y33" s="380">
        <v>95.896000000000001</v>
      </c>
      <c r="AA33" s="317">
        <v>11.124000000000001</v>
      </c>
      <c r="AB33" s="379"/>
      <c r="AC33" s="317">
        <v>40.625</v>
      </c>
      <c r="AD33" s="317"/>
      <c r="AE33" s="380">
        <v>29.207000000000001</v>
      </c>
      <c r="AF33" s="379"/>
      <c r="AG33" s="317">
        <v>179.75899999999999</v>
      </c>
      <c r="AH33" s="317"/>
      <c r="AI33" s="380">
        <v>69.311999999999998</v>
      </c>
      <c r="AJ33" s="379"/>
      <c r="AK33" s="369">
        <v>1.633</v>
      </c>
      <c r="AL33" s="379"/>
      <c r="AM33" s="338"/>
      <c r="AN33" s="338"/>
      <c r="AO33" s="338"/>
      <c r="AP33" s="338"/>
    </row>
    <row r="34" spans="1:42" s="336" customFormat="1" ht="18" customHeight="1">
      <c r="A34" s="362"/>
      <c r="B34" s="337"/>
      <c r="C34" s="370" t="s">
        <v>25</v>
      </c>
      <c r="D34" s="316">
        <v>1571.192</v>
      </c>
      <c r="E34" s="316"/>
      <c r="F34" s="314">
        <v>835.15300000000002</v>
      </c>
      <c r="H34" s="317">
        <v>634.15700000000004</v>
      </c>
      <c r="I34" s="317"/>
      <c r="J34" s="380">
        <v>102.547</v>
      </c>
      <c r="K34" s="379"/>
      <c r="L34" s="317">
        <v>293.22199999999998</v>
      </c>
      <c r="M34" s="317"/>
      <c r="N34" s="380">
        <v>196.738</v>
      </c>
      <c r="O34" s="379"/>
      <c r="P34" s="317">
        <v>144.21600000000001</v>
      </c>
      <c r="Q34" s="317"/>
      <c r="R34" s="380">
        <v>115.334</v>
      </c>
      <c r="S34" s="379"/>
      <c r="T34" s="362"/>
      <c r="U34" s="337"/>
      <c r="V34" s="370" t="s">
        <v>25</v>
      </c>
      <c r="W34" s="317">
        <v>286.56299999999999</v>
      </c>
      <c r="X34" s="317"/>
      <c r="Y34" s="380">
        <v>72.927000000000007</v>
      </c>
      <c r="AA34" s="317">
        <v>15.438000000000001</v>
      </c>
      <c r="AB34" s="379"/>
      <c r="AC34" s="317">
        <v>113.334</v>
      </c>
      <c r="AD34" s="317"/>
      <c r="AE34" s="380">
        <v>42.494</v>
      </c>
      <c r="AF34" s="379"/>
      <c r="AG34" s="317">
        <v>226.40899999999999</v>
      </c>
      <c r="AH34" s="317"/>
      <c r="AI34" s="380">
        <v>155.102</v>
      </c>
      <c r="AJ34" s="379"/>
      <c r="AK34" s="369">
        <v>7.8639999999999999</v>
      </c>
      <c r="AL34" s="379"/>
      <c r="AM34" s="338"/>
      <c r="AN34" s="338"/>
      <c r="AO34" s="338"/>
      <c r="AP34" s="338"/>
    </row>
    <row r="35" spans="1:42" s="336" customFormat="1" ht="18" customHeight="1">
      <c r="A35" s="362"/>
      <c r="B35" s="337"/>
      <c r="C35" s="370" t="s">
        <v>177</v>
      </c>
      <c r="D35" s="316">
        <v>2065.1710000000003</v>
      </c>
      <c r="E35" s="316"/>
      <c r="F35" s="314">
        <v>977.43899999999996</v>
      </c>
      <c r="H35" s="317">
        <v>928.65099999999995</v>
      </c>
      <c r="I35" s="317"/>
      <c r="J35" s="380">
        <v>111.76600000000001</v>
      </c>
      <c r="K35" s="379"/>
      <c r="L35" s="317">
        <v>354.25700000000001</v>
      </c>
      <c r="M35" s="317"/>
      <c r="N35" s="380">
        <v>178.358</v>
      </c>
      <c r="O35" s="379"/>
      <c r="P35" s="317">
        <v>231.41800000000001</v>
      </c>
      <c r="Q35" s="317"/>
      <c r="R35" s="380">
        <v>137.578</v>
      </c>
      <c r="S35" s="379"/>
      <c r="T35" s="362"/>
      <c r="U35" s="337"/>
      <c r="V35" s="370" t="s">
        <v>177</v>
      </c>
      <c r="W35" s="317">
        <v>307.92099999999999</v>
      </c>
      <c r="X35" s="317"/>
      <c r="Y35" s="380">
        <v>60.598999999999997</v>
      </c>
      <c r="AA35" s="317">
        <v>17.323</v>
      </c>
      <c r="AB35" s="379"/>
      <c r="AC35" s="317">
        <v>195.62299999999999</v>
      </c>
      <c r="AD35" s="317"/>
      <c r="AE35" s="380">
        <v>50.305</v>
      </c>
      <c r="AF35" s="379"/>
      <c r="AG35" s="317">
        <v>288.57600000000002</v>
      </c>
      <c r="AH35" s="317"/>
      <c r="AI35" s="380">
        <v>175.29599999999999</v>
      </c>
      <c r="AJ35" s="379"/>
      <c r="AK35" s="369">
        <v>4.9390000000000001</v>
      </c>
      <c r="AL35" s="379"/>
      <c r="AM35" s="338"/>
      <c r="AN35" s="338"/>
      <c r="AO35" s="338"/>
      <c r="AP35" s="338"/>
    </row>
    <row r="36" spans="1:42" s="336" customFormat="1" ht="18" customHeight="1">
      <c r="A36" s="362"/>
      <c r="B36" s="337"/>
      <c r="C36" s="370" t="s">
        <v>27</v>
      </c>
      <c r="D36" s="316">
        <v>1646.1489999999997</v>
      </c>
      <c r="E36" s="316"/>
      <c r="F36" s="314">
        <v>1000.576</v>
      </c>
      <c r="H36" s="317">
        <v>781.12599999999998</v>
      </c>
      <c r="I36" s="317"/>
      <c r="J36" s="380">
        <v>109.425</v>
      </c>
      <c r="K36" s="379"/>
      <c r="L36" s="317">
        <v>290.60599999999999</v>
      </c>
      <c r="M36" s="317"/>
      <c r="N36" s="380">
        <v>211.595</v>
      </c>
      <c r="O36" s="379"/>
      <c r="P36" s="317">
        <v>149.83199999999999</v>
      </c>
      <c r="Q36" s="317"/>
      <c r="R36" s="380">
        <v>156.54300000000001</v>
      </c>
      <c r="S36" s="379"/>
      <c r="T36" s="362"/>
      <c r="U36" s="337"/>
      <c r="V36" s="370" t="s">
        <v>27</v>
      </c>
      <c r="W36" s="317">
        <v>268.03300000000002</v>
      </c>
      <c r="X36" s="317"/>
      <c r="Y36" s="380">
        <v>71.522999999999996</v>
      </c>
      <c r="AA36" s="317">
        <v>8.5</v>
      </c>
      <c r="AB36" s="379"/>
      <c r="AC36" s="317">
        <v>166.72499999999999</v>
      </c>
      <c r="AD36" s="317"/>
      <c r="AE36" s="380">
        <v>41.965000000000003</v>
      </c>
      <c r="AF36" s="379"/>
      <c r="AG36" s="317">
        <v>278.726</v>
      </c>
      <c r="AH36" s="317"/>
      <c r="AI36" s="380">
        <v>106.087</v>
      </c>
      <c r="AJ36" s="379"/>
      <c r="AK36" s="369">
        <v>6.0389999999999997</v>
      </c>
      <c r="AL36" s="379"/>
      <c r="AM36" s="338"/>
      <c r="AN36" s="338"/>
      <c r="AO36" s="338"/>
      <c r="AP36" s="338"/>
    </row>
    <row r="37" spans="1:42" s="336" customFormat="1" ht="18" customHeight="1">
      <c r="A37" s="362"/>
      <c r="B37" s="337"/>
      <c r="C37" s="370" t="s">
        <v>178</v>
      </c>
      <c r="D37" s="316">
        <v>1472.7189999999998</v>
      </c>
      <c r="E37" s="316"/>
      <c r="F37" s="314">
        <v>1081.1860000000001</v>
      </c>
      <c r="H37" s="317">
        <v>667.13199999999995</v>
      </c>
      <c r="I37" s="317"/>
      <c r="J37" s="380">
        <v>73.980999999999995</v>
      </c>
      <c r="K37" s="379"/>
      <c r="L37" s="317">
        <v>291.45400000000001</v>
      </c>
      <c r="M37" s="317"/>
      <c r="N37" s="380">
        <v>309.32100000000003</v>
      </c>
      <c r="O37" s="379"/>
      <c r="P37" s="317">
        <v>131.011</v>
      </c>
      <c r="Q37" s="317"/>
      <c r="R37" s="380">
        <v>113.279</v>
      </c>
      <c r="S37" s="379"/>
      <c r="T37" s="362"/>
      <c r="U37" s="337"/>
      <c r="V37" s="370" t="s">
        <v>178</v>
      </c>
      <c r="W37" s="317">
        <v>217.50399999999999</v>
      </c>
      <c r="X37" s="317"/>
      <c r="Y37" s="380">
        <v>100.599</v>
      </c>
      <c r="AA37" s="317">
        <v>21.291</v>
      </c>
      <c r="AB37" s="379"/>
      <c r="AC37" s="317">
        <v>177.63399999999999</v>
      </c>
      <c r="AD37" s="317"/>
      <c r="AE37" s="380">
        <v>41.253999999999998</v>
      </c>
      <c r="AF37" s="379"/>
      <c r="AG37" s="317">
        <v>301.43299999999999</v>
      </c>
      <c r="AH37" s="317"/>
      <c r="AI37" s="380">
        <v>103.07299999999999</v>
      </c>
      <c r="AJ37" s="379"/>
      <c r="AK37" s="369">
        <v>4.9390000000000001</v>
      </c>
      <c r="AL37" s="379"/>
      <c r="AM37" s="338"/>
      <c r="AN37" s="338"/>
      <c r="AO37" s="338"/>
      <c r="AP37" s="338"/>
    </row>
    <row r="38" spans="1:42" s="336" customFormat="1" ht="18" customHeight="1">
      <c r="A38" s="362"/>
      <c r="B38" s="337"/>
      <c r="C38" s="461" t="s">
        <v>29</v>
      </c>
      <c r="D38" s="316">
        <v>1684.45</v>
      </c>
      <c r="E38" s="316"/>
      <c r="F38" s="314">
        <v>781.19599999999991</v>
      </c>
      <c r="H38" s="317">
        <v>931.36099999999999</v>
      </c>
      <c r="I38" s="317"/>
      <c r="J38" s="380">
        <v>93.305999999999997</v>
      </c>
      <c r="K38" s="379"/>
      <c r="L38" s="317">
        <v>268.24</v>
      </c>
      <c r="M38" s="317"/>
      <c r="N38" s="380">
        <v>170.667</v>
      </c>
      <c r="O38" s="379"/>
      <c r="P38" s="317">
        <v>78.206999999999994</v>
      </c>
      <c r="Q38" s="317"/>
      <c r="R38" s="380">
        <v>89.052999999999997</v>
      </c>
      <c r="S38" s="379"/>
      <c r="T38" s="362"/>
      <c r="U38" s="337"/>
      <c r="V38" s="461" t="s">
        <v>29</v>
      </c>
      <c r="W38" s="317">
        <v>246.40700000000001</v>
      </c>
      <c r="X38" s="317"/>
      <c r="Y38" s="380">
        <v>38.198</v>
      </c>
      <c r="AA38" s="317">
        <v>32.92</v>
      </c>
      <c r="AB38" s="379"/>
      <c r="AC38" s="317">
        <v>104.245</v>
      </c>
      <c r="AD38" s="317"/>
      <c r="AE38" s="380">
        <v>39.305</v>
      </c>
      <c r="AF38" s="379"/>
      <c r="AG38" s="317">
        <v>276.53399999999999</v>
      </c>
      <c r="AH38" s="317"/>
      <c r="AI38" s="380">
        <v>88.01</v>
      </c>
      <c r="AJ38" s="379"/>
      <c r="AK38" s="369">
        <v>9.1929999999999996</v>
      </c>
      <c r="AL38" s="379"/>
      <c r="AM38" s="338"/>
      <c r="AN38" s="338"/>
      <c r="AO38" s="338"/>
      <c r="AP38" s="338"/>
    </row>
    <row r="39" spans="1:42" s="336" customFormat="1" ht="18" customHeight="1">
      <c r="A39" s="362"/>
      <c r="B39" s="337"/>
      <c r="C39" s="463" t="s">
        <v>30</v>
      </c>
      <c r="D39" s="316">
        <v>1591.4779999999998</v>
      </c>
      <c r="E39" s="316"/>
      <c r="F39" s="314">
        <v>921.55700000000013</v>
      </c>
      <c r="H39" s="317">
        <v>896</v>
      </c>
      <c r="I39" s="317"/>
      <c r="J39" s="380">
        <v>68.207999999999998</v>
      </c>
      <c r="K39" s="379"/>
      <c r="L39" s="317">
        <v>279.19900000000001</v>
      </c>
      <c r="M39" s="317"/>
      <c r="N39" s="380">
        <v>219.72300000000001</v>
      </c>
      <c r="O39" s="379"/>
      <c r="P39" s="317">
        <v>89.043000000000006</v>
      </c>
      <c r="Q39" s="317"/>
      <c r="R39" s="380">
        <v>123.831</v>
      </c>
      <c r="S39" s="379"/>
      <c r="T39" s="362"/>
      <c r="U39" s="337"/>
      <c r="V39" s="463" t="s">
        <v>30</v>
      </c>
      <c r="W39" s="317">
        <v>175.36099999999999</v>
      </c>
      <c r="X39" s="317"/>
      <c r="Y39" s="380">
        <v>112.497</v>
      </c>
      <c r="AA39" s="317">
        <v>5.1660000000000004</v>
      </c>
      <c r="AB39" s="379"/>
      <c r="AC39" s="317">
        <v>155.49700000000001</v>
      </c>
      <c r="AD39" s="317"/>
      <c r="AE39" s="380">
        <v>30.446000000000002</v>
      </c>
      <c r="AF39" s="379"/>
      <c r="AG39" s="317">
        <v>237.124</v>
      </c>
      <c r="AH39" s="317"/>
      <c r="AI39" s="380">
        <v>116.26300000000001</v>
      </c>
      <c r="AJ39" s="379"/>
      <c r="AK39" s="369">
        <v>4.6769999999999996</v>
      </c>
      <c r="AL39" s="379"/>
      <c r="AM39" s="338"/>
      <c r="AN39" s="338"/>
      <c r="AO39" s="338"/>
      <c r="AP39" s="338"/>
    </row>
    <row r="40" spans="1:42" s="336" customFormat="1" ht="18" customHeight="1">
      <c r="A40" s="362"/>
      <c r="B40" s="337"/>
      <c r="C40" s="475" t="s">
        <v>31</v>
      </c>
      <c r="D40" s="316">
        <v>1762.9850000000001</v>
      </c>
      <c r="E40" s="316"/>
      <c r="F40" s="314">
        <v>999.05400000000009</v>
      </c>
      <c r="H40" s="317">
        <v>902.31600000000003</v>
      </c>
      <c r="I40" s="317"/>
      <c r="J40" s="380">
        <v>110.575</v>
      </c>
      <c r="K40" s="379"/>
      <c r="L40" s="317">
        <v>272.40600000000001</v>
      </c>
      <c r="M40" s="317"/>
      <c r="N40" s="380">
        <v>163.47399999999999</v>
      </c>
      <c r="O40" s="379"/>
      <c r="P40" s="317">
        <v>196.34899999999999</v>
      </c>
      <c r="Q40" s="317"/>
      <c r="R40" s="380">
        <v>138.90600000000001</v>
      </c>
      <c r="S40" s="379"/>
      <c r="T40" s="362"/>
      <c r="U40" s="337"/>
      <c r="V40" s="475" t="s">
        <v>31</v>
      </c>
      <c r="W40" s="317">
        <v>266.23500000000001</v>
      </c>
      <c r="X40" s="317"/>
      <c r="Y40" s="380">
        <v>114.032</v>
      </c>
      <c r="AA40" s="317">
        <v>13.082000000000001</v>
      </c>
      <c r="AB40" s="379"/>
      <c r="AC40" s="317">
        <v>185.94200000000001</v>
      </c>
      <c r="AD40" s="317"/>
      <c r="AE40" s="380">
        <v>40.874000000000002</v>
      </c>
      <c r="AF40" s="379"/>
      <c r="AG40" s="317">
        <v>280.43400000000003</v>
      </c>
      <c r="AH40" s="317"/>
      <c r="AI40" s="380">
        <v>71.722999999999999</v>
      </c>
      <c r="AJ40" s="379"/>
      <c r="AK40" s="369">
        <v>5.6909999999999998</v>
      </c>
      <c r="AL40" s="379"/>
      <c r="AM40" s="338"/>
      <c r="AN40" s="338"/>
      <c r="AO40" s="338"/>
      <c r="AP40" s="338"/>
    </row>
    <row r="41" spans="1:42" s="336" customFormat="1" ht="18" customHeight="1">
      <c r="A41" s="362"/>
      <c r="B41" s="337"/>
      <c r="C41" s="478"/>
      <c r="D41" s="316"/>
      <c r="E41" s="316"/>
      <c r="F41" s="314"/>
      <c r="H41" s="317"/>
      <c r="I41" s="317"/>
      <c r="J41" s="380"/>
      <c r="K41" s="379"/>
      <c r="L41" s="317"/>
      <c r="M41" s="317"/>
      <c r="N41" s="380"/>
      <c r="O41" s="379"/>
      <c r="P41" s="317"/>
      <c r="Q41" s="317"/>
      <c r="R41" s="380"/>
      <c r="S41" s="379"/>
      <c r="T41" s="362"/>
      <c r="U41" s="337"/>
      <c r="V41" s="478"/>
      <c r="W41" s="317"/>
      <c r="X41" s="317"/>
      <c r="Y41" s="380"/>
      <c r="AA41" s="317"/>
      <c r="AB41" s="379"/>
      <c r="AC41" s="317"/>
      <c r="AD41" s="317"/>
      <c r="AE41" s="380"/>
      <c r="AF41" s="379"/>
      <c r="AG41" s="317"/>
      <c r="AH41" s="317"/>
      <c r="AI41" s="380"/>
      <c r="AJ41" s="379"/>
      <c r="AK41" s="369"/>
      <c r="AL41" s="379"/>
      <c r="AM41" s="338"/>
      <c r="AN41" s="338"/>
      <c r="AO41" s="338"/>
      <c r="AP41" s="338"/>
    </row>
    <row r="42" spans="1:42" s="336" customFormat="1" ht="18" customHeight="1">
      <c r="A42" s="362" t="s">
        <v>192</v>
      </c>
      <c r="B42" s="337"/>
      <c r="C42" s="482" t="s">
        <v>48</v>
      </c>
      <c r="D42" s="316">
        <v>1554.7230000000002</v>
      </c>
      <c r="E42" s="316"/>
      <c r="F42" s="314">
        <v>894.69600000000003</v>
      </c>
      <c r="H42" s="317">
        <v>870.25800000000004</v>
      </c>
      <c r="I42" s="317"/>
      <c r="J42" s="380">
        <v>70.721999999999994</v>
      </c>
      <c r="K42" s="379"/>
      <c r="L42" s="317">
        <v>210.47</v>
      </c>
      <c r="M42" s="317"/>
      <c r="N42" s="380">
        <v>157.084</v>
      </c>
      <c r="O42" s="379"/>
      <c r="P42" s="317">
        <v>91.698999999999998</v>
      </c>
      <c r="Q42" s="317"/>
      <c r="R42" s="380">
        <v>132.02099999999999</v>
      </c>
      <c r="S42" s="379"/>
      <c r="T42" s="362" t="s">
        <v>192</v>
      </c>
      <c r="U42" s="337"/>
      <c r="V42" s="482" t="s">
        <v>48</v>
      </c>
      <c r="W42" s="317">
        <v>243.25200000000001</v>
      </c>
      <c r="X42" s="317"/>
      <c r="Y42" s="380">
        <v>119.556</v>
      </c>
      <c r="AA42" s="317">
        <v>25.609000000000002</v>
      </c>
      <c r="AB42" s="379"/>
      <c r="AC42" s="317">
        <v>125.65600000000001</v>
      </c>
      <c r="AD42" s="317"/>
      <c r="AE42" s="380">
        <v>35.457000000000001</v>
      </c>
      <c r="AF42" s="379"/>
      <c r="AG42" s="317">
        <v>285.83199999999999</v>
      </c>
      <c r="AH42" s="317"/>
      <c r="AI42" s="380">
        <v>77.977999999999994</v>
      </c>
      <c r="AJ42" s="379"/>
      <c r="AK42" s="369">
        <v>3.8250000000000002</v>
      </c>
      <c r="AL42" s="379"/>
      <c r="AM42" s="338"/>
      <c r="AN42" s="338"/>
      <c r="AO42" s="338"/>
      <c r="AP42" s="338"/>
    </row>
    <row r="43" spans="1:42" s="336" customFormat="1" ht="18" customHeight="1">
      <c r="A43" s="362"/>
      <c r="B43" s="337"/>
      <c r="C43" s="490" t="s">
        <v>21</v>
      </c>
      <c r="D43" s="316">
        <v>1394.6379999999999</v>
      </c>
      <c r="E43" s="316"/>
      <c r="F43" s="314">
        <v>808.84100000000001</v>
      </c>
      <c r="H43" s="317">
        <v>874.995</v>
      </c>
      <c r="I43" s="317"/>
      <c r="J43" s="380">
        <v>101.81</v>
      </c>
      <c r="K43" s="379"/>
      <c r="L43" s="317">
        <v>147.53899999999999</v>
      </c>
      <c r="M43" s="317"/>
      <c r="N43" s="380">
        <v>133.60599999999999</v>
      </c>
      <c r="O43" s="379"/>
      <c r="P43" s="317">
        <v>91.313000000000002</v>
      </c>
      <c r="Q43" s="317"/>
      <c r="R43" s="380">
        <v>114.069</v>
      </c>
      <c r="S43" s="379"/>
      <c r="T43" s="362"/>
      <c r="U43" s="337"/>
      <c r="V43" s="490" t="s">
        <v>21</v>
      </c>
      <c r="W43" s="317">
        <v>196.613</v>
      </c>
      <c r="X43" s="317"/>
      <c r="Y43" s="380">
        <v>97.942999999999998</v>
      </c>
      <c r="AA43" s="317">
        <v>16.047999999999998</v>
      </c>
      <c r="AB43" s="379"/>
      <c r="AC43" s="317">
        <v>122.72</v>
      </c>
      <c r="AD43" s="317"/>
      <c r="AE43" s="380">
        <v>33.244999999999997</v>
      </c>
      <c r="AF43" s="379"/>
      <c r="AG43" s="317">
        <v>236.43199999999999</v>
      </c>
      <c r="AH43" s="317"/>
      <c r="AI43" s="380">
        <v>34.884999999999998</v>
      </c>
      <c r="AJ43" s="379"/>
      <c r="AK43" s="369">
        <v>2.2610000000000001</v>
      </c>
      <c r="AL43" s="379"/>
      <c r="AM43" s="338"/>
      <c r="AN43" s="338"/>
      <c r="AO43" s="338"/>
      <c r="AP43" s="338"/>
    </row>
    <row r="44" spans="1:42" s="336" customFormat="1" ht="18" customHeight="1">
      <c r="A44" s="362"/>
      <c r="B44" s="337"/>
      <c r="C44" s="494" t="s">
        <v>22</v>
      </c>
      <c r="D44" s="316">
        <v>1364.3129999999999</v>
      </c>
      <c r="E44" s="316"/>
      <c r="F44" s="314">
        <v>1009.32</v>
      </c>
      <c r="H44" s="317">
        <v>777.43100000000004</v>
      </c>
      <c r="I44" s="317"/>
      <c r="J44" s="380">
        <v>117.113</v>
      </c>
      <c r="K44" s="379"/>
      <c r="L44" s="317">
        <v>164.047</v>
      </c>
      <c r="M44" s="317"/>
      <c r="N44" s="380">
        <v>182.977</v>
      </c>
      <c r="O44" s="379"/>
      <c r="P44" s="317">
        <v>143.82400000000001</v>
      </c>
      <c r="Q44" s="317"/>
      <c r="R44" s="380">
        <v>134.69900000000001</v>
      </c>
      <c r="S44" s="379"/>
      <c r="T44" s="362"/>
      <c r="U44" s="337"/>
      <c r="V44" s="494" t="s">
        <v>22</v>
      </c>
      <c r="W44" s="317">
        <v>143.215</v>
      </c>
      <c r="X44" s="317"/>
      <c r="Y44" s="380">
        <v>90.584000000000003</v>
      </c>
      <c r="AA44" s="317">
        <v>6.0780000000000003</v>
      </c>
      <c r="AB44" s="379"/>
      <c r="AC44" s="317">
        <v>193.24799999999999</v>
      </c>
      <c r="AD44" s="317"/>
      <c r="AE44" s="380">
        <v>44.311999999999998</v>
      </c>
      <c r="AF44" s="379"/>
      <c r="AG44" s="317">
        <v>285.12700000000001</v>
      </c>
      <c r="AH44" s="317"/>
      <c r="AI44" s="380">
        <v>85.406000000000006</v>
      </c>
      <c r="AJ44" s="379"/>
      <c r="AK44" s="369">
        <v>5.5720000000000001</v>
      </c>
      <c r="AL44" s="379"/>
      <c r="AM44" s="338"/>
      <c r="AN44" s="338"/>
      <c r="AO44" s="338"/>
      <c r="AP44" s="338"/>
    </row>
    <row r="45" spans="1:42" s="336" customFormat="1" ht="18" customHeight="1">
      <c r="A45" s="362"/>
      <c r="B45" s="337"/>
      <c r="C45" s="498" t="s">
        <v>176</v>
      </c>
      <c r="D45" s="316">
        <v>1454.779</v>
      </c>
      <c r="E45" s="316"/>
      <c r="F45" s="314">
        <v>1067.001</v>
      </c>
      <c r="H45" s="317">
        <v>729.02200000000005</v>
      </c>
      <c r="I45" s="317"/>
      <c r="J45" s="380">
        <v>129.43899999999999</v>
      </c>
      <c r="K45" s="379"/>
      <c r="L45" s="317">
        <v>211.23599999999999</v>
      </c>
      <c r="M45" s="317"/>
      <c r="N45" s="380">
        <v>188.28100000000001</v>
      </c>
      <c r="O45" s="379"/>
      <c r="P45" s="317">
        <v>207.53700000000001</v>
      </c>
      <c r="Q45" s="317"/>
      <c r="R45" s="380">
        <v>157.26499999999999</v>
      </c>
      <c r="S45" s="379"/>
      <c r="T45" s="362"/>
      <c r="U45" s="337"/>
      <c r="V45" s="498" t="s">
        <v>176</v>
      </c>
      <c r="W45" s="317">
        <v>170.69300000000001</v>
      </c>
      <c r="X45" s="317"/>
      <c r="Y45" s="380">
        <v>109.816</v>
      </c>
      <c r="AA45" s="317">
        <v>18.817</v>
      </c>
      <c r="AB45" s="379"/>
      <c r="AC45" s="317">
        <v>175.41499999999999</v>
      </c>
      <c r="AD45" s="317"/>
      <c r="AE45" s="380">
        <v>36.896999999999998</v>
      </c>
      <c r="AF45" s="379"/>
      <c r="AG45" s="317">
        <v>297.029</v>
      </c>
      <c r="AH45" s="317"/>
      <c r="AI45" s="380">
        <v>80.576999999999998</v>
      </c>
      <c r="AJ45" s="379"/>
      <c r="AK45" s="369">
        <v>9.7560000000000002</v>
      </c>
      <c r="AL45" s="379"/>
      <c r="AM45" s="338"/>
      <c r="AN45" s="338"/>
      <c r="AO45" s="338"/>
      <c r="AP45" s="338"/>
    </row>
    <row r="46" spans="1:42" s="336" customFormat="1" ht="18" customHeight="1">
      <c r="A46" s="362"/>
      <c r="B46" s="337"/>
      <c r="C46" s="510" t="s">
        <v>24</v>
      </c>
      <c r="D46" s="316">
        <v>1528.7</v>
      </c>
      <c r="E46" s="316"/>
      <c r="F46" s="314">
        <v>1080.1310000000001</v>
      </c>
      <c r="H46" s="317">
        <v>838.81700000000001</v>
      </c>
      <c r="I46" s="317"/>
      <c r="J46" s="380">
        <v>126.822</v>
      </c>
      <c r="K46" s="379"/>
      <c r="L46" s="317">
        <v>209.84899999999999</v>
      </c>
      <c r="M46" s="317"/>
      <c r="N46" s="380">
        <v>181.429</v>
      </c>
      <c r="O46" s="379"/>
      <c r="P46" s="317">
        <v>144.77699999999999</v>
      </c>
      <c r="Q46" s="317"/>
      <c r="R46" s="380">
        <v>139.26599999999999</v>
      </c>
      <c r="S46" s="379"/>
      <c r="T46" s="362"/>
      <c r="U46" s="337"/>
      <c r="V46" s="510" t="s">
        <v>24</v>
      </c>
      <c r="W46" s="317">
        <v>168.364</v>
      </c>
      <c r="X46" s="317"/>
      <c r="Y46" s="380">
        <v>146.90700000000001</v>
      </c>
      <c r="AA46" s="317">
        <v>36.262999999999998</v>
      </c>
      <c r="AB46" s="379"/>
      <c r="AC46" s="317">
        <v>161.589</v>
      </c>
      <c r="AD46" s="317"/>
      <c r="AE46" s="380">
        <v>36.718000000000004</v>
      </c>
      <c r="AF46" s="379"/>
      <c r="AG46" s="317">
        <v>317.697</v>
      </c>
      <c r="AH46" s="317"/>
      <c r="AI46" s="380">
        <v>93.912000000000006</v>
      </c>
      <c r="AJ46" s="379"/>
      <c r="AK46" s="369">
        <v>6.4210000000000003</v>
      </c>
      <c r="AL46" s="379"/>
      <c r="AM46" s="338"/>
      <c r="AN46" s="338"/>
      <c r="AO46" s="338"/>
      <c r="AP46" s="338"/>
    </row>
    <row r="47" spans="1:42" s="336" customFormat="1" ht="18" customHeight="1">
      <c r="A47" s="362"/>
      <c r="B47" s="337"/>
      <c r="C47" s="514" t="s">
        <v>25</v>
      </c>
      <c r="D47" s="316">
        <v>1643.1729999999998</v>
      </c>
      <c r="E47" s="316"/>
      <c r="F47" s="314">
        <v>916.62200000000007</v>
      </c>
      <c r="H47" s="317">
        <v>927.92200000000003</v>
      </c>
      <c r="I47" s="317"/>
      <c r="J47" s="380">
        <v>53.667999999999999</v>
      </c>
      <c r="K47" s="379"/>
      <c r="L47" s="317">
        <v>243.261</v>
      </c>
      <c r="M47" s="317"/>
      <c r="N47" s="380">
        <v>214.541</v>
      </c>
      <c r="O47" s="379"/>
      <c r="P47" s="317">
        <v>101.42400000000001</v>
      </c>
      <c r="Q47" s="317"/>
      <c r="R47" s="380">
        <v>136.666</v>
      </c>
      <c r="S47" s="379"/>
      <c r="T47" s="362"/>
      <c r="U47" s="337"/>
      <c r="V47" s="514" t="s">
        <v>25</v>
      </c>
      <c r="W47" s="317">
        <v>220.857</v>
      </c>
      <c r="X47" s="317"/>
      <c r="Y47" s="380">
        <v>87.102999999999994</v>
      </c>
      <c r="AA47" s="317">
        <v>2.915</v>
      </c>
      <c r="AB47" s="379"/>
      <c r="AC47" s="317">
        <v>109.10899999999999</v>
      </c>
      <c r="AD47" s="317"/>
      <c r="AE47" s="380">
        <v>39.213000000000001</v>
      </c>
      <c r="AF47" s="379"/>
      <c r="AG47" s="317">
        <v>306.81599999999997</v>
      </c>
      <c r="AH47" s="317"/>
      <c r="AI47" s="380">
        <v>107.581</v>
      </c>
      <c r="AJ47" s="379"/>
      <c r="AK47" s="369">
        <v>8.7189999999999994</v>
      </c>
      <c r="AL47" s="379"/>
      <c r="AM47" s="338"/>
      <c r="AN47" s="338"/>
      <c r="AO47" s="338"/>
      <c r="AP47" s="338"/>
    </row>
    <row r="48" spans="1:42" s="336" customFormat="1" ht="18" customHeight="1">
      <c r="A48" s="362"/>
      <c r="B48" s="337"/>
      <c r="C48" s="521" t="s">
        <v>177</v>
      </c>
      <c r="D48" s="316">
        <v>1524.8619999999999</v>
      </c>
      <c r="E48" s="316"/>
      <c r="F48" s="314">
        <v>902.68799999999987</v>
      </c>
      <c r="H48" s="317">
        <v>739.60699999999997</v>
      </c>
      <c r="I48" s="317"/>
      <c r="J48" s="380">
        <v>39.265999999999998</v>
      </c>
      <c r="K48" s="379"/>
      <c r="L48" s="317">
        <v>227.94300000000001</v>
      </c>
      <c r="M48" s="317"/>
      <c r="N48" s="380">
        <v>234.96100000000001</v>
      </c>
      <c r="O48" s="379"/>
      <c r="P48" s="317">
        <v>163.90899999999999</v>
      </c>
      <c r="Q48" s="317"/>
      <c r="R48" s="380">
        <v>113.571</v>
      </c>
      <c r="S48" s="379"/>
      <c r="T48" s="362"/>
      <c r="U48" s="337"/>
      <c r="V48" s="521" t="s">
        <v>177</v>
      </c>
      <c r="W48" s="317">
        <v>256.512</v>
      </c>
      <c r="X48" s="317"/>
      <c r="Y48" s="380">
        <v>113.039</v>
      </c>
      <c r="AA48" s="317">
        <v>27.945</v>
      </c>
      <c r="AB48" s="379"/>
      <c r="AC48" s="317">
        <v>170.256</v>
      </c>
      <c r="AD48" s="317"/>
      <c r="AE48" s="380">
        <v>33.765000000000001</v>
      </c>
      <c r="AF48" s="379"/>
      <c r="AG48" s="317">
        <v>223.30500000000001</v>
      </c>
      <c r="AH48" s="317"/>
      <c r="AI48" s="380">
        <v>75.180999999999997</v>
      </c>
      <c r="AJ48" s="379"/>
      <c r="AK48" s="369">
        <v>8.2899999999999991</v>
      </c>
      <c r="AL48" s="379"/>
      <c r="AM48" s="338"/>
      <c r="AN48" s="338"/>
      <c r="AO48" s="338"/>
      <c r="AP48" s="338"/>
    </row>
    <row r="49" spans="1:42" s="336" customFormat="1" ht="18" customHeight="1">
      <c r="A49" s="362"/>
      <c r="B49" s="337"/>
      <c r="C49" s="526" t="s">
        <v>27</v>
      </c>
      <c r="D49" s="316">
        <v>1514.817</v>
      </c>
      <c r="E49" s="316"/>
      <c r="F49" s="314">
        <v>897.72299999999996</v>
      </c>
      <c r="H49" s="317">
        <v>837.9</v>
      </c>
      <c r="I49" s="317"/>
      <c r="J49" s="380">
        <v>73.768000000000001</v>
      </c>
      <c r="K49" s="379"/>
      <c r="L49" s="317">
        <v>208.27500000000001</v>
      </c>
      <c r="M49" s="317"/>
      <c r="N49" s="380">
        <v>186.78299999999999</v>
      </c>
      <c r="O49" s="379"/>
      <c r="P49" s="317">
        <v>179.565</v>
      </c>
      <c r="Q49" s="317"/>
      <c r="R49" s="380">
        <v>138.04</v>
      </c>
      <c r="S49" s="379"/>
      <c r="T49" s="362"/>
      <c r="U49" s="337"/>
      <c r="V49" s="526" t="s">
        <v>27</v>
      </c>
      <c r="W49" s="317">
        <v>157.25800000000001</v>
      </c>
      <c r="X49" s="317"/>
      <c r="Y49" s="380">
        <v>91.472999999999999</v>
      </c>
      <c r="AA49" s="317">
        <v>15.821</v>
      </c>
      <c r="AB49" s="379"/>
      <c r="AC49" s="317">
        <v>147.40299999999999</v>
      </c>
      <c r="AD49" s="317"/>
      <c r="AE49" s="380">
        <v>38.058</v>
      </c>
      <c r="AF49" s="379"/>
      <c r="AG49" s="317">
        <v>251.86500000000001</v>
      </c>
      <c r="AH49" s="317"/>
      <c r="AI49" s="380">
        <v>77.94</v>
      </c>
      <c r="AJ49" s="379"/>
      <c r="AK49" s="369">
        <v>8.391</v>
      </c>
      <c r="AL49" s="379"/>
      <c r="AM49" s="338"/>
      <c r="AN49" s="338"/>
      <c r="AO49" s="338"/>
      <c r="AP49" s="338"/>
    </row>
    <row r="50" spans="1:42" s="336" customFormat="1" ht="18" customHeight="1">
      <c r="A50" s="362"/>
      <c r="B50" s="337"/>
      <c r="C50" s="532" t="s">
        <v>178</v>
      </c>
      <c r="D50" s="316">
        <v>1438.4439999999997</v>
      </c>
      <c r="E50" s="316"/>
      <c r="F50" s="314">
        <v>923.52400000000011</v>
      </c>
      <c r="H50" s="317">
        <v>698.09500000000003</v>
      </c>
      <c r="I50" s="317"/>
      <c r="J50" s="380">
        <v>121.91</v>
      </c>
      <c r="K50" s="379"/>
      <c r="L50" s="317">
        <v>261.46199999999999</v>
      </c>
      <c r="M50" s="317"/>
      <c r="N50" s="380">
        <v>169.99299999999999</v>
      </c>
      <c r="O50" s="379"/>
      <c r="P50" s="317">
        <v>113.435</v>
      </c>
      <c r="Q50" s="317"/>
      <c r="R50" s="380">
        <v>142.11000000000001</v>
      </c>
      <c r="S50" s="379"/>
      <c r="T50" s="362"/>
      <c r="U50" s="337"/>
      <c r="V50" s="532" t="s">
        <v>178</v>
      </c>
      <c r="W50" s="317">
        <v>189.161</v>
      </c>
      <c r="X50" s="317"/>
      <c r="Y50" s="380">
        <v>97.706000000000003</v>
      </c>
      <c r="AA50" s="317">
        <v>5.024</v>
      </c>
      <c r="AB50" s="379"/>
      <c r="AC50" s="317">
        <v>119.551</v>
      </c>
      <c r="AD50" s="317"/>
      <c r="AE50" s="380">
        <v>42.225000000000001</v>
      </c>
      <c r="AF50" s="379"/>
      <c r="AG50" s="317">
        <v>262.048</v>
      </c>
      <c r="AH50" s="317"/>
      <c r="AI50" s="380">
        <v>129.042</v>
      </c>
      <c r="AJ50" s="379"/>
      <c r="AK50" s="369">
        <v>10.206</v>
      </c>
      <c r="AL50" s="379"/>
      <c r="AM50" s="338"/>
      <c r="AN50" s="338"/>
      <c r="AO50" s="338"/>
      <c r="AP50" s="338"/>
    </row>
    <row r="51" spans="1:42" s="336" customFormat="1" ht="18" customHeight="1">
      <c r="A51" s="362"/>
      <c r="B51" s="337"/>
      <c r="C51" s="536" t="s">
        <v>29</v>
      </c>
      <c r="D51" s="316">
        <v>1416.3539999999998</v>
      </c>
      <c r="E51" s="316"/>
      <c r="F51" s="314">
        <v>1040.0930000000001</v>
      </c>
      <c r="H51" s="317">
        <v>595.03599999999994</v>
      </c>
      <c r="I51" s="317"/>
      <c r="J51" s="380">
        <v>99.38</v>
      </c>
      <c r="K51" s="379"/>
      <c r="L51" s="317">
        <v>252.834</v>
      </c>
      <c r="M51" s="317"/>
      <c r="N51" s="380">
        <v>254.44399999999999</v>
      </c>
      <c r="O51" s="379"/>
      <c r="P51" s="317">
        <v>242.482</v>
      </c>
      <c r="Q51" s="317"/>
      <c r="R51" s="380">
        <v>170.542</v>
      </c>
      <c r="S51" s="379"/>
      <c r="T51" s="362"/>
      <c r="U51" s="337"/>
      <c r="V51" s="536" t="s">
        <v>29</v>
      </c>
      <c r="W51" s="317">
        <v>214.82499999999999</v>
      </c>
      <c r="X51" s="317"/>
      <c r="Y51" s="380">
        <v>107.288</v>
      </c>
      <c r="AA51" s="317">
        <v>12.893000000000001</v>
      </c>
      <c r="AB51" s="379"/>
      <c r="AC51" s="317">
        <v>136.102</v>
      </c>
      <c r="AD51" s="317"/>
      <c r="AE51" s="380">
        <v>34.26</v>
      </c>
      <c r="AF51" s="379"/>
      <c r="AG51" s="317">
        <v>265.55900000000003</v>
      </c>
      <c r="AH51" s="317"/>
      <c r="AI51" s="380">
        <v>64.024000000000001</v>
      </c>
      <c r="AJ51" s="379"/>
      <c r="AK51" s="369">
        <v>6.7779999999999996</v>
      </c>
      <c r="AL51" s="379"/>
      <c r="AM51" s="338"/>
      <c r="AN51" s="338"/>
      <c r="AO51" s="338"/>
      <c r="AP51" s="338"/>
    </row>
    <row r="52" spans="1:42" s="336" customFormat="1" ht="18" customHeight="1">
      <c r="A52" s="362"/>
      <c r="B52" s="337"/>
      <c r="C52" s="539" t="s">
        <v>30</v>
      </c>
      <c r="D52" s="316">
        <v>1631.5480000000002</v>
      </c>
      <c r="E52" s="316"/>
      <c r="F52" s="314">
        <v>1126.952</v>
      </c>
      <c r="H52" s="317">
        <v>786.79200000000003</v>
      </c>
      <c r="I52" s="317"/>
      <c r="J52" s="380">
        <v>133.131</v>
      </c>
      <c r="K52" s="379"/>
      <c r="L52" s="317">
        <v>252.58199999999999</v>
      </c>
      <c r="M52" s="317"/>
      <c r="N52" s="380">
        <v>248.33699999999999</v>
      </c>
      <c r="O52" s="379"/>
      <c r="P52" s="317">
        <v>163.495</v>
      </c>
      <c r="Q52" s="317"/>
      <c r="R52" s="380">
        <v>163.63</v>
      </c>
      <c r="S52" s="379"/>
      <c r="T52" s="362"/>
      <c r="U52" s="337"/>
      <c r="V52" s="539" t="s">
        <v>30</v>
      </c>
      <c r="W52" s="317">
        <v>265.47899999999998</v>
      </c>
      <c r="X52" s="317"/>
      <c r="Y52" s="380">
        <v>126.878</v>
      </c>
      <c r="AA52" s="317">
        <v>13.097</v>
      </c>
      <c r="AB52" s="379"/>
      <c r="AC52" s="317">
        <v>194.733</v>
      </c>
      <c r="AD52" s="317"/>
      <c r="AE52" s="380">
        <v>36.771000000000001</v>
      </c>
      <c r="AF52" s="379"/>
      <c r="AG52" s="317">
        <v>255.67699999999999</v>
      </c>
      <c r="AH52" s="317"/>
      <c r="AI52" s="380">
        <v>113.33199999999999</v>
      </c>
      <c r="AJ52" s="379"/>
      <c r="AK52" s="369">
        <v>4.5659999999999998</v>
      </c>
      <c r="AL52" s="379"/>
      <c r="AM52" s="338"/>
      <c r="AN52" s="338"/>
      <c r="AO52" s="338"/>
      <c r="AP52" s="338"/>
    </row>
    <row r="53" spans="1:42" s="336" customFormat="1" ht="18" customHeight="1">
      <c r="A53" s="362"/>
      <c r="B53" s="337"/>
      <c r="C53" s="544" t="s">
        <v>31</v>
      </c>
      <c r="D53" s="316">
        <v>1780.3719999999998</v>
      </c>
      <c r="E53" s="316"/>
      <c r="F53" s="314">
        <v>1236.2239999999999</v>
      </c>
      <c r="H53" s="317">
        <v>852.53700000000003</v>
      </c>
      <c r="I53" s="317"/>
      <c r="J53" s="380">
        <v>111.14</v>
      </c>
      <c r="K53" s="379"/>
      <c r="L53" s="317">
        <v>261.02</v>
      </c>
      <c r="M53" s="317"/>
      <c r="N53" s="380">
        <v>263.93900000000002</v>
      </c>
      <c r="O53" s="379"/>
      <c r="P53" s="317">
        <v>191.941</v>
      </c>
      <c r="Q53" s="317"/>
      <c r="R53" s="380">
        <v>158.27099999999999</v>
      </c>
      <c r="S53" s="379"/>
      <c r="T53" s="362"/>
      <c r="U53" s="337"/>
      <c r="V53" s="544" t="s">
        <v>31</v>
      </c>
      <c r="W53" s="317">
        <v>285.32600000000002</v>
      </c>
      <c r="X53" s="317"/>
      <c r="Y53" s="380">
        <v>173.887</v>
      </c>
      <c r="AA53" s="317">
        <v>44.127000000000002</v>
      </c>
      <c r="AB53" s="379"/>
      <c r="AC53" s="317">
        <v>207.666</v>
      </c>
      <c r="AD53" s="317"/>
      <c r="AE53" s="380">
        <v>33.167000000000002</v>
      </c>
      <c r="AF53" s="379"/>
      <c r="AG53" s="317">
        <v>317.91500000000002</v>
      </c>
      <c r="AH53" s="317"/>
      <c r="AI53" s="380">
        <v>112.254</v>
      </c>
      <c r="AJ53" s="379"/>
      <c r="AK53" s="369">
        <v>3.4060000000000001</v>
      </c>
      <c r="AL53" s="379"/>
      <c r="AM53" s="338"/>
      <c r="AN53" s="338"/>
      <c r="AO53" s="338"/>
      <c r="AP53" s="338"/>
    </row>
    <row r="54" spans="1:42" s="336" customFormat="1" ht="18" customHeight="1">
      <c r="A54" s="362"/>
      <c r="B54" s="337"/>
      <c r="C54" s="545"/>
      <c r="D54" s="316"/>
      <c r="E54" s="316"/>
      <c r="F54" s="314"/>
      <c r="H54" s="317"/>
      <c r="I54" s="317"/>
      <c r="J54" s="380"/>
      <c r="K54" s="379"/>
      <c r="L54" s="317"/>
      <c r="M54" s="317"/>
      <c r="N54" s="380"/>
      <c r="O54" s="379"/>
      <c r="P54" s="317"/>
      <c r="Q54" s="317"/>
      <c r="R54" s="380"/>
      <c r="S54" s="379"/>
      <c r="T54" s="362"/>
      <c r="U54" s="337"/>
      <c r="V54" s="545"/>
      <c r="W54" s="317"/>
      <c r="X54" s="317"/>
      <c r="Y54" s="380"/>
      <c r="AA54" s="317"/>
      <c r="AB54" s="379"/>
      <c r="AC54" s="317"/>
      <c r="AD54" s="317"/>
      <c r="AE54" s="380"/>
      <c r="AF54" s="379"/>
      <c r="AG54" s="317"/>
      <c r="AH54" s="317"/>
      <c r="AI54" s="380"/>
      <c r="AJ54" s="379"/>
      <c r="AK54" s="369"/>
      <c r="AL54" s="379"/>
      <c r="AM54" s="338"/>
      <c r="AN54" s="338"/>
      <c r="AO54" s="338"/>
      <c r="AP54" s="338"/>
    </row>
    <row r="55" spans="1:42" s="336" customFormat="1" ht="18" customHeight="1">
      <c r="A55" s="362" t="s">
        <v>196</v>
      </c>
      <c r="B55" s="363"/>
      <c r="C55" s="547" t="s">
        <v>48</v>
      </c>
      <c r="D55" s="316">
        <v>1432.241</v>
      </c>
      <c r="E55" s="316"/>
      <c r="F55" s="314">
        <v>1098.4079999999999</v>
      </c>
      <c r="H55" s="317">
        <v>774.81899999999996</v>
      </c>
      <c r="I55" s="317"/>
      <c r="J55" s="380">
        <v>55.106000000000002</v>
      </c>
      <c r="K55" s="379"/>
      <c r="L55" s="317">
        <v>214.57900000000001</v>
      </c>
      <c r="M55" s="317"/>
      <c r="N55" s="380">
        <v>195.98099999999999</v>
      </c>
      <c r="O55" s="379"/>
      <c r="P55" s="317">
        <v>108.34699999999999</v>
      </c>
      <c r="Q55" s="317"/>
      <c r="R55" s="380">
        <v>182.55699999999999</v>
      </c>
      <c r="S55" s="379"/>
      <c r="T55" s="362" t="s">
        <v>196</v>
      </c>
      <c r="U55" s="363"/>
      <c r="V55" s="547" t="s">
        <v>48</v>
      </c>
      <c r="W55" s="317">
        <v>202.595</v>
      </c>
      <c r="X55" s="317"/>
      <c r="Y55" s="380">
        <v>118.636</v>
      </c>
      <c r="AA55" s="317">
        <v>22.355</v>
      </c>
      <c r="AB55" s="379"/>
      <c r="AC55" s="317">
        <v>187.43600000000001</v>
      </c>
      <c r="AD55" s="317"/>
      <c r="AE55" s="380">
        <v>36.46</v>
      </c>
      <c r="AF55" s="379"/>
      <c r="AG55" s="317">
        <v>348.94</v>
      </c>
      <c r="AH55" s="317"/>
      <c r="AI55" s="380">
        <v>73.085999999999999</v>
      </c>
      <c r="AJ55" s="379"/>
      <c r="AK55" s="369">
        <v>9.7520000000000007</v>
      </c>
      <c r="AL55" s="379"/>
      <c r="AM55" s="338"/>
      <c r="AN55" s="338"/>
      <c r="AO55" s="338"/>
      <c r="AP55" s="338"/>
    </row>
    <row r="56" spans="1:42" s="336" customFormat="1" ht="18" customHeight="1">
      <c r="A56" s="362"/>
      <c r="B56" s="363"/>
      <c r="C56" s="558" t="s">
        <v>21</v>
      </c>
      <c r="D56" s="316">
        <v>1267.482</v>
      </c>
      <c r="E56" s="316"/>
      <c r="F56" s="314">
        <v>982.05200000000002</v>
      </c>
      <c r="H56" s="317">
        <v>615.87699999999995</v>
      </c>
      <c r="I56" s="317"/>
      <c r="J56" s="380">
        <v>48.332000000000001</v>
      </c>
      <c r="K56" s="379"/>
      <c r="L56" s="317">
        <v>241.30099999999999</v>
      </c>
      <c r="M56" s="317"/>
      <c r="N56" s="380">
        <v>141.03100000000001</v>
      </c>
      <c r="O56" s="379"/>
      <c r="P56" s="317">
        <v>137.47999999999999</v>
      </c>
      <c r="Q56" s="317"/>
      <c r="R56" s="380">
        <v>183.554</v>
      </c>
      <c r="S56" s="379"/>
      <c r="T56" s="362"/>
      <c r="U56" s="363"/>
      <c r="V56" s="558" t="s">
        <v>21</v>
      </c>
      <c r="W56" s="317">
        <v>172.113</v>
      </c>
      <c r="X56" s="317"/>
      <c r="Y56" s="380">
        <v>136.89400000000001</v>
      </c>
      <c r="AA56" s="317">
        <v>1</v>
      </c>
      <c r="AB56" s="379"/>
      <c r="AC56" s="317">
        <v>150.58500000000001</v>
      </c>
      <c r="AD56" s="317"/>
      <c r="AE56" s="380">
        <v>30.911999999999999</v>
      </c>
      <c r="AF56" s="379"/>
      <c r="AG56" s="317">
        <v>317.64299999999997</v>
      </c>
      <c r="AH56" s="317"/>
      <c r="AI56" s="380">
        <v>68.799000000000007</v>
      </c>
      <c r="AJ56" s="379"/>
      <c r="AK56" s="369">
        <v>4.0129999999999999</v>
      </c>
      <c r="AL56" s="379"/>
      <c r="AM56" s="338"/>
      <c r="AN56" s="338"/>
      <c r="AO56" s="338"/>
      <c r="AP56" s="338"/>
    </row>
    <row r="57" spans="1:42" s="336" customFormat="1" ht="18" customHeight="1">
      <c r="A57" s="362"/>
      <c r="B57" s="363"/>
      <c r="C57" s="560" t="s">
        <v>22</v>
      </c>
      <c r="D57" s="316">
        <v>1626.0349999999999</v>
      </c>
      <c r="E57" s="316"/>
      <c r="F57" s="314">
        <v>1045.6179999999999</v>
      </c>
      <c r="H57" s="317">
        <v>836.25699999999995</v>
      </c>
      <c r="I57" s="317"/>
      <c r="J57" s="380">
        <v>23.817</v>
      </c>
      <c r="K57" s="379"/>
      <c r="L57" s="317">
        <v>213.81800000000001</v>
      </c>
      <c r="M57" s="317"/>
      <c r="N57" s="380">
        <v>211.083</v>
      </c>
      <c r="O57" s="379"/>
      <c r="P57" s="317">
        <v>162.00299999999999</v>
      </c>
      <c r="Q57" s="317"/>
      <c r="R57" s="380">
        <v>136.648</v>
      </c>
      <c r="S57" s="379"/>
      <c r="T57" s="362"/>
      <c r="U57" s="363"/>
      <c r="V57" s="560" t="s">
        <v>22</v>
      </c>
      <c r="W57" s="317">
        <v>225.965</v>
      </c>
      <c r="X57" s="317"/>
      <c r="Y57" s="380">
        <v>85.081999999999994</v>
      </c>
      <c r="AA57" s="317">
        <v>14.590999999999999</v>
      </c>
      <c r="AB57" s="379"/>
      <c r="AC57" s="317">
        <v>191.614</v>
      </c>
      <c r="AD57" s="317"/>
      <c r="AE57" s="380">
        <v>51.29</v>
      </c>
      <c r="AF57" s="379"/>
      <c r="AG57" s="317">
        <v>380.90899999999999</v>
      </c>
      <c r="AH57" s="317"/>
      <c r="AI57" s="380">
        <v>122.111</v>
      </c>
      <c r="AJ57" s="379"/>
      <c r="AK57" s="369">
        <v>16.465</v>
      </c>
      <c r="AL57" s="379"/>
      <c r="AM57" s="338"/>
      <c r="AN57" s="338"/>
      <c r="AO57" s="338"/>
      <c r="AP57" s="338"/>
    </row>
    <row r="58" spans="1:42" s="336" customFormat="1" ht="18" customHeight="1">
      <c r="A58" s="362"/>
      <c r="B58" s="363"/>
      <c r="C58" s="566" t="s">
        <v>176</v>
      </c>
      <c r="D58" s="316">
        <v>1321.6320000000001</v>
      </c>
      <c r="E58" s="316"/>
      <c r="F58" s="314">
        <v>1034.2070000000001</v>
      </c>
      <c r="H58" s="317">
        <v>700.53599999999994</v>
      </c>
      <c r="I58" s="317"/>
      <c r="J58" s="380">
        <v>36.268999999999998</v>
      </c>
      <c r="K58" s="379"/>
      <c r="L58" s="317">
        <v>199.86500000000001</v>
      </c>
      <c r="M58" s="317"/>
      <c r="N58" s="380">
        <v>166.47499999999999</v>
      </c>
      <c r="O58" s="379"/>
      <c r="P58" s="317">
        <v>109.666</v>
      </c>
      <c r="Q58" s="317"/>
      <c r="R58" s="380">
        <v>166.83</v>
      </c>
      <c r="S58" s="379"/>
      <c r="T58" s="362"/>
      <c r="U58" s="363"/>
      <c r="V58" s="566" t="s">
        <v>176</v>
      </c>
      <c r="W58" s="317">
        <v>200.17599999999999</v>
      </c>
      <c r="X58" s="317"/>
      <c r="Y58" s="380">
        <v>123.41800000000001</v>
      </c>
      <c r="AA58" s="317">
        <v>10.611000000000001</v>
      </c>
      <c r="AB58" s="379"/>
      <c r="AC58" s="317">
        <v>147.251</v>
      </c>
      <c r="AD58" s="317"/>
      <c r="AE58" s="380">
        <v>41.798999999999999</v>
      </c>
      <c r="AF58" s="379"/>
      <c r="AG58" s="317">
        <v>391.81200000000001</v>
      </c>
      <c r="AH58" s="317"/>
      <c r="AI58" s="380">
        <v>58.978999999999999</v>
      </c>
      <c r="AJ58" s="379"/>
      <c r="AK58" s="369">
        <v>2.1520000000000001</v>
      </c>
      <c r="AL58" s="379"/>
      <c r="AM58" s="338"/>
      <c r="AN58" s="338"/>
      <c r="AO58" s="338"/>
      <c r="AP58" s="338"/>
    </row>
    <row r="59" spans="1:42" s="336" customFormat="1" ht="18" customHeight="1">
      <c r="A59" s="362"/>
      <c r="B59" s="363"/>
      <c r="C59" s="568" t="s">
        <v>24</v>
      </c>
      <c r="D59" s="316">
        <v>1060.0930000000001</v>
      </c>
      <c r="E59" s="316"/>
      <c r="F59" s="314">
        <v>976.82900000000006</v>
      </c>
      <c r="H59" s="317">
        <v>434.09199999999998</v>
      </c>
      <c r="I59" s="317"/>
      <c r="J59" s="380">
        <v>44.293999999999997</v>
      </c>
      <c r="K59" s="379"/>
      <c r="L59" s="317">
        <v>183.095</v>
      </c>
      <c r="M59" s="317"/>
      <c r="N59" s="380">
        <v>156.06899999999999</v>
      </c>
      <c r="O59" s="379"/>
      <c r="P59" s="317">
        <v>134.21100000000001</v>
      </c>
      <c r="Q59" s="317"/>
      <c r="R59" s="380">
        <v>169.76900000000001</v>
      </c>
      <c r="S59" s="379"/>
      <c r="T59" s="362"/>
      <c r="U59" s="363"/>
      <c r="V59" s="568" t="s">
        <v>24</v>
      </c>
      <c r="W59" s="317">
        <v>165.702</v>
      </c>
      <c r="X59" s="317"/>
      <c r="Y59" s="380">
        <v>71.638000000000005</v>
      </c>
      <c r="AA59" s="317">
        <v>19.706</v>
      </c>
      <c r="AB59" s="379"/>
      <c r="AC59" s="317">
        <v>138.61500000000001</v>
      </c>
      <c r="AD59" s="317"/>
      <c r="AE59" s="380">
        <v>36.106000000000002</v>
      </c>
      <c r="AF59" s="379"/>
      <c r="AG59" s="317">
        <v>392.23</v>
      </c>
      <c r="AH59" s="317"/>
      <c r="AI59" s="380">
        <v>87.180999999999997</v>
      </c>
      <c r="AJ59" s="379"/>
      <c r="AK59" s="369">
        <v>4.2140000000000004</v>
      </c>
      <c r="AL59" s="379"/>
      <c r="AM59" s="338"/>
      <c r="AN59" s="338"/>
      <c r="AO59" s="338"/>
      <c r="AP59" s="338"/>
    </row>
    <row r="60" spans="1:42" s="336" customFormat="1" ht="18" customHeight="1">
      <c r="A60" s="362"/>
      <c r="B60" s="363"/>
      <c r="C60" s="579" t="s">
        <v>25</v>
      </c>
      <c r="D60" s="316">
        <v>1376.7550000000001</v>
      </c>
      <c r="E60" s="316"/>
      <c r="F60" s="314">
        <v>1099.902</v>
      </c>
      <c r="H60" s="317">
        <v>713.13800000000003</v>
      </c>
      <c r="I60" s="317"/>
      <c r="J60" s="380">
        <v>46.978999999999999</v>
      </c>
      <c r="K60" s="379"/>
      <c r="L60" s="317">
        <v>174.90700000000001</v>
      </c>
      <c r="M60" s="317"/>
      <c r="N60" s="380">
        <v>204.369</v>
      </c>
      <c r="O60" s="379"/>
      <c r="P60" s="317">
        <v>159.89099999999999</v>
      </c>
      <c r="Q60" s="317"/>
      <c r="R60" s="380">
        <v>157.96100000000001</v>
      </c>
      <c r="S60" s="379"/>
      <c r="T60" s="362"/>
      <c r="U60" s="363"/>
      <c r="V60" s="579" t="s">
        <v>25</v>
      </c>
      <c r="W60" s="317">
        <v>198.82499999999999</v>
      </c>
      <c r="X60" s="317"/>
      <c r="Y60" s="380">
        <v>88.128</v>
      </c>
      <c r="AA60" s="317">
        <v>17.645</v>
      </c>
      <c r="AB60" s="379"/>
      <c r="AC60" s="317">
        <v>200.14</v>
      </c>
      <c r="AD60" s="317"/>
      <c r="AE60" s="380">
        <v>44.47</v>
      </c>
      <c r="AF60" s="379"/>
      <c r="AG60" s="317">
        <v>401.98899999999998</v>
      </c>
      <c r="AH60" s="317"/>
      <c r="AI60" s="380">
        <v>67.879000000000005</v>
      </c>
      <c r="AJ60" s="379"/>
      <c r="AK60" s="369">
        <v>0.33600000000000002</v>
      </c>
      <c r="AL60" s="379"/>
      <c r="AM60" s="338"/>
      <c r="AN60" s="338"/>
      <c r="AO60" s="338"/>
      <c r="AP60" s="338"/>
    </row>
    <row r="61" spans="1:42" ht="18" customHeight="1" thickBot="1">
      <c r="A61" s="236"/>
      <c r="B61" s="237"/>
      <c r="C61" s="237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8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  <c r="AI61" s="267"/>
      <c r="AJ61" s="267"/>
      <c r="AK61" s="267"/>
      <c r="AL61" s="267"/>
    </row>
    <row r="62" spans="1:42" ht="18" customHeight="1">
      <c r="A62" s="192"/>
      <c r="B62" s="192"/>
      <c r="C62" s="192"/>
      <c r="D62" s="192"/>
      <c r="E62" s="192"/>
      <c r="F62" s="192"/>
      <c r="G62" s="192"/>
      <c r="H62" s="192"/>
      <c r="I62" s="192"/>
      <c r="J62" s="192"/>
      <c r="K62" s="192"/>
      <c r="L62" s="269"/>
      <c r="M62" s="269"/>
      <c r="N62" s="269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</row>
    <row r="63" spans="1:42" ht="18" customHeight="1">
      <c r="A63" s="270"/>
      <c r="B63" s="239"/>
      <c r="C63" s="239"/>
      <c r="D63" s="271"/>
      <c r="E63" s="271"/>
      <c r="F63" s="271"/>
      <c r="G63" s="239"/>
      <c r="H63" s="239"/>
      <c r="I63" s="239"/>
      <c r="J63" s="239"/>
      <c r="K63" s="192"/>
      <c r="L63" s="269"/>
      <c r="M63" s="269"/>
      <c r="N63" s="269"/>
      <c r="O63" s="192"/>
      <c r="P63" s="239"/>
      <c r="Q63" s="239"/>
      <c r="R63" s="239"/>
      <c r="S63" s="239"/>
      <c r="T63" s="239"/>
      <c r="U63" s="239"/>
      <c r="V63" s="239"/>
      <c r="W63" s="239"/>
      <c r="X63" s="239"/>
      <c r="Y63" s="239"/>
      <c r="Z63" s="239"/>
      <c r="AA63" s="239"/>
      <c r="AB63" s="239"/>
      <c r="AC63" s="239"/>
      <c r="AD63" s="239"/>
      <c r="AE63" s="239"/>
      <c r="AF63" s="239"/>
      <c r="AG63" s="239"/>
      <c r="AH63" s="239"/>
      <c r="AI63" s="239"/>
      <c r="AJ63" s="239"/>
      <c r="AK63" s="239"/>
      <c r="AL63" s="239"/>
    </row>
    <row r="64" spans="1:42" ht="18" customHeight="1">
      <c r="A64" s="93"/>
      <c r="B64" s="93"/>
      <c r="C64" s="93"/>
      <c r="D64" s="93"/>
      <c r="E64" s="93"/>
      <c r="F64" s="93"/>
      <c r="G64" s="93"/>
      <c r="H64" s="93"/>
      <c r="I64" s="93"/>
      <c r="J64" s="93"/>
      <c r="L64" s="99"/>
      <c r="M64" s="99"/>
      <c r="N64" s="99"/>
      <c r="O64" s="100"/>
      <c r="P64" s="93"/>
      <c r="Q64" s="93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</row>
    <row r="65" spans="1:38" s="84" customFormat="1" ht="18" customHeight="1">
      <c r="A65" s="605"/>
      <c r="B65" s="605"/>
      <c r="C65" s="605"/>
      <c r="D65" s="605"/>
      <c r="E65" s="605"/>
      <c r="F65" s="605"/>
      <c r="G65" s="605"/>
      <c r="H65" s="605"/>
      <c r="I65" s="605"/>
      <c r="J65" s="605"/>
      <c r="K65" s="605"/>
      <c r="L65" s="605"/>
      <c r="M65" s="605"/>
      <c r="N65" s="605"/>
      <c r="O65" s="605"/>
      <c r="P65" s="605"/>
      <c r="Q65" s="605"/>
      <c r="R65" s="605"/>
      <c r="S65" s="605"/>
      <c r="T65" s="605"/>
      <c r="U65" s="605"/>
      <c r="V65" s="605"/>
      <c r="W65" s="605"/>
      <c r="X65" s="605"/>
      <c r="Y65" s="605"/>
      <c r="Z65" s="605"/>
      <c r="AA65" s="605"/>
      <c r="AB65" s="605"/>
      <c r="AC65" s="605"/>
      <c r="AD65" s="605"/>
      <c r="AE65" s="605"/>
      <c r="AF65" s="605"/>
      <c r="AG65" s="605"/>
      <c r="AH65" s="605"/>
      <c r="AI65" s="605"/>
      <c r="AJ65" s="605"/>
      <c r="AK65" s="605"/>
      <c r="AL65" s="605"/>
    </row>
    <row r="66" spans="1:38" ht="18" customHeight="1"/>
    <row r="67" spans="1:38" ht="18" customHeight="1"/>
  </sheetData>
  <mergeCells count="35">
    <mergeCell ref="A65:S65"/>
    <mergeCell ref="T65:AL65"/>
    <mergeCell ref="A16:C16"/>
    <mergeCell ref="T16:V16"/>
    <mergeCell ref="D19:S19"/>
    <mergeCell ref="W19:AL19"/>
    <mergeCell ref="D12:F12"/>
    <mergeCell ref="AA12:AC12"/>
    <mergeCell ref="AE12:AG12"/>
    <mergeCell ref="AI12:AK12"/>
    <mergeCell ref="A15:C15"/>
    <mergeCell ref="T15:V15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9:F9"/>
    <mergeCell ref="A10:C10"/>
    <mergeCell ref="D10:F10"/>
    <mergeCell ref="H10:J10"/>
    <mergeCell ref="L10:N10"/>
    <mergeCell ref="A1:B2"/>
    <mergeCell ref="T1:U2"/>
    <mergeCell ref="D5:S5"/>
    <mergeCell ref="W5:AL5"/>
    <mergeCell ref="D6:S6"/>
    <mergeCell ref="W6:A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3"/>
  <sheetViews>
    <sheetView showGridLines="0" tabSelected="1" view="pageBreakPreview" zoomScale="91" zoomScaleNormal="100" zoomScaleSheetLayoutView="91" workbookViewId="0">
      <pane xSplit="3" ySplit="19" topLeftCell="D44" activePane="bottomRight" state="frozen"/>
      <selection activeCell="I46" sqref="I46"/>
      <selection pane="topRight" activeCell="I46" sqref="I46"/>
      <selection pane="bottomLeft" activeCell="I46" sqref="I46"/>
      <selection pane="bottomRight" activeCell="AG63" sqref="AG63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94" t="s">
        <v>165</v>
      </c>
      <c r="B1" s="594"/>
      <c r="C1" s="594"/>
      <c r="D1" s="278" t="s">
        <v>182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94"/>
      <c r="B2" s="594"/>
      <c r="C2" s="594"/>
      <c r="D2" s="279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</row>
    <row r="5" spans="1:24" s="90" customFormat="1" ht="14.1" customHeight="1">
      <c r="A5" s="195"/>
      <c r="B5" s="303"/>
      <c r="C5" s="303"/>
      <c r="D5" s="598" t="s">
        <v>105</v>
      </c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  <c r="P5" s="598"/>
      <c r="Q5" s="598"/>
      <c r="R5" s="598"/>
      <c r="S5" s="598"/>
      <c r="T5" s="598"/>
      <c r="U5" s="598"/>
      <c r="V5" s="598"/>
      <c r="W5" s="272"/>
      <c r="X5" s="303"/>
    </row>
    <row r="6" spans="1:24" s="90" customFormat="1" ht="12.95" customHeight="1">
      <c r="A6" s="195"/>
      <c r="B6" s="301"/>
      <c r="C6" s="301"/>
      <c r="D6" s="599" t="s">
        <v>106</v>
      </c>
      <c r="E6" s="599"/>
      <c r="F6" s="599"/>
      <c r="G6" s="599"/>
      <c r="H6" s="599"/>
      <c r="I6" s="599"/>
      <c r="J6" s="599"/>
      <c r="K6" s="599"/>
      <c r="L6" s="599"/>
      <c r="M6" s="599"/>
      <c r="N6" s="599"/>
      <c r="O6" s="599"/>
      <c r="P6" s="599"/>
      <c r="Q6" s="599"/>
      <c r="R6" s="599"/>
      <c r="S6" s="599"/>
      <c r="T6" s="599"/>
      <c r="U6" s="599"/>
      <c r="V6" s="599"/>
      <c r="W6" s="273"/>
      <c r="X6" s="301"/>
    </row>
    <row r="7" spans="1:24" s="90" customFormat="1" ht="6" customHeight="1">
      <c r="A7" s="195"/>
      <c r="B7" s="301"/>
      <c r="C7" s="301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263"/>
      <c r="U7" s="263"/>
      <c r="V7" s="263"/>
      <c r="W7" s="263"/>
      <c r="X7" s="301"/>
    </row>
    <row r="8" spans="1:24" s="90" customFormat="1" ht="6" customHeight="1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</row>
    <row r="9" spans="1:24" s="90" customFormat="1" ht="12.95" customHeight="1">
      <c r="A9" s="200" t="s">
        <v>10</v>
      </c>
      <c r="B9" s="195"/>
      <c r="C9" s="195"/>
      <c r="D9" s="598" t="s">
        <v>86</v>
      </c>
      <c r="E9" s="598"/>
      <c r="F9" s="598"/>
      <c r="G9" s="195"/>
      <c r="H9" s="598" t="s">
        <v>87</v>
      </c>
      <c r="I9" s="598"/>
      <c r="J9" s="598"/>
      <c r="K9" s="195"/>
      <c r="L9" s="598" t="s">
        <v>108</v>
      </c>
      <c r="M9" s="598"/>
      <c r="N9" s="598"/>
      <c r="O9" s="195"/>
      <c r="P9" s="598" t="s">
        <v>88</v>
      </c>
      <c r="Q9" s="598"/>
      <c r="R9" s="598"/>
      <c r="S9" s="195"/>
      <c r="T9" s="598" t="s">
        <v>89</v>
      </c>
      <c r="U9" s="598"/>
      <c r="V9" s="598"/>
      <c r="W9" s="195"/>
      <c r="X9" s="195"/>
    </row>
    <row r="10" spans="1:24" s="90" customFormat="1" ht="12.95" customHeight="1">
      <c r="A10" s="199" t="s">
        <v>51</v>
      </c>
      <c r="B10" s="195"/>
      <c r="C10" s="195"/>
      <c r="D10" s="599" t="s">
        <v>90</v>
      </c>
      <c r="E10" s="599"/>
      <c r="F10" s="599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</row>
    <row r="11" spans="1:24" s="90" customFormat="1" ht="6" customHeight="1">
      <c r="A11" s="195"/>
      <c r="B11" s="195"/>
      <c r="C11" s="195"/>
      <c r="D11" s="197"/>
      <c r="E11" s="197"/>
      <c r="F11" s="198"/>
      <c r="G11" s="195"/>
      <c r="H11" s="198"/>
      <c r="I11" s="198"/>
      <c r="J11" s="198"/>
      <c r="K11" s="195"/>
      <c r="L11" s="198"/>
      <c r="M11" s="198"/>
      <c r="N11" s="198"/>
      <c r="O11" s="195"/>
      <c r="P11" s="198"/>
      <c r="Q11" s="198"/>
      <c r="R11" s="198"/>
      <c r="S11" s="195"/>
      <c r="T11" s="198"/>
      <c r="U11" s="198"/>
      <c r="V11" s="198"/>
      <c r="W11" s="195"/>
      <c r="X11" s="195"/>
    </row>
    <row r="12" spans="1:24" s="90" customFormat="1" ht="6" customHeight="1">
      <c r="A12" s="195"/>
      <c r="B12" s="195"/>
      <c r="C12" s="195"/>
      <c r="D12" s="195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</row>
    <row r="13" spans="1:24" s="90" customFormat="1" ht="17.25" customHeight="1">
      <c r="A13" s="200"/>
      <c r="B13" s="195"/>
      <c r="C13" s="195"/>
      <c r="D13" s="303" t="s">
        <v>95</v>
      </c>
      <c r="E13" s="303"/>
      <c r="F13" s="303" t="s">
        <v>96</v>
      </c>
      <c r="G13" s="195"/>
      <c r="H13" s="303" t="s">
        <v>95</v>
      </c>
      <c r="I13" s="303"/>
      <c r="J13" s="303" t="s">
        <v>96</v>
      </c>
      <c r="K13" s="195"/>
      <c r="L13" s="303" t="s">
        <v>95</v>
      </c>
      <c r="M13" s="303"/>
      <c r="N13" s="303" t="s">
        <v>96</v>
      </c>
      <c r="O13" s="195"/>
      <c r="P13" s="303" t="s">
        <v>95</v>
      </c>
      <c r="Q13" s="303"/>
      <c r="R13" s="303" t="s">
        <v>96</v>
      </c>
      <c r="S13" s="195"/>
      <c r="T13" s="303" t="s">
        <v>95</v>
      </c>
      <c r="U13" s="303"/>
      <c r="V13" s="303" t="s">
        <v>96</v>
      </c>
      <c r="W13" s="195"/>
      <c r="X13" s="195"/>
    </row>
    <row r="14" spans="1:24" s="90" customFormat="1" ht="20.25" customHeight="1">
      <c r="A14" s="199"/>
      <c r="B14" s="195"/>
      <c r="C14" s="195"/>
      <c r="D14" s="301" t="s">
        <v>97</v>
      </c>
      <c r="E14" s="301"/>
      <c r="F14" s="301" t="s">
        <v>98</v>
      </c>
      <c r="G14" s="201"/>
      <c r="H14" s="301" t="s">
        <v>97</v>
      </c>
      <c r="I14" s="301"/>
      <c r="J14" s="301" t="s">
        <v>98</v>
      </c>
      <c r="K14" s="201"/>
      <c r="L14" s="301" t="s">
        <v>97</v>
      </c>
      <c r="M14" s="301"/>
      <c r="N14" s="301" t="s">
        <v>98</v>
      </c>
      <c r="O14" s="201"/>
      <c r="P14" s="301" t="s">
        <v>97</v>
      </c>
      <c r="Q14" s="301"/>
      <c r="R14" s="301" t="s">
        <v>98</v>
      </c>
      <c r="S14" s="201"/>
      <c r="T14" s="301" t="s">
        <v>97</v>
      </c>
      <c r="U14" s="301"/>
      <c r="V14" s="301" t="s">
        <v>98</v>
      </c>
      <c r="W14" s="201"/>
      <c r="X14" s="195"/>
    </row>
    <row r="15" spans="1:24" s="90" customFormat="1" ht="6" customHeight="1">
      <c r="A15" s="195"/>
      <c r="B15" s="195"/>
      <c r="C15" s="195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5"/>
    </row>
    <row r="16" spans="1:24" s="90" customFormat="1" ht="6" customHeight="1">
      <c r="A16" s="195"/>
      <c r="B16" s="195"/>
      <c r="C16" s="195"/>
      <c r="D16" s="195" t="s">
        <v>0</v>
      </c>
      <c r="E16" s="195"/>
      <c r="F16" s="195" t="s">
        <v>0</v>
      </c>
      <c r="G16" s="195"/>
      <c r="H16" s="195"/>
      <c r="I16" s="195"/>
      <c r="J16" s="195" t="s">
        <v>0</v>
      </c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</row>
    <row r="17" spans="1:29" s="90" customFormat="1" ht="14.1" customHeight="1">
      <c r="A17" s="195"/>
      <c r="B17" s="195"/>
      <c r="C17" s="195"/>
      <c r="D17" s="598" t="s">
        <v>170</v>
      </c>
      <c r="E17" s="598"/>
      <c r="F17" s="598"/>
      <c r="G17" s="598"/>
      <c r="H17" s="598"/>
      <c r="I17" s="598"/>
      <c r="J17" s="598"/>
      <c r="K17" s="598"/>
      <c r="L17" s="598"/>
      <c r="M17" s="598"/>
      <c r="N17" s="598"/>
      <c r="O17" s="598"/>
      <c r="P17" s="598"/>
      <c r="Q17" s="598"/>
      <c r="R17" s="598"/>
      <c r="S17" s="598"/>
      <c r="T17" s="598"/>
      <c r="U17" s="598"/>
      <c r="V17" s="598"/>
      <c r="W17" s="598"/>
      <c r="X17" s="195"/>
    </row>
    <row r="18" spans="1:29" s="90" customFormat="1" ht="14.1" customHeight="1">
      <c r="A18" s="195"/>
      <c r="B18" s="195"/>
      <c r="C18" s="195"/>
      <c r="D18" s="599" t="s">
        <v>99</v>
      </c>
      <c r="E18" s="599"/>
      <c r="F18" s="599"/>
      <c r="G18" s="599"/>
      <c r="H18" s="599"/>
      <c r="I18" s="599"/>
      <c r="J18" s="599"/>
      <c r="K18" s="599"/>
      <c r="L18" s="599"/>
      <c r="M18" s="599"/>
      <c r="N18" s="599"/>
      <c r="O18" s="599"/>
      <c r="P18" s="599"/>
      <c r="Q18" s="599"/>
      <c r="R18" s="599"/>
      <c r="S18" s="599"/>
      <c r="T18" s="599"/>
      <c r="U18" s="599"/>
      <c r="V18" s="599"/>
      <c r="W18" s="599"/>
      <c r="X18" s="599"/>
    </row>
    <row r="19" spans="1:29" s="90" customFormat="1" ht="12.75" customHeight="1">
      <c r="A19" s="129"/>
      <c r="B19" s="129"/>
      <c r="C19" s="129" t="s">
        <v>1</v>
      </c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</row>
    <row r="20" spans="1:29" s="90" customFormat="1" ht="18" customHeight="1">
      <c r="A20" s="205" t="s">
        <v>173</v>
      </c>
      <c r="B20" s="205"/>
      <c r="D20" s="381">
        <v>47102</v>
      </c>
      <c r="E20" s="381"/>
      <c r="F20" s="381">
        <v>15061</v>
      </c>
      <c r="G20" s="381"/>
      <c r="H20" s="379">
        <v>1900</v>
      </c>
      <c r="I20" s="379"/>
      <c r="J20" s="379">
        <v>6807</v>
      </c>
      <c r="K20" s="379"/>
      <c r="L20" s="379">
        <v>185</v>
      </c>
      <c r="M20" s="379"/>
      <c r="N20" s="379">
        <v>1001</v>
      </c>
      <c r="O20" s="379"/>
      <c r="P20" s="379">
        <v>40826</v>
      </c>
      <c r="Q20" s="379"/>
      <c r="R20" s="379">
        <v>6571</v>
      </c>
      <c r="S20" s="379"/>
      <c r="T20" s="379">
        <v>4191</v>
      </c>
      <c r="U20" s="379"/>
      <c r="V20" s="379">
        <v>681</v>
      </c>
      <c r="W20" s="207"/>
      <c r="X20" s="129"/>
    </row>
    <row r="21" spans="1:29" s="90" customFormat="1" ht="18" customHeight="1">
      <c r="A21" s="205" t="s">
        <v>175</v>
      </c>
      <c r="B21" s="205"/>
      <c r="D21" s="381">
        <v>43325</v>
      </c>
      <c r="E21" s="309"/>
      <c r="F21" s="381">
        <v>15359</v>
      </c>
      <c r="G21" s="315"/>
      <c r="H21" s="379">
        <v>1665</v>
      </c>
      <c r="I21" s="379"/>
      <c r="J21" s="379">
        <v>7343</v>
      </c>
      <c r="K21" s="379"/>
      <c r="L21" s="379">
        <v>277</v>
      </c>
      <c r="M21" s="379"/>
      <c r="N21" s="379">
        <v>1050</v>
      </c>
      <c r="O21" s="308"/>
      <c r="P21" s="379">
        <v>37483</v>
      </c>
      <c r="Q21" s="379"/>
      <c r="R21" s="379">
        <v>6230</v>
      </c>
      <c r="S21" s="379"/>
      <c r="T21" s="379">
        <v>3899</v>
      </c>
      <c r="U21" s="379"/>
      <c r="V21" s="379">
        <v>736</v>
      </c>
      <c r="W21" s="207"/>
      <c r="X21" s="129"/>
    </row>
    <row r="22" spans="1:29" s="336" customFormat="1" ht="18" customHeight="1">
      <c r="A22" s="349" t="s">
        <v>184</v>
      </c>
      <c r="B22" s="362"/>
      <c r="D22" s="381">
        <v>45505</v>
      </c>
      <c r="E22" s="309"/>
      <c r="F22" s="381">
        <v>13766</v>
      </c>
      <c r="G22" s="315"/>
      <c r="H22" s="379">
        <v>1758</v>
      </c>
      <c r="I22" s="379"/>
      <c r="J22" s="379">
        <v>7296</v>
      </c>
      <c r="K22" s="379"/>
      <c r="L22" s="379">
        <v>294</v>
      </c>
      <c r="M22" s="379"/>
      <c r="N22" s="379">
        <v>996.51</v>
      </c>
      <c r="O22" s="308"/>
      <c r="P22" s="379">
        <v>39614.958000000006</v>
      </c>
      <c r="Q22" s="379"/>
      <c r="R22" s="379">
        <v>4793.8829999999998</v>
      </c>
      <c r="S22" s="379"/>
      <c r="T22" s="379">
        <v>3836.9520000000007</v>
      </c>
      <c r="U22" s="379"/>
      <c r="V22" s="379">
        <v>681</v>
      </c>
      <c r="W22" s="379"/>
      <c r="X22" s="377"/>
    </row>
    <row r="23" spans="1:29" s="336" customFormat="1" ht="18" customHeight="1">
      <c r="A23" s="362" t="s">
        <v>191</v>
      </c>
      <c r="B23" s="477"/>
      <c r="D23" s="381">
        <v>42780</v>
      </c>
      <c r="E23" s="483"/>
      <c r="F23" s="381">
        <v>13234</v>
      </c>
      <c r="G23" s="484"/>
      <c r="H23" s="379">
        <v>1770</v>
      </c>
      <c r="I23" s="485"/>
      <c r="J23" s="379">
        <v>6719</v>
      </c>
      <c r="K23" s="485"/>
      <c r="L23" s="379">
        <v>302</v>
      </c>
      <c r="M23" s="379"/>
      <c r="N23" s="379">
        <v>1058</v>
      </c>
      <c r="O23" s="308"/>
      <c r="P23" s="379">
        <v>37790</v>
      </c>
      <c r="Q23" s="379"/>
      <c r="R23" s="379">
        <v>4846</v>
      </c>
      <c r="S23" s="379"/>
      <c r="T23" s="379">
        <v>2919</v>
      </c>
      <c r="U23" s="379"/>
      <c r="V23" s="379">
        <v>610</v>
      </c>
      <c r="W23" s="379"/>
      <c r="X23" s="377"/>
    </row>
    <row r="24" spans="1:29" s="336" customFormat="1" ht="18" customHeight="1">
      <c r="A24" s="362" t="s">
        <v>192</v>
      </c>
      <c r="B24" s="477"/>
      <c r="D24" s="381">
        <v>40860</v>
      </c>
      <c r="E24" s="483"/>
      <c r="F24" s="381">
        <v>14043</v>
      </c>
      <c r="G24" s="484"/>
      <c r="H24" s="379">
        <v>1691</v>
      </c>
      <c r="I24" s="485"/>
      <c r="J24" s="379">
        <v>7202</v>
      </c>
      <c r="K24" s="485"/>
      <c r="L24" s="379">
        <v>247</v>
      </c>
      <c r="M24" s="379"/>
      <c r="N24" s="379">
        <v>1164</v>
      </c>
      <c r="O24" s="308"/>
      <c r="P24" s="379">
        <v>36274</v>
      </c>
      <c r="Q24" s="379"/>
      <c r="R24" s="379">
        <v>5119</v>
      </c>
      <c r="S24" s="379"/>
      <c r="T24" s="379">
        <v>2649</v>
      </c>
      <c r="U24" s="379"/>
      <c r="V24" s="379">
        <v>558</v>
      </c>
      <c r="W24" s="379"/>
      <c r="X24" s="377"/>
    </row>
    <row r="25" spans="1:29" s="90" customFormat="1" ht="9.9499999999999993" customHeight="1">
      <c r="A25" s="214"/>
      <c r="B25" s="241"/>
      <c r="C25" s="214"/>
      <c r="D25" s="310"/>
      <c r="E25" s="310"/>
      <c r="F25" s="310"/>
      <c r="G25" s="311"/>
      <c r="H25" s="311"/>
      <c r="I25" s="313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  <c r="V25" s="311"/>
      <c r="W25" s="216"/>
      <c r="X25" s="240"/>
    </row>
    <row r="26" spans="1:29" s="90" customFormat="1" ht="9.9499999999999993" customHeight="1">
      <c r="A26" s="205"/>
      <c r="B26" s="213"/>
      <c r="C26" s="205"/>
      <c r="D26" s="381"/>
      <c r="E26" s="381"/>
      <c r="F26" s="381"/>
      <c r="G26" s="379"/>
      <c r="H26" s="379"/>
      <c r="I26" s="312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207"/>
      <c r="X26" s="129"/>
    </row>
    <row r="27" spans="1:29" s="336" customFormat="1" ht="18" customHeight="1">
      <c r="A27" s="362" t="s">
        <v>186</v>
      </c>
      <c r="B27" s="337"/>
      <c r="C27" s="362" t="s">
        <v>48</v>
      </c>
      <c r="D27" s="398">
        <v>4147</v>
      </c>
      <c r="E27" s="396"/>
      <c r="F27" s="398">
        <v>1124</v>
      </c>
      <c r="G27" s="397"/>
      <c r="H27" s="399">
        <v>171.34800000000001</v>
      </c>
      <c r="I27" s="396"/>
      <c r="J27" s="399">
        <v>524.78599999999994</v>
      </c>
      <c r="K27" s="397"/>
      <c r="L27" s="401">
        <v>20.277999999999999</v>
      </c>
      <c r="M27" s="397"/>
      <c r="N27" s="401">
        <v>84.063999999999993</v>
      </c>
      <c r="O27" s="400"/>
      <c r="P27" s="399">
        <v>3546.13</v>
      </c>
      <c r="Q27" s="399"/>
      <c r="R27" s="399">
        <v>456.15699999999998</v>
      </c>
      <c r="S27" s="399"/>
      <c r="T27" s="399">
        <v>409.69099999999997</v>
      </c>
      <c r="U27" s="465"/>
      <c r="V27" s="399">
        <v>59.290999999999997</v>
      </c>
      <c r="W27" s="397"/>
      <c r="X27" s="377"/>
      <c r="AB27" s="390"/>
      <c r="AC27" s="390"/>
    </row>
    <row r="28" spans="1:29" s="336" customFormat="1" ht="18" customHeight="1">
      <c r="A28" s="362"/>
      <c r="B28" s="337"/>
      <c r="C28" s="370" t="s">
        <v>21</v>
      </c>
      <c r="D28" s="398">
        <v>3545</v>
      </c>
      <c r="E28" s="396"/>
      <c r="F28" s="398">
        <v>942</v>
      </c>
      <c r="G28" s="397"/>
      <c r="H28" s="399">
        <v>165.07</v>
      </c>
      <c r="I28" s="396"/>
      <c r="J28" s="399">
        <v>526.85199999999998</v>
      </c>
      <c r="K28" s="397"/>
      <c r="L28" s="401">
        <v>34.478000000000002</v>
      </c>
      <c r="M28" s="397"/>
      <c r="N28" s="401">
        <v>63.192999999999998</v>
      </c>
      <c r="O28" s="400"/>
      <c r="P28" s="399">
        <v>3171.3249999999998</v>
      </c>
      <c r="Q28" s="399"/>
      <c r="R28" s="399">
        <v>296.798</v>
      </c>
      <c r="S28" s="399"/>
      <c r="T28" s="399">
        <v>175.184</v>
      </c>
      <c r="U28" s="402"/>
      <c r="V28" s="399">
        <v>54.506</v>
      </c>
      <c r="W28" s="397"/>
      <c r="X28" s="377"/>
      <c r="AB28" s="390"/>
      <c r="AC28" s="390"/>
    </row>
    <row r="29" spans="1:29" s="336" customFormat="1" ht="18" customHeight="1">
      <c r="A29" s="362"/>
      <c r="B29" s="337"/>
      <c r="C29" s="370" t="s">
        <v>22</v>
      </c>
      <c r="D29" s="398">
        <v>3959</v>
      </c>
      <c r="E29" s="396"/>
      <c r="F29" s="398">
        <v>1176</v>
      </c>
      <c r="G29" s="397"/>
      <c r="H29" s="399">
        <v>162.596</v>
      </c>
      <c r="I29" s="396"/>
      <c r="J29" s="399">
        <v>621.72900000000004</v>
      </c>
      <c r="K29" s="397"/>
      <c r="L29" s="401">
        <v>26.552</v>
      </c>
      <c r="M29" s="397"/>
      <c r="N29" s="401">
        <v>89.965999999999994</v>
      </c>
      <c r="O29" s="397"/>
      <c r="P29" s="399">
        <v>3457.326</v>
      </c>
      <c r="Q29" s="399"/>
      <c r="R29" s="399">
        <v>412.98899999999998</v>
      </c>
      <c r="S29" s="399"/>
      <c r="T29" s="399">
        <v>312.18900000000002</v>
      </c>
      <c r="U29" s="402"/>
      <c r="V29" s="399">
        <v>50.503</v>
      </c>
      <c r="W29" s="397"/>
      <c r="X29" s="377"/>
      <c r="AB29" s="390"/>
      <c r="AC29" s="390"/>
    </row>
    <row r="30" spans="1:29" s="336" customFormat="1" ht="18" customHeight="1">
      <c r="A30" s="362"/>
      <c r="B30" s="337"/>
      <c r="C30" s="370" t="s">
        <v>176</v>
      </c>
      <c r="D30" s="398">
        <v>3101</v>
      </c>
      <c r="E30" s="396"/>
      <c r="F30" s="398">
        <v>756</v>
      </c>
      <c r="G30" s="397"/>
      <c r="H30" s="399">
        <v>70.378</v>
      </c>
      <c r="I30" s="396"/>
      <c r="J30" s="399">
        <v>316.45499999999998</v>
      </c>
      <c r="K30" s="397"/>
      <c r="L30" s="401">
        <v>25.074999999999999</v>
      </c>
      <c r="M30" s="397"/>
      <c r="N30" s="401">
        <v>55.576000000000001</v>
      </c>
      <c r="O30" s="400"/>
      <c r="P30" s="399">
        <v>2725.8910000000001</v>
      </c>
      <c r="Q30" s="399"/>
      <c r="R30" s="399">
        <v>349.142</v>
      </c>
      <c r="S30" s="399"/>
      <c r="T30" s="399">
        <v>280.25299999999999</v>
      </c>
      <c r="U30" s="402"/>
      <c r="V30" s="399">
        <v>34.993000000000002</v>
      </c>
      <c r="W30" s="397"/>
      <c r="X30" s="377"/>
      <c r="AB30" s="390"/>
      <c r="AC30" s="390"/>
    </row>
    <row r="31" spans="1:29" s="336" customFormat="1" ht="18" customHeight="1">
      <c r="A31" s="362"/>
      <c r="B31" s="337"/>
      <c r="C31" s="370" t="s">
        <v>188</v>
      </c>
      <c r="D31" s="398">
        <v>2874</v>
      </c>
      <c r="E31" s="397"/>
      <c r="F31" s="398">
        <v>828</v>
      </c>
      <c r="G31" s="397"/>
      <c r="H31" s="399">
        <v>118.934</v>
      </c>
      <c r="I31" s="396"/>
      <c r="J31" s="399">
        <v>341.24700000000001</v>
      </c>
      <c r="K31" s="397"/>
      <c r="L31" s="401">
        <v>23.555</v>
      </c>
      <c r="M31" s="397"/>
      <c r="N31" s="401">
        <v>75.798000000000002</v>
      </c>
      <c r="O31" s="400"/>
      <c r="P31" s="399">
        <v>2558.5030000000002</v>
      </c>
      <c r="Q31" s="399"/>
      <c r="R31" s="399">
        <v>371.995</v>
      </c>
      <c r="S31" s="399"/>
      <c r="T31" s="399">
        <v>172.238</v>
      </c>
      <c r="U31" s="397"/>
      <c r="V31" s="399">
        <v>39.103000000000002</v>
      </c>
      <c r="W31" s="397"/>
      <c r="X31" s="377"/>
      <c r="AB31" s="390"/>
      <c r="AC31" s="390"/>
    </row>
    <row r="32" spans="1:29" s="336" customFormat="1" ht="18" customHeight="1">
      <c r="A32" s="362"/>
      <c r="B32" s="337"/>
      <c r="C32" s="370" t="s">
        <v>25</v>
      </c>
      <c r="D32" s="398">
        <v>3471</v>
      </c>
      <c r="E32" s="397"/>
      <c r="F32" s="398">
        <v>999</v>
      </c>
      <c r="G32" s="397"/>
      <c r="H32" s="399">
        <v>128.26900000000001</v>
      </c>
      <c r="I32" s="396"/>
      <c r="J32" s="399">
        <v>543.98</v>
      </c>
      <c r="K32" s="397"/>
      <c r="L32" s="401">
        <v>26.51</v>
      </c>
      <c r="M32" s="397"/>
      <c r="N32" s="401">
        <v>80.099000000000004</v>
      </c>
      <c r="O32" s="400"/>
      <c r="P32" s="399">
        <v>3025.24</v>
      </c>
      <c r="Q32" s="399"/>
      <c r="R32" s="399">
        <v>328.58100000000002</v>
      </c>
      <c r="S32" s="399"/>
      <c r="T32" s="399">
        <v>290.899</v>
      </c>
      <c r="U32" s="397"/>
      <c r="V32" s="399">
        <v>45.710999999999999</v>
      </c>
      <c r="W32" s="397"/>
      <c r="X32" s="377"/>
      <c r="AB32" s="390"/>
      <c r="AC32" s="390"/>
    </row>
    <row r="33" spans="1:29" s="336" customFormat="1" ht="18" customHeight="1">
      <c r="A33" s="362"/>
      <c r="B33" s="337"/>
      <c r="C33" s="370" t="s">
        <v>177</v>
      </c>
      <c r="D33" s="398">
        <v>3360</v>
      </c>
      <c r="E33" s="397"/>
      <c r="F33" s="398">
        <v>1194</v>
      </c>
      <c r="G33" s="397"/>
      <c r="H33" s="399">
        <v>146.95500000000001</v>
      </c>
      <c r="I33" s="396"/>
      <c r="J33" s="399">
        <v>599.42700000000002</v>
      </c>
      <c r="K33" s="397"/>
      <c r="L33" s="401">
        <v>29.800999999999998</v>
      </c>
      <c r="M33" s="397"/>
      <c r="N33" s="401">
        <v>107.221</v>
      </c>
      <c r="O33" s="400"/>
      <c r="P33" s="399">
        <v>2930.3519999999999</v>
      </c>
      <c r="Q33" s="399" t="s">
        <v>187</v>
      </c>
      <c r="R33" s="399">
        <v>433.18700000000001</v>
      </c>
      <c r="S33" s="399"/>
      <c r="T33" s="399">
        <v>252.62200000000001</v>
      </c>
      <c r="U33" s="397"/>
      <c r="V33" s="399">
        <v>55.063000000000002</v>
      </c>
      <c r="W33" s="397"/>
      <c r="X33" s="377"/>
      <c r="AB33" s="390"/>
      <c r="AC33" s="390"/>
    </row>
    <row r="34" spans="1:29" s="336" customFormat="1" ht="18" customHeight="1">
      <c r="A34" s="362"/>
      <c r="B34" s="337"/>
      <c r="C34" s="370" t="s">
        <v>27</v>
      </c>
      <c r="D34" s="398">
        <v>3571</v>
      </c>
      <c r="E34" s="397"/>
      <c r="F34" s="398">
        <v>1221</v>
      </c>
      <c r="G34" s="397"/>
      <c r="H34" s="399">
        <v>149.63999999999999</v>
      </c>
      <c r="I34" s="396"/>
      <c r="J34" s="399">
        <v>636.40700000000004</v>
      </c>
      <c r="K34" s="397"/>
      <c r="L34" s="401">
        <v>22.5</v>
      </c>
      <c r="M34" s="397"/>
      <c r="N34" s="401">
        <v>97.593000000000004</v>
      </c>
      <c r="O34" s="400"/>
      <c r="P34" s="399">
        <v>3163.625</v>
      </c>
      <c r="Q34" s="399"/>
      <c r="R34" s="399">
        <v>435.226</v>
      </c>
      <c r="S34" s="399"/>
      <c r="T34" s="399">
        <v>233.708</v>
      </c>
      <c r="U34" s="397"/>
      <c r="V34" s="399">
        <v>52.264000000000003</v>
      </c>
      <c r="W34" s="397"/>
      <c r="X34" s="377"/>
      <c r="AB34" s="390"/>
      <c r="AC34" s="390"/>
    </row>
    <row r="35" spans="1:29" s="336" customFormat="1" ht="18" customHeight="1">
      <c r="A35" s="362"/>
      <c r="B35" s="337"/>
      <c r="C35" s="370" t="s">
        <v>178</v>
      </c>
      <c r="D35" s="398">
        <v>3620</v>
      </c>
      <c r="E35" s="397"/>
      <c r="F35" s="398">
        <v>1288</v>
      </c>
      <c r="G35" s="397"/>
      <c r="H35" s="399">
        <v>172.73099999999999</v>
      </c>
      <c r="I35" s="396"/>
      <c r="J35" s="399">
        <v>630.702</v>
      </c>
      <c r="K35" s="397"/>
      <c r="L35" s="401">
        <v>24.247</v>
      </c>
      <c r="M35" s="397"/>
      <c r="N35" s="401">
        <v>97.933000000000007</v>
      </c>
      <c r="O35" s="400"/>
      <c r="P35" s="399">
        <v>3203.317</v>
      </c>
      <c r="Q35" s="399"/>
      <c r="R35" s="399">
        <v>502.61500000000001</v>
      </c>
      <c r="S35" s="399"/>
      <c r="T35" s="399">
        <v>220.45099999999999</v>
      </c>
      <c r="U35" s="397"/>
      <c r="V35" s="399">
        <v>56.137999999999998</v>
      </c>
      <c r="W35" s="397"/>
      <c r="X35" s="377"/>
      <c r="AB35" s="390"/>
      <c r="AC35" s="390"/>
    </row>
    <row r="36" spans="1:29" s="336" customFormat="1" ht="18" customHeight="1">
      <c r="A36" s="362"/>
      <c r="B36" s="337"/>
      <c r="C36" s="462" t="s">
        <v>29</v>
      </c>
      <c r="D36" s="398">
        <v>3729</v>
      </c>
      <c r="E36" s="397"/>
      <c r="F36" s="398">
        <v>1170</v>
      </c>
      <c r="G36" s="397"/>
      <c r="H36" s="399">
        <v>141.78200000000001</v>
      </c>
      <c r="I36" s="396"/>
      <c r="J36" s="399">
        <v>651.82000000000005</v>
      </c>
      <c r="K36" s="397"/>
      <c r="L36" s="401">
        <v>28.547999999999998</v>
      </c>
      <c r="M36" s="397"/>
      <c r="N36" s="401">
        <v>102.89400000000001</v>
      </c>
      <c r="O36" s="400"/>
      <c r="P36" s="399">
        <v>3310.16</v>
      </c>
      <c r="Q36" s="399"/>
      <c r="R36" s="399">
        <v>362.92700000000002</v>
      </c>
      <c r="S36" s="399"/>
      <c r="T36" s="399">
        <v>248.417</v>
      </c>
      <c r="U36" s="397"/>
      <c r="V36" s="399">
        <v>51.661000000000001</v>
      </c>
      <c r="W36" s="397"/>
      <c r="X36" s="377"/>
      <c r="AB36" s="390"/>
      <c r="AC36" s="390"/>
    </row>
    <row r="37" spans="1:29" s="336" customFormat="1" ht="18" customHeight="1">
      <c r="A37" s="362"/>
      <c r="B37" s="337"/>
      <c r="C37" s="464" t="s">
        <v>30</v>
      </c>
      <c r="D37" s="398">
        <v>3462</v>
      </c>
      <c r="E37" s="466"/>
      <c r="F37" s="398">
        <v>1246</v>
      </c>
      <c r="G37" s="466"/>
      <c r="H37" s="399">
        <v>185.98699999999999</v>
      </c>
      <c r="I37" s="396"/>
      <c r="J37" s="399">
        <v>623.37599999999998</v>
      </c>
      <c r="K37" s="397"/>
      <c r="L37" s="401">
        <v>20.593</v>
      </c>
      <c r="M37" s="397"/>
      <c r="N37" s="401">
        <v>98.576999999999998</v>
      </c>
      <c r="O37" s="400"/>
      <c r="P37" s="399">
        <v>3135.4609999999998</v>
      </c>
      <c r="Q37" s="399"/>
      <c r="R37" s="399">
        <v>466.08100000000002</v>
      </c>
      <c r="S37" s="399"/>
      <c r="T37" s="399">
        <v>120.35299999999999</v>
      </c>
      <c r="U37" s="397"/>
      <c r="V37" s="399">
        <v>57.795999999999999</v>
      </c>
      <c r="W37" s="397"/>
      <c r="X37" s="377"/>
      <c r="AB37" s="390"/>
      <c r="AC37" s="390"/>
    </row>
    <row r="38" spans="1:29" s="336" customFormat="1" ht="18" customHeight="1">
      <c r="A38" s="362"/>
      <c r="B38" s="337"/>
      <c r="C38" s="476" t="s">
        <v>31</v>
      </c>
      <c r="D38" s="488">
        <v>3941</v>
      </c>
      <c r="E38" s="397"/>
      <c r="F38" s="488">
        <v>1290</v>
      </c>
      <c r="G38" s="397"/>
      <c r="H38" s="489">
        <v>156.523</v>
      </c>
      <c r="I38" s="396"/>
      <c r="J38" s="489">
        <v>701.95699999999999</v>
      </c>
      <c r="K38" s="397"/>
      <c r="L38" s="401">
        <v>19.388999999999999</v>
      </c>
      <c r="M38" s="397"/>
      <c r="N38" s="401">
        <v>105.23099999999999</v>
      </c>
      <c r="O38" s="400"/>
      <c r="P38" s="399">
        <v>3562.3049999999998</v>
      </c>
      <c r="Q38" s="399"/>
      <c r="R38" s="399">
        <v>430.12799999999999</v>
      </c>
      <c r="S38" s="399"/>
      <c r="T38" s="399">
        <v>203.03800000000001</v>
      </c>
      <c r="U38" s="397"/>
      <c r="V38" s="399">
        <v>52.936999999999998</v>
      </c>
      <c r="W38" s="397"/>
      <c r="X38" s="377"/>
      <c r="AB38" s="390"/>
      <c r="AC38" s="390"/>
    </row>
    <row r="39" spans="1:29" s="336" customFormat="1" ht="18" customHeight="1">
      <c r="A39" s="362"/>
      <c r="B39" s="337"/>
      <c r="C39" s="478"/>
      <c r="D39" s="398"/>
      <c r="E39" s="397"/>
      <c r="F39" s="398"/>
      <c r="G39" s="397"/>
      <c r="H39" s="399"/>
      <c r="I39" s="396"/>
      <c r="J39" s="399"/>
      <c r="K39" s="397"/>
      <c r="L39" s="401"/>
      <c r="M39" s="397"/>
      <c r="N39" s="401"/>
      <c r="O39" s="400"/>
      <c r="P39" s="399"/>
      <c r="Q39" s="399"/>
      <c r="R39" s="399"/>
      <c r="S39" s="399"/>
      <c r="T39" s="399"/>
      <c r="U39" s="397"/>
      <c r="V39" s="399"/>
      <c r="W39" s="397"/>
      <c r="X39" s="377"/>
      <c r="AB39" s="390"/>
      <c r="AC39" s="390"/>
    </row>
    <row r="40" spans="1:29" s="336" customFormat="1" ht="18" customHeight="1">
      <c r="A40" s="362" t="s">
        <v>192</v>
      </c>
      <c r="B40" s="337"/>
      <c r="C40" s="481" t="s">
        <v>48</v>
      </c>
      <c r="D40" s="398">
        <f>+H40+L40+P40+T40</f>
        <v>3681.9180000000001</v>
      </c>
      <c r="E40" s="397"/>
      <c r="F40" s="398">
        <f>+J40+N40+R40+V40</f>
        <v>1149.7080000000001</v>
      </c>
      <c r="G40" s="397"/>
      <c r="H40" s="399">
        <v>117.621</v>
      </c>
      <c r="I40" s="396"/>
      <c r="J40" s="399">
        <v>608.01800000000003</v>
      </c>
      <c r="K40" s="397"/>
      <c r="L40" s="401">
        <v>14.961</v>
      </c>
      <c r="M40" s="397"/>
      <c r="N40" s="401">
        <v>85.513000000000005</v>
      </c>
      <c r="O40" s="397"/>
      <c r="P40" s="399">
        <v>3313.4070000000002</v>
      </c>
      <c r="Q40" s="399"/>
      <c r="R40" s="399">
        <v>409.91899999999998</v>
      </c>
      <c r="S40" s="399"/>
      <c r="T40" s="399">
        <v>235.929</v>
      </c>
      <c r="U40" s="397"/>
      <c r="V40" s="399">
        <v>46.258000000000003</v>
      </c>
      <c r="W40" s="397"/>
      <c r="X40" s="377"/>
      <c r="AB40" s="390"/>
      <c r="AC40" s="390"/>
    </row>
    <row r="41" spans="1:29" s="336" customFormat="1" ht="18" customHeight="1">
      <c r="A41" s="362"/>
      <c r="B41" s="337"/>
      <c r="C41" s="486" t="s">
        <v>21</v>
      </c>
      <c r="D41" s="398">
        <f>+H41+L41+P41+T41</f>
        <v>3549.75</v>
      </c>
      <c r="E41" s="397"/>
      <c r="F41" s="398">
        <f>+J41+N41+R41+V41</f>
        <v>1104.8419999999999</v>
      </c>
      <c r="G41" s="397"/>
      <c r="H41" s="399">
        <v>129.964</v>
      </c>
      <c r="I41" s="396"/>
      <c r="J41" s="399">
        <v>518.71900000000005</v>
      </c>
      <c r="K41" s="397"/>
      <c r="L41" s="401">
        <v>21.297000000000001</v>
      </c>
      <c r="M41" s="397"/>
      <c r="N41" s="401">
        <v>92.852999999999994</v>
      </c>
      <c r="O41" s="397"/>
      <c r="P41" s="399">
        <v>3158.3780000000002</v>
      </c>
      <c r="Q41" s="399"/>
      <c r="R41" s="399">
        <v>447.24700000000001</v>
      </c>
      <c r="S41" s="399"/>
      <c r="T41" s="399">
        <v>240.11099999999999</v>
      </c>
      <c r="U41" s="397"/>
      <c r="V41" s="399">
        <v>46.023000000000003</v>
      </c>
      <c r="W41" s="397"/>
      <c r="X41" s="377"/>
      <c r="AB41" s="390"/>
      <c r="AC41" s="390"/>
    </row>
    <row r="42" spans="1:29" s="336" customFormat="1" ht="18" customHeight="1">
      <c r="A42" s="362"/>
      <c r="B42" s="337"/>
      <c r="C42" s="493" t="s">
        <v>22</v>
      </c>
      <c r="D42" s="398">
        <f>+H42+L42+P42+T42</f>
        <v>3630.3339999999998</v>
      </c>
      <c r="E42" s="397"/>
      <c r="F42" s="398">
        <f>+J42+N42+R42+V42</f>
        <v>1176.538</v>
      </c>
      <c r="G42" s="397"/>
      <c r="H42" s="399">
        <v>192.65899999999999</v>
      </c>
      <c r="I42" s="396"/>
      <c r="J42" s="399">
        <v>618.53200000000004</v>
      </c>
      <c r="K42" s="397"/>
      <c r="L42" s="401">
        <v>22.875</v>
      </c>
      <c r="M42" s="397"/>
      <c r="N42" s="401">
        <v>91.11</v>
      </c>
      <c r="O42" s="397"/>
      <c r="P42" s="399">
        <v>3221.9949999999999</v>
      </c>
      <c r="Q42" s="399"/>
      <c r="R42" s="399">
        <v>428.702</v>
      </c>
      <c r="S42" s="399"/>
      <c r="T42" s="399">
        <v>192.80500000000001</v>
      </c>
      <c r="U42" s="397"/>
      <c r="V42" s="399">
        <v>38.194000000000003</v>
      </c>
      <c r="W42" s="397"/>
      <c r="X42" s="377"/>
      <c r="AB42" s="390"/>
      <c r="AC42" s="390"/>
    </row>
    <row r="43" spans="1:29" s="336" customFormat="1" ht="18" customHeight="1">
      <c r="A43" s="362"/>
      <c r="B43" s="337"/>
      <c r="C43" s="497" t="s">
        <v>176</v>
      </c>
      <c r="D43" s="398">
        <v>3663.6729999999998</v>
      </c>
      <c r="E43" s="397"/>
      <c r="F43" s="398">
        <v>1233.2589999999998</v>
      </c>
      <c r="G43" s="397"/>
      <c r="H43" s="399">
        <v>130.40199999999999</v>
      </c>
      <c r="I43" s="396"/>
      <c r="J43" s="399">
        <v>650.03599999999994</v>
      </c>
      <c r="K43" s="397"/>
      <c r="L43" s="401">
        <v>21.027999999999999</v>
      </c>
      <c r="M43" s="397"/>
      <c r="N43" s="401">
        <v>111.46299999999999</v>
      </c>
      <c r="O43" s="397"/>
      <c r="P43" s="399">
        <v>3256.58</v>
      </c>
      <c r="Q43" s="399"/>
      <c r="R43" s="399">
        <v>416.17399999999998</v>
      </c>
      <c r="S43" s="399"/>
      <c r="T43" s="399">
        <v>255.66300000000001</v>
      </c>
      <c r="U43" s="397"/>
      <c r="V43" s="399">
        <v>55.585999999999999</v>
      </c>
      <c r="W43" s="397"/>
      <c r="X43" s="377"/>
      <c r="AB43" s="390"/>
      <c r="AC43" s="390"/>
    </row>
    <row r="44" spans="1:29" s="336" customFormat="1" ht="18" customHeight="1">
      <c r="A44" s="362"/>
      <c r="B44" s="337"/>
      <c r="C44" s="511" t="s">
        <v>24</v>
      </c>
      <c r="D44" s="398">
        <v>3654.7929999999997</v>
      </c>
      <c r="E44" s="397"/>
      <c r="F44" s="398">
        <v>1288.4090000000001</v>
      </c>
      <c r="G44" s="397"/>
      <c r="H44" s="399">
        <v>133.00800000000001</v>
      </c>
      <c r="I44" s="396"/>
      <c r="J44" s="399">
        <v>659</v>
      </c>
      <c r="K44" s="396"/>
      <c r="L44" s="401">
        <v>19</v>
      </c>
      <c r="M44" s="397"/>
      <c r="N44" s="401">
        <v>104</v>
      </c>
      <c r="O44" s="397"/>
      <c r="P44" s="399">
        <v>3279</v>
      </c>
      <c r="Q44" s="399"/>
      <c r="R44" s="399">
        <v>479</v>
      </c>
      <c r="S44" s="399"/>
      <c r="T44" s="399">
        <v>223.785</v>
      </c>
      <c r="U44" s="396"/>
      <c r="V44" s="399">
        <v>46.408999999999999</v>
      </c>
      <c r="W44" s="397"/>
      <c r="X44" s="377"/>
      <c r="AB44" s="390"/>
      <c r="AC44" s="390"/>
    </row>
    <row r="45" spans="1:29" s="336" customFormat="1" ht="18" customHeight="1">
      <c r="A45" s="362"/>
      <c r="B45" s="337"/>
      <c r="C45" s="517" t="s">
        <v>25</v>
      </c>
      <c r="D45" s="398">
        <v>3416.78</v>
      </c>
      <c r="E45" s="397"/>
      <c r="F45" s="398">
        <v>1097</v>
      </c>
      <c r="G45" s="397"/>
      <c r="H45" s="399">
        <v>118.78</v>
      </c>
      <c r="I45" s="396"/>
      <c r="J45" s="399">
        <v>536.06600000000003</v>
      </c>
      <c r="K45" s="396"/>
      <c r="L45" s="401">
        <v>17</v>
      </c>
      <c r="M45" s="397"/>
      <c r="N45" s="401">
        <v>96</v>
      </c>
      <c r="O45" s="397"/>
      <c r="P45" s="399">
        <v>3017</v>
      </c>
      <c r="Q45" s="399"/>
      <c r="R45" s="399">
        <v>414</v>
      </c>
      <c r="S45" s="399"/>
      <c r="T45" s="399">
        <v>264.08600000000001</v>
      </c>
      <c r="U45" s="396"/>
      <c r="V45" s="399">
        <v>50.826999999999998</v>
      </c>
      <c r="W45" s="397"/>
      <c r="X45" s="377"/>
      <c r="AB45" s="390"/>
      <c r="AC45" s="390"/>
    </row>
    <row r="46" spans="1:29" s="336" customFormat="1" ht="18" customHeight="1">
      <c r="A46" s="362"/>
      <c r="B46" s="337"/>
      <c r="C46" s="522" t="s">
        <v>177</v>
      </c>
      <c r="D46" s="398">
        <v>3227.701</v>
      </c>
      <c r="E46" s="397"/>
      <c r="F46" s="398">
        <v>975.19799999999998</v>
      </c>
      <c r="G46" s="397"/>
      <c r="H46" s="399">
        <v>138.62</v>
      </c>
      <c r="I46" s="396"/>
      <c r="J46" s="399">
        <v>505.93799999999999</v>
      </c>
      <c r="K46" s="396"/>
      <c r="L46" s="401">
        <v>19.175000000000001</v>
      </c>
      <c r="M46" s="397"/>
      <c r="N46" s="401">
        <v>80.510000000000005</v>
      </c>
      <c r="O46" s="397"/>
      <c r="P46" s="399">
        <v>2876.4609999999998</v>
      </c>
      <c r="Q46" s="399"/>
      <c r="R46" s="399">
        <v>352.404</v>
      </c>
      <c r="S46" s="399"/>
      <c r="T46" s="399">
        <v>193.44499999999999</v>
      </c>
      <c r="U46" s="396"/>
      <c r="V46" s="399">
        <v>36.345999999999997</v>
      </c>
      <c r="W46" s="397"/>
      <c r="X46" s="377"/>
      <c r="AB46" s="390"/>
      <c r="AC46" s="390"/>
    </row>
    <row r="47" spans="1:29" s="336" customFormat="1" ht="18" customHeight="1">
      <c r="A47" s="362"/>
      <c r="B47" s="337"/>
      <c r="C47" s="524" t="s">
        <v>27</v>
      </c>
      <c r="D47" s="398">
        <v>3100.0059999999999</v>
      </c>
      <c r="E47" s="397"/>
      <c r="F47" s="398">
        <v>1066</v>
      </c>
      <c r="G47" s="397"/>
      <c r="H47" s="399">
        <v>126.006</v>
      </c>
      <c r="I47" s="396"/>
      <c r="J47" s="399">
        <v>497.62</v>
      </c>
      <c r="K47" s="396"/>
      <c r="L47" s="401">
        <v>22</v>
      </c>
      <c r="M47" s="397"/>
      <c r="N47" s="401">
        <v>96</v>
      </c>
      <c r="O47" s="397"/>
      <c r="P47" s="399">
        <v>2764</v>
      </c>
      <c r="Q47" s="399"/>
      <c r="R47" s="399">
        <v>437</v>
      </c>
      <c r="S47" s="399"/>
      <c r="T47" s="399">
        <v>188.09800000000001</v>
      </c>
      <c r="U47" s="396"/>
      <c r="V47" s="399">
        <v>35.630000000000003</v>
      </c>
      <c r="W47" s="397"/>
      <c r="X47" s="377"/>
      <c r="AB47" s="390"/>
      <c r="AC47" s="390"/>
    </row>
    <row r="48" spans="1:29" s="336" customFormat="1" ht="18" customHeight="1">
      <c r="A48" s="362"/>
      <c r="B48" s="337"/>
      <c r="C48" s="529" t="s">
        <v>178</v>
      </c>
      <c r="D48" s="398">
        <v>2785</v>
      </c>
      <c r="E48" s="397"/>
      <c r="F48" s="398">
        <v>1165</v>
      </c>
      <c r="G48" s="397"/>
      <c r="H48" s="399">
        <v>137</v>
      </c>
      <c r="I48" s="396"/>
      <c r="J48" s="399">
        <v>633</v>
      </c>
      <c r="K48" s="396"/>
      <c r="L48" s="401">
        <v>19.472000000000001</v>
      </c>
      <c r="M48" s="397"/>
      <c r="N48" s="401">
        <v>100.22799999999999</v>
      </c>
      <c r="O48" s="397"/>
      <c r="P48" s="399">
        <v>2449.0079999999998</v>
      </c>
      <c r="Q48" s="399"/>
      <c r="R48" s="399">
        <v>376.39100000000002</v>
      </c>
      <c r="S48" s="399"/>
      <c r="T48" s="399">
        <v>179.15899999999999</v>
      </c>
      <c r="U48" s="396"/>
      <c r="V48" s="399">
        <v>54.936</v>
      </c>
      <c r="W48" s="397"/>
      <c r="X48" s="377"/>
      <c r="AB48" s="390"/>
      <c r="AC48" s="390"/>
    </row>
    <row r="49" spans="1:29" s="336" customFormat="1" ht="18" customHeight="1">
      <c r="A49" s="362"/>
      <c r="B49" s="337"/>
      <c r="C49" s="535" t="s">
        <v>29</v>
      </c>
      <c r="D49" s="398">
        <v>3055.9560000000001</v>
      </c>
      <c r="E49" s="397"/>
      <c r="F49" s="398">
        <v>1174.538</v>
      </c>
      <c r="G49" s="397"/>
      <c r="H49" s="399">
        <v>149.17699999999999</v>
      </c>
      <c r="I49" s="396"/>
      <c r="J49" s="399">
        <v>636</v>
      </c>
      <c r="K49" s="396"/>
      <c r="L49" s="401">
        <v>26</v>
      </c>
      <c r="M49" s="397"/>
      <c r="N49" s="401">
        <v>97</v>
      </c>
      <c r="O49" s="397"/>
      <c r="P49" s="399">
        <v>2593</v>
      </c>
      <c r="Q49" s="399"/>
      <c r="R49" s="399">
        <v>394</v>
      </c>
      <c r="S49" s="399"/>
      <c r="T49" s="399">
        <v>287.779</v>
      </c>
      <c r="U49" s="396"/>
      <c r="V49" s="399">
        <v>47.537999999999997</v>
      </c>
      <c r="W49" s="397"/>
      <c r="X49" s="377"/>
      <c r="AB49" s="390"/>
      <c r="AC49" s="390"/>
    </row>
    <row r="50" spans="1:29" s="336" customFormat="1" ht="18" customHeight="1">
      <c r="A50" s="362"/>
      <c r="B50" s="337"/>
      <c r="C50" s="540" t="s">
        <v>30</v>
      </c>
      <c r="D50" s="398">
        <v>3418.7020000000002</v>
      </c>
      <c r="E50" s="397"/>
      <c r="F50" s="398">
        <v>1260.992</v>
      </c>
      <c r="G50" s="397"/>
      <c r="H50" s="399">
        <v>183.161</v>
      </c>
      <c r="I50" s="396"/>
      <c r="J50" s="399">
        <v>683.77099999999996</v>
      </c>
      <c r="K50" s="396"/>
      <c r="L50" s="401">
        <v>21.701000000000001</v>
      </c>
      <c r="M50" s="397"/>
      <c r="N50" s="401">
        <v>107.07</v>
      </c>
      <c r="O50" s="397"/>
      <c r="P50" s="399">
        <v>2998.2809999999999</v>
      </c>
      <c r="Q50" s="399"/>
      <c r="R50" s="399">
        <v>427.59100000000001</v>
      </c>
      <c r="S50" s="399"/>
      <c r="T50" s="399">
        <v>215.559</v>
      </c>
      <c r="U50" s="396"/>
      <c r="V50" s="399">
        <v>42.56</v>
      </c>
      <c r="W50" s="397"/>
      <c r="X50" s="377"/>
      <c r="AB50" s="390"/>
      <c r="AC50" s="390"/>
    </row>
    <row r="51" spans="1:29" s="336" customFormat="1" ht="18" customHeight="1">
      <c r="A51" s="362"/>
      <c r="B51" s="337"/>
      <c r="C51" s="542" t="s">
        <v>31</v>
      </c>
      <c r="D51" s="398">
        <v>3674.9360000000001</v>
      </c>
      <c r="E51" s="397"/>
      <c r="F51" s="398">
        <v>1352.348</v>
      </c>
      <c r="G51" s="397"/>
      <c r="H51" s="399">
        <v>134.26400000000001</v>
      </c>
      <c r="I51" s="396"/>
      <c r="J51" s="399">
        <v>655.74099999999999</v>
      </c>
      <c r="K51" s="396"/>
      <c r="L51" s="401">
        <v>22.326000000000001</v>
      </c>
      <c r="M51" s="397"/>
      <c r="N51" s="401">
        <v>102.863</v>
      </c>
      <c r="O51" s="397"/>
      <c r="P51" s="399">
        <v>3345.7330000000002</v>
      </c>
      <c r="Q51" s="399"/>
      <c r="R51" s="399">
        <v>536.46900000000005</v>
      </c>
      <c r="S51" s="399"/>
      <c r="T51" s="399">
        <v>172.613</v>
      </c>
      <c r="U51" s="396"/>
      <c r="V51" s="399">
        <v>57.274999999999999</v>
      </c>
      <c r="W51" s="397"/>
      <c r="X51" s="377"/>
      <c r="AB51" s="390"/>
      <c r="AC51" s="390"/>
    </row>
    <row r="52" spans="1:29" s="336" customFormat="1" ht="18" customHeight="1">
      <c r="A52" s="362"/>
      <c r="B52" s="337"/>
      <c r="C52" s="545"/>
      <c r="D52" s="398"/>
      <c r="E52" s="397"/>
      <c r="F52" s="398"/>
      <c r="G52" s="397"/>
      <c r="H52" s="399"/>
      <c r="I52" s="396"/>
      <c r="J52" s="399"/>
      <c r="K52" s="396"/>
      <c r="L52" s="401"/>
      <c r="M52" s="397"/>
      <c r="N52" s="401"/>
      <c r="O52" s="397"/>
      <c r="P52" s="399"/>
      <c r="Q52" s="399"/>
      <c r="R52" s="399"/>
      <c r="S52" s="399"/>
      <c r="T52" s="399"/>
      <c r="U52" s="396"/>
      <c r="V52" s="399"/>
      <c r="W52" s="397"/>
      <c r="X52" s="377"/>
      <c r="AB52" s="390"/>
      <c r="AC52" s="390"/>
    </row>
    <row r="53" spans="1:29" s="336" customFormat="1" ht="18" customHeight="1">
      <c r="A53" s="362" t="s">
        <v>196</v>
      </c>
      <c r="B53" s="363"/>
      <c r="C53" s="553" t="s">
        <v>48</v>
      </c>
      <c r="D53" s="398">
        <v>3684</v>
      </c>
      <c r="E53" s="397"/>
      <c r="F53" s="398">
        <v>1374</v>
      </c>
      <c r="G53" s="397"/>
      <c r="H53" s="399">
        <v>142</v>
      </c>
      <c r="I53" s="396"/>
      <c r="J53" s="399">
        <v>723</v>
      </c>
      <c r="K53" s="396"/>
      <c r="L53" s="401">
        <v>19</v>
      </c>
      <c r="M53" s="397"/>
      <c r="N53" s="401">
        <v>106</v>
      </c>
      <c r="O53" s="397"/>
      <c r="P53" s="399">
        <v>3298</v>
      </c>
      <c r="Q53" s="399"/>
      <c r="R53" s="399">
        <v>498</v>
      </c>
      <c r="S53" s="399"/>
      <c r="T53" s="399">
        <v>225</v>
      </c>
      <c r="U53" s="396"/>
      <c r="V53" s="399">
        <v>47</v>
      </c>
      <c r="W53" s="397"/>
      <c r="X53" s="377"/>
      <c r="AB53" s="390"/>
      <c r="AC53" s="390"/>
    </row>
    <row r="54" spans="1:29" s="336" customFormat="1" ht="18" customHeight="1">
      <c r="A54" s="362"/>
      <c r="B54" s="363"/>
      <c r="C54" s="556" t="s">
        <v>21</v>
      </c>
      <c r="D54" s="398">
        <v>3241</v>
      </c>
      <c r="E54" s="397"/>
      <c r="F54" s="398">
        <v>1088</v>
      </c>
      <c r="G54" s="397"/>
      <c r="H54" s="399">
        <v>103</v>
      </c>
      <c r="I54" s="396"/>
      <c r="J54" s="399">
        <v>549</v>
      </c>
      <c r="K54" s="396"/>
      <c r="L54" s="401">
        <v>21</v>
      </c>
      <c r="M54" s="397"/>
      <c r="N54" s="401">
        <v>99</v>
      </c>
      <c r="O54" s="397"/>
      <c r="P54" s="399">
        <v>2923</v>
      </c>
      <c r="Q54" s="399"/>
      <c r="R54" s="399">
        <v>404</v>
      </c>
      <c r="S54" s="399"/>
      <c r="T54" s="399">
        <v>194</v>
      </c>
      <c r="U54" s="396"/>
      <c r="V54" s="399">
        <v>37</v>
      </c>
      <c r="W54" s="397"/>
      <c r="X54" s="377"/>
      <c r="AB54" s="390"/>
      <c r="AC54" s="390"/>
    </row>
    <row r="55" spans="1:29" s="336" customFormat="1" ht="18" customHeight="1">
      <c r="A55" s="362"/>
      <c r="B55" s="363"/>
      <c r="C55" s="561" t="s">
        <v>22</v>
      </c>
      <c r="D55" s="398">
        <v>3816</v>
      </c>
      <c r="E55" s="397"/>
      <c r="F55" s="398">
        <v>1458</v>
      </c>
      <c r="G55" s="397"/>
      <c r="H55" s="399">
        <v>161</v>
      </c>
      <c r="I55" s="396"/>
      <c r="J55" s="399">
        <v>782</v>
      </c>
      <c r="K55" s="396"/>
      <c r="L55" s="401">
        <v>27</v>
      </c>
      <c r="M55" s="397"/>
      <c r="N55" s="401">
        <v>86</v>
      </c>
      <c r="O55" s="397"/>
      <c r="P55" s="399">
        <v>3328.6120000000001</v>
      </c>
      <c r="Q55" s="399"/>
      <c r="R55" s="399">
        <v>551.10500000000002</v>
      </c>
      <c r="S55" s="399"/>
      <c r="T55" s="399">
        <v>300</v>
      </c>
      <c r="U55" s="396"/>
      <c r="V55" s="399">
        <v>39</v>
      </c>
      <c r="W55" s="397"/>
      <c r="X55" s="377"/>
      <c r="AB55" s="390"/>
      <c r="AC55" s="390"/>
    </row>
    <row r="56" spans="1:29" s="336" customFormat="1" ht="18" customHeight="1">
      <c r="A56" s="362"/>
      <c r="B56" s="363"/>
      <c r="C56" s="565" t="s">
        <v>176</v>
      </c>
      <c r="D56" s="398">
        <v>3300.4140000000002</v>
      </c>
      <c r="E56" s="397"/>
      <c r="F56" s="398">
        <v>1255.864</v>
      </c>
      <c r="G56" s="397"/>
      <c r="H56" s="399">
        <v>113.762</v>
      </c>
      <c r="I56" s="396"/>
      <c r="J56" s="399">
        <v>710.58699999999999</v>
      </c>
      <c r="K56" s="396"/>
      <c r="L56" s="401">
        <v>20</v>
      </c>
      <c r="M56" s="397"/>
      <c r="N56" s="401">
        <v>107.913</v>
      </c>
      <c r="O56" s="397"/>
      <c r="P56" s="399">
        <v>2929.2550000000001</v>
      </c>
      <c r="Q56" s="399"/>
      <c r="R56" s="399">
        <v>400.238</v>
      </c>
      <c r="S56" s="399"/>
      <c r="T56" s="399">
        <v>237</v>
      </c>
      <c r="U56" s="396"/>
      <c r="V56" s="399">
        <v>37</v>
      </c>
      <c r="W56" s="397"/>
      <c r="X56" s="377"/>
      <c r="AB56" s="390"/>
      <c r="AC56" s="390"/>
    </row>
    <row r="57" spans="1:29" s="336" customFormat="1" ht="18" customHeight="1">
      <c r="A57" s="362"/>
      <c r="B57" s="363"/>
      <c r="C57" s="570" t="s">
        <v>24</v>
      </c>
      <c r="D57" s="398">
        <v>3368.4</v>
      </c>
      <c r="E57" s="397"/>
      <c r="F57" s="398">
        <v>1335.9</v>
      </c>
      <c r="G57" s="397"/>
      <c r="H57" s="399">
        <v>126.4</v>
      </c>
      <c r="I57" s="396"/>
      <c r="J57" s="399">
        <v>716.9</v>
      </c>
      <c r="K57" s="396"/>
      <c r="L57" s="401">
        <v>20</v>
      </c>
      <c r="M57" s="397"/>
      <c r="N57" s="401">
        <v>93</v>
      </c>
      <c r="O57" s="397"/>
      <c r="P57" s="399">
        <v>3003</v>
      </c>
      <c r="Q57" s="399"/>
      <c r="R57" s="399">
        <v>495</v>
      </c>
      <c r="S57" s="399"/>
      <c r="T57" s="399">
        <v>219</v>
      </c>
      <c r="U57" s="396"/>
      <c r="V57" s="399">
        <v>31</v>
      </c>
      <c r="W57" s="397"/>
      <c r="X57" s="377"/>
      <c r="AB57" s="390"/>
      <c r="AC57" s="390"/>
    </row>
    <row r="58" spans="1:29" s="336" customFormat="1" ht="18" customHeight="1">
      <c r="A58" s="362"/>
      <c r="B58" s="363"/>
      <c r="C58" s="580" t="s">
        <v>25</v>
      </c>
      <c r="D58" s="398">
        <f>SUM(H58+L58+P58+T58)</f>
        <v>3223</v>
      </c>
      <c r="E58" s="397"/>
      <c r="F58" s="398">
        <f>SUM(J58+N58+R58+V58)</f>
        <v>1268</v>
      </c>
      <c r="G58" s="397"/>
      <c r="H58" s="399">
        <v>136</v>
      </c>
      <c r="I58" s="396"/>
      <c r="J58" s="399">
        <v>706</v>
      </c>
      <c r="K58" s="396"/>
      <c r="L58" s="401">
        <v>22</v>
      </c>
      <c r="M58" s="397"/>
      <c r="N58" s="401">
        <v>117</v>
      </c>
      <c r="O58" s="397"/>
      <c r="P58" s="399">
        <v>3065</v>
      </c>
      <c r="Q58" s="399"/>
      <c r="R58" s="399">
        <v>445</v>
      </c>
      <c r="S58" s="399"/>
      <c r="T58" s="399"/>
      <c r="U58" s="396"/>
      <c r="V58" s="399"/>
      <c r="W58" s="397"/>
      <c r="X58" s="377"/>
      <c r="AB58" s="390"/>
      <c r="AC58" s="390"/>
    </row>
    <row r="59" spans="1:29" s="336" customFormat="1" ht="18" customHeight="1" thickBot="1">
      <c r="A59" s="444"/>
      <c r="B59" s="445"/>
      <c r="C59" s="446"/>
      <c r="D59" s="447"/>
      <c r="E59" s="448"/>
      <c r="F59" s="447"/>
      <c r="G59" s="449"/>
      <c r="H59" s="450"/>
      <c r="I59" s="448"/>
      <c r="J59" s="450"/>
      <c r="K59" s="449"/>
      <c r="L59" s="451"/>
      <c r="M59" s="449"/>
      <c r="N59" s="451"/>
      <c r="O59" s="452"/>
      <c r="P59" s="450"/>
      <c r="Q59" s="450"/>
      <c r="R59" s="450"/>
      <c r="S59" s="450"/>
      <c r="T59" s="450"/>
      <c r="U59" s="453"/>
      <c r="V59" s="450"/>
      <c r="W59" s="449"/>
      <c r="X59" s="454"/>
      <c r="AB59" s="390"/>
      <c r="AC59" s="390"/>
    </row>
    <row r="60" spans="1:29" ht="18" customHeight="1">
      <c r="A60" s="191"/>
      <c r="B60" s="191"/>
      <c r="C60" s="191"/>
      <c r="D60" s="274"/>
      <c r="E60" s="274"/>
      <c r="F60" s="274"/>
      <c r="G60" s="274"/>
      <c r="H60" s="274"/>
      <c r="I60" s="274"/>
      <c r="J60" s="274"/>
      <c r="K60" s="274"/>
      <c r="L60" s="274"/>
      <c r="M60" s="274"/>
      <c r="N60" s="274"/>
      <c r="O60" s="274"/>
      <c r="P60" s="274"/>
      <c r="Q60" s="274"/>
      <c r="R60" s="274"/>
      <c r="S60" s="274"/>
      <c r="T60" s="274"/>
      <c r="U60" s="274"/>
      <c r="V60" s="274"/>
      <c r="W60" s="274"/>
      <c r="X60" s="239"/>
      <c r="Y60" s="93"/>
      <c r="AB60" s="99"/>
      <c r="AC60" s="99"/>
    </row>
    <row r="61" spans="1:29" ht="18" customHeight="1">
      <c r="A61" s="270"/>
      <c r="B61" s="239"/>
      <c r="C61" s="239"/>
      <c r="D61" s="271"/>
      <c r="E61" s="271"/>
      <c r="F61" s="271"/>
      <c r="G61" s="239"/>
      <c r="H61" s="239"/>
      <c r="I61" s="239"/>
      <c r="J61" s="239"/>
      <c r="K61" s="192"/>
      <c r="L61" s="269"/>
      <c r="M61" s="269"/>
      <c r="N61" s="269"/>
      <c r="O61" s="192"/>
      <c r="P61" s="239"/>
      <c r="Q61" s="239"/>
      <c r="R61" s="239"/>
      <c r="S61" s="239"/>
      <c r="T61" s="239"/>
      <c r="U61" s="239"/>
      <c r="V61" s="239"/>
      <c r="W61" s="239"/>
      <c r="X61" s="192"/>
      <c r="AB61" s="99"/>
      <c r="AC61" s="99"/>
    </row>
    <row r="62" spans="1:29" ht="18" customHeight="1">
      <c r="A62" s="270"/>
      <c r="B62" s="239"/>
      <c r="C62" s="239"/>
      <c r="D62" s="271"/>
      <c r="E62" s="271"/>
      <c r="F62" s="271"/>
      <c r="G62" s="239"/>
      <c r="H62" s="239"/>
      <c r="I62" s="239"/>
      <c r="J62" s="239"/>
      <c r="K62" s="192"/>
      <c r="L62" s="269"/>
      <c r="M62" s="269"/>
      <c r="N62" s="269"/>
      <c r="O62" s="192"/>
      <c r="P62" s="239"/>
      <c r="Q62" s="239"/>
      <c r="R62" s="239"/>
      <c r="S62" s="239"/>
      <c r="T62" s="239"/>
      <c r="U62" s="239"/>
      <c r="V62" s="239"/>
      <c r="W62" s="239"/>
      <c r="X62" s="192"/>
      <c r="AB62" s="99"/>
      <c r="AC62" s="99"/>
    </row>
    <row r="63" spans="1:29" ht="18" customHeight="1">
      <c r="A63" s="239"/>
      <c r="B63" s="239"/>
      <c r="C63" s="239"/>
      <c r="D63" s="239"/>
      <c r="E63" s="239"/>
      <c r="F63" s="239"/>
      <c r="G63" s="239"/>
      <c r="H63" s="239"/>
      <c r="I63" s="239"/>
      <c r="J63" s="239"/>
      <c r="K63" s="192"/>
      <c r="L63" s="269"/>
      <c r="M63" s="269"/>
      <c r="N63" s="269"/>
      <c r="O63" s="275"/>
      <c r="P63" s="239"/>
      <c r="Q63" s="239"/>
      <c r="R63" s="275"/>
      <c r="S63" s="275"/>
      <c r="T63" s="275"/>
      <c r="U63" s="275"/>
      <c r="V63" s="275"/>
      <c r="W63" s="275"/>
      <c r="X63" s="192"/>
      <c r="AB63" s="99"/>
      <c r="AC63" s="99"/>
    </row>
    <row r="64" spans="1:29" ht="18" customHeight="1">
      <c r="A64" s="239"/>
      <c r="B64" s="239"/>
      <c r="C64" s="239"/>
      <c r="D64" s="239"/>
      <c r="E64" s="239"/>
      <c r="F64" s="239"/>
      <c r="G64" s="239"/>
      <c r="H64" s="239"/>
      <c r="I64" s="239"/>
      <c r="J64" s="239"/>
      <c r="K64" s="192"/>
      <c r="L64" s="269"/>
      <c r="M64" s="269"/>
      <c r="N64" s="269"/>
      <c r="O64" s="275"/>
      <c r="P64" s="239"/>
      <c r="Q64" s="239"/>
      <c r="R64" s="275"/>
      <c r="S64" s="275"/>
      <c r="T64" s="275"/>
      <c r="U64" s="275"/>
      <c r="V64" s="275"/>
      <c r="W64" s="275"/>
      <c r="X64" s="192"/>
      <c r="AB64" s="99"/>
      <c r="AC64" s="99"/>
    </row>
    <row r="65" spans="1:29" ht="18" customHeight="1">
      <c r="A65" s="239"/>
      <c r="B65" s="239"/>
      <c r="C65" s="239"/>
      <c r="D65" s="239"/>
      <c r="E65" s="239"/>
      <c r="F65" s="239"/>
      <c r="G65" s="239"/>
      <c r="H65" s="239"/>
      <c r="I65" s="239"/>
      <c r="J65" s="239"/>
      <c r="K65" s="192"/>
      <c r="L65" s="269"/>
      <c r="M65" s="269"/>
      <c r="N65" s="269"/>
      <c r="O65" s="275"/>
      <c r="P65" s="239"/>
      <c r="Q65" s="239"/>
      <c r="R65" s="275"/>
      <c r="S65" s="275"/>
      <c r="T65" s="275"/>
      <c r="U65" s="275"/>
      <c r="V65" s="275"/>
      <c r="W65" s="275"/>
      <c r="X65" s="192"/>
      <c r="AB65" s="99"/>
      <c r="AC65" s="99"/>
    </row>
    <row r="66" spans="1:29" ht="18.75">
      <c r="A66" s="610"/>
      <c r="B66" s="610"/>
      <c r="C66" s="610"/>
      <c r="D66" s="610"/>
      <c r="E66" s="610"/>
      <c r="F66" s="610"/>
      <c r="G66" s="610"/>
      <c r="H66" s="610"/>
      <c r="I66" s="610"/>
      <c r="J66" s="610"/>
      <c r="K66" s="610"/>
      <c r="L66" s="610"/>
      <c r="M66" s="610"/>
      <c r="N66" s="610"/>
      <c r="O66" s="610"/>
      <c r="P66" s="610"/>
      <c r="Q66" s="610"/>
      <c r="R66" s="610"/>
      <c r="S66" s="610"/>
      <c r="T66" s="610"/>
      <c r="U66" s="610"/>
      <c r="V66" s="610"/>
      <c r="W66" s="610"/>
      <c r="X66" s="610"/>
      <c r="AB66" s="99"/>
      <c r="AC66" s="99"/>
    </row>
    <row r="67" spans="1:29" ht="18" customHeight="1">
      <c r="A67" s="100"/>
      <c r="B67" s="100"/>
      <c r="C67" s="100"/>
      <c r="D67" s="100"/>
      <c r="E67" s="100"/>
      <c r="F67" s="100"/>
      <c r="G67" s="100"/>
      <c r="H67" s="100"/>
      <c r="I67" s="100"/>
      <c r="J67" s="100"/>
      <c r="L67" s="99"/>
      <c r="M67" s="99"/>
      <c r="N67" s="99"/>
      <c r="P67" s="93"/>
      <c r="Q67" s="93"/>
      <c r="R67" s="93"/>
      <c r="S67" s="93"/>
      <c r="T67" s="93"/>
      <c r="U67" s="93"/>
      <c r="V67" s="93"/>
      <c r="W67" s="93"/>
      <c r="AB67" s="99"/>
      <c r="AC67" s="99"/>
    </row>
    <row r="68" spans="1:29" ht="18" customHeight="1">
      <c r="L68" s="99"/>
      <c r="M68" s="99"/>
      <c r="N68" s="99"/>
      <c r="P68" s="93"/>
      <c r="Q68" s="93"/>
      <c r="R68" s="93"/>
      <c r="S68" s="93"/>
      <c r="T68" s="93"/>
      <c r="U68" s="93"/>
      <c r="V68" s="93"/>
      <c r="W68" s="93"/>
      <c r="AB68" s="99"/>
      <c r="AC68" s="99"/>
    </row>
    <row r="69" spans="1:29">
      <c r="L69" s="99"/>
      <c r="M69" s="99"/>
      <c r="N69" s="99"/>
      <c r="P69" s="93"/>
      <c r="Q69" s="93"/>
      <c r="R69" s="93"/>
      <c r="S69" s="93"/>
      <c r="T69" s="93"/>
      <c r="U69" s="93"/>
      <c r="V69" s="93"/>
      <c r="W69" s="93"/>
      <c r="X69" s="93"/>
      <c r="AB69" s="99"/>
      <c r="AC69" s="99"/>
    </row>
    <row r="70" spans="1:29">
      <c r="C70" s="93"/>
      <c r="L70" s="99"/>
      <c r="M70" s="99"/>
      <c r="N70" s="99"/>
      <c r="P70" s="100"/>
      <c r="Q70" s="100"/>
      <c r="R70" s="100"/>
      <c r="S70" s="100"/>
      <c r="T70" s="100"/>
      <c r="U70" s="100"/>
      <c r="V70" s="100"/>
      <c r="W70" s="100"/>
      <c r="X70" s="93"/>
      <c r="AB70" s="99"/>
      <c r="AC70" s="99"/>
    </row>
    <row r="71" spans="1:29">
      <c r="P71" s="100"/>
      <c r="Q71" s="100"/>
      <c r="R71" s="100"/>
      <c r="S71" s="100"/>
      <c r="T71" s="100"/>
      <c r="U71" s="100"/>
      <c r="V71" s="100"/>
      <c r="W71" s="100"/>
      <c r="X71" s="93"/>
      <c r="AB71" s="99"/>
      <c r="AC71" s="99"/>
    </row>
    <row r="72" spans="1:29">
      <c r="AB72" s="99"/>
      <c r="AC72" s="99"/>
    </row>
    <row r="73" spans="1:29">
      <c r="AB73" s="99"/>
      <c r="AC73" s="99"/>
    </row>
  </sheetData>
  <mergeCells count="12">
    <mergeCell ref="D10:F10"/>
    <mergeCell ref="D17:W17"/>
    <mergeCell ref="D18:X18"/>
    <mergeCell ref="A66:X66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2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81" t="s">
        <v>112</v>
      </c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581"/>
      <c r="S2" s="581"/>
      <c r="T2" s="581"/>
    </row>
    <row r="3" spans="2:23" ht="15" customHeight="1">
      <c r="B3" s="582" t="s">
        <v>115</v>
      </c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  <c r="N3" s="582"/>
      <c r="O3" s="582"/>
      <c r="P3" s="582"/>
      <c r="Q3" s="582"/>
      <c r="R3" s="582"/>
      <c r="S3" s="582"/>
      <c r="T3" s="582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85" t="s">
        <v>3</v>
      </c>
      <c r="G16" s="585"/>
      <c r="H16" s="585"/>
      <c r="I16" s="585"/>
      <c r="J16" s="585"/>
      <c r="K16" s="585"/>
      <c r="L16" s="585"/>
      <c r="M16" s="585"/>
      <c r="N16" s="585"/>
      <c r="O16" s="585"/>
      <c r="P16" s="585"/>
      <c r="Q16" s="585"/>
      <c r="R16" s="585"/>
      <c r="S16" s="585"/>
      <c r="T16" s="4"/>
    </row>
    <row r="17" spans="2:21" ht="15" customHeight="1">
      <c r="B17" s="4"/>
      <c r="C17" s="4"/>
      <c r="D17" s="4"/>
      <c r="E17" s="4"/>
      <c r="F17" s="586" t="s">
        <v>62</v>
      </c>
      <c r="G17" s="586"/>
      <c r="H17" s="586"/>
      <c r="I17" s="586"/>
      <c r="J17" s="586"/>
      <c r="K17" s="586"/>
      <c r="L17" s="586"/>
      <c r="M17" s="586"/>
      <c r="N17" s="586"/>
      <c r="O17" s="586"/>
      <c r="P17" s="586"/>
      <c r="Q17" s="586"/>
      <c r="R17" s="586"/>
      <c r="S17" s="586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84">
        <v>250</v>
      </c>
      <c r="C62" s="584"/>
      <c r="D62" s="584"/>
      <c r="E62" s="584"/>
      <c r="F62" s="584"/>
      <c r="G62" s="584"/>
      <c r="H62" s="584"/>
      <c r="I62" s="584"/>
      <c r="J62" s="584"/>
      <c r="K62" s="584"/>
      <c r="L62" s="584"/>
      <c r="M62" s="584"/>
      <c r="N62" s="584"/>
      <c r="O62" s="584"/>
      <c r="P62" s="584"/>
      <c r="Q62" s="584"/>
      <c r="R62" s="584"/>
      <c r="S62" s="584"/>
      <c r="T62" s="584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81" t="s">
        <v>111</v>
      </c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581"/>
      <c r="S2" s="581"/>
      <c r="T2" s="581"/>
    </row>
    <row r="3" spans="2:23" ht="12.95" customHeight="1">
      <c r="B3" s="582" t="s">
        <v>120</v>
      </c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  <c r="N3" s="582"/>
      <c r="O3" s="582"/>
      <c r="P3" s="582"/>
      <c r="Q3" s="582"/>
      <c r="R3" s="582"/>
      <c r="S3" s="582"/>
      <c r="T3" s="582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85" t="s">
        <v>3</v>
      </c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4"/>
    </row>
    <row r="18" spans="2:21" ht="12" customHeight="1">
      <c r="B18" s="4"/>
      <c r="C18" s="4"/>
      <c r="D18" s="4"/>
      <c r="E18" s="4"/>
      <c r="F18" s="586" t="s">
        <v>62</v>
      </c>
      <c r="G18" s="586"/>
      <c r="H18" s="586"/>
      <c r="I18" s="586"/>
      <c r="J18" s="586"/>
      <c r="K18" s="586"/>
      <c r="L18" s="586"/>
      <c r="M18" s="586"/>
      <c r="N18" s="586"/>
      <c r="O18" s="586"/>
      <c r="P18" s="586"/>
      <c r="Q18" s="586"/>
      <c r="R18" s="586"/>
      <c r="S18" s="586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84">
        <v>251</v>
      </c>
      <c r="C65" s="584"/>
      <c r="D65" s="584"/>
      <c r="E65" s="584"/>
      <c r="F65" s="584"/>
      <c r="G65" s="584"/>
      <c r="H65" s="584"/>
      <c r="I65" s="584"/>
      <c r="J65" s="584"/>
      <c r="K65" s="584"/>
      <c r="L65" s="584"/>
      <c r="M65" s="584"/>
      <c r="N65" s="584"/>
      <c r="O65" s="584"/>
      <c r="P65" s="584"/>
      <c r="Q65" s="584"/>
      <c r="R65" s="584"/>
      <c r="S65" s="584"/>
      <c r="T65" s="584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85"/>
  <sheetViews>
    <sheetView view="pageBreakPreview" zoomScale="80" zoomScaleNormal="100" zoomScaleSheetLayoutView="80" workbookViewId="0">
      <pane xSplit="1" ySplit="24" topLeftCell="B43" activePane="bottomRight" state="frozen"/>
      <selection activeCell="E54" sqref="E54"/>
      <selection pane="topRight" activeCell="E54" sqref="E54"/>
      <selection pane="bottomLeft" activeCell="E54" sqref="E54"/>
      <selection pane="bottomRight" activeCell="I46" sqref="I46"/>
    </sheetView>
  </sheetViews>
  <sheetFormatPr defaultRowHeight="12.75"/>
  <cols>
    <col min="1" max="1" width="6.140625" style="137" customWidth="1"/>
    <col min="2" max="2" width="4.5703125" style="137" customWidth="1"/>
    <col min="3" max="3" width="2.28515625" style="137" customWidth="1"/>
    <col min="4" max="4" width="10.7109375" style="137" customWidth="1"/>
    <col min="5" max="5" width="14.7109375" style="137" customWidth="1"/>
    <col min="6" max="6" width="4.7109375" style="137" customWidth="1"/>
    <col min="7" max="7" width="14.7109375" style="137" customWidth="1"/>
    <col min="8" max="8" width="4.7109375" style="137" customWidth="1"/>
    <col min="9" max="9" width="9.42578125" style="137" customWidth="1"/>
    <col min="10" max="10" width="4.7109375" style="137" customWidth="1"/>
    <col min="11" max="11" width="14.7109375" style="137" customWidth="1"/>
    <col min="12" max="12" width="4.7109375" style="137" customWidth="1"/>
    <col min="13" max="16384" width="9.140625" style="137"/>
  </cols>
  <sheetData>
    <row r="1" spans="1:12" s="106" customFormat="1" ht="18" customHeight="1">
      <c r="A1" s="587">
        <v>17.100000000000001</v>
      </c>
      <c r="B1" s="587"/>
      <c r="C1" s="276" t="s">
        <v>179</v>
      </c>
      <c r="D1" s="153"/>
      <c r="E1" s="153"/>
      <c r="F1" s="153"/>
      <c r="G1" s="153"/>
      <c r="H1" s="153"/>
      <c r="I1" s="153"/>
      <c r="J1" s="107"/>
      <c r="K1" s="107"/>
      <c r="L1" s="107"/>
    </row>
    <row r="2" spans="1:12" s="106" customFormat="1" ht="18" customHeight="1">
      <c r="A2" s="587"/>
      <c r="B2" s="587"/>
      <c r="C2" s="277" t="s">
        <v>135</v>
      </c>
      <c r="D2" s="154"/>
      <c r="E2" s="154"/>
      <c r="F2" s="154"/>
      <c r="G2" s="154"/>
      <c r="H2" s="154"/>
      <c r="I2" s="154"/>
      <c r="J2" s="139"/>
      <c r="K2" s="139"/>
      <c r="L2" s="139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299" t="s">
        <v>3</v>
      </c>
      <c r="F5" s="299"/>
      <c r="G5" s="299" t="s">
        <v>3</v>
      </c>
      <c r="H5" s="299"/>
      <c r="I5" s="299" t="s">
        <v>86</v>
      </c>
      <c r="J5" s="299"/>
      <c r="K5" s="299" t="s">
        <v>86</v>
      </c>
    </row>
    <row r="6" spans="1:12" s="109" customFormat="1" ht="14.25" customHeight="1">
      <c r="A6" s="110"/>
      <c r="B6" s="110"/>
      <c r="C6" s="110"/>
      <c r="D6" s="110"/>
      <c r="E6" s="299" t="s">
        <v>6</v>
      </c>
      <c r="F6" s="299"/>
      <c r="G6" s="299" t="s">
        <v>53</v>
      </c>
      <c r="H6" s="299"/>
      <c r="I6" s="299" t="s">
        <v>125</v>
      </c>
      <c r="J6" s="299"/>
      <c r="K6" s="299" t="s">
        <v>7</v>
      </c>
    </row>
    <row r="7" spans="1:12" s="109" customFormat="1" ht="15.75">
      <c r="A7" s="110" t="s">
        <v>10</v>
      </c>
      <c r="E7" s="299" t="s">
        <v>8</v>
      </c>
      <c r="F7" s="299"/>
      <c r="G7" s="299" t="s">
        <v>8</v>
      </c>
      <c r="H7" s="299"/>
      <c r="I7" s="299"/>
      <c r="J7" s="299"/>
      <c r="K7" s="299" t="s">
        <v>9</v>
      </c>
    </row>
    <row r="8" spans="1:12" s="109" customFormat="1" ht="15" customHeight="1">
      <c r="A8" s="111" t="s">
        <v>51</v>
      </c>
      <c r="B8" s="300"/>
      <c r="C8" s="112"/>
      <c r="E8" s="300" t="s">
        <v>41</v>
      </c>
      <c r="F8" s="300"/>
      <c r="G8" s="300" t="s">
        <v>41</v>
      </c>
      <c r="H8" s="300"/>
      <c r="I8" s="300" t="s">
        <v>90</v>
      </c>
      <c r="J8" s="300"/>
      <c r="K8" s="300" t="s">
        <v>128</v>
      </c>
    </row>
    <row r="9" spans="1:12" s="109" customFormat="1" ht="12.75" customHeight="1">
      <c r="B9" s="115"/>
      <c r="E9" s="300" t="s">
        <v>12</v>
      </c>
      <c r="F9" s="300"/>
      <c r="G9" s="300" t="s">
        <v>54</v>
      </c>
      <c r="H9" s="300"/>
      <c r="I9" s="300" t="s">
        <v>126</v>
      </c>
      <c r="J9" s="300"/>
      <c r="K9" s="300" t="s">
        <v>127</v>
      </c>
    </row>
    <row r="10" spans="1:12" s="109" customFormat="1" ht="12" customHeight="1">
      <c r="E10" s="300" t="s">
        <v>16</v>
      </c>
      <c r="F10" s="300"/>
      <c r="G10" s="300" t="s">
        <v>13</v>
      </c>
      <c r="H10" s="300"/>
      <c r="I10" s="300" t="s">
        <v>127</v>
      </c>
      <c r="J10" s="300"/>
      <c r="K10" s="300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299" t="s">
        <v>52</v>
      </c>
      <c r="F13" s="299"/>
      <c r="G13" s="299" t="s">
        <v>52</v>
      </c>
      <c r="H13" s="299"/>
      <c r="I13" s="299" t="s">
        <v>58</v>
      </c>
      <c r="J13" s="299"/>
      <c r="K13" s="299" t="s">
        <v>60</v>
      </c>
    </row>
    <row r="14" spans="1:12" s="109" customFormat="1" ht="15" customHeight="1">
      <c r="E14" s="112"/>
      <c r="F14" s="112"/>
      <c r="G14" s="112"/>
      <c r="H14" s="112"/>
      <c r="I14" s="300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8"/>
      <c r="D17" s="121"/>
      <c r="E17" s="155">
        <v>599.20000000000005</v>
      </c>
      <c r="F17" s="156"/>
      <c r="G17" s="156">
        <v>16770.8</v>
      </c>
      <c r="H17" s="156"/>
      <c r="I17" s="157">
        <v>45.6</v>
      </c>
      <c r="J17" s="156"/>
      <c r="K17" s="156">
        <v>110.8</v>
      </c>
    </row>
    <row r="18" spans="1:12" s="118" customFormat="1" ht="18" hidden="1" customHeight="1">
      <c r="A18" s="123">
        <v>2013</v>
      </c>
      <c r="B18" s="124"/>
      <c r="D18" s="125"/>
      <c r="E18" s="158">
        <v>690.2</v>
      </c>
      <c r="F18" s="159"/>
      <c r="G18" s="159">
        <v>17714.099999999999</v>
      </c>
      <c r="H18" s="159"/>
      <c r="I18" s="160">
        <v>6.1</v>
      </c>
      <c r="J18" s="161"/>
      <c r="K18" s="283">
        <v>166.8</v>
      </c>
    </row>
    <row r="19" spans="1:12" s="118" customFormat="1" ht="18" customHeight="1">
      <c r="A19" s="123">
        <v>2017</v>
      </c>
      <c r="B19" s="124"/>
      <c r="D19" s="125"/>
      <c r="E19" s="158">
        <v>504.87299999999999</v>
      </c>
      <c r="F19" s="158"/>
      <c r="G19" s="159">
        <v>21921.484</v>
      </c>
      <c r="H19" s="158"/>
      <c r="I19" s="162">
        <v>6.886000000000001</v>
      </c>
      <c r="J19" s="158"/>
      <c r="K19" s="159">
        <v>202.55800000000002</v>
      </c>
    </row>
    <row r="20" spans="1:12" s="118" customFormat="1" ht="18" customHeight="1">
      <c r="A20" s="123">
        <v>2018</v>
      </c>
      <c r="B20" s="124"/>
      <c r="D20" s="125"/>
      <c r="E20" s="158">
        <v>466.91700000000003</v>
      </c>
      <c r="F20" s="158"/>
      <c r="G20" s="159">
        <v>18154.829999999998</v>
      </c>
      <c r="H20" s="158"/>
      <c r="I20" s="162">
        <v>1.4930000000000003</v>
      </c>
      <c r="J20" s="158"/>
      <c r="K20" s="159">
        <v>26.344999999999999</v>
      </c>
    </row>
    <row r="21" spans="1:12" s="356" customFormat="1" ht="18" customHeight="1">
      <c r="A21" s="388">
        <v>2019</v>
      </c>
      <c r="B21" s="411"/>
      <c r="D21" s="412"/>
      <c r="E21" s="413">
        <v>490.24899999999997</v>
      </c>
      <c r="F21" s="413"/>
      <c r="G21" s="414">
        <v>17642.902000000002</v>
      </c>
      <c r="H21" s="413"/>
      <c r="I21" s="415">
        <v>0.18700000000000003</v>
      </c>
      <c r="J21" s="413"/>
      <c r="K21" s="414">
        <v>15.188000000000001</v>
      </c>
    </row>
    <row r="22" spans="1:12" s="356" customFormat="1" ht="18" customHeight="1">
      <c r="A22" s="388">
        <v>2020</v>
      </c>
      <c r="B22" s="411"/>
      <c r="D22" s="412"/>
      <c r="E22" s="413">
        <v>206.86099999999993</v>
      </c>
      <c r="F22" s="413"/>
      <c r="G22" s="414">
        <v>6479.759</v>
      </c>
      <c r="H22" s="413"/>
      <c r="I22" s="415">
        <v>2.3149999999999991</v>
      </c>
      <c r="J22" s="413"/>
      <c r="K22" s="414">
        <v>2.3149999999999991</v>
      </c>
    </row>
    <row r="23" spans="1:12" s="356" customFormat="1" ht="18" customHeight="1">
      <c r="A23" s="388">
        <v>2021</v>
      </c>
      <c r="B23" s="411"/>
      <c r="D23" s="412"/>
      <c r="E23" s="413">
        <v>127.51400000000001</v>
      </c>
      <c r="F23" s="413"/>
      <c r="G23" s="414">
        <v>3696.6129999999998</v>
      </c>
      <c r="H23" s="413"/>
      <c r="I23" s="415">
        <v>2020.5060000000001</v>
      </c>
      <c r="J23" s="413"/>
      <c r="K23" s="414">
        <v>21030.304</v>
      </c>
    </row>
    <row r="24" spans="1:12" s="118" customFormat="1" ht="10.5" customHeight="1">
      <c r="A24" s="548"/>
      <c r="B24" s="549"/>
      <c r="C24" s="550"/>
      <c r="D24" s="549"/>
      <c r="E24" s="551"/>
      <c r="F24" s="552"/>
      <c r="G24" s="552"/>
      <c r="H24" s="552"/>
      <c r="I24" s="551"/>
      <c r="J24" s="552"/>
      <c r="K24" s="552"/>
      <c r="L24" s="127"/>
    </row>
    <row r="25" spans="1:12" s="118" customFormat="1" ht="10.5" customHeight="1">
      <c r="A25" s="119"/>
      <c r="B25" s="121"/>
      <c r="D25" s="121"/>
      <c r="E25" s="155"/>
      <c r="F25" s="156"/>
      <c r="G25" s="156"/>
      <c r="H25" s="156"/>
      <c r="I25" s="155"/>
      <c r="J25" s="156"/>
      <c r="K25" s="156"/>
    </row>
    <row r="26" spans="1:12" s="356" customFormat="1" ht="18" customHeight="1">
      <c r="A26" s="388">
        <v>2020</v>
      </c>
      <c r="B26" s="389"/>
      <c r="C26" s="356" t="s">
        <v>48</v>
      </c>
      <c r="E26" s="350">
        <v>41.999000000000002</v>
      </c>
      <c r="F26" s="357"/>
      <c r="G26" s="351">
        <v>1673.9570000000001</v>
      </c>
      <c r="H26" s="357"/>
      <c r="I26" s="352">
        <v>8.6999999999999994E-2</v>
      </c>
      <c r="J26" s="357"/>
      <c r="K26" s="351">
        <v>0.63100000000000001</v>
      </c>
    </row>
    <row r="27" spans="1:12" s="356" customFormat="1" ht="18" customHeight="1">
      <c r="A27" s="388"/>
      <c r="B27" s="389"/>
      <c r="C27" s="370" t="s">
        <v>21</v>
      </c>
      <c r="E27" s="350">
        <v>37.173000000000002</v>
      </c>
      <c r="F27" s="357"/>
      <c r="G27" s="351">
        <v>1352.174</v>
      </c>
      <c r="H27" s="357"/>
      <c r="I27" s="352">
        <v>0.374</v>
      </c>
      <c r="J27" s="357"/>
      <c r="K27" s="351">
        <v>5.9779999999999998</v>
      </c>
    </row>
    <row r="28" spans="1:12" s="356" customFormat="1" ht="18" customHeight="1">
      <c r="A28" s="388"/>
      <c r="B28" s="389"/>
      <c r="C28" s="306" t="s">
        <v>22</v>
      </c>
      <c r="E28" s="350">
        <v>24.995999999999999</v>
      </c>
      <c r="F28" s="357"/>
      <c r="G28" s="351">
        <v>833.04600000000005</v>
      </c>
      <c r="H28" s="357"/>
      <c r="I28" s="352">
        <v>1.68</v>
      </c>
      <c r="J28" s="357"/>
      <c r="K28" s="351">
        <v>26.88</v>
      </c>
    </row>
    <row r="29" spans="1:12" s="356" customFormat="1" ht="18" customHeight="1">
      <c r="A29" s="388"/>
      <c r="B29" s="389"/>
      <c r="C29" s="370" t="s">
        <v>176</v>
      </c>
      <c r="E29" s="350">
        <v>2.5710000000000002</v>
      </c>
      <c r="F29" s="357"/>
      <c r="G29" s="351">
        <v>39.420999999999999</v>
      </c>
      <c r="H29" s="357"/>
      <c r="I29" s="352" t="s">
        <v>174</v>
      </c>
      <c r="J29" s="357"/>
      <c r="K29" s="351" t="s">
        <v>174</v>
      </c>
    </row>
    <row r="30" spans="1:12" s="356" customFormat="1" ht="18" customHeight="1">
      <c r="A30" s="388"/>
      <c r="B30" s="389"/>
      <c r="C30" s="370" t="s">
        <v>24</v>
      </c>
      <c r="E30" s="350">
        <v>4.8289999999999997</v>
      </c>
      <c r="F30" s="357"/>
      <c r="G30" s="351">
        <v>96.266999999999996</v>
      </c>
      <c r="H30" s="357"/>
      <c r="I30" s="352">
        <v>1E-3</v>
      </c>
      <c r="J30" s="357"/>
      <c r="K30" s="351">
        <v>3.5999999999999997E-2</v>
      </c>
    </row>
    <row r="31" spans="1:12" s="356" customFormat="1" ht="18" customHeight="1">
      <c r="A31" s="388"/>
      <c r="B31" s="389"/>
      <c r="C31" s="370" t="s">
        <v>25</v>
      </c>
      <c r="E31" s="350">
        <v>11.795999999999999</v>
      </c>
      <c r="F31" s="357"/>
      <c r="G31" s="351">
        <v>341.96100000000001</v>
      </c>
      <c r="H31" s="357"/>
      <c r="I31" s="352">
        <v>0.1</v>
      </c>
      <c r="J31" s="357"/>
      <c r="K31" s="351">
        <v>4.0000000000000001E-3</v>
      </c>
    </row>
    <row r="32" spans="1:12" s="356" customFormat="1" ht="18" customHeight="1">
      <c r="A32" s="388"/>
      <c r="B32" s="389"/>
      <c r="C32" s="370" t="s">
        <v>177</v>
      </c>
      <c r="E32" s="350">
        <v>16.824999999999999</v>
      </c>
      <c r="F32" s="357"/>
      <c r="G32" s="351">
        <v>510.221</v>
      </c>
      <c r="H32" s="357"/>
      <c r="I32" s="352">
        <v>1E-3</v>
      </c>
      <c r="J32" s="357"/>
      <c r="K32" s="351">
        <v>2.1000000000000001E-2</v>
      </c>
    </row>
    <row r="33" spans="1:11" s="356" customFormat="1" ht="18" customHeight="1">
      <c r="A33" s="388"/>
      <c r="B33" s="389"/>
      <c r="C33" s="370" t="s">
        <v>27</v>
      </c>
      <c r="E33" s="350">
        <v>19.98</v>
      </c>
      <c r="F33" s="357"/>
      <c r="G33" s="351">
        <v>558.85299999999995</v>
      </c>
      <c r="H33" s="357"/>
      <c r="I33" s="352">
        <v>0</v>
      </c>
      <c r="J33" s="357"/>
      <c r="K33" s="351">
        <v>0</v>
      </c>
    </row>
    <row r="34" spans="1:11" s="356" customFormat="1" ht="18" customHeight="1">
      <c r="A34" s="388"/>
      <c r="B34" s="389"/>
      <c r="C34" s="370" t="s">
        <v>178</v>
      </c>
      <c r="E34" s="350">
        <v>22.7</v>
      </c>
      <c r="F34" s="357"/>
      <c r="G34" s="351">
        <v>558.70000000000005</v>
      </c>
      <c r="H34" s="357"/>
      <c r="I34" s="352">
        <v>2E-3</v>
      </c>
      <c r="J34" s="357"/>
      <c r="K34" s="351">
        <v>0</v>
      </c>
    </row>
    <row r="35" spans="1:11" s="356" customFormat="1" ht="18" customHeight="1">
      <c r="A35" s="388"/>
      <c r="B35" s="389"/>
      <c r="C35" s="589" t="s">
        <v>29</v>
      </c>
      <c r="D35" s="589"/>
      <c r="E35" s="350">
        <v>8.32</v>
      </c>
      <c r="F35" s="357"/>
      <c r="G35" s="351">
        <v>145.21899999999999</v>
      </c>
      <c r="H35" s="357"/>
      <c r="I35" s="352">
        <v>2E-3</v>
      </c>
      <c r="J35" s="357"/>
      <c r="K35" s="351">
        <v>1.4999999999999999E-2</v>
      </c>
    </row>
    <row r="36" spans="1:11" s="356" customFormat="1" ht="18" customHeight="1">
      <c r="A36" s="388"/>
      <c r="B36" s="389"/>
      <c r="C36" s="589" t="s">
        <v>30</v>
      </c>
      <c r="D36" s="589"/>
      <c r="E36" s="350">
        <v>5.3550000000000004</v>
      </c>
      <c r="F36" s="357"/>
      <c r="G36" s="351">
        <v>85.266000000000005</v>
      </c>
      <c r="H36" s="357"/>
      <c r="I36" s="352">
        <v>5.8000000000000003E-2</v>
      </c>
      <c r="J36" s="357"/>
      <c r="K36" s="351">
        <v>0.441</v>
      </c>
    </row>
    <row r="37" spans="1:11" s="356" customFormat="1" ht="18" customHeight="1">
      <c r="A37" s="388"/>
      <c r="B37" s="389"/>
      <c r="C37" s="589" t="s">
        <v>31</v>
      </c>
      <c r="D37" s="589"/>
      <c r="E37" s="350">
        <v>10.317</v>
      </c>
      <c r="F37" s="357"/>
      <c r="G37" s="351">
        <v>284.67399999999998</v>
      </c>
      <c r="H37" s="357"/>
      <c r="I37" s="352">
        <v>0.01</v>
      </c>
      <c r="J37" s="357"/>
      <c r="K37" s="351">
        <v>0.17799999999999999</v>
      </c>
    </row>
    <row r="38" spans="1:11" s="356" customFormat="1" ht="18" customHeight="1">
      <c r="A38" s="388"/>
      <c r="B38" s="389"/>
      <c r="C38" s="478"/>
      <c r="D38" s="478"/>
      <c r="E38" s="350"/>
      <c r="F38" s="357"/>
      <c r="G38" s="351"/>
      <c r="H38" s="357"/>
      <c r="I38" s="352"/>
      <c r="J38" s="357"/>
      <c r="K38" s="351"/>
    </row>
    <row r="39" spans="1:11" s="356" customFormat="1" ht="18" customHeight="1">
      <c r="A39" s="388">
        <v>2021</v>
      </c>
      <c r="B39" s="389"/>
      <c r="C39" s="356" t="s">
        <v>48</v>
      </c>
      <c r="D39" s="480"/>
      <c r="E39" s="350">
        <v>8.5269999999999992</v>
      </c>
      <c r="F39" s="357"/>
      <c r="G39" s="351">
        <v>204.005</v>
      </c>
      <c r="H39" s="357"/>
      <c r="I39" s="352">
        <v>0.05</v>
      </c>
      <c r="J39" s="357"/>
      <c r="K39" s="351">
        <v>2.0270000000000001</v>
      </c>
    </row>
    <row r="40" spans="1:11" s="356" customFormat="1" ht="18" customHeight="1">
      <c r="A40" s="388"/>
      <c r="B40" s="389"/>
      <c r="C40" s="487" t="s">
        <v>21</v>
      </c>
      <c r="D40" s="487"/>
      <c r="E40" s="350">
        <v>5.3840000000000003</v>
      </c>
      <c r="F40" s="357"/>
      <c r="G40" s="351">
        <v>86.587000000000003</v>
      </c>
      <c r="H40" s="357"/>
      <c r="I40" s="352">
        <v>0.91</v>
      </c>
      <c r="J40" s="357"/>
      <c r="K40" s="351">
        <v>1.214</v>
      </c>
    </row>
    <row r="41" spans="1:11" s="356" customFormat="1" ht="18" customHeight="1">
      <c r="A41" s="388"/>
      <c r="B41" s="389"/>
      <c r="C41" s="495" t="s">
        <v>22</v>
      </c>
      <c r="D41" s="495"/>
      <c r="E41" s="350">
        <v>14.334</v>
      </c>
      <c r="F41" s="357"/>
      <c r="G41" s="351">
        <v>269.52999999999997</v>
      </c>
      <c r="H41" s="357"/>
      <c r="I41" s="352">
        <v>8.9999999999999993E-3</v>
      </c>
      <c r="J41" s="357"/>
      <c r="K41" s="351">
        <v>1.728</v>
      </c>
    </row>
    <row r="42" spans="1:11" s="356" customFormat="1" ht="18" customHeight="1">
      <c r="A42" s="388"/>
      <c r="B42" s="389"/>
      <c r="C42" s="495" t="s">
        <v>176</v>
      </c>
      <c r="D42" s="495"/>
      <c r="E42" s="350">
        <v>18.289000000000001</v>
      </c>
      <c r="F42" s="357"/>
      <c r="G42" s="351">
        <v>393.86700000000002</v>
      </c>
      <c r="H42" s="357"/>
      <c r="I42" s="352">
        <v>1.4E-2</v>
      </c>
      <c r="J42" s="357"/>
      <c r="K42" s="351">
        <v>0.95199999999999996</v>
      </c>
    </row>
    <row r="43" spans="1:11" s="356" customFormat="1" ht="18" customHeight="1">
      <c r="A43" s="388"/>
      <c r="B43" s="389"/>
      <c r="C43" s="512" t="s">
        <v>24</v>
      </c>
      <c r="D43" s="512"/>
      <c r="E43" s="350">
        <v>13.707000000000001</v>
      </c>
      <c r="F43" s="350"/>
      <c r="G43" s="351">
        <v>317.36200000000002</v>
      </c>
      <c r="H43" s="350"/>
      <c r="I43" s="352">
        <v>1E-3</v>
      </c>
      <c r="J43" s="350"/>
      <c r="K43" s="351">
        <v>2.4E-2</v>
      </c>
    </row>
    <row r="44" spans="1:11" s="356" customFormat="1" ht="18" customHeight="1">
      <c r="A44" s="388"/>
      <c r="B44" s="389"/>
      <c r="C44" s="518" t="s">
        <v>25</v>
      </c>
      <c r="D44" s="518"/>
      <c r="E44" s="350">
        <v>1.236</v>
      </c>
      <c r="F44" s="350"/>
      <c r="G44" s="351">
        <v>16.963000000000001</v>
      </c>
      <c r="H44" s="350"/>
      <c r="I44" s="352">
        <v>2E-3</v>
      </c>
      <c r="J44" s="350"/>
      <c r="K44" s="351">
        <v>9.6000000000000002E-2</v>
      </c>
    </row>
    <row r="45" spans="1:11" s="356" customFormat="1" ht="18" customHeight="1">
      <c r="A45" s="388"/>
      <c r="B45" s="389"/>
      <c r="C45" s="520" t="s">
        <v>177</v>
      </c>
      <c r="D45" s="520"/>
      <c r="E45" s="350">
        <v>2.86</v>
      </c>
      <c r="F45" s="350"/>
      <c r="G45" s="351">
        <v>43.886000000000003</v>
      </c>
      <c r="H45" s="350"/>
      <c r="I45" s="352">
        <v>0.54600000000000004</v>
      </c>
      <c r="J45" s="350"/>
      <c r="K45" s="351">
        <v>12.958</v>
      </c>
    </row>
    <row r="46" spans="1:11" s="356" customFormat="1" ht="18" customHeight="1">
      <c r="A46" s="388"/>
      <c r="B46" s="389"/>
      <c r="C46" s="527" t="s">
        <v>27</v>
      </c>
      <c r="D46" s="527"/>
      <c r="E46" s="350">
        <v>4.4139999999999997</v>
      </c>
      <c r="F46" s="350"/>
      <c r="G46" s="351">
        <v>74.88</v>
      </c>
      <c r="H46" s="350"/>
      <c r="I46" s="352">
        <v>1.008</v>
      </c>
      <c r="J46" s="350"/>
      <c r="K46" s="351">
        <v>35.442999999999998</v>
      </c>
    </row>
    <row r="47" spans="1:11" s="356" customFormat="1" ht="18" customHeight="1">
      <c r="A47" s="388"/>
      <c r="B47" s="389"/>
      <c r="C47" s="528" t="s">
        <v>178</v>
      </c>
      <c r="D47" s="528"/>
      <c r="E47" s="350">
        <v>4.7709999999999999</v>
      </c>
      <c r="F47" s="350"/>
      <c r="G47" s="351">
        <v>83.662999999999997</v>
      </c>
      <c r="H47" s="350"/>
      <c r="I47" s="352">
        <v>0.35799999999999998</v>
      </c>
      <c r="J47" s="350"/>
      <c r="K47" s="351">
        <v>8.6519999999999992</v>
      </c>
    </row>
    <row r="48" spans="1:11" s="356" customFormat="1" ht="18" customHeight="1">
      <c r="A48" s="388"/>
      <c r="B48" s="389"/>
      <c r="C48" s="533" t="s">
        <v>29</v>
      </c>
      <c r="D48" s="533"/>
      <c r="E48" s="350">
        <v>4.4139999999999997</v>
      </c>
      <c r="F48" s="350"/>
      <c r="G48" s="351">
        <v>74.88</v>
      </c>
      <c r="H48" s="350"/>
      <c r="I48" s="352">
        <v>1.6080000000000001</v>
      </c>
      <c r="J48" s="350"/>
      <c r="K48" s="351">
        <v>42.45</v>
      </c>
    </row>
    <row r="49" spans="1:12" s="356" customFormat="1" ht="18" customHeight="1">
      <c r="A49" s="388"/>
      <c r="B49" s="389"/>
      <c r="C49" s="538" t="s">
        <v>30</v>
      </c>
      <c r="D49" s="538"/>
      <c r="E49" s="350">
        <v>21.86</v>
      </c>
      <c r="F49" s="350"/>
      <c r="G49" s="351">
        <v>1129.18</v>
      </c>
      <c r="H49" s="350"/>
      <c r="I49" s="352">
        <v>1212.5</v>
      </c>
      <c r="J49" s="350"/>
      <c r="K49" s="351">
        <v>13911.01</v>
      </c>
    </row>
    <row r="50" spans="1:12" s="356" customFormat="1" ht="18" customHeight="1">
      <c r="A50" s="388"/>
      <c r="B50" s="389"/>
      <c r="C50" s="543" t="s">
        <v>31</v>
      </c>
      <c r="D50" s="543"/>
      <c r="E50" s="350">
        <v>27.718</v>
      </c>
      <c r="F50" s="350"/>
      <c r="G50" s="351">
        <v>1001.81</v>
      </c>
      <c r="H50" s="350"/>
      <c r="I50" s="352">
        <v>803.5</v>
      </c>
      <c r="J50" s="350"/>
      <c r="K50" s="351">
        <v>7013.75</v>
      </c>
    </row>
    <row r="51" spans="1:12" s="356" customFormat="1" ht="18" customHeight="1">
      <c r="A51" s="388"/>
      <c r="B51" s="389"/>
      <c r="C51" s="545"/>
      <c r="D51" s="545"/>
      <c r="E51" s="350"/>
      <c r="F51" s="350"/>
      <c r="G51" s="351"/>
      <c r="H51" s="350"/>
      <c r="I51" s="352"/>
      <c r="J51" s="350"/>
      <c r="K51" s="351"/>
    </row>
    <row r="52" spans="1:12" s="356" customFormat="1" ht="18" customHeight="1">
      <c r="A52" s="388">
        <v>2022</v>
      </c>
      <c r="B52" s="389"/>
      <c r="C52" s="356" t="s">
        <v>48</v>
      </c>
      <c r="D52" s="546"/>
      <c r="E52" s="350">
        <v>28.007000000000001</v>
      </c>
      <c r="F52" s="350"/>
      <c r="G52" s="351">
        <v>1009.75</v>
      </c>
      <c r="H52" s="350"/>
      <c r="I52" s="352">
        <v>2.1000000000000001E-2</v>
      </c>
      <c r="J52" s="350"/>
      <c r="K52" s="351">
        <v>0.504</v>
      </c>
    </row>
    <row r="53" spans="1:12" s="356" customFormat="1" ht="18" customHeight="1">
      <c r="A53" s="388"/>
      <c r="B53" s="389"/>
      <c r="C53" s="555" t="s">
        <v>21</v>
      </c>
      <c r="D53" s="557"/>
      <c r="E53" s="350">
        <v>21.675000000000001</v>
      </c>
      <c r="F53" s="350"/>
      <c r="G53" s="351">
        <v>781.07</v>
      </c>
      <c r="H53" s="350"/>
      <c r="I53" s="352">
        <v>0.27100000000000002</v>
      </c>
      <c r="J53" s="350"/>
      <c r="K53" s="351">
        <v>7.2809999999999997</v>
      </c>
    </row>
    <row r="54" spans="1:12" s="356" customFormat="1" ht="18" customHeight="1">
      <c r="A54" s="388"/>
      <c r="B54" s="389"/>
      <c r="C54" s="563" t="s">
        <v>22</v>
      </c>
      <c r="D54" s="563"/>
      <c r="E54" s="350">
        <v>32.201000000000001</v>
      </c>
      <c r="F54" s="350"/>
      <c r="G54" s="351">
        <v>1265.04</v>
      </c>
      <c r="H54" s="350"/>
      <c r="I54" s="352">
        <v>2.1000000000000001E-2</v>
      </c>
      <c r="J54" s="350"/>
      <c r="K54" s="351">
        <v>0.504</v>
      </c>
    </row>
    <row r="55" spans="1:12" s="356" customFormat="1" ht="18" customHeight="1">
      <c r="A55" s="388"/>
      <c r="B55" s="389"/>
      <c r="C55" s="564" t="s">
        <v>176</v>
      </c>
      <c r="D55" s="564"/>
      <c r="E55" s="350">
        <v>26.5</v>
      </c>
      <c r="F55" s="350"/>
      <c r="G55" s="351">
        <v>907.15</v>
      </c>
      <c r="H55" s="350"/>
      <c r="I55" s="352">
        <v>0.19500000000000001</v>
      </c>
      <c r="J55" s="350"/>
      <c r="K55" s="351">
        <v>4.68</v>
      </c>
    </row>
    <row r="56" spans="1:12" s="356" customFormat="1" ht="18" customHeight="1">
      <c r="A56" s="388"/>
      <c r="B56" s="389"/>
      <c r="C56" s="589" t="s">
        <v>24</v>
      </c>
      <c r="D56" s="589"/>
      <c r="E56" s="350">
        <v>39.436999999999998</v>
      </c>
      <c r="F56" s="350"/>
      <c r="G56" s="351">
        <v>1607.05</v>
      </c>
      <c r="H56" s="350"/>
      <c r="I56" s="352">
        <v>0.27200000000000002</v>
      </c>
      <c r="J56" s="350"/>
      <c r="K56" s="351">
        <v>6.5279999999999996</v>
      </c>
    </row>
    <row r="57" spans="1:12" s="356" customFormat="1" ht="18" customHeight="1">
      <c r="A57" s="388"/>
      <c r="B57" s="389"/>
      <c r="C57" s="589" t="s">
        <v>25</v>
      </c>
      <c r="D57" s="589"/>
      <c r="E57" s="350">
        <v>40.497</v>
      </c>
      <c r="F57" s="350"/>
      <c r="G57" s="351">
        <v>1550.81</v>
      </c>
      <c r="H57" s="350"/>
      <c r="I57" s="352">
        <v>0.105</v>
      </c>
      <c r="J57" s="350"/>
      <c r="K57" s="351">
        <v>2.52</v>
      </c>
    </row>
    <row r="58" spans="1:12" s="118" customFormat="1" ht="18" customHeight="1" thickBot="1">
      <c r="A58" s="131"/>
      <c r="B58" s="132"/>
      <c r="C58" s="590"/>
      <c r="D58" s="590"/>
      <c r="E58" s="131"/>
      <c r="F58" s="131"/>
      <c r="G58" s="131"/>
      <c r="H58" s="133"/>
      <c r="I58" s="163"/>
      <c r="J58" s="133"/>
      <c r="K58" s="163"/>
      <c r="L58" s="131"/>
    </row>
    <row r="59" spans="1:12" s="429" customFormat="1" ht="18" customHeight="1">
      <c r="C59" s="434"/>
      <c r="E59" s="430"/>
    </row>
    <row r="60" spans="1:12" s="134" customFormat="1" ht="18" customHeight="1">
      <c r="A60" s="148"/>
      <c r="B60" s="135"/>
      <c r="C60" s="135"/>
      <c r="D60" s="135"/>
      <c r="E60" s="164"/>
      <c r="F60" s="135"/>
      <c r="G60" s="135"/>
      <c r="I60" s="136"/>
      <c r="J60" s="135"/>
      <c r="K60" s="135"/>
      <c r="L60" s="135"/>
    </row>
    <row r="61" spans="1:12" s="165" customFormat="1" ht="18" customHeight="1">
      <c r="A61" s="588"/>
      <c r="B61" s="588"/>
      <c r="C61" s="588"/>
      <c r="D61" s="588"/>
      <c r="E61" s="588"/>
      <c r="F61" s="588"/>
      <c r="G61" s="588"/>
      <c r="H61" s="588"/>
      <c r="I61" s="588"/>
      <c r="J61" s="588"/>
      <c r="K61" s="588"/>
      <c r="L61" s="588"/>
    </row>
    <row r="62" spans="1:12" ht="15.95" customHeight="1">
      <c r="E62" s="138"/>
    </row>
    <row r="63" spans="1:12" ht="15.95" customHeight="1">
      <c r="E63" s="138"/>
    </row>
    <row r="64" spans="1:12" ht="15.95" customHeight="1">
      <c r="E64" s="138"/>
    </row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  <row r="82" ht="15.95" customHeight="1"/>
    <row r="83" ht="15.95" customHeight="1"/>
    <row r="84" ht="15.95" customHeight="1"/>
    <row r="85" ht="15.95" customHeight="1"/>
  </sheetData>
  <mergeCells count="8">
    <mergeCell ref="A1:B2"/>
    <mergeCell ref="A61:L61"/>
    <mergeCell ref="C35:D35"/>
    <mergeCell ref="C36:D36"/>
    <mergeCell ref="C37:D37"/>
    <mergeCell ref="C58:D58"/>
    <mergeCell ref="C56:D56"/>
    <mergeCell ref="C57:D5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72"/>
  <sheetViews>
    <sheetView view="pageBreakPreview" zoomScale="90" zoomScaleNormal="100" zoomScaleSheetLayoutView="90" workbookViewId="0">
      <pane xSplit="3" ySplit="16" topLeftCell="D44" activePane="bottomRight" state="frozen"/>
      <selection activeCell="I46" sqref="I46"/>
      <selection pane="topRight" activeCell="I46" sqref="I46"/>
      <selection pane="bottomLeft" activeCell="I46" sqref="I46"/>
      <selection pane="bottomRight" activeCell="H65" sqref="H65"/>
    </sheetView>
  </sheetViews>
  <sheetFormatPr defaultRowHeight="12.75"/>
  <cols>
    <col min="1" max="1" width="8.140625" style="137" customWidth="1"/>
    <col min="2" max="2" width="4.28515625" style="137" customWidth="1"/>
    <col min="3" max="3" width="6.140625" style="137" customWidth="1"/>
    <col min="4" max="4" width="9.7109375" style="137" customWidth="1"/>
    <col min="5" max="5" width="6.140625" style="137" customWidth="1"/>
    <col min="6" max="6" width="8" style="137" customWidth="1"/>
    <col min="7" max="7" width="5.140625" style="137" customWidth="1"/>
    <col min="8" max="8" width="8.140625" style="137" customWidth="1"/>
    <col min="9" max="9" width="4.7109375" style="137" customWidth="1"/>
    <col min="10" max="10" width="10.140625" style="137" customWidth="1"/>
    <col min="11" max="11" width="5" style="137" customWidth="1"/>
    <col min="12" max="12" width="9.85546875" style="137" bestFit="1" customWidth="1"/>
    <col min="13" max="13" width="6.5703125" style="137" customWidth="1"/>
    <col min="14" max="14" width="8" style="137" customWidth="1"/>
    <col min="15" max="15" width="1.5703125" style="137" customWidth="1"/>
    <col min="16" max="16384" width="9.140625" style="137"/>
  </cols>
  <sheetData>
    <row r="1" spans="1:18" s="106" customFormat="1" ht="18" customHeight="1">
      <c r="A1" s="587" t="s">
        <v>139</v>
      </c>
      <c r="B1" s="587"/>
      <c r="C1" s="276" t="s">
        <v>137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8" s="106" customFormat="1" ht="18" customHeight="1">
      <c r="A2" s="587"/>
      <c r="B2" s="587"/>
      <c r="C2" s="277" t="s">
        <v>138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299" t="s">
        <v>33</v>
      </c>
      <c r="E5" s="299"/>
      <c r="F5" s="299" t="s">
        <v>50</v>
      </c>
      <c r="G5" s="299"/>
      <c r="H5" s="299" t="s">
        <v>63</v>
      </c>
      <c r="I5" s="299"/>
      <c r="J5" s="299" t="s">
        <v>33</v>
      </c>
      <c r="K5" s="299"/>
      <c r="L5" s="299" t="s">
        <v>33</v>
      </c>
      <c r="M5" s="299"/>
      <c r="N5" s="299" t="s">
        <v>101</v>
      </c>
      <c r="O5" s="299"/>
      <c r="P5" s="299"/>
      <c r="Q5" s="112"/>
      <c r="R5" s="112"/>
    </row>
    <row r="6" spans="1:18" s="109" customFormat="1" ht="12" customHeight="1">
      <c r="A6" s="112"/>
      <c r="D6" s="299" t="s">
        <v>61</v>
      </c>
      <c r="E6" s="299"/>
      <c r="F6" s="300"/>
      <c r="G6" s="114"/>
      <c r="H6" s="300"/>
      <c r="I6" s="114"/>
      <c r="J6" s="299" t="s">
        <v>133</v>
      </c>
      <c r="K6" s="299"/>
      <c r="L6" s="299" t="s">
        <v>9</v>
      </c>
      <c r="M6" s="299"/>
      <c r="N6" s="299" t="s">
        <v>38</v>
      </c>
      <c r="O6" s="299"/>
      <c r="P6" s="114"/>
    </row>
    <row r="7" spans="1:18" s="109" customFormat="1" ht="12" customHeight="1">
      <c r="D7" s="299" t="s">
        <v>116</v>
      </c>
      <c r="E7" s="299"/>
      <c r="F7" s="114"/>
      <c r="G7" s="114"/>
      <c r="H7" s="114"/>
      <c r="I7" s="114"/>
      <c r="J7" s="300"/>
      <c r="K7" s="114"/>
      <c r="L7" s="300"/>
      <c r="M7" s="114"/>
      <c r="N7" s="299"/>
      <c r="O7" s="299"/>
      <c r="P7" s="114"/>
    </row>
    <row r="8" spans="1:18" s="109" customFormat="1" ht="14.25" customHeight="1">
      <c r="A8" s="112" t="s">
        <v>10</v>
      </c>
      <c r="D8" s="299" t="s">
        <v>123</v>
      </c>
      <c r="E8" s="114"/>
      <c r="F8" s="114"/>
      <c r="G8" s="114"/>
      <c r="H8" s="114" t="s">
        <v>1</v>
      </c>
      <c r="I8" s="114"/>
      <c r="J8" s="300"/>
      <c r="K8" s="114"/>
      <c r="L8" s="300"/>
      <c r="M8" s="114"/>
      <c r="N8" s="168"/>
      <c r="O8" s="168"/>
      <c r="P8" s="114"/>
    </row>
    <row r="9" spans="1:18" s="109" customFormat="1" ht="15" customHeight="1">
      <c r="A9" s="115" t="s">
        <v>51</v>
      </c>
      <c r="D9" s="300" t="s">
        <v>41</v>
      </c>
      <c r="E9" s="114"/>
      <c r="F9" s="300" t="s">
        <v>34</v>
      </c>
      <c r="G9" s="114"/>
      <c r="H9" s="300" t="s">
        <v>35</v>
      </c>
      <c r="I9" s="114"/>
      <c r="J9" s="300" t="s">
        <v>134</v>
      </c>
      <c r="K9" s="114"/>
      <c r="L9" s="300" t="s">
        <v>40</v>
      </c>
      <c r="M9" s="114"/>
      <c r="N9" s="168" t="s">
        <v>67</v>
      </c>
      <c r="O9" s="114"/>
      <c r="P9" s="114"/>
    </row>
    <row r="10" spans="1:18" s="109" customFormat="1" ht="12" customHeight="1">
      <c r="D10" s="300" t="s">
        <v>43</v>
      </c>
      <c r="E10" s="114"/>
      <c r="F10" s="114"/>
      <c r="G10" s="114"/>
      <c r="H10" s="114"/>
      <c r="I10" s="114"/>
      <c r="J10" s="300" t="s">
        <v>43</v>
      </c>
      <c r="K10" s="114"/>
      <c r="L10" s="300" t="s">
        <v>43</v>
      </c>
      <c r="M10" s="114"/>
      <c r="N10" s="168" t="s">
        <v>43</v>
      </c>
      <c r="O10" s="114"/>
      <c r="P10" s="114"/>
    </row>
    <row r="11" spans="1:18" s="109" customFormat="1" ht="12" customHeight="1">
      <c r="D11" s="300" t="s">
        <v>45</v>
      </c>
      <c r="E11" s="114"/>
      <c r="F11" s="114"/>
      <c r="G11" s="114"/>
      <c r="H11" s="114"/>
      <c r="I11" s="114"/>
      <c r="J11" s="169"/>
      <c r="K11" s="169"/>
      <c r="L11" s="169"/>
      <c r="M11" s="114"/>
      <c r="N11" s="114"/>
      <c r="O11" s="114"/>
      <c r="P11" s="114"/>
    </row>
    <row r="12" spans="1:18" s="109" customFormat="1" ht="12" customHeight="1">
      <c r="D12" s="300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0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91" t="s">
        <v>3</v>
      </c>
      <c r="E14" s="591"/>
      <c r="F14" s="591"/>
      <c r="G14" s="591"/>
      <c r="H14" s="591"/>
      <c r="I14" s="591"/>
      <c r="J14" s="591"/>
      <c r="K14" s="591"/>
      <c r="L14" s="591"/>
      <c r="M14" s="591"/>
      <c r="N14" s="591"/>
      <c r="O14" s="591"/>
    </row>
    <row r="15" spans="1:18" s="109" customFormat="1" ht="15" customHeight="1">
      <c r="D15" s="592" t="s">
        <v>62</v>
      </c>
      <c r="E15" s="592"/>
      <c r="F15" s="592"/>
      <c r="G15" s="592"/>
      <c r="H15" s="592"/>
      <c r="I15" s="592"/>
      <c r="J15" s="592"/>
      <c r="K15" s="592"/>
      <c r="L15" s="592"/>
      <c r="M15" s="592"/>
      <c r="N15" s="592"/>
      <c r="O15" s="592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1"/>
    </row>
    <row r="18" spans="1:16" s="118" customFormat="1" ht="20.100000000000001" customHeight="1">
      <c r="A18" s="123" t="s">
        <v>171</v>
      </c>
      <c r="B18" s="128"/>
      <c r="C18" s="121"/>
      <c r="D18" s="288">
        <v>35022</v>
      </c>
      <c r="E18" s="149"/>
      <c r="F18" s="149">
        <v>20343</v>
      </c>
      <c r="G18" s="149"/>
      <c r="H18" s="149">
        <v>11647</v>
      </c>
      <c r="I18" s="149"/>
      <c r="J18" s="149">
        <v>155</v>
      </c>
      <c r="K18" s="149"/>
      <c r="L18" s="149">
        <v>1730</v>
      </c>
      <c r="M18" s="149"/>
      <c r="N18" s="149">
        <v>1147</v>
      </c>
      <c r="O18" s="170"/>
      <c r="P18" s="130"/>
    </row>
    <row r="19" spans="1:16" s="118" customFormat="1" ht="20.100000000000001" customHeight="1">
      <c r="A19" s="123" t="s">
        <v>172</v>
      </c>
      <c r="B19" s="128"/>
      <c r="C19" s="121"/>
      <c r="D19" s="288">
        <v>34152</v>
      </c>
      <c r="E19" s="149"/>
      <c r="F19" s="149">
        <v>19665</v>
      </c>
      <c r="G19" s="149"/>
      <c r="H19" s="149">
        <v>11173</v>
      </c>
      <c r="I19" s="149"/>
      <c r="J19" s="149">
        <v>64</v>
      </c>
      <c r="K19" s="149"/>
      <c r="L19" s="149">
        <v>1909</v>
      </c>
      <c r="M19" s="149"/>
      <c r="N19" s="149">
        <v>1341</v>
      </c>
      <c r="O19" s="170"/>
      <c r="P19" s="130"/>
    </row>
    <row r="20" spans="1:16" s="118" customFormat="1" ht="20.100000000000001" customHeight="1">
      <c r="A20" s="388">
        <v>2019</v>
      </c>
      <c r="B20" s="467"/>
      <c r="C20" s="468"/>
      <c r="D20" s="288">
        <v>29705</v>
      </c>
      <c r="F20" s="118">
        <v>16965</v>
      </c>
      <c r="H20" s="118">
        <v>9892</v>
      </c>
      <c r="J20" s="118">
        <v>85</v>
      </c>
      <c r="L20" s="118">
        <v>1774</v>
      </c>
      <c r="N20" s="118">
        <v>989</v>
      </c>
      <c r="O20" s="170"/>
      <c r="P20" s="130"/>
    </row>
    <row r="21" spans="1:16" s="118" customFormat="1" ht="20.100000000000001" customHeight="1">
      <c r="A21" s="388">
        <v>2020</v>
      </c>
      <c r="B21" s="467"/>
      <c r="C21" s="468"/>
      <c r="D21" s="469">
        <f>SUM(D25:D36)</f>
        <v>21588</v>
      </c>
      <c r="E21" s="469"/>
      <c r="F21" s="118">
        <f>SUM(F25:F36)</f>
        <v>12536</v>
      </c>
      <c r="H21" s="118">
        <f>SUM(H25:H36)</f>
        <v>6664</v>
      </c>
      <c r="J21" s="118">
        <f>SUM(J25:J36)</f>
        <v>36</v>
      </c>
      <c r="L21" s="118">
        <f>SUM(L25:L36)</f>
        <v>1415</v>
      </c>
      <c r="N21" s="118">
        <f>SUM(N25:N36)</f>
        <v>793</v>
      </c>
      <c r="O21" s="170"/>
      <c r="P21" s="130"/>
    </row>
    <row r="22" spans="1:16" s="118" customFormat="1" ht="20.100000000000001" customHeight="1">
      <c r="A22" s="388">
        <v>2021</v>
      </c>
      <c r="B22" s="467"/>
      <c r="C22" s="468"/>
      <c r="D22" s="469">
        <v>14795</v>
      </c>
      <c r="E22" s="469"/>
      <c r="F22" s="356">
        <v>6361</v>
      </c>
      <c r="G22" s="356"/>
      <c r="H22" s="356">
        <v>6523</v>
      </c>
      <c r="I22" s="356"/>
      <c r="J22" s="356">
        <v>51</v>
      </c>
      <c r="K22" s="356"/>
      <c r="L22" s="356">
        <v>2023</v>
      </c>
      <c r="M22" s="356"/>
      <c r="N22" s="356">
        <v>1265</v>
      </c>
      <c r="O22" s="170"/>
      <c r="P22" s="130"/>
    </row>
    <row r="23" spans="1:16" s="118" customFormat="1" ht="10.5" customHeight="1">
      <c r="A23" s="150"/>
      <c r="B23" s="127"/>
      <c r="C23" s="127"/>
      <c r="D23" s="289"/>
      <c r="E23" s="151"/>
      <c r="F23" s="151"/>
      <c r="G23" s="151"/>
      <c r="H23" s="151"/>
      <c r="I23" s="151"/>
      <c r="J23" s="172"/>
      <c r="K23" s="151"/>
      <c r="L23" s="151"/>
      <c r="M23" s="151"/>
      <c r="N23" s="151"/>
      <c r="O23" s="151"/>
    </row>
    <row r="24" spans="1:16" s="118" customFormat="1" ht="10.5" customHeight="1">
      <c r="A24" s="146"/>
      <c r="D24" s="288"/>
      <c r="E24" s="149"/>
      <c r="F24" s="149"/>
      <c r="G24" s="149"/>
      <c r="H24" s="149"/>
      <c r="I24" s="149"/>
      <c r="J24" s="171"/>
      <c r="K24" s="149"/>
      <c r="L24" s="149"/>
      <c r="M24" s="149"/>
      <c r="N24" s="149"/>
      <c r="O24" s="149"/>
    </row>
    <row r="25" spans="1:16" s="356" customFormat="1" ht="17.100000000000001" customHeight="1">
      <c r="A25" s="388" t="s">
        <v>185</v>
      </c>
      <c r="B25" s="356" t="s">
        <v>48</v>
      </c>
      <c r="D25" s="386">
        <v>2205</v>
      </c>
      <c r="E25" s="353"/>
      <c r="F25" s="387">
        <v>1336</v>
      </c>
      <c r="G25" s="354"/>
      <c r="H25" s="387">
        <v>672</v>
      </c>
      <c r="I25" s="359"/>
      <c r="J25" s="387">
        <v>13</v>
      </c>
      <c r="K25" s="354"/>
      <c r="L25" s="359">
        <v>108</v>
      </c>
      <c r="M25" s="359"/>
      <c r="N25" s="387">
        <v>76</v>
      </c>
      <c r="O25" s="422"/>
    </row>
    <row r="26" spans="1:16" s="356" customFormat="1" ht="17.100000000000001" customHeight="1">
      <c r="A26" s="388"/>
      <c r="B26" s="370" t="s">
        <v>21</v>
      </c>
      <c r="D26" s="386">
        <v>2267</v>
      </c>
      <c r="E26" s="353"/>
      <c r="F26" s="387">
        <v>1418</v>
      </c>
      <c r="G26" s="354"/>
      <c r="H26" s="387">
        <v>623</v>
      </c>
      <c r="I26" s="359"/>
      <c r="J26" s="387">
        <v>1</v>
      </c>
      <c r="K26" s="354"/>
      <c r="L26" s="359">
        <v>153</v>
      </c>
      <c r="M26" s="359"/>
      <c r="N26" s="387">
        <v>72</v>
      </c>
      <c r="O26" s="422"/>
    </row>
    <row r="27" spans="1:16" s="356" customFormat="1" ht="17.100000000000001" customHeight="1">
      <c r="A27" s="388"/>
      <c r="B27" s="370" t="s">
        <v>22</v>
      </c>
      <c r="D27" s="386">
        <f t="shared" ref="D27" si="0">SUM(F27:N27)</f>
        <v>1475</v>
      </c>
      <c r="E27" s="353"/>
      <c r="F27" s="387">
        <v>995</v>
      </c>
      <c r="G27" s="354"/>
      <c r="H27" s="387">
        <v>339</v>
      </c>
      <c r="I27" s="359"/>
      <c r="J27" s="387">
        <v>2</v>
      </c>
      <c r="K27" s="354"/>
      <c r="L27" s="359">
        <v>80</v>
      </c>
      <c r="M27" s="359"/>
      <c r="N27" s="387">
        <v>59</v>
      </c>
      <c r="O27" s="422"/>
    </row>
    <row r="28" spans="1:16" s="356" customFormat="1" ht="17.100000000000001" customHeight="1">
      <c r="A28" s="388"/>
      <c r="B28" s="370" t="s">
        <v>176</v>
      </c>
      <c r="D28" s="386" t="s">
        <v>174</v>
      </c>
      <c r="E28" s="386"/>
      <c r="F28" s="386" t="s">
        <v>174</v>
      </c>
      <c r="G28" s="386"/>
      <c r="H28" s="386" t="s">
        <v>174</v>
      </c>
      <c r="I28" s="386"/>
      <c r="J28" s="386" t="s">
        <v>174</v>
      </c>
      <c r="K28" s="386"/>
      <c r="L28" s="386" t="s">
        <v>174</v>
      </c>
      <c r="M28" s="386"/>
      <c r="N28" s="386" t="s">
        <v>174</v>
      </c>
      <c r="O28" s="422"/>
    </row>
    <row r="29" spans="1:16" s="356" customFormat="1" ht="17.100000000000001" customHeight="1">
      <c r="A29" s="388"/>
      <c r="B29" s="370" t="s">
        <v>24</v>
      </c>
      <c r="D29" s="386">
        <v>1163</v>
      </c>
      <c r="E29" s="386"/>
      <c r="F29" s="387">
        <v>700</v>
      </c>
      <c r="G29" s="386"/>
      <c r="H29" s="387">
        <v>360</v>
      </c>
      <c r="I29" s="386"/>
      <c r="J29" s="386" t="s">
        <v>174</v>
      </c>
      <c r="K29" s="386"/>
      <c r="L29" s="359">
        <v>75</v>
      </c>
      <c r="M29" s="386"/>
      <c r="N29" s="387">
        <v>28</v>
      </c>
      <c r="O29" s="422"/>
    </row>
    <row r="30" spans="1:16" s="356" customFormat="1" ht="16.5" customHeight="1">
      <c r="A30" s="388"/>
      <c r="B30" s="370" t="s">
        <v>25</v>
      </c>
      <c r="D30" s="386">
        <v>2363</v>
      </c>
      <c r="E30" s="386"/>
      <c r="F30" s="387">
        <v>1532</v>
      </c>
      <c r="G30" s="386"/>
      <c r="H30" s="387">
        <v>575</v>
      </c>
      <c r="I30" s="386"/>
      <c r="J30" s="387">
        <v>3</v>
      </c>
      <c r="K30" s="386"/>
      <c r="L30" s="359"/>
      <c r="M30" s="386"/>
      <c r="N30" s="387">
        <v>109</v>
      </c>
      <c r="O30" s="422"/>
    </row>
    <row r="31" spans="1:16" s="356" customFormat="1" ht="16.5" customHeight="1">
      <c r="A31" s="388"/>
      <c r="B31" s="370" t="s">
        <v>177</v>
      </c>
      <c r="D31" s="386">
        <v>2637</v>
      </c>
      <c r="E31" s="386"/>
      <c r="F31" s="387">
        <v>1591</v>
      </c>
      <c r="G31" s="386"/>
      <c r="H31" s="387">
        <v>782</v>
      </c>
      <c r="I31" s="386"/>
      <c r="J31" s="387">
        <v>7</v>
      </c>
      <c r="K31" s="386"/>
      <c r="L31" s="359">
        <v>174</v>
      </c>
      <c r="M31" s="386"/>
      <c r="N31" s="387">
        <v>83</v>
      </c>
      <c r="O31" s="422"/>
    </row>
    <row r="32" spans="1:16" s="356" customFormat="1" ht="16.5" customHeight="1">
      <c r="A32" s="388"/>
      <c r="B32" s="370" t="s">
        <v>27</v>
      </c>
      <c r="D32" s="386">
        <v>2225</v>
      </c>
      <c r="E32" s="386"/>
      <c r="F32" s="387">
        <v>1312</v>
      </c>
      <c r="G32" s="386"/>
      <c r="H32" s="387">
        <v>658</v>
      </c>
      <c r="I32" s="386"/>
      <c r="J32" s="387">
        <v>2</v>
      </c>
      <c r="K32" s="386"/>
      <c r="L32" s="359">
        <v>166</v>
      </c>
      <c r="M32" s="386"/>
      <c r="N32" s="387">
        <v>87</v>
      </c>
      <c r="O32" s="422"/>
    </row>
    <row r="33" spans="1:15" s="356" customFormat="1" ht="16.5" customHeight="1">
      <c r="A33" s="388"/>
      <c r="B33" s="370" t="s">
        <v>178</v>
      </c>
      <c r="D33" s="386">
        <v>2283</v>
      </c>
      <c r="E33" s="386"/>
      <c r="F33" s="387">
        <v>1353</v>
      </c>
      <c r="G33" s="386"/>
      <c r="H33" s="387">
        <v>640</v>
      </c>
      <c r="I33" s="386"/>
      <c r="J33" s="387">
        <v>2</v>
      </c>
      <c r="K33" s="386"/>
      <c r="L33" s="359">
        <v>199</v>
      </c>
      <c r="M33" s="386"/>
      <c r="N33" s="387">
        <v>89</v>
      </c>
      <c r="O33" s="422"/>
    </row>
    <row r="34" spans="1:15" s="356" customFormat="1" ht="16.5" customHeight="1">
      <c r="A34" s="388"/>
      <c r="B34" s="589" t="s">
        <v>29</v>
      </c>
      <c r="C34" s="589"/>
      <c r="D34" s="386">
        <v>1175</v>
      </c>
      <c r="E34" s="386"/>
      <c r="F34" s="387">
        <v>651</v>
      </c>
      <c r="G34" s="386"/>
      <c r="H34" s="387">
        <v>363</v>
      </c>
      <c r="I34" s="386"/>
      <c r="J34" s="387">
        <v>1</v>
      </c>
      <c r="K34" s="386"/>
      <c r="L34" s="359">
        <v>115</v>
      </c>
      <c r="M34" s="386"/>
      <c r="N34" s="387">
        <v>45</v>
      </c>
      <c r="O34" s="422"/>
    </row>
    <row r="35" spans="1:15" s="356" customFormat="1" ht="16.5" customHeight="1">
      <c r="A35" s="388"/>
      <c r="B35" s="589" t="s">
        <v>30</v>
      </c>
      <c r="C35" s="589"/>
      <c r="D35" s="386">
        <v>1713</v>
      </c>
      <c r="E35" s="386"/>
      <c r="F35" s="387">
        <v>760</v>
      </c>
      <c r="G35" s="386"/>
      <c r="H35" s="387">
        <v>741</v>
      </c>
      <c r="I35" s="386"/>
      <c r="J35" s="387">
        <v>2</v>
      </c>
      <c r="K35" s="386"/>
      <c r="L35" s="359">
        <v>138</v>
      </c>
      <c r="M35" s="386"/>
      <c r="N35" s="387">
        <v>72</v>
      </c>
      <c r="O35" s="422"/>
    </row>
    <row r="36" spans="1:15" s="356" customFormat="1" ht="16.5" customHeight="1">
      <c r="A36" s="388"/>
      <c r="B36" s="589" t="s">
        <v>31</v>
      </c>
      <c r="C36" s="589"/>
      <c r="D36" s="386">
        <v>2082</v>
      </c>
      <c r="E36" s="386"/>
      <c r="F36" s="387">
        <v>888</v>
      </c>
      <c r="G36" s="386"/>
      <c r="H36" s="387">
        <v>911</v>
      </c>
      <c r="I36" s="386"/>
      <c r="J36" s="387">
        <v>3</v>
      </c>
      <c r="K36" s="386"/>
      <c r="L36" s="359">
        <v>207</v>
      </c>
      <c r="M36" s="386"/>
      <c r="N36" s="387">
        <v>73</v>
      </c>
      <c r="O36" s="422"/>
    </row>
    <row r="37" spans="1:15" s="356" customFormat="1" ht="16.5" customHeight="1">
      <c r="A37" s="388"/>
      <c r="B37" s="478"/>
      <c r="C37" s="478"/>
      <c r="D37" s="386"/>
      <c r="E37" s="386"/>
      <c r="F37" s="387"/>
      <c r="G37" s="386"/>
      <c r="H37" s="387"/>
      <c r="I37" s="386"/>
      <c r="J37" s="387"/>
      <c r="K37" s="386"/>
      <c r="L37" s="359"/>
      <c r="M37" s="386"/>
      <c r="N37" s="387"/>
      <c r="O37" s="422"/>
    </row>
    <row r="38" spans="1:15" s="356" customFormat="1" ht="16.5" customHeight="1">
      <c r="A38" s="388">
        <v>2021</v>
      </c>
      <c r="B38" s="356" t="s">
        <v>48</v>
      </c>
      <c r="D38" s="386">
        <v>1008</v>
      </c>
      <c r="E38" s="386"/>
      <c r="F38" s="387">
        <v>459</v>
      </c>
      <c r="G38" s="386"/>
      <c r="H38" s="387">
        <v>369</v>
      </c>
      <c r="I38" s="386"/>
      <c r="J38" s="387" t="s">
        <v>174</v>
      </c>
      <c r="K38" s="386"/>
      <c r="L38" s="359">
        <v>117</v>
      </c>
      <c r="M38" s="386"/>
      <c r="N38" s="387">
        <v>63</v>
      </c>
      <c r="O38" s="422"/>
    </row>
    <row r="39" spans="1:15" s="356" customFormat="1" ht="16.5" customHeight="1">
      <c r="A39" s="388"/>
      <c r="B39" s="491" t="s">
        <v>21</v>
      </c>
      <c r="D39" s="386" t="s">
        <v>193</v>
      </c>
      <c r="E39" s="386"/>
      <c r="F39" s="387">
        <v>610</v>
      </c>
      <c r="G39" s="386"/>
      <c r="H39" s="387">
        <v>581</v>
      </c>
      <c r="I39" s="386"/>
      <c r="J39" s="387">
        <v>6</v>
      </c>
      <c r="K39" s="386"/>
      <c r="L39" s="359">
        <v>149</v>
      </c>
      <c r="M39" s="386"/>
      <c r="N39" s="387">
        <v>82</v>
      </c>
      <c r="O39" s="422"/>
    </row>
    <row r="40" spans="1:15" s="356" customFormat="1" ht="16.5" customHeight="1">
      <c r="A40" s="388"/>
      <c r="B40" s="492" t="s">
        <v>22</v>
      </c>
      <c r="D40" s="386">
        <v>2190</v>
      </c>
      <c r="E40" s="386"/>
      <c r="F40" s="387">
        <v>912</v>
      </c>
      <c r="G40" s="386"/>
      <c r="H40" s="387">
        <v>995</v>
      </c>
      <c r="I40" s="386"/>
      <c r="J40" s="387">
        <v>7</v>
      </c>
      <c r="K40" s="386"/>
      <c r="L40" s="359">
        <v>174</v>
      </c>
      <c r="M40" s="386"/>
      <c r="N40" s="387">
        <v>102</v>
      </c>
      <c r="O40" s="422"/>
    </row>
    <row r="41" spans="1:15" s="356" customFormat="1" ht="16.5" customHeight="1">
      <c r="A41" s="388"/>
      <c r="B41" s="496" t="s">
        <v>176</v>
      </c>
      <c r="D41" s="386">
        <v>1826</v>
      </c>
      <c r="E41" s="386"/>
      <c r="F41" s="387">
        <v>758</v>
      </c>
      <c r="G41" s="386"/>
      <c r="H41" s="387">
        <v>761</v>
      </c>
      <c r="I41" s="386"/>
      <c r="J41" s="387">
        <v>10</v>
      </c>
      <c r="K41" s="386"/>
      <c r="L41" s="359">
        <v>193</v>
      </c>
      <c r="M41" s="386"/>
      <c r="N41" s="387">
        <v>104</v>
      </c>
      <c r="O41" s="422"/>
    </row>
    <row r="42" spans="1:15" s="356" customFormat="1" ht="16.5" customHeight="1">
      <c r="B42" s="501" t="s">
        <v>194</v>
      </c>
      <c r="D42" s="386">
        <v>1516</v>
      </c>
      <c r="E42" s="386"/>
      <c r="F42" s="387">
        <v>563</v>
      </c>
      <c r="G42" s="386"/>
      <c r="H42" s="387">
        <v>687</v>
      </c>
      <c r="I42" s="386"/>
      <c r="J42" s="387">
        <v>7</v>
      </c>
      <c r="K42" s="386"/>
      <c r="L42" s="359">
        <v>172</v>
      </c>
      <c r="M42" s="386"/>
      <c r="N42" s="387">
        <v>87</v>
      </c>
      <c r="O42" s="422"/>
    </row>
    <row r="43" spans="1:15" s="356" customFormat="1" ht="16.5" customHeight="1">
      <c r="B43" s="513" t="s">
        <v>25</v>
      </c>
      <c r="D43" s="515" t="s">
        <v>174</v>
      </c>
      <c r="E43" s="386"/>
      <c r="F43" s="515" t="s">
        <v>174</v>
      </c>
      <c r="G43" s="386"/>
      <c r="H43" s="515" t="s">
        <v>174</v>
      </c>
      <c r="I43" s="386"/>
      <c r="J43" s="515" t="s">
        <v>174</v>
      </c>
      <c r="K43" s="386"/>
      <c r="L43" s="515" t="s">
        <v>174</v>
      </c>
      <c r="M43" s="386"/>
      <c r="N43" s="515" t="s">
        <v>174</v>
      </c>
      <c r="O43" s="422"/>
    </row>
    <row r="44" spans="1:15" s="356" customFormat="1" ht="16.5" customHeight="1">
      <c r="B44" s="519" t="s">
        <v>195</v>
      </c>
      <c r="D44" s="515">
        <v>1184</v>
      </c>
      <c r="E44" s="386"/>
      <c r="F44" s="516">
        <v>351</v>
      </c>
      <c r="G44" s="387"/>
      <c r="H44" s="516">
        <v>461</v>
      </c>
      <c r="I44" s="387"/>
      <c r="J44" s="516">
        <v>3</v>
      </c>
      <c r="K44" s="387"/>
      <c r="L44" s="516">
        <v>219</v>
      </c>
      <c r="M44" s="387"/>
      <c r="N44" s="516">
        <v>150</v>
      </c>
      <c r="O44" s="422"/>
    </row>
    <row r="45" spans="1:15" s="356" customFormat="1" ht="16.5" customHeight="1">
      <c r="B45" s="523" t="s">
        <v>27</v>
      </c>
      <c r="D45" s="515">
        <v>820</v>
      </c>
      <c r="E45" s="386"/>
      <c r="F45" s="516">
        <v>332</v>
      </c>
      <c r="G45" s="387"/>
      <c r="H45" s="516">
        <v>185</v>
      </c>
      <c r="I45" s="387"/>
      <c r="J45" s="516">
        <v>1</v>
      </c>
      <c r="K45" s="387"/>
      <c r="L45" s="516">
        <v>145</v>
      </c>
      <c r="M45" s="387"/>
      <c r="N45" s="516">
        <v>157</v>
      </c>
      <c r="O45" s="422"/>
    </row>
    <row r="46" spans="1:15" s="356" customFormat="1" ht="16.5" customHeight="1">
      <c r="B46" s="530" t="s">
        <v>178</v>
      </c>
      <c r="D46" s="515">
        <v>1209</v>
      </c>
      <c r="E46" s="386"/>
      <c r="F46" s="516">
        <v>402</v>
      </c>
      <c r="G46" s="387"/>
      <c r="H46" s="516">
        <v>467</v>
      </c>
      <c r="I46" s="387"/>
      <c r="J46" s="516">
        <v>2</v>
      </c>
      <c r="K46" s="387"/>
      <c r="L46" s="516">
        <v>187</v>
      </c>
      <c r="M46" s="387"/>
      <c r="N46" s="516">
        <v>151</v>
      </c>
      <c r="O46" s="422"/>
    </row>
    <row r="47" spans="1:15" s="356" customFormat="1" ht="16.5" customHeight="1">
      <c r="B47" s="534" t="s">
        <v>29</v>
      </c>
      <c r="D47" s="515">
        <v>1390</v>
      </c>
      <c r="E47" s="386"/>
      <c r="F47" s="516">
        <v>544</v>
      </c>
      <c r="G47" s="387"/>
      <c r="H47" s="516">
        <v>544</v>
      </c>
      <c r="I47" s="387"/>
      <c r="J47" s="516">
        <v>6</v>
      </c>
      <c r="K47" s="387"/>
      <c r="L47" s="516">
        <v>171</v>
      </c>
      <c r="M47" s="387"/>
      <c r="N47" s="516">
        <v>125</v>
      </c>
      <c r="O47" s="422"/>
    </row>
    <row r="48" spans="1:15" s="356" customFormat="1" ht="16.5" customHeight="1">
      <c r="B48" s="537" t="s">
        <v>30</v>
      </c>
      <c r="D48" s="515">
        <v>1590</v>
      </c>
      <c r="E48" s="386"/>
      <c r="F48" s="516">
        <v>620</v>
      </c>
      <c r="G48" s="387"/>
      <c r="H48" s="516">
        <v>588</v>
      </c>
      <c r="I48" s="387"/>
      <c r="J48" s="516">
        <v>3</v>
      </c>
      <c r="K48" s="387"/>
      <c r="L48" s="516">
        <v>228</v>
      </c>
      <c r="M48" s="387"/>
      <c r="N48" s="516">
        <v>151</v>
      </c>
      <c r="O48" s="422"/>
    </row>
    <row r="49" spans="1:15" s="356" customFormat="1" ht="16.5" customHeight="1">
      <c r="B49" s="541" t="s">
        <v>31</v>
      </c>
      <c r="D49" s="515">
        <v>2062</v>
      </c>
      <c r="E49" s="386"/>
      <c r="F49" s="516">
        <v>810</v>
      </c>
      <c r="G49" s="387"/>
      <c r="H49" s="516">
        <v>885</v>
      </c>
      <c r="I49" s="387"/>
      <c r="J49" s="516">
        <v>6</v>
      </c>
      <c r="K49" s="387"/>
      <c r="L49" s="516">
        <v>268</v>
      </c>
      <c r="M49" s="387"/>
      <c r="N49" s="516">
        <v>93</v>
      </c>
      <c r="O49" s="422"/>
    </row>
    <row r="50" spans="1:15" s="356" customFormat="1" ht="16.5" customHeight="1">
      <c r="B50" s="545"/>
      <c r="D50" s="515"/>
      <c r="E50" s="515"/>
      <c r="F50" s="515"/>
      <c r="G50" s="515"/>
      <c r="H50" s="515"/>
      <c r="I50" s="515"/>
      <c r="J50" s="515"/>
      <c r="K50" s="515"/>
      <c r="L50" s="515"/>
      <c r="M50" s="515"/>
      <c r="N50" s="515"/>
      <c r="O50" s="422"/>
    </row>
    <row r="51" spans="1:15" s="356" customFormat="1" ht="16.5" customHeight="1">
      <c r="A51" s="388">
        <v>2022</v>
      </c>
      <c r="B51" s="356" t="s">
        <v>48</v>
      </c>
      <c r="D51" s="515">
        <v>1558</v>
      </c>
      <c r="E51" s="386"/>
      <c r="F51" s="516">
        <v>496</v>
      </c>
      <c r="G51" s="387"/>
      <c r="H51" s="516">
        <v>756</v>
      </c>
      <c r="I51" s="387"/>
      <c r="J51" s="516">
        <v>3</v>
      </c>
      <c r="K51" s="387"/>
      <c r="L51" s="516">
        <v>182</v>
      </c>
      <c r="M51" s="387"/>
      <c r="N51" s="516">
        <v>121</v>
      </c>
      <c r="O51" s="422"/>
    </row>
    <row r="52" spans="1:15" s="356" customFormat="1" ht="16.5" customHeight="1">
      <c r="A52" s="388"/>
      <c r="B52" s="559" t="s">
        <v>21</v>
      </c>
      <c r="D52" s="515">
        <v>914</v>
      </c>
      <c r="E52" s="386"/>
      <c r="F52" s="516">
        <v>307</v>
      </c>
      <c r="G52" s="387"/>
      <c r="H52" s="516">
        <v>393</v>
      </c>
      <c r="I52" s="387"/>
      <c r="J52" s="516">
        <v>14</v>
      </c>
      <c r="K52" s="387"/>
      <c r="L52" s="516">
        <v>114</v>
      </c>
      <c r="M52" s="387"/>
      <c r="N52" s="516">
        <v>86</v>
      </c>
      <c r="O52" s="422"/>
    </row>
    <row r="53" spans="1:15" s="356" customFormat="1" ht="16.5" customHeight="1">
      <c r="A53" s="388"/>
      <c r="B53" s="562" t="s">
        <v>22</v>
      </c>
      <c r="D53" s="515">
        <v>1727</v>
      </c>
      <c r="E53" s="386"/>
      <c r="F53" s="516">
        <v>585</v>
      </c>
      <c r="G53" s="387"/>
      <c r="H53" s="516">
        <v>703</v>
      </c>
      <c r="I53" s="387"/>
      <c r="J53" s="516">
        <v>8</v>
      </c>
      <c r="K53" s="387"/>
      <c r="L53" s="516">
        <v>250</v>
      </c>
      <c r="M53" s="387"/>
      <c r="N53" s="516">
        <v>181</v>
      </c>
      <c r="O53" s="422"/>
    </row>
    <row r="54" spans="1:15" s="356" customFormat="1" ht="16.5" customHeight="1">
      <c r="A54" s="388"/>
      <c r="B54" s="567" t="s">
        <v>176</v>
      </c>
      <c r="D54" s="515">
        <v>1590</v>
      </c>
      <c r="E54" s="386"/>
      <c r="F54" s="516">
        <v>701</v>
      </c>
      <c r="G54" s="387"/>
      <c r="H54" s="516">
        <v>511</v>
      </c>
      <c r="I54" s="387"/>
      <c r="J54" s="516">
        <v>3</v>
      </c>
      <c r="K54" s="387"/>
      <c r="L54" s="516">
        <v>206</v>
      </c>
      <c r="M54" s="387"/>
      <c r="N54" s="516">
        <v>169</v>
      </c>
      <c r="O54" s="422"/>
    </row>
    <row r="55" spans="1:15" s="356" customFormat="1" ht="16.5" customHeight="1">
      <c r="A55" s="388"/>
      <c r="B55" s="569" t="s">
        <v>24</v>
      </c>
      <c r="D55" s="515">
        <f>SUM(F55:N55)</f>
        <v>1374</v>
      </c>
      <c r="E55" s="386"/>
      <c r="F55" s="516">
        <v>557</v>
      </c>
      <c r="G55" s="387"/>
      <c r="H55" s="516">
        <v>508</v>
      </c>
      <c r="I55" s="387"/>
      <c r="J55" s="516">
        <v>0</v>
      </c>
      <c r="K55" s="387"/>
      <c r="L55" s="516">
        <v>159</v>
      </c>
      <c r="M55" s="387"/>
      <c r="N55" s="516">
        <v>150</v>
      </c>
      <c r="O55" s="422"/>
    </row>
    <row r="56" spans="1:15" s="356" customFormat="1" ht="16.5" hidden="1" customHeight="1">
      <c r="A56" s="388"/>
      <c r="B56" s="435" t="s">
        <v>25</v>
      </c>
      <c r="C56" s="571"/>
      <c r="D56" s="572"/>
      <c r="E56" s="573"/>
      <c r="F56" s="574"/>
      <c r="G56" s="575"/>
      <c r="H56" s="574"/>
      <c r="I56" s="575"/>
      <c r="J56" s="574"/>
      <c r="K56" s="575"/>
      <c r="L56" s="574"/>
      <c r="M56" s="575"/>
      <c r="N56" s="574"/>
      <c r="O56" s="422"/>
    </row>
    <row r="57" spans="1:15" s="118" customFormat="1" ht="15.75" customHeight="1" thickBot="1">
      <c r="A57" s="147"/>
      <c r="B57" s="456"/>
      <c r="C57" s="456"/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152"/>
    </row>
    <row r="58" spans="1:15" s="118" customFormat="1" ht="15.75" customHeight="1">
      <c r="A58" s="507"/>
      <c r="B58" s="355"/>
      <c r="C58" s="355"/>
      <c r="D58" s="508"/>
      <c r="E58" s="508"/>
      <c r="F58" s="508"/>
      <c r="G58" s="508"/>
      <c r="H58" s="508"/>
      <c r="I58" s="508"/>
      <c r="J58" s="508"/>
      <c r="K58" s="508"/>
      <c r="L58" s="508"/>
      <c r="M58" s="508"/>
      <c r="N58" s="508"/>
      <c r="O58" s="509"/>
    </row>
    <row r="59" spans="1:15" s="134" customFormat="1" ht="15.75" customHeight="1">
      <c r="A59" s="173"/>
      <c r="B59" s="174"/>
      <c r="C59" s="174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6"/>
    </row>
    <row r="60" spans="1:15" s="134" customFormat="1" ht="18" customHeight="1"/>
    <row r="61" spans="1:15" s="134" customFormat="1" ht="18" customHeight="1">
      <c r="H61" s="135"/>
      <c r="I61" s="135"/>
      <c r="J61" s="135"/>
      <c r="K61" s="135"/>
      <c r="L61" s="135"/>
      <c r="M61" s="135"/>
      <c r="N61" s="135"/>
      <c r="O61" s="135"/>
    </row>
    <row r="62" spans="1:15" s="177" customFormat="1" ht="37.5" customHeight="1">
      <c r="A62" s="593"/>
      <c r="B62" s="593"/>
      <c r="C62" s="593"/>
      <c r="D62" s="593"/>
      <c r="E62" s="593"/>
      <c r="F62" s="593"/>
      <c r="G62" s="593"/>
      <c r="H62" s="593"/>
      <c r="I62" s="593"/>
      <c r="J62" s="593"/>
      <c r="K62" s="593"/>
      <c r="L62" s="593"/>
      <c r="M62" s="593"/>
      <c r="N62" s="593"/>
      <c r="O62" s="593"/>
    </row>
    <row r="72" spans="3:3" s="428" customFormat="1" ht="15.75">
      <c r="C72" s="355"/>
    </row>
  </sheetData>
  <mergeCells count="7">
    <mergeCell ref="A1:B2"/>
    <mergeCell ref="D14:O14"/>
    <mergeCell ref="D15:O15"/>
    <mergeCell ref="A62:O62"/>
    <mergeCell ref="B34:C34"/>
    <mergeCell ref="B35:C35"/>
    <mergeCell ref="B36:C3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"/>
  <sheetViews>
    <sheetView view="pageBreakPreview" zoomScale="95" zoomScaleNormal="100" zoomScaleSheetLayoutView="95" workbookViewId="0">
      <pane xSplit="4" ySplit="17" topLeftCell="E45" activePane="bottomRight" state="frozen"/>
      <selection activeCell="I46" sqref="I46"/>
      <selection pane="topRight" activeCell="I46" sqref="I46"/>
      <selection pane="bottomLeft" activeCell="I46" sqref="I46"/>
      <selection pane="bottomRight" activeCell="A57" sqref="A57:XFD57"/>
    </sheetView>
  </sheetViews>
  <sheetFormatPr defaultRowHeight="12.75"/>
  <cols>
    <col min="1" max="1" width="8.28515625" style="137" customWidth="1"/>
    <col min="2" max="2" width="3.85546875" style="137" customWidth="1"/>
    <col min="3" max="3" width="2.5703125" style="137" customWidth="1"/>
    <col min="4" max="4" width="4.5703125" style="137" customWidth="1"/>
    <col min="5" max="5" width="13.7109375" style="137" customWidth="1"/>
    <col min="6" max="6" width="5.28515625" style="137" customWidth="1"/>
    <col min="7" max="7" width="9.85546875" style="137" customWidth="1"/>
    <col min="8" max="8" width="6.140625" style="137" customWidth="1"/>
    <col min="9" max="9" width="8.140625" style="137" customWidth="1"/>
    <col min="10" max="10" width="2.85546875" style="137" customWidth="1"/>
    <col min="11" max="11" width="13.5703125" style="137" customWidth="1"/>
    <col min="12" max="12" width="4.140625" style="137" customWidth="1"/>
    <col min="13" max="13" width="8.85546875" style="137" customWidth="1"/>
    <col min="14" max="14" width="5.7109375" style="137" customWidth="1"/>
    <col min="15" max="15" width="8.85546875" style="137" customWidth="1"/>
    <col min="16" max="16" width="2.28515625" style="137" customWidth="1"/>
    <col min="17" max="17" width="1.28515625" style="137" customWidth="1"/>
    <col min="18" max="16384" width="9.140625" style="137"/>
  </cols>
  <sheetData>
    <row r="1" spans="1:20" s="106" customFormat="1" ht="18" customHeight="1">
      <c r="A1" s="587" t="s">
        <v>140</v>
      </c>
      <c r="B1" s="587"/>
      <c r="C1" s="276" t="s">
        <v>141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</row>
    <row r="2" spans="1:20" s="178" customFormat="1" ht="18" customHeight="1">
      <c r="A2" s="587"/>
      <c r="B2" s="587"/>
      <c r="C2" s="277" t="s">
        <v>142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299" t="s">
        <v>33</v>
      </c>
      <c r="F5" s="299"/>
      <c r="G5" s="299" t="s">
        <v>50</v>
      </c>
      <c r="H5" s="299"/>
      <c r="I5" s="299" t="s">
        <v>63</v>
      </c>
      <c r="J5" s="299"/>
      <c r="K5" s="299" t="s">
        <v>33</v>
      </c>
      <c r="L5" s="299"/>
      <c r="M5" s="299" t="s">
        <v>33</v>
      </c>
      <c r="N5" s="299"/>
      <c r="O5" s="299" t="s">
        <v>101</v>
      </c>
      <c r="P5" s="299"/>
      <c r="Q5" s="299"/>
      <c r="R5" s="299"/>
      <c r="S5" s="112"/>
      <c r="T5" s="112"/>
    </row>
    <row r="6" spans="1:20" s="109" customFormat="1" ht="13.5" customHeight="1">
      <c r="A6" s="112"/>
      <c r="B6" s="112"/>
      <c r="E6" s="299" t="s">
        <v>61</v>
      </c>
      <c r="F6" s="299"/>
      <c r="G6" s="300"/>
      <c r="H6" s="114"/>
      <c r="I6" s="300"/>
      <c r="J6" s="114"/>
      <c r="K6" s="299" t="s">
        <v>133</v>
      </c>
      <c r="L6" s="299"/>
      <c r="M6" s="299" t="s">
        <v>9</v>
      </c>
      <c r="N6" s="299"/>
      <c r="O6" s="299" t="s">
        <v>38</v>
      </c>
      <c r="P6" s="299"/>
      <c r="Q6" s="299"/>
      <c r="R6" s="114"/>
    </row>
    <row r="7" spans="1:20" s="109" customFormat="1" ht="12" customHeight="1">
      <c r="E7" s="299" t="s">
        <v>124</v>
      </c>
      <c r="F7" s="299"/>
      <c r="G7" s="114"/>
      <c r="H7" s="114"/>
      <c r="I7" s="114"/>
      <c r="J7" s="114"/>
      <c r="K7" s="300"/>
      <c r="L7" s="114"/>
      <c r="M7" s="300"/>
      <c r="N7" s="114"/>
      <c r="O7" s="299"/>
      <c r="P7" s="299"/>
      <c r="Q7" s="299"/>
      <c r="R7" s="114"/>
    </row>
    <row r="8" spans="1:20" s="109" customFormat="1" ht="14.25" customHeight="1">
      <c r="A8" s="112" t="s">
        <v>10</v>
      </c>
      <c r="E8" s="299" t="s">
        <v>117</v>
      </c>
      <c r="F8" s="114"/>
      <c r="G8" s="114"/>
      <c r="H8" s="114"/>
      <c r="I8" s="114" t="s">
        <v>1</v>
      </c>
      <c r="J8" s="114"/>
      <c r="K8" s="300"/>
      <c r="L8" s="114"/>
      <c r="M8" s="300"/>
      <c r="N8" s="114"/>
      <c r="O8" s="168"/>
      <c r="P8" s="168"/>
      <c r="Q8" s="168"/>
      <c r="R8" s="114"/>
    </row>
    <row r="9" spans="1:20" s="109" customFormat="1" ht="15" customHeight="1">
      <c r="A9" s="115" t="s">
        <v>51</v>
      </c>
      <c r="B9" s="115"/>
      <c r="E9" s="300" t="s">
        <v>41</v>
      </c>
      <c r="F9" s="114"/>
      <c r="G9" s="300" t="s">
        <v>34</v>
      </c>
      <c r="H9" s="114"/>
      <c r="I9" s="300" t="s">
        <v>35</v>
      </c>
      <c r="J9" s="114"/>
      <c r="K9" s="300" t="s">
        <v>134</v>
      </c>
      <c r="L9" s="114"/>
      <c r="M9" s="300" t="s">
        <v>40</v>
      </c>
      <c r="N9" s="114"/>
      <c r="O9" s="168" t="s">
        <v>67</v>
      </c>
      <c r="P9" s="114"/>
      <c r="Q9" s="114"/>
      <c r="R9" s="114"/>
    </row>
    <row r="10" spans="1:20" s="109" customFormat="1" ht="12" customHeight="1">
      <c r="E10" s="300" t="s">
        <v>43</v>
      </c>
      <c r="F10" s="114"/>
      <c r="G10" s="114"/>
      <c r="H10" s="114"/>
      <c r="I10" s="114"/>
      <c r="J10" s="114"/>
      <c r="K10" s="300" t="s">
        <v>43</v>
      </c>
      <c r="L10" s="114"/>
      <c r="M10" s="300" t="s">
        <v>43</v>
      </c>
      <c r="N10" s="114"/>
      <c r="O10" s="168" t="s">
        <v>43</v>
      </c>
      <c r="P10" s="114"/>
      <c r="Q10" s="114"/>
      <c r="R10" s="114"/>
    </row>
    <row r="11" spans="1:20" s="109" customFormat="1" ht="12" customHeight="1">
      <c r="E11" s="300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300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0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91" t="s">
        <v>3</v>
      </c>
      <c r="F15" s="591"/>
      <c r="G15" s="591"/>
      <c r="H15" s="591"/>
      <c r="I15" s="591"/>
      <c r="J15" s="591"/>
      <c r="K15" s="591"/>
      <c r="L15" s="591"/>
      <c r="M15" s="591"/>
      <c r="N15" s="591"/>
      <c r="O15" s="591"/>
      <c r="P15" s="591"/>
    </row>
    <row r="16" spans="1:20" s="109" customFormat="1" ht="15" customHeight="1">
      <c r="E16" s="592" t="s">
        <v>62</v>
      </c>
      <c r="F16" s="592"/>
      <c r="G16" s="592"/>
      <c r="H16" s="592"/>
      <c r="I16" s="592"/>
      <c r="J16" s="592"/>
      <c r="K16" s="592"/>
      <c r="L16" s="592"/>
      <c r="M16" s="592"/>
      <c r="N16" s="592"/>
      <c r="O16" s="592"/>
      <c r="P16" s="592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1"/>
    </row>
    <row r="19" spans="1:18" s="118" customFormat="1" ht="17.100000000000001" customHeight="1">
      <c r="A19" s="123" t="s">
        <v>171</v>
      </c>
      <c r="B19" s="142"/>
      <c r="C19" s="128"/>
      <c r="D19" s="122"/>
      <c r="E19" s="290">
        <v>39073</v>
      </c>
      <c r="F19" s="126"/>
      <c r="G19" s="179">
        <v>22458</v>
      </c>
      <c r="H19" s="126"/>
      <c r="I19" s="179">
        <v>10806</v>
      </c>
      <c r="J19" s="126"/>
      <c r="K19" s="126">
        <v>89</v>
      </c>
      <c r="L19" s="126"/>
      <c r="M19" s="179">
        <v>3049</v>
      </c>
      <c r="N19" s="126"/>
      <c r="O19" s="179">
        <v>2671</v>
      </c>
      <c r="P19" s="122"/>
      <c r="Q19" s="122"/>
      <c r="R19" s="130"/>
    </row>
    <row r="20" spans="1:18" s="118" customFormat="1" ht="17.100000000000001" customHeight="1">
      <c r="A20" s="123" t="s">
        <v>172</v>
      </c>
      <c r="B20" s="142"/>
      <c r="C20" s="128"/>
      <c r="D20" s="122"/>
      <c r="E20" s="290">
        <v>36403</v>
      </c>
      <c r="F20" s="126"/>
      <c r="G20" s="179">
        <v>21070</v>
      </c>
      <c r="H20" s="126"/>
      <c r="I20" s="179">
        <v>9937</v>
      </c>
      <c r="J20" s="126"/>
      <c r="K20" s="126">
        <v>61</v>
      </c>
      <c r="L20" s="126"/>
      <c r="M20" s="179">
        <v>2897</v>
      </c>
      <c r="N20" s="126"/>
      <c r="O20" s="179">
        <v>2438</v>
      </c>
      <c r="P20" s="122"/>
      <c r="Q20" s="122"/>
      <c r="R20" s="130"/>
    </row>
    <row r="21" spans="1:18" s="118" customFormat="1" ht="17.100000000000001" customHeight="1">
      <c r="A21" s="388">
        <v>2019</v>
      </c>
      <c r="B21" s="470"/>
      <c r="C21" s="467"/>
      <c r="D21" s="471"/>
      <c r="E21" s="290">
        <v>33165</v>
      </c>
      <c r="F21" s="290"/>
      <c r="G21" s="179">
        <v>20714</v>
      </c>
      <c r="H21" s="179"/>
      <c r="I21" s="179">
        <v>8153</v>
      </c>
      <c r="J21" s="179"/>
      <c r="K21" s="126">
        <v>44</v>
      </c>
      <c r="L21" s="179"/>
      <c r="M21" s="179">
        <v>2537</v>
      </c>
      <c r="N21" s="179"/>
      <c r="O21" s="179">
        <v>1717</v>
      </c>
      <c r="P21" s="122"/>
      <c r="Q21" s="122"/>
    </row>
    <row r="22" spans="1:18" s="118" customFormat="1" ht="17.100000000000001" customHeight="1">
      <c r="A22" s="388">
        <v>2020</v>
      </c>
      <c r="B22" s="470"/>
      <c r="C22" s="467"/>
      <c r="D22" s="471"/>
      <c r="E22" s="472">
        <f>SUM(E26:E37)</f>
        <v>31447</v>
      </c>
      <c r="F22" s="472"/>
      <c r="G22" s="473">
        <f>SUM(G26:G37)</f>
        <v>19797</v>
      </c>
      <c r="H22" s="472"/>
      <c r="I22" s="473">
        <f>SUM(I26:I37)</f>
        <v>7600</v>
      </c>
      <c r="J22" s="472"/>
      <c r="K22" s="474">
        <f>SUM(K26:K37)</f>
        <v>38</v>
      </c>
      <c r="L22" s="472"/>
      <c r="M22" s="473">
        <f>SUM(M26:M37)</f>
        <v>2428</v>
      </c>
      <c r="N22" s="472"/>
      <c r="O22" s="179">
        <f>SUM(O26:O37)</f>
        <v>1584</v>
      </c>
      <c r="P22" s="122"/>
      <c r="Q22" s="122"/>
      <c r="R22" s="130"/>
    </row>
    <row r="23" spans="1:18" s="118" customFormat="1" ht="17.100000000000001" customHeight="1">
      <c r="A23" s="388">
        <v>2021</v>
      </c>
      <c r="B23" s="470"/>
      <c r="C23" s="467"/>
      <c r="D23" s="471"/>
      <c r="E23" s="472">
        <v>31291</v>
      </c>
      <c r="F23" s="472"/>
      <c r="G23" s="473">
        <v>18862</v>
      </c>
      <c r="H23" s="472"/>
      <c r="I23" s="473">
        <v>7487</v>
      </c>
      <c r="J23" s="472"/>
      <c r="K23" s="474">
        <v>12</v>
      </c>
      <c r="L23" s="472"/>
      <c r="M23" s="473">
        <v>2935</v>
      </c>
      <c r="N23" s="472"/>
      <c r="O23" s="473">
        <v>1995</v>
      </c>
      <c r="P23" s="122"/>
      <c r="Q23" s="122"/>
      <c r="R23" s="130"/>
    </row>
    <row r="24" spans="1:18" s="118" customFormat="1" ht="10.5" customHeight="1">
      <c r="A24" s="143"/>
      <c r="B24" s="143"/>
      <c r="C24" s="144"/>
      <c r="D24" s="145"/>
      <c r="E24" s="291"/>
      <c r="F24" s="145"/>
      <c r="G24" s="145"/>
      <c r="H24" s="145"/>
      <c r="I24" s="145"/>
      <c r="J24" s="145"/>
      <c r="K24" s="180"/>
      <c r="L24" s="145"/>
      <c r="M24" s="145"/>
      <c r="N24" s="145"/>
      <c r="O24" s="145"/>
      <c r="P24" s="145"/>
      <c r="Q24" s="145"/>
      <c r="R24" s="130"/>
    </row>
    <row r="25" spans="1:18" s="118" customFormat="1" ht="10.5" customHeight="1">
      <c r="A25" s="146"/>
      <c r="B25" s="146"/>
      <c r="E25" s="292"/>
      <c r="F25" s="149"/>
      <c r="G25" s="149"/>
      <c r="H25" s="149"/>
      <c r="I25" s="149"/>
      <c r="J25" s="149"/>
      <c r="K25" s="181"/>
      <c r="L25" s="149"/>
      <c r="M25" s="149"/>
      <c r="N25" s="149"/>
      <c r="O25" s="149"/>
      <c r="P25" s="149"/>
      <c r="Q25" s="149"/>
    </row>
    <row r="26" spans="1:18" s="356" customFormat="1" ht="17.100000000000001" customHeight="1">
      <c r="A26" s="500">
        <v>2020</v>
      </c>
      <c r="B26" s="356" t="s">
        <v>48</v>
      </c>
      <c r="E26" s="358">
        <v>2846</v>
      </c>
      <c r="F26" s="353"/>
      <c r="G26" s="387">
        <v>1788</v>
      </c>
      <c r="H26" s="354"/>
      <c r="I26" s="387">
        <v>780</v>
      </c>
      <c r="J26" s="359"/>
      <c r="K26" s="360">
        <v>2</v>
      </c>
      <c r="L26" s="354"/>
      <c r="M26" s="359">
        <v>182</v>
      </c>
      <c r="N26" s="359"/>
      <c r="O26" s="387">
        <v>94</v>
      </c>
      <c r="P26" s="328"/>
      <c r="Q26" s="329"/>
    </row>
    <row r="27" spans="1:18" s="356" customFormat="1" ht="17.100000000000001" customHeight="1">
      <c r="A27" s="388"/>
      <c r="B27" s="370" t="s">
        <v>21</v>
      </c>
      <c r="E27" s="358">
        <v>2827</v>
      </c>
      <c r="F27" s="353"/>
      <c r="G27" s="387">
        <v>1870</v>
      </c>
      <c r="H27" s="354"/>
      <c r="I27" s="387">
        <v>625</v>
      </c>
      <c r="J27" s="359"/>
      <c r="K27" s="360">
        <v>5</v>
      </c>
      <c r="L27" s="354"/>
      <c r="M27" s="359">
        <v>194</v>
      </c>
      <c r="N27" s="359"/>
      <c r="O27" s="387">
        <v>133</v>
      </c>
      <c r="P27" s="328"/>
      <c r="Q27" s="329"/>
    </row>
    <row r="28" spans="1:18" s="356" customFormat="1" ht="17.100000000000001" customHeight="1">
      <c r="A28" s="388"/>
      <c r="B28" s="370" t="s">
        <v>22</v>
      </c>
      <c r="E28" s="358">
        <f t="shared" ref="E28" si="0">SUM(G28:O28)</f>
        <v>1816</v>
      </c>
      <c r="F28" s="353"/>
      <c r="G28" s="387">
        <v>1270</v>
      </c>
      <c r="H28" s="354"/>
      <c r="I28" s="387">
        <v>345</v>
      </c>
      <c r="J28" s="359"/>
      <c r="K28" s="360">
        <v>1</v>
      </c>
      <c r="L28" s="354"/>
      <c r="M28" s="359">
        <v>108</v>
      </c>
      <c r="N28" s="359"/>
      <c r="O28" s="387">
        <v>92</v>
      </c>
      <c r="P28" s="328"/>
      <c r="Q28" s="329"/>
    </row>
    <row r="29" spans="1:18" s="356" customFormat="1" ht="17.100000000000001" customHeight="1">
      <c r="A29" s="388"/>
      <c r="B29" s="370" t="s">
        <v>176</v>
      </c>
      <c r="E29" s="358" t="s">
        <v>174</v>
      </c>
      <c r="F29" s="358"/>
      <c r="G29" s="387" t="s">
        <v>174</v>
      </c>
      <c r="H29" s="358"/>
      <c r="I29" s="387" t="s">
        <v>174</v>
      </c>
      <c r="J29" s="358"/>
      <c r="K29" s="358" t="s">
        <v>174</v>
      </c>
      <c r="L29" s="358"/>
      <c r="M29" s="359" t="s">
        <v>174</v>
      </c>
      <c r="N29" s="358"/>
      <c r="O29" s="387" t="s">
        <v>174</v>
      </c>
      <c r="P29" s="328"/>
      <c r="Q29" s="329"/>
    </row>
    <row r="30" spans="1:18" s="356" customFormat="1" ht="17.100000000000001" customHeight="1">
      <c r="A30" s="388"/>
      <c r="B30" s="370" t="s">
        <v>24</v>
      </c>
      <c r="E30" s="358">
        <v>1307</v>
      </c>
      <c r="F30" s="358"/>
      <c r="G30" s="387">
        <v>785</v>
      </c>
      <c r="H30" s="360"/>
      <c r="I30" s="387">
        <v>321</v>
      </c>
      <c r="J30" s="360"/>
      <c r="K30" s="360">
        <v>2</v>
      </c>
      <c r="L30" s="359"/>
      <c r="M30" s="359">
        <v>125</v>
      </c>
      <c r="N30" s="360"/>
      <c r="O30" s="387">
        <v>74</v>
      </c>
      <c r="P30" s="328"/>
      <c r="Q30" s="329"/>
    </row>
    <row r="31" spans="1:18" s="356" customFormat="1" ht="17.100000000000001" customHeight="1">
      <c r="A31" s="388"/>
      <c r="B31" s="370" t="s">
        <v>25</v>
      </c>
      <c r="E31" s="358">
        <v>2782</v>
      </c>
      <c r="F31" s="358"/>
      <c r="G31" s="387">
        <v>1863</v>
      </c>
      <c r="H31" s="360"/>
      <c r="I31" s="387">
        <v>562</v>
      </c>
      <c r="J31" s="360"/>
      <c r="K31" s="360">
        <v>3</v>
      </c>
      <c r="L31" s="359"/>
      <c r="M31" s="359">
        <v>188</v>
      </c>
      <c r="N31" s="360"/>
      <c r="O31" s="387">
        <v>166</v>
      </c>
      <c r="P31" s="328"/>
      <c r="Q31" s="329"/>
    </row>
    <row r="32" spans="1:18" s="356" customFormat="1" ht="17.100000000000001" customHeight="1">
      <c r="A32" s="388"/>
      <c r="B32" s="370" t="s">
        <v>177</v>
      </c>
      <c r="E32" s="358">
        <v>3278</v>
      </c>
      <c r="F32" s="358"/>
      <c r="G32" s="387">
        <v>2122</v>
      </c>
      <c r="H32" s="360"/>
      <c r="I32" s="387">
        <v>724</v>
      </c>
      <c r="J32" s="360"/>
      <c r="K32" s="360">
        <v>4</v>
      </c>
      <c r="L32" s="359"/>
      <c r="M32" s="359">
        <v>258</v>
      </c>
      <c r="N32" s="360"/>
      <c r="O32" s="387">
        <v>170</v>
      </c>
      <c r="P32" s="328"/>
      <c r="Q32" s="329"/>
    </row>
    <row r="33" spans="1:17" s="356" customFormat="1" ht="17.100000000000001" customHeight="1">
      <c r="A33" s="388"/>
      <c r="B33" s="370" t="s">
        <v>27</v>
      </c>
      <c r="E33" s="358">
        <v>3015</v>
      </c>
      <c r="F33" s="358"/>
      <c r="G33" s="387">
        <v>1947</v>
      </c>
      <c r="H33" s="360"/>
      <c r="I33" s="387">
        <v>673</v>
      </c>
      <c r="J33" s="360"/>
      <c r="K33" s="360">
        <v>2</v>
      </c>
      <c r="L33" s="359"/>
      <c r="M33" s="359">
        <v>252</v>
      </c>
      <c r="N33" s="360"/>
      <c r="O33" s="387">
        <v>141</v>
      </c>
      <c r="P33" s="328"/>
      <c r="Q33" s="329"/>
    </row>
    <row r="34" spans="1:17" s="356" customFormat="1" ht="17.100000000000001" customHeight="1">
      <c r="A34" s="388"/>
      <c r="B34" s="370" t="s">
        <v>178</v>
      </c>
      <c r="E34" s="358">
        <v>3410</v>
      </c>
      <c r="F34" s="358"/>
      <c r="G34" s="387">
        <v>2142</v>
      </c>
      <c r="H34" s="360"/>
      <c r="I34" s="387">
        <v>823</v>
      </c>
      <c r="J34" s="360"/>
      <c r="K34" s="360">
        <v>10</v>
      </c>
      <c r="L34" s="359"/>
      <c r="M34" s="359">
        <v>252</v>
      </c>
      <c r="N34" s="360"/>
      <c r="O34" s="387">
        <v>183</v>
      </c>
      <c r="P34" s="328"/>
      <c r="Q34" s="329"/>
    </row>
    <row r="35" spans="1:17" s="356" customFormat="1" ht="17.100000000000001" customHeight="1">
      <c r="A35" s="388"/>
      <c r="B35" s="589" t="s">
        <v>29</v>
      </c>
      <c r="C35" s="589"/>
      <c r="E35" s="358">
        <v>3173</v>
      </c>
      <c r="F35" s="358"/>
      <c r="G35" s="387">
        <v>2080</v>
      </c>
      <c r="H35" s="360"/>
      <c r="I35" s="387">
        <v>625</v>
      </c>
      <c r="J35" s="360"/>
      <c r="K35" s="360">
        <v>2</v>
      </c>
      <c r="L35" s="359"/>
      <c r="M35" s="359">
        <v>278</v>
      </c>
      <c r="N35" s="360"/>
      <c r="O35" s="387">
        <v>188</v>
      </c>
      <c r="P35" s="328"/>
      <c r="Q35" s="329"/>
    </row>
    <row r="36" spans="1:17" s="356" customFormat="1" ht="17.100000000000001" customHeight="1">
      <c r="A36" s="388"/>
      <c r="B36" s="589" t="s">
        <v>30</v>
      </c>
      <c r="C36" s="589"/>
      <c r="E36" s="358">
        <v>3509</v>
      </c>
      <c r="F36" s="358"/>
      <c r="G36" s="387">
        <v>2024</v>
      </c>
      <c r="H36" s="360"/>
      <c r="I36" s="387">
        <v>944</v>
      </c>
      <c r="J36" s="360"/>
      <c r="K36" s="360">
        <v>2</v>
      </c>
      <c r="L36" s="359"/>
      <c r="M36" s="359">
        <v>342</v>
      </c>
      <c r="N36" s="360"/>
      <c r="O36" s="387">
        <v>197</v>
      </c>
      <c r="P36" s="328"/>
      <c r="Q36" s="329"/>
    </row>
    <row r="37" spans="1:17" s="356" customFormat="1" ht="17.100000000000001" customHeight="1">
      <c r="A37" s="388"/>
      <c r="B37" s="589" t="s">
        <v>31</v>
      </c>
      <c r="C37" s="589"/>
      <c r="E37" s="358">
        <v>3484</v>
      </c>
      <c r="F37" s="358"/>
      <c r="G37" s="387">
        <v>1906</v>
      </c>
      <c r="H37" s="360"/>
      <c r="I37" s="387">
        <v>1178</v>
      </c>
      <c r="J37" s="360"/>
      <c r="K37" s="360">
        <v>5</v>
      </c>
      <c r="L37" s="359"/>
      <c r="M37" s="359">
        <v>249</v>
      </c>
      <c r="N37" s="360"/>
      <c r="O37" s="387">
        <v>146</v>
      </c>
      <c r="P37" s="328"/>
      <c r="Q37" s="329"/>
    </row>
    <row r="38" spans="1:17" s="356" customFormat="1" ht="17.100000000000001" customHeight="1">
      <c r="A38" s="388"/>
      <c r="B38" s="478"/>
      <c r="C38" s="478"/>
      <c r="E38" s="358"/>
      <c r="F38" s="358"/>
      <c r="G38" s="387"/>
      <c r="H38" s="360"/>
      <c r="I38" s="387"/>
      <c r="J38" s="360"/>
      <c r="K38" s="360"/>
      <c r="L38" s="359"/>
      <c r="M38" s="359"/>
      <c r="N38" s="360"/>
      <c r="O38" s="387"/>
      <c r="P38" s="328"/>
      <c r="Q38" s="329"/>
    </row>
    <row r="39" spans="1:17" s="356" customFormat="1" ht="17.100000000000001" customHeight="1">
      <c r="A39" s="500">
        <v>2021</v>
      </c>
      <c r="B39" s="356" t="s">
        <v>48</v>
      </c>
      <c r="C39" s="479"/>
      <c r="E39" s="358">
        <v>3094</v>
      </c>
      <c r="F39" s="358"/>
      <c r="G39" s="387">
        <v>2172</v>
      </c>
      <c r="H39" s="360"/>
      <c r="I39" s="387">
        <v>509</v>
      </c>
      <c r="J39" s="387"/>
      <c r="K39" s="360">
        <v>4</v>
      </c>
      <c r="L39" s="387"/>
      <c r="M39" s="387">
        <v>258</v>
      </c>
      <c r="N39" s="387"/>
      <c r="O39" s="387">
        <v>151</v>
      </c>
      <c r="P39" s="328"/>
      <c r="Q39" s="329"/>
    </row>
    <row r="40" spans="1:17" s="356" customFormat="1" ht="17.100000000000001" customHeight="1">
      <c r="B40" s="491" t="s">
        <v>21</v>
      </c>
      <c r="C40" s="491"/>
      <c r="E40" s="358">
        <v>2578</v>
      </c>
      <c r="F40" s="358"/>
      <c r="G40" s="387">
        <v>1697</v>
      </c>
      <c r="H40" s="360"/>
      <c r="I40" s="387">
        <v>569</v>
      </c>
      <c r="J40" s="387"/>
      <c r="K40" s="360" t="s">
        <v>174</v>
      </c>
      <c r="L40" s="387"/>
      <c r="M40" s="387">
        <v>171</v>
      </c>
      <c r="N40" s="387"/>
      <c r="O40" s="387">
        <v>141</v>
      </c>
      <c r="P40" s="328"/>
      <c r="Q40" s="329"/>
    </row>
    <row r="41" spans="1:17" s="356" customFormat="1" ht="16.5" customHeight="1">
      <c r="B41" s="496" t="s">
        <v>22</v>
      </c>
      <c r="C41" s="496"/>
      <c r="E41" s="358">
        <v>4432</v>
      </c>
      <c r="F41" s="358"/>
      <c r="G41" s="387">
        <v>2952</v>
      </c>
      <c r="H41" s="360"/>
      <c r="I41" s="387">
        <v>1023</v>
      </c>
      <c r="J41" s="387"/>
      <c r="K41" s="360" t="s">
        <v>174</v>
      </c>
      <c r="L41" s="387"/>
      <c r="M41" s="387">
        <v>267</v>
      </c>
      <c r="N41" s="387"/>
      <c r="O41" s="387">
        <v>190</v>
      </c>
      <c r="P41" s="328"/>
      <c r="Q41" s="329"/>
    </row>
    <row r="42" spans="1:17" s="356" customFormat="1" ht="16.5" customHeight="1">
      <c r="B42" s="496" t="s">
        <v>176</v>
      </c>
      <c r="C42" s="496"/>
      <c r="E42" s="358">
        <v>3686</v>
      </c>
      <c r="F42" s="358"/>
      <c r="G42" s="387">
        <v>2260</v>
      </c>
      <c r="H42" s="360"/>
      <c r="I42" s="387">
        <v>973</v>
      </c>
      <c r="J42" s="387"/>
      <c r="K42" s="360">
        <v>1</v>
      </c>
      <c r="L42" s="387"/>
      <c r="M42" s="387">
        <v>274</v>
      </c>
      <c r="N42" s="387"/>
      <c r="O42" s="387">
        <v>178</v>
      </c>
      <c r="P42" s="328"/>
      <c r="Q42" s="329"/>
    </row>
    <row r="43" spans="1:17" s="356" customFormat="1" ht="16.5" customHeight="1">
      <c r="B43" s="501" t="s">
        <v>24</v>
      </c>
      <c r="C43" s="501"/>
      <c r="E43" s="358">
        <v>2914</v>
      </c>
      <c r="F43" s="358"/>
      <c r="G43" s="387">
        <v>1804</v>
      </c>
      <c r="H43" s="360"/>
      <c r="I43" s="387">
        <v>679</v>
      </c>
      <c r="J43" s="387"/>
      <c r="K43" s="360">
        <v>1</v>
      </c>
      <c r="L43" s="387"/>
      <c r="M43" s="387">
        <v>258</v>
      </c>
      <c r="N43" s="387"/>
      <c r="O43" s="387">
        <v>172</v>
      </c>
      <c r="P43" s="328"/>
      <c r="Q43" s="329"/>
    </row>
    <row r="44" spans="1:17" s="356" customFormat="1" ht="16.5" customHeight="1">
      <c r="B44" s="513" t="s">
        <v>25</v>
      </c>
      <c r="C44" s="513"/>
      <c r="E44" s="358">
        <v>1</v>
      </c>
      <c r="F44" s="358"/>
      <c r="G44" s="516" t="s">
        <v>174</v>
      </c>
      <c r="H44" s="360"/>
      <c r="I44" s="387">
        <v>1</v>
      </c>
      <c r="J44" s="387"/>
      <c r="K44" s="360" t="s">
        <v>174</v>
      </c>
      <c r="L44" s="387"/>
      <c r="M44" s="516" t="s">
        <v>174</v>
      </c>
      <c r="N44" s="387"/>
      <c r="O44" s="516" t="s">
        <v>174</v>
      </c>
      <c r="P44" s="328"/>
      <c r="Q44" s="329"/>
    </row>
    <row r="45" spans="1:17" s="356" customFormat="1" ht="16.5" customHeight="1">
      <c r="B45" s="519" t="s">
        <v>177</v>
      </c>
      <c r="C45" s="519"/>
      <c r="E45" s="358">
        <v>1900</v>
      </c>
      <c r="F45" s="358"/>
      <c r="G45" s="387">
        <v>852</v>
      </c>
      <c r="H45" s="360"/>
      <c r="I45" s="387">
        <v>505</v>
      </c>
      <c r="J45" s="387"/>
      <c r="K45" s="360">
        <v>2</v>
      </c>
      <c r="L45" s="387"/>
      <c r="M45" s="387">
        <v>294</v>
      </c>
      <c r="N45" s="387"/>
      <c r="O45" s="387">
        <v>247</v>
      </c>
      <c r="P45" s="328"/>
      <c r="Q45" s="329"/>
    </row>
    <row r="46" spans="1:17" s="356" customFormat="1" ht="16.5" customHeight="1">
      <c r="B46" s="523" t="s">
        <v>27</v>
      </c>
      <c r="C46" s="523"/>
      <c r="E46" s="358">
        <v>1681</v>
      </c>
      <c r="F46" s="358"/>
      <c r="G46" s="387">
        <v>891</v>
      </c>
      <c r="H46" s="360"/>
      <c r="I46" s="387">
        <v>305</v>
      </c>
      <c r="J46" s="387"/>
      <c r="K46" s="360">
        <v>1</v>
      </c>
      <c r="L46" s="387"/>
      <c r="M46" s="387">
        <v>278</v>
      </c>
      <c r="N46" s="387"/>
      <c r="O46" s="387">
        <v>206</v>
      </c>
      <c r="P46" s="328"/>
      <c r="Q46" s="329"/>
    </row>
    <row r="47" spans="1:17" s="356" customFormat="1" ht="16.5" customHeight="1">
      <c r="B47" s="530" t="s">
        <v>178</v>
      </c>
      <c r="C47" s="530"/>
      <c r="E47" s="358">
        <v>1963</v>
      </c>
      <c r="F47" s="358"/>
      <c r="G47" s="387">
        <v>953</v>
      </c>
      <c r="H47" s="360"/>
      <c r="I47" s="387">
        <v>529</v>
      </c>
      <c r="J47" s="387"/>
      <c r="K47" s="360" t="s">
        <v>174</v>
      </c>
      <c r="L47" s="387"/>
      <c r="M47" s="387">
        <v>265</v>
      </c>
      <c r="N47" s="387"/>
      <c r="O47" s="387">
        <v>216</v>
      </c>
      <c r="P47" s="328"/>
      <c r="Q47" s="329"/>
    </row>
    <row r="48" spans="1:17" s="356" customFormat="1" ht="16.5" customHeight="1">
      <c r="B48" s="589" t="s">
        <v>29</v>
      </c>
      <c r="C48" s="589"/>
      <c r="E48" s="358">
        <v>2522</v>
      </c>
      <c r="F48" s="358"/>
      <c r="G48" s="387">
        <v>1394</v>
      </c>
      <c r="H48" s="360"/>
      <c r="I48" s="387">
        <v>682</v>
      </c>
      <c r="J48" s="387"/>
      <c r="K48" s="360">
        <v>1</v>
      </c>
      <c r="L48" s="387"/>
      <c r="M48" s="387">
        <v>256</v>
      </c>
      <c r="N48" s="387"/>
      <c r="O48" s="387">
        <v>189</v>
      </c>
      <c r="P48" s="328"/>
      <c r="Q48" s="329"/>
    </row>
    <row r="49" spans="1:17" s="356" customFormat="1" ht="16.5" customHeight="1">
      <c r="B49" s="537" t="s">
        <v>30</v>
      </c>
      <c r="C49" s="537"/>
      <c r="E49" s="358">
        <v>2796</v>
      </c>
      <c r="F49" s="358"/>
      <c r="G49" s="387">
        <v>1588</v>
      </c>
      <c r="H49" s="360"/>
      <c r="I49" s="387">
        <v>709</v>
      </c>
      <c r="J49" s="387"/>
      <c r="K49" s="360" t="s">
        <v>174</v>
      </c>
      <c r="L49" s="387"/>
      <c r="M49" s="387">
        <v>275</v>
      </c>
      <c r="N49" s="387"/>
      <c r="O49" s="387">
        <v>224</v>
      </c>
      <c r="P49" s="328"/>
      <c r="Q49" s="329"/>
    </row>
    <row r="50" spans="1:17" s="356" customFormat="1" ht="16.5" customHeight="1">
      <c r="B50" s="541" t="s">
        <v>31</v>
      </c>
      <c r="C50" s="541"/>
      <c r="E50" s="358">
        <v>3724</v>
      </c>
      <c r="F50" s="358"/>
      <c r="G50" s="387">
        <v>2299</v>
      </c>
      <c r="H50" s="360"/>
      <c r="I50" s="387">
        <v>1003</v>
      </c>
      <c r="J50" s="387"/>
      <c r="K50" s="360">
        <v>2</v>
      </c>
      <c r="L50" s="387"/>
      <c r="M50" s="387">
        <v>339</v>
      </c>
      <c r="N50" s="387"/>
      <c r="O50" s="387">
        <v>81</v>
      </c>
      <c r="P50" s="328"/>
      <c r="Q50" s="329"/>
    </row>
    <row r="51" spans="1:17" s="356" customFormat="1" ht="16.5" customHeight="1">
      <c r="B51" s="545"/>
      <c r="C51" s="545"/>
      <c r="E51" s="358"/>
      <c r="F51" s="358"/>
      <c r="G51" s="358"/>
      <c r="H51" s="358"/>
      <c r="I51" s="358"/>
      <c r="J51" s="358"/>
      <c r="K51" s="358"/>
      <c r="L51" s="358"/>
      <c r="M51" s="358"/>
      <c r="N51" s="358"/>
      <c r="O51" s="358"/>
      <c r="P51" s="328"/>
      <c r="Q51" s="329"/>
    </row>
    <row r="52" spans="1:17" s="356" customFormat="1" ht="16.5" customHeight="1">
      <c r="A52" s="388">
        <v>2022</v>
      </c>
      <c r="B52" s="356" t="s">
        <v>48</v>
      </c>
      <c r="C52" s="554"/>
      <c r="E52" s="358">
        <v>2155</v>
      </c>
      <c r="F52" s="358"/>
      <c r="G52" s="387">
        <v>973</v>
      </c>
      <c r="H52" s="360"/>
      <c r="I52" s="387">
        <v>742</v>
      </c>
      <c r="J52" s="387"/>
      <c r="K52" s="360">
        <v>1</v>
      </c>
      <c r="L52" s="387"/>
      <c r="M52" s="387">
        <v>221</v>
      </c>
      <c r="N52" s="387"/>
      <c r="O52" s="387">
        <v>218</v>
      </c>
      <c r="P52" s="328"/>
      <c r="Q52" s="329"/>
    </row>
    <row r="53" spans="1:17" s="356" customFormat="1" ht="16.5" customHeight="1">
      <c r="A53" s="388"/>
      <c r="B53" s="559" t="s">
        <v>21</v>
      </c>
      <c r="C53" s="559"/>
      <c r="E53" s="358">
        <v>1853</v>
      </c>
      <c r="F53" s="358"/>
      <c r="G53" s="387">
        <v>888</v>
      </c>
      <c r="H53" s="360"/>
      <c r="I53" s="387">
        <v>593</v>
      </c>
      <c r="J53" s="387"/>
      <c r="K53" s="360">
        <v>2</v>
      </c>
      <c r="L53" s="387"/>
      <c r="M53" s="387">
        <v>170</v>
      </c>
      <c r="N53" s="387"/>
      <c r="O53" s="387">
        <v>200</v>
      </c>
      <c r="P53" s="328"/>
      <c r="Q53" s="329"/>
    </row>
    <row r="54" spans="1:17" s="356" customFormat="1" ht="16.5" customHeight="1">
      <c r="A54" s="388"/>
      <c r="B54" s="562" t="s">
        <v>22</v>
      </c>
      <c r="C54" s="562"/>
      <c r="E54" s="358">
        <v>3006</v>
      </c>
      <c r="F54" s="358"/>
      <c r="G54" s="387">
        <v>1433</v>
      </c>
      <c r="H54" s="360"/>
      <c r="I54" s="387">
        <v>945</v>
      </c>
      <c r="J54" s="387"/>
      <c r="K54" s="360">
        <v>1</v>
      </c>
      <c r="L54" s="387"/>
      <c r="M54" s="387">
        <v>316</v>
      </c>
      <c r="N54" s="387"/>
      <c r="O54" s="387">
        <v>311</v>
      </c>
      <c r="P54" s="328"/>
      <c r="Q54" s="329"/>
    </row>
    <row r="55" spans="1:17" s="356" customFormat="1" ht="16.5" customHeight="1">
      <c r="A55" s="388"/>
      <c r="B55" s="567" t="s">
        <v>176</v>
      </c>
      <c r="C55" s="567"/>
      <c r="E55" s="358">
        <v>3050</v>
      </c>
      <c r="F55" s="358"/>
      <c r="G55" s="387">
        <v>1800</v>
      </c>
      <c r="H55" s="360"/>
      <c r="I55" s="387">
        <v>677</v>
      </c>
      <c r="J55" s="387"/>
      <c r="K55" s="360">
        <v>0</v>
      </c>
      <c r="L55" s="387"/>
      <c r="M55" s="387">
        <v>295</v>
      </c>
      <c r="N55" s="387"/>
      <c r="O55" s="387">
        <v>278</v>
      </c>
      <c r="P55" s="328"/>
      <c r="Q55" s="329"/>
    </row>
    <row r="56" spans="1:17" s="356" customFormat="1" ht="16.5" customHeight="1">
      <c r="A56" s="388"/>
      <c r="B56" s="589" t="s">
        <v>24</v>
      </c>
      <c r="C56" s="589"/>
      <c r="E56" s="358">
        <v>3023</v>
      </c>
      <c r="F56" s="358"/>
      <c r="G56" s="387">
        <v>1701</v>
      </c>
      <c r="H56" s="360"/>
      <c r="I56" s="387">
        <v>850</v>
      </c>
      <c r="J56" s="387"/>
      <c r="K56" s="360">
        <v>1</v>
      </c>
      <c r="L56" s="387"/>
      <c r="M56" s="387">
        <v>247</v>
      </c>
      <c r="N56" s="387"/>
      <c r="O56" s="387">
        <v>224</v>
      </c>
      <c r="P56" s="328"/>
      <c r="Q56" s="329"/>
    </row>
    <row r="57" spans="1:17" s="356" customFormat="1" ht="16.5" hidden="1" customHeight="1">
      <c r="A57" s="388"/>
      <c r="B57" s="578" t="s">
        <v>25</v>
      </c>
      <c r="C57" s="578"/>
      <c r="D57" s="571"/>
      <c r="E57" s="576"/>
      <c r="F57" s="576"/>
      <c r="G57" s="575"/>
      <c r="H57" s="577"/>
      <c r="I57" s="575"/>
      <c r="J57" s="575"/>
      <c r="K57" s="577"/>
      <c r="L57" s="575"/>
      <c r="M57" s="575"/>
      <c r="N57" s="575"/>
      <c r="O57" s="575"/>
      <c r="P57" s="328"/>
      <c r="Q57" s="329"/>
    </row>
    <row r="58" spans="1:17" s="134" customFormat="1" ht="15.75" customHeight="1" thickBot="1">
      <c r="A58" s="182"/>
      <c r="B58" s="183"/>
      <c r="C58" s="182"/>
      <c r="D58" s="184"/>
      <c r="E58" s="185"/>
      <c r="F58" s="186"/>
      <c r="G58" s="187"/>
      <c r="H58" s="188"/>
      <c r="I58" s="187"/>
      <c r="J58" s="186"/>
      <c r="K58" s="187"/>
      <c r="L58" s="186"/>
      <c r="M58" s="187"/>
      <c r="N58" s="186"/>
      <c r="O58" s="187"/>
      <c r="P58" s="189"/>
      <c r="Q58" s="189"/>
    </row>
    <row r="59" spans="1:17" s="134" customFormat="1" ht="15" customHeight="1">
      <c r="A59" s="280"/>
      <c r="B59" s="135"/>
    </row>
    <row r="60" spans="1:17" s="134" customFormat="1" ht="15" customHeight="1">
      <c r="A60" s="281"/>
      <c r="B60" s="282"/>
      <c r="I60" s="135"/>
      <c r="J60" s="135"/>
      <c r="K60" s="135"/>
      <c r="L60" s="135"/>
      <c r="M60" s="135"/>
      <c r="N60" s="135"/>
      <c r="O60" s="135"/>
      <c r="P60" s="135"/>
      <c r="Q60" s="135"/>
    </row>
    <row r="61" spans="1:17" s="134" customFormat="1" ht="15" customHeight="1">
      <c r="I61" s="190"/>
      <c r="J61" s="190"/>
      <c r="K61" s="190"/>
    </row>
    <row r="62" spans="1:17" s="134" customFormat="1" ht="15" customHeight="1">
      <c r="I62" s="190"/>
      <c r="J62" s="190"/>
      <c r="K62" s="190"/>
    </row>
    <row r="63" spans="1:17" s="165" customFormat="1" ht="15" customHeight="1">
      <c r="A63" s="588"/>
      <c r="B63" s="588"/>
      <c r="C63" s="588"/>
      <c r="D63" s="588"/>
      <c r="E63" s="588"/>
      <c r="F63" s="588"/>
      <c r="G63" s="588"/>
      <c r="H63" s="588"/>
      <c r="I63" s="588"/>
      <c r="J63" s="588"/>
      <c r="K63" s="588"/>
      <c r="L63" s="588"/>
      <c r="M63" s="588"/>
      <c r="N63" s="588"/>
      <c r="O63" s="588"/>
      <c r="P63" s="588"/>
      <c r="Q63" s="588"/>
    </row>
    <row r="64" spans="1:17" ht="15" customHeight="1"/>
    <row r="71" spans="3:3" s="428" customFormat="1" ht="15.75">
      <c r="C71" s="355"/>
    </row>
  </sheetData>
  <mergeCells count="9">
    <mergeCell ref="A1:B2"/>
    <mergeCell ref="E15:P15"/>
    <mergeCell ref="E16:P16"/>
    <mergeCell ref="A63:Q63"/>
    <mergeCell ref="B35:C35"/>
    <mergeCell ref="B36:C36"/>
    <mergeCell ref="B37:C37"/>
    <mergeCell ref="B48:C48"/>
    <mergeCell ref="B56:C5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75"/>
  <sheetViews>
    <sheetView view="pageBreakPreview" zoomScale="80" zoomScaleNormal="100" zoomScaleSheetLayoutView="80" workbookViewId="0">
      <pane xSplit="4" ySplit="18" topLeftCell="E37" activePane="bottomRight" state="frozen"/>
      <selection activeCell="I46" sqref="I46"/>
      <selection pane="topRight" activeCell="I46" sqref="I46"/>
      <selection pane="bottomLeft" activeCell="I46" sqref="I46"/>
      <selection pane="bottomRight" activeCell="I46" sqref="I46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94" t="s">
        <v>144</v>
      </c>
      <c r="B1" s="594"/>
      <c r="C1" s="594"/>
      <c r="D1" s="595" t="s">
        <v>143</v>
      </c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82"/>
      <c r="U1" s="594" t="s">
        <v>144</v>
      </c>
      <c r="V1" s="594"/>
      <c r="W1" s="594"/>
      <c r="X1" s="596" t="s">
        <v>146</v>
      </c>
      <c r="Y1" s="596"/>
      <c r="Z1" s="596"/>
      <c r="AA1" s="596"/>
      <c r="AB1" s="596"/>
      <c r="AC1" s="596"/>
      <c r="AD1" s="596"/>
      <c r="AE1" s="596"/>
      <c r="AF1" s="596"/>
      <c r="AG1" s="596"/>
      <c r="AH1" s="596"/>
      <c r="AI1" s="596"/>
      <c r="AJ1" s="596"/>
      <c r="AK1" s="596"/>
      <c r="AL1" s="596"/>
      <c r="AM1" s="596"/>
      <c r="AN1" s="596"/>
      <c r="AO1" s="596"/>
      <c r="AP1" s="596"/>
      <c r="AQ1" s="596"/>
      <c r="AR1" s="596"/>
      <c r="AS1" s="596"/>
      <c r="AT1" s="596"/>
      <c r="AU1" s="596"/>
      <c r="AV1" s="596"/>
      <c r="AW1" s="594" t="s">
        <v>144</v>
      </c>
      <c r="AX1" s="594"/>
      <c r="AY1" s="594"/>
      <c r="AZ1" s="596" t="s">
        <v>146</v>
      </c>
      <c r="BA1" s="596"/>
      <c r="BB1" s="596"/>
      <c r="BC1" s="596"/>
      <c r="BD1" s="596"/>
      <c r="BE1" s="596"/>
      <c r="BF1" s="596"/>
      <c r="BG1" s="596"/>
      <c r="BH1" s="596"/>
      <c r="BI1" s="596"/>
      <c r="BJ1" s="596"/>
      <c r="BK1" s="596"/>
      <c r="BL1" s="596"/>
      <c r="BM1" s="596"/>
      <c r="BN1" s="596"/>
      <c r="BO1" s="596"/>
      <c r="BP1" s="596"/>
      <c r="BQ1" s="596"/>
      <c r="BR1" s="596"/>
      <c r="BS1" s="596"/>
      <c r="BT1" s="596"/>
      <c r="BU1" s="596"/>
      <c r="BV1" s="596"/>
      <c r="BW1" s="596"/>
      <c r="BX1" s="87"/>
      <c r="BY1" s="82"/>
    </row>
    <row r="2" spans="1:77" ht="33.75" customHeight="1">
      <c r="A2" s="88"/>
      <c r="B2" s="88"/>
      <c r="C2" s="88"/>
      <c r="D2" s="597" t="s">
        <v>145</v>
      </c>
      <c r="E2" s="597"/>
      <c r="F2" s="597"/>
      <c r="G2" s="597"/>
      <c r="H2" s="597"/>
      <c r="I2" s="597"/>
      <c r="J2" s="597"/>
      <c r="K2" s="597"/>
      <c r="L2" s="597"/>
      <c r="M2" s="597"/>
      <c r="N2" s="597"/>
      <c r="O2" s="597"/>
      <c r="P2" s="597"/>
      <c r="Q2" s="597"/>
      <c r="R2" s="597"/>
      <c r="S2" s="597"/>
      <c r="T2" s="83"/>
      <c r="U2" s="88"/>
      <c r="V2" s="88"/>
      <c r="W2" s="88"/>
      <c r="X2" s="597" t="s">
        <v>147</v>
      </c>
      <c r="Y2" s="597"/>
      <c r="Z2" s="597"/>
      <c r="AA2" s="597"/>
      <c r="AB2" s="597"/>
      <c r="AC2" s="597"/>
      <c r="AD2" s="597"/>
      <c r="AE2" s="597"/>
      <c r="AF2" s="597"/>
      <c r="AG2" s="597"/>
      <c r="AH2" s="597"/>
      <c r="AI2" s="597"/>
      <c r="AJ2" s="597"/>
      <c r="AK2" s="597"/>
      <c r="AL2" s="597"/>
      <c r="AM2" s="597"/>
      <c r="AN2" s="597"/>
      <c r="AO2" s="597"/>
      <c r="AP2" s="597"/>
      <c r="AQ2" s="597"/>
      <c r="AR2" s="597"/>
      <c r="AS2" s="597"/>
      <c r="AT2" s="597"/>
      <c r="AU2" s="597"/>
      <c r="AV2" s="597"/>
      <c r="AW2" s="88"/>
      <c r="AX2" s="88"/>
      <c r="AY2" s="88"/>
      <c r="AZ2" s="597" t="s">
        <v>147</v>
      </c>
      <c r="BA2" s="597"/>
      <c r="BB2" s="597"/>
      <c r="BC2" s="597"/>
      <c r="BD2" s="597"/>
      <c r="BE2" s="597"/>
      <c r="BF2" s="597"/>
      <c r="BG2" s="597"/>
      <c r="BH2" s="597"/>
      <c r="BI2" s="597"/>
      <c r="BJ2" s="597"/>
      <c r="BK2" s="597"/>
      <c r="BL2" s="597"/>
      <c r="BM2" s="597"/>
      <c r="BN2" s="597"/>
      <c r="BO2" s="597"/>
      <c r="BP2" s="597"/>
      <c r="BQ2" s="597"/>
      <c r="BR2" s="597"/>
      <c r="BS2" s="597"/>
      <c r="BT2" s="597"/>
      <c r="BU2" s="597"/>
      <c r="BV2" s="597"/>
      <c r="BW2" s="597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6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6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95"/>
      <c r="BP4" s="195"/>
      <c r="BQ4" s="195"/>
      <c r="BR4" s="195"/>
      <c r="BS4" s="195"/>
      <c r="BT4" s="195"/>
      <c r="BU4" s="195"/>
      <c r="BV4" s="195"/>
      <c r="BW4" s="195"/>
    </row>
    <row r="5" spans="1:77" ht="15" customHeight="1">
      <c r="A5" s="195"/>
      <c r="B5" s="195"/>
      <c r="C5" s="195"/>
      <c r="D5" s="195"/>
      <c r="E5" s="598" t="s">
        <v>74</v>
      </c>
      <c r="F5" s="598"/>
      <c r="G5" s="598"/>
      <c r="H5" s="598"/>
      <c r="I5" s="598"/>
      <c r="J5" s="598"/>
      <c r="K5" s="598"/>
      <c r="L5" s="195"/>
      <c r="M5" s="598" t="s">
        <v>82</v>
      </c>
      <c r="N5" s="598"/>
      <c r="O5" s="598"/>
      <c r="P5" s="598"/>
      <c r="Q5" s="598"/>
      <c r="R5" s="598"/>
      <c r="S5" s="598"/>
      <c r="T5" s="598"/>
      <c r="U5" s="195"/>
      <c r="V5" s="195"/>
      <c r="W5" s="196"/>
      <c r="X5" s="195"/>
      <c r="Y5" s="598" t="s">
        <v>83</v>
      </c>
      <c r="Z5" s="598"/>
      <c r="AA5" s="598"/>
      <c r="AB5" s="598"/>
      <c r="AC5" s="598"/>
      <c r="AD5" s="598"/>
      <c r="AE5" s="598"/>
      <c r="AF5" s="303"/>
      <c r="AG5" s="598" t="s">
        <v>84</v>
      </c>
      <c r="AH5" s="598"/>
      <c r="AI5" s="598"/>
      <c r="AJ5" s="598"/>
      <c r="AK5" s="598"/>
      <c r="AL5" s="598"/>
      <c r="AM5" s="598"/>
      <c r="AN5" s="303"/>
      <c r="AO5" s="598" t="s">
        <v>102</v>
      </c>
      <c r="AP5" s="598"/>
      <c r="AQ5" s="598"/>
      <c r="AR5" s="598"/>
      <c r="AS5" s="598"/>
      <c r="AT5" s="598"/>
      <c r="AU5" s="598"/>
      <c r="AV5" s="195"/>
      <c r="AW5" s="195"/>
      <c r="AX5" s="195"/>
      <c r="AY5" s="196"/>
      <c r="AZ5" s="598" t="s">
        <v>103</v>
      </c>
      <c r="BA5" s="598"/>
      <c r="BB5" s="598"/>
      <c r="BC5" s="598"/>
      <c r="BD5" s="598"/>
      <c r="BE5" s="598"/>
      <c r="BF5" s="598"/>
      <c r="BG5" s="303"/>
      <c r="BH5" s="598" t="s">
        <v>103</v>
      </c>
      <c r="BI5" s="598"/>
      <c r="BJ5" s="598"/>
      <c r="BK5" s="598"/>
      <c r="BL5" s="598"/>
      <c r="BM5" s="598"/>
      <c r="BN5" s="598"/>
      <c r="BO5" s="195"/>
      <c r="BP5" s="598" t="s">
        <v>166</v>
      </c>
      <c r="BQ5" s="598"/>
      <c r="BR5" s="598"/>
      <c r="BS5" s="598"/>
      <c r="BT5" s="598"/>
      <c r="BU5" s="598"/>
      <c r="BV5" s="598"/>
      <c r="BW5" s="303"/>
    </row>
    <row r="6" spans="1:77" ht="15" customHeight="1">
      <c r="A6" s="195"/>
      <c r="B6" s="195"/>
      <c r="C6" s="195"/>
      <c r="D6" s="195"/>
      <c r="E6" s="599" t="s">
        <v>75</v>
      </c>
      <c r="F6" s="599"/>
      <c r="G6" s="599"/>
      <c r="H6" s="599"/>
      <c r="I6" s="599"/>
      <c r="J6" s="599"/>
      <c r="K6" s="599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6"/>
      <c r="X6" s="195"/>
      <c r="Y6" s="195" t="s">
        <v>0</v>
      </c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599"/>
      <c r="AP6" s="599"/>
      <c r="AQ6" s="599"/>
      <c r="AR6" s="599"/>
      <c r="AS6" s="599"/>
      <c r="AT6" s="599"/>
      <c r="AU6" s="599"/>
      <c r="AV6" s="195"/>
      <c r="AW6" s="195"/>
      <c r="AX6" s="195"/>
      <c r="AY6" s="196"/>
      <c r="AZ6" s="600" t="s">
        <v>110</v>
      </c>
      <c r="BA6" s="600"/>
      <c r="BB6" s="600"/>
      <c r="BC6" s="600"/>
      <c r="BD6" s="600"/>
      <c r="BE6" s="600"/>
      <c r="BF6" s="600"/>
      <c r="BG6" s="301"/>
      <c r="BH6" s="599" t="s">
        <v>104</v>
      </c>
      <c r="BI6" s="599"/>
      <c r="BJ6" s="599"/>
      <c r="BK6" s="599"/>
      <c r="BL6" s="599"/>
      <c r="BM6" s="599"/>
      <c r="BN6" s="599"/>
      <c r="BO6" s="195"/>
      <c r="BP6" s="599" t="s">
        <v>85</v>
      </c>
      <c r="BQ6" s="599"/>
      <c r="BR6" s="599"/>
      <c r="BS6" s="599"/>
      <c r="BT6" s="599"/>
      <c r="BU6" s="599"/>
      <c r="BV6" s="599"/>
      <c r="BW6" s="301"/>
    </row>
    <row r="7" spans="1:77" ht="5.0999999999999996" customHeight="1">
      <c r="A7" s="195"/>
      <c r="B7" s="195"/>
      <c r="C7" s="195"/>
      <c r="D7" s="195"/>
      <c r="E7" s="197"/>
      <c r="F7" s="197"/>
      <c r="G7" s="198"/>
      <c r="H7" s="198"/>
      <c r="I7" s="198"/>
      <c r="J7" s="198"/>
      <c r="K7" s="198"/>
      <c r="L7" s="195"/>
      <c r="M7" s="198"/>
      <c r="N7" s="198"/>
      <c r="O7" s="198"/>
      <c r="P7" s="198"/>
      <c r="Q7" s="198"/>
      <c r="R7" s="198"/>
      <c r="S7" s="198"/>
      <c r="T7" s="195"/>
      <c r="U7" s="195"/>
      <c r="V7" s="195"/>
      <c r="W7" s="196"/>
      <c r="X7" s="195"/>
      <c r="Y7" s="198"/>
      <c r="Z7" s="198"/>
      <c r="AA7" s="198"/>
      <c r="AB7" s="198"/>
      <c r="AC7" s="198"/>
      <c r="AD7" s="198"/>
      <c r="AE7" s="198"/>
      <c r="AF7" s="195"/>
      <c r="AG7" s="198"/>
      <c r="AH7" s="198"/>
      <c r="AI7" s="198"/>
      <c r="AJ7" s="198"/>
      <c r="AK7" s="198"/>
      <c r="AL7" s="198"/>
      <c r="AM7" s="198"/>
      <c r="AN7" s="195"/>
      <c r="AO7" s="197"/>
      <c r="AP7" s="197"/>
      <c r="AQ7" s="197"/>
      <c r="AR7" s="197"/>
      <c r="AS7" s="198"/>
      <c r="AT7" s="198"/>
      <c r="AU7" s="198"/>
      <c r="AV7" s="195"/>
      <c r="AW7" s="195"/>
      <c r="AX7" s="195"/>
      <c r="AY7" s="196"/>
      <c r="AZ7" s="198"/>
      <c r="BA7" s="198"/>
      <c r="BB7" s="198"/>
      <c r="BC7" s="198"/>
      <c r="BD7" s="198"/>
      <c r="BE7" s="198"/>
      <c r="BF7" s="198"/>
      <c r="BG7" s="195"/>
      <c r="BH7" s="198"/>
      <c r="BI7" s="198"/>
      <c r="BJ7" s="198"/>
      <c r="BK7" s="198"/>
      <c r="BL7" s="198"/>
      <c r="BM7" s="198"/>
      <c r="BN7" s="198"/>
      <c r="BO7" s="195"/>
      <c r="BP7" s="197"/>
      <c r="BQ7" s="197"/>
      <c r="BR7" s="197"/>
      <c r="BS7" s="197"/>
      <c r="BT7" s="198"/>
      <c r="BU7" s="198"/>
      <c r="BV7" s="198"/>
      <c r="BW7" s="195"/>
    </row>
    <row r="8" spans="1:77" ht="5.0999999999999996" customHeight="1">
      <c r="A8" s="195"/>
      <c r="B8" s="195"/>
      <c r="C8" s="195"/>
      <c r="D8" s="195"/>
      <c r="E8" s="199"/>
      <c r="F8" s="199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6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9"/>
      <c r="AP8" s="199"/>
      <c r="AQ8" s="199"/>
      <c r="AR8" s="199"/>
      <c r="AS8" s="195"/>
      <c r="AT8" s="195"/>
      <c r="AU8" s="195"/>
      <c r="AV8" s="195"/>
      <c r="AW8" s="195"/>
      <c r="AX8" s="195"/>
      <c r="AY8" s="196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9"/>
      <c r="BQ8" s="199"/>
      <c r="BR8" s="199"/>
      <c r="BS8" s="199"/>
      <c r="BT8" s="195"/>
      <c r="BU8" s="195"/>
      <c r="BV8" s="195"/>
      <c r="BW8" s="195"/>
    </row>
    <row r="9" spans="1:77" ht="15" customHeight="1">
      <c r="A9" s="601" t="s">
        <v>10</v>
      </c>
      <c r="B9" s="601"/>
      <c r="C9" s="601"/>
      <c r="D9" s="601"/>
      <c r="E9" s="598" t="s">
        <v>76</v>
      </c>
      <c r="F9" s="598"/>
      <c r="G9" s="598"/>
      <c r="H9" s="598"/>
      <c r="I9" s="598" t="s">
        <v>77</v>
      </c>
      <c r="J9" s="598"/>
      <c r="K9" s="598"/>
      <c r="L9" s="200"/>
      <c r="M9" s="598" t="s">
        <v>76</v>
      </c>
      <c r="N9" s="598"/>
      <c r="O9" s="598"/>
      <c r="P9" s="200"/>
      <c r="Q9" s="598" t="s">
        <v>77</v>
      </c>
      <c r="R9" s="598"/>
      <c r="S9" s="598"/>
      <c r="T9" s="598"/>
      <c r="U9" s="601" t="s">
        <v>10</v>
      </c>
      <c r="V9" s="601"/>
      <c r="W9" s="601"/>
      <c r="X9" s="195"/>
      <c r="Y9" s="598" t="s">
        <v>76</v>
      </c>
      <c r="Z9" s="598"/>
      <c r="AA9" s="598"/>
      <c r="AB9" s="200"/>
      <c r="AC9" s="598" t="s">
        <v>77</v>
      </c>
      <c r="AD9" s="598"/>
      <c r="AE9" s="598"/>
      <c r="AF9" s="303"/>
      <c r="AG9" s="598" t="s">
        <v>76</v>
      </c>
      <c r="AH9" s="598"/>
      <c r="AI9" s="598"/>
      <c r="AJ9" s="200"/>
      <c r="AK9" s="598" t="s">
        <v>77</v>
      </c>
      <c r="AL9" s="598"/>
      <c r="AM9" s="598"/>
      <c r="AN9" s="303"/>
      <c r="AO9" s="598" t="s">
        <v>76</v>
      </c>
      <c r="AP9" s="598"/>
      <c r="AQ9" s="598"/>
      <c r="AR9" s="200"/>
      <c r="AS9" s="598" t="s">
        <v>77</v>
      </c>
      <c r="AT9" s="598"/>
      <c r="AU9" s="598"/>
      <c r="AV9" s="195"/>
      <c r="AW9" s="200" t="s">
        <v>10</v>
      </c>
      <c r="AX9" s="200"/>
      <c r="AY9" s="196"/>
      <c r="AZ9" s="598" t="s">
        <v>76</v>
      </c>
      <c r="BA9" s="598"/>
      <c r="BB9" s="598"/>
      <c r="BC9" s="303"/>
      <c r="BD9" s="598" t="s">
        <v>77</v>
      </c>
      <c r="BE9" s="598"/>
      <c r="BF9" s="598"/>
      <c r="BG9" s="303"/>
      <c r="BH9" s="598" t="s">
        <v>76</v>
      </c>
      <c r="BI9" s="598"/>
      <c r="BJ9" s="598"/>
      <c r="BK9" s="200"/>
      <c r="BL9" s="598" t="s">
        <v>77</v>
      </c>
      <c r="BM9" s="598"/>
      <c r="BN9" s="598"/>
      <c r="BO9" s="200"/>
      <c r="BP9" s="598" t="s">
        <v>76</v>
      </c>
      <c r="BQ9" s="598"/>
      <c r="BR9" s="598"/>
      <c r="BS9" s="200"/>
      <c r="BT9" s="598" t="s">
        <v>77</v>
      </c>
      <c r="BU9" s="598"/>
      <c r="BV9" s="598"/>
      <c r="BW9" s="303"/>
    </row>
    <row r="10" spans="1:77" ht="15" customHeight="1">
      <c r="A10" s="602" t="s">
        <v>51</v>
      </c>
      <c r="B10" s="602"/>
      <c r="C10" s="602"/>
      <c r="D10" s="602"/>
      <c r="E10" s="599" t="s">
        <v>78</v>
      </c>
      <c r="F10" s="599"/>
      <c r="G10" s="599"/>
      <c r="H10" s="599"/>
      <c r="I10" s="599" t="s">
        <v>79</v>
      </c>
      <c r="J10" s="599"/>
      <c r="K10" s="599"/>
      <c r="L10" s="195"/>
      <c r="M10" s="599" t="s">
        <v>78</v>
      </c>
      <c r="N10" s="599"/>
      <c r="O10" s="599"/>
      <c r="P10" s="195"/>
      <c r="Q10" s="599" t="s">
        <v>79</v>
      </c>
      <c r="R10" s="599"/>
      <c r="S10" s="599"/>
      <c r="T10" s="599"/>
      <c r="U10" s="602" t="s">
        <v>51</v>
      </c>
      <c r="V10" s="602"/>
      <c r="W10" s="602"/>
      <c r="X10" s="195"/>
      <c r="Y10" s="599" t="s">
        <v>78</v>
      </c>
      <c r="Z10" s="599"/>
      <c r="AA10" s="599"/>
      <c r="AB10" s="195"/>
      <c r="AC10" s="599" t="s">
        <v>79</v>
      </c>
      <c r="AD10" s="599"/>
      <c r="AE10" s="599"/>
      <c r="AF10" s="301"/>
      <c r="AG10" s="599" t="s">
        <v>78</v>
      </c>
      <c r="AH10" s="599"/>
      <c r="AI10" s="599"/>
      <c r="AJ10" s="195"/>
      <c r="AK10" s="599" t="s">
        <v>79</v>
      </c>
      <c r="AL10" s="599"/>
      <c r="AM10" s="599"/>
      <c r="AN10" s="301"/>
      <c r="AO10" s="599" t="s">
        <v>78</v>
      </c>
      <c r="AP10" s="599"/>
      <c r="AQ10" s="599"/>
      <c r="AR10" s="195"/>
      <c r="AS10" s="599" t="s">
        <v>79</v>
      </c>
      <c r="AT10" s="599"/>
      <c r="AU10" s="599"/>
      <c r="AV10" s="195"/>
      <c r="AW10" s="602" t="s">
        <v>51</v>
      </c>
      <c r="AX10" s="602"/>
      <c r="AY10" s="602"/>
      <c r="AZ10" s="599" t="s">
        <v>78</v>
      </c>
      <c r="BA10" s="599"/>
      <c r="BB10" s="599"/>
      <c r="BC10" s="201"/>
      <c r="BD10" s="599" t="s">
        <v>79</v>
      </c>
      <c r="BE10" s="599"/>
      <c r="BF10" s="599"/>
      <c r="BG10" s="301"/>
      <c r="BH10" s="599" t="s">
        <v>78</v>
      </c>
      <c r="BI10" s="599"/>
      <c r="BJ10" s="599"/>
      <c r="BK10" s="195"/>
      <c r="BL10" s="599" t="s">
        <v>79</v>
      </c>
      <c r="BM10" s="599"/>
      <c r="BN10" s="599"/>
      <c r="BO10" s="195"/>
      <c r="BP10" s="599" t="s">
        <v>78</v>
      </c>
      <c r="BQ10" s="599"/>
      <c r="BR10" s="599"/>
      <c r="BS10" s="195"/>
      <c r="BT10" s="599" t="s">
        <v>79</v>
      </c>
      <c r="BU10" s="599"/>
      <c r="BV10" s="599"/>
      <c r="BW10" s="301"/>
    </row>
    <row r="11" spans="1:77" ht="5.0999999999999996" customHeight="1">
      <c r="A11" s="199"/>
      <c r="B11" s="195"/>
      <c r="C11" s="195"/>
      <c r="D11" s="195"/>
      <c r="E11" s="197"/>
      <c r="F11" s="197"/>
      <c r="G11" s="198"/>
      <c r="H11" s="198"/>
      <c r="I11" s="197"/>
      <c r="J11" s="198"/>
      <c r="K11" s="198"/>
      <c r="L11" s="195"/>
      <c r="M11" s="197"/>
      <c r="N11" s="198"/>
      <c r="O11" s="198"/>
      <c r="P11" s="198"/>
      <c r="Q11" s="197"/>
      <c r="R11" s="198"/>
      <c r="S11" s="198"/>
      <c r="T11" s="195"/>
      <c r="U11" s="199"/>
      <c r="V11" s="195"/>
      <c r="W11" s="196"/>
      <c r="X11" s="195"/>
      <c r="Y11" s="197"/>
      <c r="Z11" s="198"/>
      <c r="AA11" s="198"/>
      <c r="AB11" s="195"/>
      <c r="AC11" s="197"/>
      <c r="AD11" s="197"/>
      <c r="AE11" s="198"/>
      <c r="AF11" s="195"/>
      <c r="AG11" s="197"/>
      <c r="AH11" s="198"/>
      <c r="AI11" s="198"/>
      <c r="AJ11" s="195"/>
      <c r="AK11" s="197"/>
      <c r="AL11" s="197"/>
      <c r="AM11" s="198"/>
      <c r="AN11" s="195"/>
      <c r="AO11" s="197"/>
      <c r="AP11" s="197"/>
      <c r="AQ11" s="198"/>
      <c r="AR11" s="195"/>
      <c r="AS11" s="197"/>
      <c r="AT11" s="197"/>
      <c r="AU11" s="197"/>
      <c r="AV11" s="195"/>
      <c r="AW11" s="199"/>
      <c r="AX11" s="195"/>
      <c r="AY11" s="196"/>
      <c r="AZ11" s="197"/>
      <c r="BA11" s="197"/>
      <c r="BB11" s="198"/>
      <c r="BC11" s="195"/>
      <c r="BD11" s="197"/>
      <c r="BE11" s="197"/>
      <c r="BF11" s="198"/>
      <c r="BG11" s="195"/>
      <c r="BH11" s="197"/>
      <c r="BI11" s="197"/>
      <c r="BJ11" s="198"/>
      <c r="BK11" s="195"/>
      <c r="BL11" s="197"/>
      <c r="BM11" s="197"/>
      <c r="BN11" s="198"/>
      <c r="BO11" s="195"/>
      <c r="BP11" s="197"/>
      <c r="BQ11" s="197"/>
      <c r="BR11" s="198"/>
      <c r="BS11" s="195"/>
      <c r="BT11" s="197"/>
      <c r="BU11" s="197"/>
      <c r="BV11" s="197"/>
      <c r="BW11" s="199"/>
    </row>
    <row r="12" spans="1:77" ht="5.0999999999999996" customHeight="1">
      <c r="A12" s="199"/>
      <c r="B12" s="195"/>
      <c r="C12" s="195"/>
      <c r="D12" s="195"/>
      <c r="E12" s="301"/>
      <c r="F12" s="301"/>
      <c r="G12" s="201"/>
      <c r="H12" s="201"/>
      <c r="I12" s="301"/>
      <c r="J12" s="201"/>
      <c r="K12" s="201"/>
      <c r="L12" s="201"/>
      <c r="M12" s="301"/>
      <c r="N12" s="201"/>
      <c r="O12" s="201"/>
      <c r="P12" s="201"/>
      <c r="Q12" s="301"/>
      <c r="R12" s="201"/>
      <c r="S12" s="201"/>
      <c r="T12" s="195"/>
      <c r="U12" s="199"/>
      <c r="V12" s="195"/>
      <c r="W12" s="196"/>
      <c r="X12" s="195"/>
      <c r="Y12" s="199"/>
      <c r="Z12" s="195"/>
      <c r="AA12" s="195"/>
      <c r="AB12" s="195"/>
      <c r="AC12" s="199"/>
      <c r="AD12" s="199"/>
      <c r="AE12" s="195"/>
      <c r="AF12" s="195"/>
      <c r="AG12" s="199"/>
      <c r="AH12" s="195"/>
      <c r="AI12" s="195"/>
      <c r="AJ12" s="195"/>
      <c r="AK12" s="199"/>
      <c r="AL12" s="199"/>
      <c r="AM12" s="195"/>
      <c r="AN12" s="195"/>
      <c r="AO12" s="199"/>
      <c r="AP12" s="199"/>
      <c r="AQ12" s="195"/>
      <c r="AR12" s="195"/>
      <c r="AS12" s="199"/>
      <c r="AT12" s="199"/>
      <c r="AU12" s="199"/>
      <c r="AV12" s="195"/>
      <c r="AW12" s="199"/>
      <c r="AX12" s="195"/>
      <c r="AY12" s="196"/>
      <c r="AZ12" s="199"/>
      <c r="BA12" s="199"/>
      <c r="BB12" s="195"/>
      <c r="BC12" s="195"/>
      <c r="BD12" s="199"/>
      <c r="BE12" s="199"/>
      <c r="BF12" s="195"/>
      <c r="BG12" s="195"/>
      <c r="BH12" s="199"/>
      <c r="BI12" s="199"/>
      <c r="BJ12" s="195"/>
      <c r="BK12" s="195"/>
      <c r="BL12" s="199"/>
      <c r="BM12" s="199"/>
      <c r="BN12" s="195"/>
      <c r="BO12" s="195"/>
      <c r="BP12" s="199"/>
      <c r="BQ12" s="199"/>
      <c r="BR12" s="195"/>
      <c r="BS12" s="195"/>
      <c r="BT12" s="199"/>
      <c r="BU12" s="199"/>
      <c r="BV12" s="199"/>
      <c r="BW12" s="199"/>
    </row>
    <row r="13" spans="1:77" s="80" customFormat="1" ht="15" customHeight="1">
      <c r="A13" s="201"/>
      <c r="B13" s="201"/>
      <c r="C13" s="303"/>
      <c r="D13" s="201"/>
      <c r="E13" s="201" t="s">
        <v>0</v>
      </c>
      <c r="F13" s="201"/>
      <c r="G13" s="303" t="s">
        <v>52</v>
      </c>
      <c r="H13" s="201"/>
      <c r="I13" s="201"/>
      <c r="J13" s="201"/>
      <c r="K13" s="303" t="s">
        <v>52</v>
      </c>
      <c r="L13" s="201"/>
      <c r="M13" s="201"/>
      <c r="N13" s="201"/>
      <c r="O13" s="303" t="s">
        <v>52</v>
      </c>
      <c r="P13" s="201"/>
      <c r="Q13" s="201"/>
      <c r="R13" s="201"/>
      <c r="S13" s="303" t="s">
        <v>52</v>
      </c>
      <c r="T13" s="201"/>
      <c r="U13" s="201" t="s">
        <v>18</v>
      </c>
      <c r="V13" s="303"/>
      <c r="W13" s="196"/>
      <c r="X13" s="303"/>
      <c r="Y13" s="201" t="s">
        <v>0</v>
      </c>
      <c r="Z13" s="201"/>
      <c r="AA13" s="303" t="s">
        <v>52</v>
      </c>
      <c r="AB13" s="201"/>
      <c r="AC13" s="201" t="s">
        <v>0</v>
      </c>
      <c r="AD13" s="201"/>
      <c r="AE13" s="303" t="s">
        <v>52</v>
      </c>
      <c r="AF13" s="303"/>
      <c r="AG13" s="201"/>
      <c r="AH13" s="201"/>
      <c r="AI13" s="303" t="s">
        <v>52</v>
      </c>
      <c r="AJ13" s="201"/>
      <c r="AK13" s="201"/>
      <c r="AL13" s="201"/>
      <c r="AM13" s="303" t="s">
        <v>52</v>
      </c>
      <c r="AN13" s="303"/>
      <c r="AO13" s="201"/>
      <c r="AP13" s="201"/>
      <c r="AQ13" s="303" t="s">
        <v>52</v>
      </c>
      <c r="AR13" s="201"/>
      <c r="AS13" s="201"/>
      <c r="AT13" s="201"/>
      <c r="AU13" s="303" t="s">
        <v>52</v>
      </c>
      <c r="AV13" s="201"/>
      <c r="AW13" s="201"/>
      <c r="AX13" s="303"/>
      <c r="AY13" s="196"/>
      <c r="AZ13" s="201" t="s">
        <v>0</v>
      </c>
      <c r="BA13" s="201"/>
      <c r="BB13" s="303" t="s">
        <v>52</v>
      </c>
      <c r="BC13" s="201"/>
      <c r="BD13" s="201" t="s">
        <v>0</v>
      </c>
      <c r="BE13" s="201"/>
      <c r="BF13" s="303" t="s">
        <v>52</v>
      </c>
      <c r="BG13" s="303"/>
      <c r="BH13" s="201" t="s">
        <v>0</v>
      </c>
      <c r="BI13" s="201"/>
      <c r="BJ13" s="303" t="s">
        <v>52</v>
      </c>
      <c r="BK13" s="201"/>
      <c r="BL13" s="201" t="s">
        <v>0</v>
      </c>
      <c r="BM13" s="201"/>
      <c r="BN13" s="303" t="s">
        <v>52</v>
      </c>
      <c r="BO13" s="201"/>
      <c r="BP13" s="201"/>
      <c r="BQ13" s="201"/>
      <c r="BR13" s="303" t="s">
        <v>52</v>
      </c>
      <c r="BS13" s="201"/>
      <c r="BT13" s="201"/>
      <c r="BU13" s="201"/>
      <c r="BV13" s="303" t="s">
        <v>52</v>
      </c>
      <c r="BW13" s="303"/>
    </row>
    <row r="14" spans="1:77" s="80" customFormat="1" ht="15" customHeight="1">
      <c r="A14" s="201"/>
      <c r="B14" s="201"/>
      <c r="C14" s="202"/>
      <c r="D14" s="201"/>
      <c r="E14" s="303" t="s">
        <v>121</v>
      </c>
      <c r="F14" s="303"/>
      <c r="G14" s="303" t="s">
        <v>80</v>
      </c>
      <c r="H14" s="303"/>
      <c r="I14" s="303" t="s">
        <v>121</v>
      </c>
      <c r="J14" s="303"/>
      <c r="K14" s="303" t="s">
        <v>80</v>
      </c>
      <c r="L14" s="303"/>
      <c r="M14" s="303" t="s">
        <v>121</v>
      </c>
      <c r="N14" s="303"/>
      <c r="O14" s="303" t="s">
        <v>80</v>
      </c>
      <c r="P14" s="303"/>
      <c r="Q14" s="303" t="s">
        <v>121</v>
      </c>
      <c r="R14" s="303"/>
      <c r="S14" s="303" t="s">
        <v>80</v>
      </c>
      <c r="T14" s="303"/>
      <c r="U14" s="201"/>
      <c r="V14" s="202"/>
      <c r="W14" s="196"/>
      <c r="X14" s="202"/>
      <c r="Y14" s="303" t="s">
        <v>121</v>
      </c>
      <c r="Z14" s="303"/>
      <c r="AA14" s="303" t="s">
        <v>80</v>
      </c>
      <c r="AB14" s="303"/>
      <c r="AC14" s="303" t="s">
        <v>121</v>
      </c>
      <c r="AD14" s="303"/>
      <c r="AE14" s="303" t="s">
        <v>80</v>
      </c>
      <c r="AF14" s="303"/>
      <c r="AG14" s="303" t="s">
        <v>121</v>
      </c>
      <c r="AH14" s="303"/>
      <c r="AI14" s="303" t="s">
        <v>80</v>
      </c>
      <c r="AJ14" s="303"/>
      <c r="AK14" s="303" t="s">
        <v>121</v>
      </c>
      <c r="AL14" s="303"/>
      <c r="AM14" s="303" t="s">
        <v>80</v>
      </c>
      <c r="AN14" s="303"/>
      <c r="AO14" s="303" t="s">
        <v>121</v>
      </c>
      <c r="AP14" s="303"/>
      <c r="AQ14" s="303" t="s">
        <v>80</v>
      </c>
      <c r="AR14" s="303"/>
      <c r="AS14" s="303" t="s">
        <v>121</v>
      </c>
      <c r="AT14" s="303"/>
      <c r="AU14" s="303" t="s">
        <v>80</v>
      </c>
      <c r="AV14" s="201"/>
      <c r="AW14" s="201" t="s">
        <v>18</v>
      </c>
      <c r="AX14" s="202"/>
      <c r="AY14" s="196"/>
      <c r="AZ14" s="303" t="s">
        <v>121</v>
      </c>
      <c r="BA14" s="303"/>
      <c r="BB14" s="303" t="s">
        <v>80</v>
      </c>
      <c r="BC14" s="303"/>
      <c r="BD14" s="303" t="s">
        <v>121</v>
      </c>
      <c r="BE14" s="303"/>
      <c r="BF14" s="303" t="s">
        <v>80</v>
      </c>
      <c r="BG14" s="303"/>
      <c r="BH14" s="303" t="s">
        <v>121</v>
      </c>
      <c r="BI14" s="303"/>
      <c r="BJ14" s="303" t="s">
        <v>80</v>
      </c>
      <c r="BK14" s="303"/>
      <c r="BL14" s="303" t="s">
        <v>121</v>
      </c>
      <c r="BM14" s="303"/>
      <c r="BN14" s="303" t="s">
        <v>80</v>
      </c>
      <c r="BO14" s="303"/>
      <c r="BP14" s="303" t="s">
        <v>121</v>
      </c>
      <c r="BQ14" s="303"/>
      <c r="BR14" s="303" t="s">
        <v>80</v>
      </c>
      <c r="BS14" s="303"/>
      <c r="BT14" s="303" t="s">
        <v>121</v>
      </c>
      <c r="BU14" s="303"/>
      <c r="BV14" s="303" t="s">
        <v>80</v>
      </c>
      <c r="BW14" s="303"/>
    </row>
    <row r="15" spans="1:77" s="80" customFormat="1" ht="15" customHeight="1">
      <c r="A15" s="201"/>
      <c r="B15" s="201"/>
      <c r="C15" s="201"/>
      <c r="D15" s="201"/>
      <c r="E15" s="301" t="s">
        <v>122</v>
      </c>
      <c r="F15" s="301"/>
      <c r="G15" s="301" t="s">
        <v>81</v>
      </c>
      <c r="H15" s="301"/>
      <c r="I15" s="301" t="s">
        <v>122</v>
      </c>
      <c r="J15" s="301"/>
      <c r="K15" s="301" t="s">
        <v>81</v>
      </c>
      <c r="L15" s="301"/>
      <c r="M15" s="301" t="s">
        <v>122</v>
      </c>
      <c r="N15" s="301"/>
      <c r="O15" s="301" t="s">
        <v>81</v>
      </c>
      <c r="P15" s="301"/>
      <c r="Q15" s="301" t="s">
        <v>122</v>
      </c>
      <c r="R15" s="301"/>
      <c r="S15" s="301" t="s">
        <v>81</v>
      </c>
      <c r="T15" s="301"/>
      <c r="U15" s="201"/>
      <c r="V15" s="201"/>
      <c r="W15" s="196"/>
      <c r="X15" s="201"/>
      <c r="Y15" s="301" t="s">
        <v>122</v>
      </c>
      <c r="Z15" s="301"/>
      <c r="AA15" s="301" t="s">
        <v>81</v>
      </c>
      <c r="AB15" s="202"/>
      <c r="AC15" s="301" t="s">
        <v>122</v>
      </c>
      <c r="AD15" s="301"/>
      <c r="AE15" s="301" t="s">
        <v>81</v>
      </c>
      <c r="AF15" s="301"/>
      <c r="AG15" s="301" t="s">
        <v>122</v>
      </c>
      <c r="AH15" s="301"/>
      <c r="AI15" s="301" t="s">
        <v>81</v>
      </c>
      <c r="AJ15" s="202"/>
      <c r="AK15" s="301" t="s">
        <v>122</v>
      </c>
      <c r="AL15" s="301"/>
      <c r="AM15" s="301" t="s">
        <v>81</v>
      </c>
      <c r="AN15" s="301"/>
      <c r="AO15" s="301" t="s">
        <v>122</v>
      </c>
      <c r="AP15" s="301"/>
      <c r="AQ15" s="301" t="s">
        <v>81</v>
      </c>
      <c r="AR15" s="301"/>
      <c r="AS15" s="301" t="s">
        <v>122</v>
      </c>
      <c r="AT15" s="301"/>
      <c r="AU15" s="301" t="s">
        <v>81</v>
      </c>
      <c r="AV15" s="201"/>
      <c r="AW15" s="201"/>
      <c r="AX15" s="201"/>
      <c r="AY15" s="196"/>
      <c r="AZ15" s="301" t="s">
        <v>122</v>
      </c>
      <c r="BA15" s="301"/>
      <c r="BB15" s="301" t="s">
        <v>81</v>
      </c>
      <c r="BC15" s="301"/>
      <c r="BD15" s="301" t="s">
        <v>122</v>
      </c>
      <c r="BE15" s="301"/>
      <c r="BF15" s="301" t="s">
        <v>81</v>
      </c>
      <c r="BG15" s="301"/>
      <c r="BH15" s="301" t="s">
        <v>122</v>
      </c>
      <c r="BI15" s="301"/>
      <c r="BJ15" s="301" t="s">
        <v>81</v>
      </c>
      <c r="BK15" s="301"/>
      <c r="BL15" s="301" t="s">
        <v>122</v>
      </c>
      <c r="BM15" s="301"/>
      <c r="BN15" s="301" t="s">
        <v>81</v>
      </c>
      <c r="BO15" s="301"/>
      <c r="BP15" s="301" t="s">
        <v>122</v>
      </c>
      <c r="BQ15" s="301"/>
      <c r="BR15" s="301" t="s">
        <v>81</v>
      </c>
      <c r="BS15" s="301"/>
      <c r="BT15" s="301" t="s">
        <v>122</v>
      </c>
      <c r="BU15" s="301"/>
      <c r="BV15" s="301" t="s">
        <v>81</v>
      </c>
      <c r="BW15" s="301"/>
    </row>
    <row r="16" spans="1:77" ht="11.25" customHeight="1" thickBot="1">
      <c r="A16" s="203"/>
      <c r="B16" s="203"/>
      <c r="C16" s="203"/>
      <c r="D16" s="203" t="s">
        <v>1</v>
      </c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4"/>
      <c r="X16" s="203"/>
      <c r="Y16" s="203"/>
      <c r="Z16" s="203"/>
      <c r="AA16" s="203"/>
      <c r="AB16" s="203"/>
      <c r="AC16" s="203"/>
      <c r="AD16" s="203"/>
      <c r="AE16" s="203"/>
      <c r="AF16" s="203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4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03"/>
      <c r="BS16" s="203"/>
      <c r="BT16" s="203"/>
      <c r="BU16" s="203"/>
      <c r="BV16" s="203"/>
      <c r="BW16" s="203"/>
    </row>
    <row r="17" spans="1:75" ht="22.5" hidden="1" customHeight="1" thickTop="1">
      <c r="A17" s="205" t="s">
        <v>68</v>
      </c>
      <c r="B17" s="206"/>
      <c r="C17" s="207"/>
      <c r="D17" s="205"/>
      <c r="E17" s="207" t="e">
        <f>M17+#REF!+AG17+AO17+AZ17+#REF!+BP17+#REF!</f>
        <v>#REF!</v>
      </c>
      <c r="F17" s="207"/>
      <c r="G17" s="208" t="e">
        <f>O17+#REF!+AI17+AQ17+BB17+#REF!+BR17+#REF!</f>
        <v>#REF!</v>
      </c>
      <c r="H17" s="207"/>
      <c r="I17" s="207" t="e">
        <f>SUM(Q17+#REF!+AK17+AS17+BD17+#REF!+BT17+#REF!)</f>
        <v>#REF!</v>
      </c>
      <c r="J17" s="207"/>
      <c r="K17" s="208" t="e">
        <f>SUM(S17+#REF!+AM17+AU17+BF17+#REF!+BV17+#REF!)</f>
        <v>#REF!</v>
      </c>
      <c r="L17" s="207"/>
      <c r="M17" s="207">
        <v>292</v>
      </c>
      <c r="N17" s="207"/>
      <c r="O17" s="208">
        <v>974</v>
      </c>
      <c r="P17" s="207"/>
      <c r="Q17" s="207">
        <v>292</v>
      </c>
      <c r="R17" s="207"/>
      <c r="S17" s="208">
        <v>974</v>
      </c>
      <c r="T17" s="209"/>
      <c r="U17" s="210" t="s">
        <v>68</v>
      </c>
      <c r="V17" s="207"/>
      <c r="W17" s="205"/>
      <c r="X17" s="207"/>
      <c r="Y17" s="207">
        <v>1147</v>
      </c>
      <c r="Z17" s="207"/>
      <c r="AA17" s="208">
        <v>2952</v>
      </c>
      <c r="AB17" s="207"/>
      <c r="AC17" s="207">
        <v>1147</v>
      </c>
      <c r="AD17" s="207"/>
      <c r="AE17" s="208">
        <v>2952</v>
      </c>
      <c r="AF17" s="208"/>
      <c r="AG17" s="207">
        <v>597</v>
      </c>
      <c r="AH17" s="207"/>
      <c r="AI17" s="208">
        <v>1315</v>
      </c>
      <c r="AJ17" s="207"/>
      <c r="AK17" s="207">
        <v>597</v>
      </c>
      <c r="AL17" s="207"/>
      <c r="AM17" s="208">
        <v>1315</v>
      </c>
      <c r="AN17" s="208"/>
      <c r="AO17" s="207">
        <v>441</v>
      </c>
      <c r="AP17" s="207"/>
      <c r="AQ17" s="208">
        <v>1934</v>
      </c>
      <c r="AR17" s="207"/>
      <c r="AS17" s="207">
        <v>441</v>
      </c>
      <c r="AT17" s="207"/>
      <c r="AU17" s="208">
        <v>1934</v>
      </c>
      <c r="AV17" s="129"/>
      <c r="AW17" s="205" t="s">
        <v>68</v>
      </c>
      <c r="AX17" s="207"/>
      <c r="AY17" s="205"/>
      <c r="AZ17" s="207">
        <v>264</v>
      </c>
      <c r="BA17" s="207"/>
      <c r="BB17" s="208">
        <v>721</v>
      </c>
      <c r="BC17" s="207"/>
      <c r="BD17" s="207">
        <v>264</v>
      </c>
      <c r="BE17" s="207"/>
      <c r="BF17" s="208">
        <v>721</v>
      </c>
      <c r="BG17" s="205"/>
      <c r="BH17" s="207">
        <v>103</v>
      </c>
      <c r="BI17" s="207"/>
      <c r="BJ17" s="208">
        <v>324</v>
      </c>
      <c r="BK17" s="207"/>
      <c r="BL17" s="207">
        <v>103</v>
      </c>
      <c r="BM17" s="207"/>
      <c r="BN17" s="208">
        <v>324</v>
      </c>
      <c r="BO17" s="207"/>
      <c r="BP17" s="207">
        <v>87</v>
      </c>
      <c r="BQ17" s="207"/>
      <c r="BR17" s="208">
        <v>528</v>
      </c>
      <c r="BS17" s="207"/>
      <c r="BT17" s="207">
        <v>87</v>
      </c>
      <c r="BU17" s="207"/>
      <c r="BV17" s="208">
        <v>528</v>
      </c>
      <c r="BW17" s="208"/>
    </row>
    <row r="18" spans="1:75" ht="18" customHeight="1">
      <c r="A18" s="205"/>
      <c r="B18" s="211"/>
      <c r="C18" s="207"/>
      <c r="D18" s="205"/>
      <c r="E18" s="207"/>
      <c r="F18" s="207"/>
      <c r="G18" s="208"/>
      <c r="H18" s="207"/>
      <c r="I18" s="207"/>
      <c r="J18" s="207"/>
      <c r="K18" s="208"/>
      <c r="L18" s="207"/>
      <c r="M18" s="207"/>
      <c r="N18" s="207"/>
      <c r="O18" s="208"/>
      <c r="P18" s="207"/>
      <c r="Q18" s="207"/>
      <c r="R18" s="207"/>
      <c r="S18" s="208"/>
      <c r="T18" s="209"/>
      <c r="U18" s="210"/>
      <c r="V18" s="207"/>
      <c r="W18" s="205"/>
      <c r="X18" s="207"/>
      <c r="Y18" s="207"/>
      <c r="Z18" s="207"/>
      <c r="AA18" s="208"/>
      <c r="AB18" s="207"/>
      <c r="AC18" s="342"/>
      <c r="AD18" s="207"/>
      <c r="AE18" s="208"/>
      <c r="AF18" s="208"/>
      <c r="AG18" s="207"/>
      <c r="AH18" s="207"/>
      <c r="AI18" s="208"/>
      <c r="AJ18" s="207"/>
      <c r="AK18" s="207"/>
      <c r="AL18" s="207"/>
      <c r="AM18" s="208"/>
      <c r="AN18" s="208"/>
      <c r="AO18" s="207"/>
      <c r="AP18" s="207"/>
      <c r="AQ18" s="208"/>
      <c r="AR18" s="207"/>
      <c r="AS18" s="207"/>
      <c r="AT18" s="207"/>
      <c r="AU18" s="208"/>
      <c r="AV18" s="129"/>
      <c r="AW18" s="205"/>
      <c r="AX18" s="207"/>
      <c r="AY18" s="205"/>
      <c r="AZ18" s="207"/>
      <c r="BA18" s="207"/>
      <c r="BB18" s="208"/>
      <c r="BC18" s="207"/>
      <c r="BD18" s="207"/>
      <c r="BE18" s="207"/>
      <c r="BF18" s="208"/>
      <c r="BG18" s="205"/>
      <c r="BH18" s="207"/>
      <c r="BI18" s="207"/>
      <c r="BJ18" s="208"/>
      <c r="BK18" s="207"/>
      <c r="BL18" s="207"/>
      <c r="BM18" s="207"/>
      <c r="BN18" s="208"/>
      <c r="BO18" s="207"/>
      <c r="BP18" s="207"/>
      <c r="BQ18" s="207"/>
      <c r="BR18" s="208"/>
      <c r="BS18" s="207"/>
      <c r="BT18" s="207"/>
      <c r="BU18" s="207"/>
      <c r="BV18" s="208"/>
      <c r="BW18" s="208"/>
    </row>
    <row r="19" spans="1:75" ht="18" customHeight="1">
      <c r="A19" s="205" t="s">
        <v>173</v>
      </c>
      <c r="B19" s="224"/>
      <c r="E19" s="285">
        <v>3766</v>
      </c>
      <c r="F19" s="251"/>
      <c r="G19" s="285">
        <v>17053.591</v>
      </c>
      <c r="H19" s="285"/>
      <c r="I19" s="285">
        <v>3766</v>
      </c>
      <c r="J19" s="285">
        <v>0</v>
      </c>
      <c r="K19" s="285">
        <v>17053.580999999998</v>
      </c>
      <c r="L19" s="296"/>
      <c r="M19" s="253">
        <v>338</v>
      </c>
      <c r="N19" s="253"/>
      <c r="O19" s="253">
        <v>6029.5039999999999</v>
      </c>
      <c r="P19" s="253"/>
      <c r="Q19" s="253">
        <v>338</v>
      </c>
      <c r="R19" s="253"/>
      <c r="S19" s="253">
        <v>6029.5039999999999</v>
      </c>
      <c r="U19" s="205" t="s">
        <v>173</v>
      </c>
      <c r="V19" s="224"/>
      <c r="Y19" s="253">
        <v>1152</v>
      </c>
      <c r="Z19" s="253"/>
      <c r="AA19" s="253">
        <v>3268.7999999999997</v>
      </c>
      <c r="AB19" s="253">
        <v>0</v>
      </c>
      <c r="AC19" s="342">
        <v>1152</v>
      </c>
      <c r="AD19" s="253"/>
      <c r="AE19" s="253">
        <v>3268.7999999999997</v>
      </c>
      <c r="AF19" s="253">
        <v>0</v>
      </c>
      <c r="AG19" s="253">
        <v>1089</v>
      </c>
      <c r="AH19" s="253">
        <v>0</v>
      </c>
      <c r="AI19" s="253">
        <v>1658.0800000000002</v>
      </c>
      <c r="AJ19" s="253">
        <v>0</v>
      </c>
      <c r="AK19" s="253">
        <v>1089</v>
      </c>
      <c r="AL19" s="253">
        <v>0</v>
      </c>
      <c r="AM19" s="253">
        <v>1658.0800000000002</v>
      </c>
      <c r="AN19" s="253"/>
      <c r="AO19" s="253">
        <v>528</v>
      </c>
      <c r="AP19" s="253">
        <v>0</v>
      </c>
      <c r="AQ19" s="253">
        <v>3183.4769999999999</v>
      </c>
      <c r="AR19" s="253">
        <v>0</v>
      </c>
      <c r="AS19" s="253">
        <v>528</v>
      </c>
      <c r="AT19" s="253">
        <v>0</v>
      </c>
      <c r="AU19" s="253">
        <v>3183.4769999999999</v>
      </c>
      <c r="AW19" s="205" t="s">
        <v>173</v>
      </c>
      <c r="AX19" s="224"/>
      <c r="AZ19" s="253">
        <v>256</v>
      </c>
      <c r="BA19" s="129"/>
      <c r="BB19" s="253">
        <v>1031.76</v>
      </c>
      <c r="BC19" s="253"/>
      <c r="BD19" s="253">
        <v>256</v>
      </c>
      <c r="BE19" s="253"/>
      <c r="BF19" s="253">
        <v>1031.75</v>
      </c>
      <c r="BG19" s="253">
        <v>0</v>
      </c>
      <c r="BH19" s="253">
        <v>218</v>
      </c>
      <c r="BI19" s="253">
        <v>0</v>
      </c>
      <c r="BJ19" s="253">
        <v>1165.329</v>
      </c>
      <c r="BK19" s="253">
        <v>0</v>
      </c>
      <c r="BL19" s="253">
        <v>218</v>
      </c>
      <c r="BM19" s="253">
        <v>0</v>
      </c>
      <c r="BN19" s="253">
        <v>1165.329</v>
      </c>
      <c r="BO19" s="253"/>
      <c r="BP19" s="253">
        <v>185</v>
      </c>
      <c r="BQ19" s="253">
        <v>0</v>
      </c>
      <c r="BR19" s="253">
        <v>716.64099999999996</v>
      </c>
      <c r="BS19" s="253">
        <v>0</v>
      </c>
      <c r="BT19" s="253">
        <v>185</v>
      </c>
      <c r="BU19" s="253">
        <v>0</v>
      </c>
      <c r="BV19" s="253">
        <v>716.64099999999996</v>
      </c>
      <c r="BW19" s="296"/>
    </row>
    <row r="20" spans="1:75" ht="18" customHeight="1">
      <c r="A20" s="205" t="s">
        <v>175</v>
      </c>
      <c r="B20" s="224"/>
      <c r="E20" s="258">
        <v>3282</v>
      </c>
      <c r="F20" s="258"/>
      <c r="G20" s="258">
        <v>16474.099999999999</v>
      </c>
      <c r="H20" s="251"/>
      <c r="I20" s="258">
        <v>3282</v>
      </c>
      <c r="J20" s="258"/>
      <c r="K20" s="258">
        <v>16474.099999999999</v>
      </c>
      <c r="L20" s="296"/>
      <c r="M20" s="253">
        <v>427</v>
      </c>
      <c r="N20" s="253"/>
      <c r="O20" s="253">
        <v>6375.4060000000009</v>
      </c>
      <c r="P20" s="253"/>
      <c r="Q20" s="253">
        <v>427</v>
      </c>
      <c r="R20" s="253"/>
      <c r="S20" s="253">
        <v>6375.4060000000009</v>
      </c>
      <c r="U20" s="205" t="s">
        <v>175</v>
      </c>
      <c r="V20" s="224"/>
      <c r="Y20" s="253">
        <v>1080</v>
      </c>
      <c r="Z20" s="253"/>
      <c r="AA20" s="253">
        <v>3154.1219999999998</v>
      </c>
      <c r="AB20" s="253"/>
      <c r="AC20" s="342">
        <v>1080</v>
      </c>
      <c r="AD20" s="253"/>
      <c r="AE20" s="253">
        <v>3154.1219999999998</v>
      </c>
      <c r="AF20" s="253"/>
      <c r="AG20" s="253">
        <v>641</v>
      </c>
      <c r="AH20" s="253"/>
      <c r="AI20" s="253">
        <v>1249.7240000000002</v>
      </c>
      <c r="AJ20" s="253"/>
      <c r="AK20" s="253">
        <v>641</v>
      </c>
      <c r="AL20" s="253"/>
      <c r="AM20" s="253">
        <v>1249.7240000000002</v>
      </c>
      <c r="AN20" s="253"/>
      <c r="AO20" s="253">
        <v>488</v>
      </c>
      <c r="AP20" s="253"/>
      <c r="AQ20" s="253">
        <v>2939.7259999999997</v>
      </c>
      <c r="AR20" s="253"/>
      <c r="AS20" s="253">
        <v>488</v>
      </c>
      <c r="AT20" s="253"/>
      <c r="AU20" s="253">
        <v>2939.7259999999997</v>
      </c>
      <c r="AW20" s="205" t="s">
        <v>175</v>
      </c>
      <c r="AX20" s="224"/>
      <c r="AZ20" s="253">
        <v>295</v>
      </c>
      <c r="BA20" s="129"/>
      <c r="BB20" s="253">
        <v>982.53400000000022</v>
      </c>
      <c r="BC20" s="253"/>
      <c r="BD20" s="253">
        <v>295</v>
      </c>
      <c r="BE20" s="253"/>
      <c r="BF20" s="253">
        <v>982.53400000000022</v>
      </c>
      <c r="BG20" s="253"/>
      <c r="BH20" s="253">
        <v>218</v>
      </c>
      <c r="BI20" s="253"/>
      <c r="BJ20" s="253">
        <v>1273.8970000000002</v>
      </c>
      <c r="BK20" s="253"/>
      <c r="BL20" s="253">
        <v>218</v>
      </c>
      <c r="BM20" s="253"/>
      <c r="BN20" s="253">
        <v>1273.8970000000002</v>
      </c>
      <c r="BO20" s="253"/>
      <c r="BP20" s="253">
        <v>133</v>
      </c>
      <c r="BQ20" s="253"/>
      <c r="BR20" s="253">
        <v>498.69099999999997</v>
      </c>
      <c r="BS20" s="253"/>
      <c r="BT20" s="253">
        <v>133</v>
      </c>
      <c r="BU20" s="253"/>
      <c r="BV20" s="253">
        <v>498.69099999999997</v>
      </c>
      <c r="BW20" s="296"/>
    </row>
    <row r="21" spans="1:75" s="361" customFormat="1" ht="18" customHeight="1">
      <c r="A21" s="406" t="s">
        <v>183</v>
      </c>
      <c r="B21" s="363"/>
      <c r="D21" s="407"/>
      <c r="E21" s="381">
        <v>3123</v>
      </c>
      <c r="F21" s="379"/>
      <c r="G21" s="381">
        <v>17018.798000000003</v>
      </c>
      <c r="H21" s="381"/>
      <c r="I21" s="381">
        <v>3123</v>
      </c>
      <c r="J21" s="381"/>
      <c r="K21" s="381">
        <v>17018.798000000003</v>
      </c>
      <c r="L21" s="381"/>
      <c r="M21" s="317">
        <v>483</v>
      </c>
      <c r="N21" s="317"/>
      <c r="O21" s="317">
        <v>6628.3300000000008</v>
      </c>
      <c r="P21" s="317"/>
      <c r="Q21" s="317">
        <v>483</v>
      </c>
      <c r="R21" s="317"/>
      <c r="S21" s="317">
        <v>6628.3300000000008</v>
      </c>
      <c r="U21" s="406" t="s">
        <v>183</v>
      </c>
      <c r="V21" s="363"/>
      <c r="W21" s="408"/>
      <c r="Y21" s="317">
        <v>822</v>
      </c>
      <c r="Z21" s="317"/>
      <c r="AA21" s="317">
        <v>3009.2329999999997</v>
      </c>
      <c r="AB21" s="317"/>
      <c r="AC21" s="317">
        <v>822</v>
      </c>
      <c r="AD21" s="317"/>
      <c r="AE21" s="317">
        <v>3009.2329999999997</v>
      </c>
      <c r="AF21" s="317"/>
      <c r="AG21" s="317">
        <v>597</v>
      </c>
      <c r="AH21" s="317"/>
      <c r="AI21" s="317">
        <v>998.21799999999996</v>
      </c>
      <c r="AJ21" s="317"/>
      <c r="AK21" s="317">
        <v>597</v>
      </c>
      <c r="AL21" s="317"/>
      <c r="AM21" s="317">
        <v>998.21799999999996</v>
      </c>
      <c r="AN21" s="317"/>
      <c r="AO21" s="317">
        <v>559</v>
      </c>
      <c r="AP21" s="317"/>
      <c r="AQ21" s="317">
        <v>2936.174</v>
      </c>
      <c r="AR21" s="317"/>
      <c r="AS21" s="317">
        <v>559</v>
      </c>
      <c r="AT21" s="317"/>
      <c r="AU21" s="317">
        <v>2936.174</v>
      </c>
      <c r="AW21" s="406" t="s">
        <v>183</v>
      </c>
      <c r="AX21" s="363"/>
      <c r="AY21" s="408"/>
      <c r="AZ21" s="379">
        <v>253</v>
      </c>
      <c r="BA21" s="379"/>
      <c r="BB21" s="371">
        <v>947.35500000000002</v>
      </c>
      <c r="BC21" s="379"/>
      <c r="BD21" s="379">
        <v>253</v>
      </c>
      <c r="BE21" s="379"/>
      <c r="BF21" s="371">
        <v>947.35500000000002</v>
      </c>
      <c r="BG21" s="362"/>
      <c r="BH21" s="379">
        <v>240</v>
      </c>
      <c r="BI21" s="379"/>
      <c r="BJ21" s="317">
        <v>1985.7159999999999</v>
      </c>
      <c r="BK21" s="317"/>
      <c r="BL21" s="317">
        <v>240</v>
      </c>
      <c r="BM21" s="317"/>
      <c r="BN21" s="317">
        <v>1985.7159999999999</v>
      </c>
      <c r="BO21" s="317"/>
      <c r="BP21" s="317">
        <v>169</v>
      </c>
      <c r="BQ21" s="317"/>
      <c r="BR21" s="317">
        <v>513.77599999999995</v>
      </c>
      <c r="BS21" s="317"/>
      <c r="BT21" s="317">
        <v>169</v>
      </c>
      <c r="BU21" s="317"/>
      <c r="BV21" s="317">
        <v>513.77599999999995</v>
      </c>
      <c r="BW21" s="407"/>
    </row>
    <row r="22" spans="1:75" s="361" customFormat="1" ht="18" customHeight="1">
      <c r="A22" s="406" t="s">
        <v>191</v>
      </c>
      <c r="B22" s="363"/>
      <c r="D22" s="407"/>
      <c r="E22" s="381">
        <v>2629</v>
      </c>
      <c r="F22" s="381"/>
      <c r="G22" s="381">
        <v>14272.258000000002</v>
      </c>
      <c r="H22" s="366"/>
      <c r="I22" s="381">
        <v>2629</v>
      </c>
      <c r="J22" s="381"/>
      <c r="K22" s="381">
        <v>14272.158000000001</v>
      </c>
      <c r="L22" s="407"/>
      <c r="M22" s="379">
        <v>339</v>
      </c>
      <c r="N22" s="317"/>
      <c r="O22" s="379">
        <v>5113.5190000000002</v>
      </c>
      <c r="P22" s="317"/>
      <c r="Q22" s="379">
        <v>339</v>
      </c>
      <c r="R22" s="317"/>
      <c r="S22" s="379">
        <v>5113.5190000000002</v>
      </c>
      <c r="U22" s="406" t="s">
        <v>191</v>
      </c>
      <c r="V22" s="363"/>
      <c r="W22" s="408"/>
      <c r="Y22" s="379">
        <v>756</v>
      </c>
      <c r="Z22" s="317"/>
      <c r="AA22" s="379">
        <v>2599.1390000000006</v>
      </c>
      <c r="AB22" s="317"/>
      <c r="AC22" s="379">
        <v>756</v>
      </c>
      <c r="AD22" s="317"/>
      <c r="AE22" s="379">
        <v>2599.2890000000002</v>
      </c>
      <c r="AF22" s="317"/>
      <c r="AG22" s="379">
        <v>544</v>
      </c>
      <c r="AH22" s="317"/>
      <c r="AI22" s="379">
        <v>997.42699999999991</v>
      </c>
      <c r="AJ22" s="317"/>
      <c r="AK22" s="379">
        <v>544</v>
      </c>
      <c r="AL22" s="317"/>
      <c r="AM22" s="379">
        <v>997.42699999999991</v>
      </c>
      <c r="AN22" s="317"/>
      <c r="AO22" s="379">
        <v>500</v>
      </c>
      <c r="AP22" s="317"/>
      <c r="AQ22" s="379">
        <v>2745.4449999999997</v>
      </c>
      <c r="AR22" s="317"/>
      <c r="AS22" s="379">
        <v>500</v>
      </c>
      <c r="AT22" s="317"/>
      <c r="AU22" s="379">
        <v>2745.4449999999997</v>
      </c>
      <c r="AW22" s="406" t="s">
        <v>191</v>
      </c>
      <c r="AX22" s="363"/>
      <c r="AY22" s="408"/>
      <c r="AZ22" s="379">
        <v>200</v>
      </c>
      <c r="BA22" s="377"/>
      <c r="BB22" s="379">
        <v>820.09400000000016</v>
      </c>
      <c r="BC22" s="317"/>
      <c r="BD22" s="379">
        <v>200</v>
      </c>
      <c r="BE22" s="317"/>
      <c r="BF22" s="379">
        <v>820.09400000000016</v>
      </c>
      <c r="BG22" s="317"/>
      <c r="BH22" s="379">
        <v>154</v>
      </c>
      <c r="BI22" s="317"/>
      <c r="BJ22" s="379">
        <v>1389.4090000000001</v>
      </c>
      <c r="BK22" s="317"/>
      <c r="BL22" s="379">
        <v>154</v>
      </c>
      <c r="BM22" s="317"/>
      <c r="BN22" s="379">
        <v>1389.4090000000001</v>
      </c>
      <c r="BO22" s="317"/>
      <c r="BP22" s="379">
        <v>136</v>
      </c>
      <c r="BQ22" s="317"/>
      <c r="BR22" s="379">
        <v>607.22499999999991</v>
      </c>
      <c r="BS22" s="317"/>
      <c r="BT22" s="379">
        <v>136</v>
      </c>
      <c r="BU22" s="317"/>
      <c r="BV22" s="379">
        <v>606.97499999999991</v>
      </c>
      <c r="BW22" s="407"/>
    </row>
    <row r="23" spans="1:75" s="361" customFormat="1" ht="18" customHeight="1">
      <c r="A23" s="604" t="s">
        <v>192</v>
      </c>
      <c r="B23" s="604"/>
      <c r="D23" s="407"/>
      <c r="E23" s="381">
        <v>2452</v>
      </c>
      <c r="F23" s="381"/>
      <c r="G23" s="381">
        <v>13708.791999999999</v>
      </c>
      <c r="H23" s="366"/>
      <c r="I23" s="381">
        <v>2452</v>
      </c>
      <c r="J23" s="381"/>
      <c r="K23" s="381">
        <v>13708.791999999999</v>
      </c>
      <c r="L23" s="407"/>
      <c r="M23" s="379">
        <v>358</v>
      </c>
      <c r="N23" s="317"/>
      <c r="O23" s="379">
        <v>4650.8369999999995</v>
      </c>
      <c r="P23" s="317"/>
      <c r="Q23" s="379">
        <v>358</v>
      </c>
      <c r="R23" s="317"/>
      <c r="S23" s="379">
        <v>4650.8369999999995</v>
      </c>
      <c r="U23" s="604" t="s">
        <v>192</v>
      </c>
      <c r="V23" s="604"/>
      <c r="W23" s="408"/>
      <c r="Y23" s="379">
        <v>647</v>
      </c>
      <c r="Z23" s="317"/>
      <c r="AA23" s="379">
        <v>2894.6</v>
      </c>
      <c r="AB23" s="317"/>
      <c r="AC23" s="379">
        <v>647</v>
      </c>
      <c r="AD23" s="317"/>
      <c r="AE23" s="379">
        <v>2894.6</v>
      </c>
      <c r="AF23" s="317"/>
      <c r="AG23" s="379">
        <v>547</v>
      </c>
      <c r="AH23" s="317"/>
      <c r="AI23" s="379">
        <v>1163.2669999999998</v>
      </c>
      <c r="AJ23" s="317"/>
      <c r="AK23" s="379">
        <v>547</v>
      </c>
      <c r="AL23" s="317"/>
      <c r="AM23" s="379">
        <v>1163.2669999999998</v>
      </c>
      <c r="AN23" s="317"/>
      <c r="AO23" s="379">
        <v>449</v>
      </c>
      <c r="AP23" s="317"/>
      <c r="AQ23" s="379">
        <v>2664.6330000000003</v>
      </c>
      <c r="AR23" s="317"/>
      <c r="AS23" s="379">
        <v>449</v>
      </c>
      <c r="AT23" s="317"/>
      <c r="AU23" s="379">
        <v>2664.6330000000003</v>
      </c>
      <c r="AW23" s="604" t="s">
        <v>192</v>
      </c>
      <c r="AX23" s="604"/>
      <c r="AY23" s="408"/>
      <c r="AZ23" s="379">
        <v>199</v>
      </c>
      <c r="BA23" s="377"/>
      <c r="BB23" s="379">
        <v>848.54200000000003</v>
      </c>
      <c r="BC23" s="317"/>
      <c r="BD23" s="379">
        <v>199</v>
      </c>
      <c r="BE23" s="317"/>
      <c r="BF23" s="379">
        <v>848.54200000000003</v>
      </c>
      <c r="BG23" s="317"/>
      <c r="BH23" s="379">
        <v>102</v>
      </c>
      <c r="BI23" s="317"/>
      <c r="BJ23" s="379">
        <v>819.03600000000006</v>
      </c>
      <c r="BK23" s="317"/>
      <c r="BL23" s="379">
        <v>102</v>
      </c>
      <c r="BM23" s="317"/>
      <c r="BN23" s="379">
        <v>819.03600000000006</v>
      </c>
      <c r="BO23" s="317"/>
      <c r="BP23" s="379">
        <v>150</v>
      </c>
      <c r="BQ23" s="317"/>
      <c r="BR23" s="379">
        <v>667.87699999999995</v>
      </c>
      <c r="BS23" s="317"/>
      <c r="BT23" s="379">
        <v>150</v>
      </c>
      <c r="BU23" s="317"/>
      <c r="BV23" s="379">
        <v>667.87699999999995</v>
      </c>
      <c r="BW23" s="407"/>
    </row>
    <row r="24" spans="1:75" ht="9.9499999999999993" customHeight="1">
      <c r="A24" s="214"/>
      <c r="B24" s="215"/>
      <c r="C24" s="216"/>
      <c r="D24" s="217"/>
      <c r="E24" s="284"/>
      <c r="F24" s="284"/>
      <c r="G24" s="284"/>
      <c r="H24" s="284"/>
      <c r="I24" s="284"/>
      <c r="J24" s="284"/>
      <c r="K24" s="284"/>
      <c r="L24" s="216"/>
      <c r="M24" s="216"/>
      <c r="N24" s="216"/>
      <c r="O24" s="216"/>
      <c r="P24" s="216"/>
      <c r="Q24" s="216"/>
      <c r="R24" s="216"/>
      <c r="S24" s="216"/>
      <c r="T24" s="216"/>
      <c r="U24" s="214"/>
      <c r="V24" s="216"/>
      <c r="W24" s="214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8"/>
      <c r="AW24" s="214"/>
      <c r="AX24" s="216"/>
      <c r="AY24" s="214"/>
      <c r="AZ24" s="216"/>
      <c r="BA24" s="216"/>
      <c r="BB24" s="216"/>
      <c r="BC24" s="216"/>
      <c r="BD24" s="216"/>
      <c r="BE24" s="216"/>
      <c r="BF24" s="216"/>
      <c r="BG24" s="217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</row>
    <row r="25" spans="1:75" s="304" customFormat="1" ht="9.9499999999999993" customHeight="1">
      <c r="A25" s="219"/>
      <c r="B25" s="220"/>
      <c r="C25" s="221"/>
      <c r="D25" s="222"/>
      <c r="E25" s="293"/>
      <c r="F25" s="293"/>
      <c r="G25" s="293"/>
      <c r="H25" s="293"/>
      <c r="I25" s="293"/>
      <c r="J25" s="293"/>
      <c r="K25" s="293"/>
      <c r="L25" s="254"/>
      <c r="M25" s="221"/>
      <c r="N25" s="221"/>
      <c r="O25" s="221"/>
      <c r="P25" s="221"/>
      <c r="Q25" s="221"/>
      <c r="R25" s="221"/>
      <c r="S25" s="221"/>
      <c r="T25" s="221"/>
      <c r="U25" s="223"/>
      <c r="V25" s="221"/>
      <c r="W25" s="223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3"/>
      <c r="AX25" s="221"/>
      <c r="AY25" s="223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</row>
    <row r="26" spans="1:75" s="361" customFormat="1" ht="18" customHeight="1">
      <c r="A26" s="362" t="s">
        <v>186</v>
      </c>
      <c r="B26" s="363"/>
      <c r="C26" s="312" t="s">
        <v>48</v>
      </c>
      <c r="D26" s="362"/>
      <c r="E26" s="381">
        <v>292</v>
      </c>
      <c r="F26" s="376"/>
      <c r="G26" s="381">
        <v>1573.944</v>
      </c>
      <c r="H26" s="366"/>
      <c r="I26" s="376">
        <v>292</v>
      </c>
      <c r="J26" s="376"/>
      <c r="K26" s="381">
        <v>1573.944</v>
      </c>
      <c r="L26" s="377"/>
      <c r="M26" s="379">
        <v>34</v>
      </c>
      <c r="N26" s="379"/>
      <c r="O26" s="379">
        <v>721.01099999999997</v>
      </c>
      <c r="P26" s="379"/>
      <c r="Q26" s="379">
        <v>34</v>
      </c>
      <c r="R26" s="379"/>
      <c r="S26" s="379">
        <v>721.01099999999997</v>
      </c>
      <c r="T26" s="379"/>
      <c r="U26" s="362" t="s">
        <v>186</v>
      </c>
      <c r="V26" s="363"/>
      <c r="W26" s="312" t="s">
        <v>48</v>
      </c>
      <c r="X26" s="362"/>
      <c r="Y26" s="379">
        <v>64</v>
      </c>
      <c r="Z26" s="375"/>
      <c r="AA26" s="379">
        <v>213.05</v>
      </c>
      <c r="AB26" s="377"/>
      <c r="AC26" s="375">
        <v>64</v>
      </c>
      <c r="AD26" s="375"/>
      <c r="AE26" s="379">
        <v>213.05</v>
      </c>
      <c r="AF26" s="377"/>
      <c r="AG26" s="379">
        <v>81</v>
      </c>
      <c r="AH26" s="379"/>
      <c r="AI26" s="379">
        <v>95.155000000000001</v>
      </c>
      <c r="AJ26" s="379"/>
      <c r="AK26" s="379">
        <v>81</v>
      </c>
      <c r="AL26" s="379"/>
      <c r="AM26" s="379">
        <v>95.155000000000001</v>
      </c>
      <c r="AN26" s="379"/>
      <c r="AO26" s="364">
        <v>53</v>
      </c>
      <c r="AP26" s="364"/>
      <c r="AQ26" s="365">
        <v>268.19299999999998</v>
      </c>
      <c r="AR26" s="364"/>
      <c r="AS26" s="364">
        <v>53</v>
      </c>
      <c r="AT26" s="364"/>
      <c r="AU26" s="365">
        <v>268.19299999999998</v>
      </c>
      <c r="AV26" s="364"/>
      <c r="AW26" s="362" t="s">
        <v>186</v>
      </c>
      <c r="AX26" s="363"/>
      <c r="AY26" s="312" t="s">
        <v>48</v>
      </c>
      <c r="AZ26" s="377">
        <v>21</v>
      </c>
      <c r="BA26" s="381"/>
      <c r="BB26" s="375">
        <v>69.506</v>
      </c>
      <c r="BC26" s="379"/>
      <c r="BD26" s="377">
        <v>21</v>
      </c>
      <c r="BE26" s="375"/>
      <c r="BF26" s="375">
        <v>69.506</v>
      </c>
      <c r="BG26" s="381"/>
      <c r="BH26" s="377">
        <v>19</v>
      </c>
      <c r="BI26" s="379"/>
      <c r="BJ26" s="379">
        <v>167.59299999999999</v>
      </c>
      <c r="BK26" s="379"/>
      <c r="BL26" s="379">
        <v>19</v>
      </c>
      <c r="BM26" s="379"/>
      <c r="BN26" s="379">
        <v>167.59299999999999</v>
      </c>
      <c r="BO26" s="379"/>
      <c r="BP26" s="379">
        <v>20</v>
      </c>
      <c r="BQ26" s="364"/>
      <c r="BR26" s="379">
        <v>39.436</v>
      </c>
      <c r="BS26" s="365"/>
      <c r="BT26" s="364">
        <v>20</v>
      </c>
      <c r="BU26" s="379"/>
      <c r="BV26" s="379">
        <v>39.436</v>
      </c>
      <c r="BW26" s="365"/>
    </row>
    <row r="27" spans="1:75" s="361" customFormat="1" ht="18" customHeight="1">
      <c r="A27" s="362"/>
      <c r="B27" s="363"/>
      <c r="C27" s="370" t="s">
        <v>21</v>
      </c>
      <c r="D27" s="362"/>
      <c r="E27" s="381">
        <v>249</v>
      </c>
      <c r="F27" s="376"/>
      <c r="G27" s="381">
        <v>1377.1710000000003</v>
      </c>
      <c r="H27" s="366"/>
      <c r="I27" s="376">
        <v>249</v>
      </c>
      <c r="J27" s="376"/>
      <c r="K27" s="381">
        <v>1377.1710000000003</v>
      </c>
      <c r="L27" s="377"/>
      <c r="M27" s="379">
        <v>30</v>
      </c>
      <c r="N27" s="379"/>
      <c r="O27" s="379">
        <v>494.57400000000001</v>
      </c>
      <c r="P27" s="379"/>
      <c r="Q27" s="379">
        <v>30</v>
      </c>
      <c r="R27" s="379"/>
      <c r="S27" s="379">
        <v>494.57400000000001</v>
      </c>
      <c r="T27" s="379"/>
      <c r="U27" s="362"/>
      <c r="V27" s="363"/>
      <c r="W27" s="370" t="s">
        <v>21</v>
      </c>
      <c r="X27" s="362"/>
      <c r="Y27" s="379">
        <v>71</v>
      </c>
      <c r="Z27" s="375"/>
      <c r="AA27" s="379">
        <v>217.435</v>
      </c>
      <c r="AB27" s="377"/>
      <c r="AC27" s="375">
        <v>71</v>
      </c>
      <c r="AD27" s="375"/>
      <c r="AE27" s="379">
        <v>217.435</v>
      </c>
      <c r="AF27" s="377"/>
      <c r="AG27" s="379">
        <v>61</v>
      </c>
      <c r="AH27" s="379"/>
      <c r="AI27" s="379">
        <v>148.554</v>
      </c>
      <c r="AJ27" s="379"/>
      <c r="AK27" s="379">
        <v>61</v>
      </c>
      <c r="AL27" s="379"/>
      <c r="AM27" s="379">
        <v>148.554</v>
      </c>
      <c r="AN27" s="379"/>
      <c r="AO27" s="364">
        <v>42</v>
      </c>
      <c r="AP27" s="364"/>
      <c r="AQ27" s="365">
        <v>261.29000000000002</v>
      </c>
      <c r="AR27" s="364"/>
      <c r="AS27" s="364">
        <v>42</v>
      </c>
      <c r="AT27" s="364"/>
      <c r="AU27" s="365">
        <v>261.29000000000002</v>
      </c>
      <c r="AV27" s="364"/>
      <c r="AW27" s="362"/>
      <c r="AX27" s="363"/>
      <c r="AY27" s="370" t="s">
        <v>21</v>
      </c>
      <c r="AZ27" s="377">
        <v>18</v>
      </c>
      <c r="BA27" s="381"/>
      <c r="BB27" s="375">
        <v>79.13</v>
      </c>
      <c r="BC27" s="379"/>
      <c r="BD27" s="377">
        <v>18</v>
      </c>
      <c r="BE27" s="375"/>
      <c r="BF27" s="375">
        <v>79.13</v>
      </c>
      <c r="BG27" s="381"/>
      <c r="BH27" s="377">
        <v>15</v>
      </c>
      <c r="BI27" s="379"/>
      <c r="BJ27" s="379">
        <v>137.471</v>
      </c>
      <c r="BK27" s="379"/>
      <c r="BL27" s="379">
        <v>15</v>
      </c>
      <c r="BM27" s="379"/>
      <c r="BN27" s="379">
        <v>137.471</v>
      </c>
      <c r="BO27" s="379"/>
      <c r="BP27" s="379">
        <v>12</v>
      </c>
      <c r="BQ27" s="364"/>
      <c r="BR27" s="379">
        <v>38.716999999999999</v>
      </c>
      <c r="BS27" s="365"/>
      <c r="BT27" s="364">
        <v>12</v>
      </c>
      <c r="BU27" s="379"/>
      <c r="BV27" s="379">
        <v>38.716999999999999</v>
      </c>
      <c r="BW27" s="365"/>
    </row>
    <row r="28" spans="1:75" s="361" customFormat="1" ht="18" customHeight="1">
      <c r="A28" s="362"/>
      <c r="B28" s="363"/>
      <c r="C28" s="370" t="s">
        <v>22</v>
      </c>
      <c r="D28" s="362"/>
      <c r="E28" s="381">
        <f>+M28+Y28+AG28+AO28+AZ28+BH28+BP28</f>
        <v>236</v>
      </c>
      <c r="F28" s="376"/>
      <c r="G28" s="381">
        <f>SUM(O28+AA28+AI28+AQ28+BB28+BJ28+BR28)</f>
        <v>1277.2529999999999</v>
      </c>
      <c r="H28" s="366"/>
      <c r="I28" s="376">
        <f>SUM(Q28+AC28+AK28+AS28+BD28+BL28+BT28)</f>
        <v>236</v>
      </c>
      <c r="J28" s="376"/>
      <c r="K28" s="381">
        <f>SUM(S28+AE28+AM28+AU28+BF28+BN28+BV28)</f>
        <v>1277.2529999999999</v>
      </c>
      <c r="L28" s="377"/>
      <c r="M28" s="379">
        <v>32</v>
      </c>
      <c r="N28" s="379"/>
      <c r="O28" s="379">
        <v>499.08800000000002</v>
      </c>
      <c r="P28" s="379"/>
      <c r="Q28" s="379">
        <v>32</v>
      </c>
      <c r="R28" s="379"/>
      <c r="S28" s="379">
        <v>499.08800000000002</v>
      </c>
      <c r="T28" s="379"/>
      <c r="U28" s="362"/>
      <c r="V28" s="363"/>
      <c r="W28" s="370" t="s">
        <v>22</v>
      </c>
      <c r="X28" s="362"/>
      <c r="Y28" s="379">
        <v>66</v>
      </c>
      <c r="Z28" s="375"/>
      <c r="AA28" s="379">
        <v>262.71800000000002</v>
      </c>
      <c r="AB28" s="377"/>
      <c r="AC28" s="375">
        <v>66</v>
      </c>
      <c r="AD28" s="375"/>
      <c r="AE28" s="379">
        <v>262.71800000000002</v>
      </c>
      <c r="AF28" s="377"/>
      <c r="AG28" s="379">
        <v>50</v>
      </c>
      <c r="AH28" s="379"/>
      <c r="AI28" s="379">
        <v>60.237000000000002</v>
      </c>
      <c r="AJ28" s="379"/>
      <c r="AK28" s="379">
        <v>50</v>
      </c>
      <c r="AL28" s="379"/>
      <c r="AM28" s="379">
        <v>60.237000000000002</v>
      </c>
      <c r="AN28" s="379"/>
      <c r="AO28" s="364">
        <v>46</v>
      </c>
      <c r="AP28" s="364"/>
      <c r="AQ28" s="365">
        <v>179.786</v>
      </c>
      <c r="AR28" s="364"/>
      <c r="AS28" s="364">
        <v>46</v>
      </c>
      <c r="AT28" s="364"/>
      <c r="AU28" s="365">
        <v>179.786</v>
      </c>
      <c r="AV28" s="364"/>
      <c r="AW28" s="362"/>
      <c r="AX28" s="363"/>
      <c r="AY28" s="370" t="s">
        <v>22</v>
      </c>
      <c r="AZ28" s="377">
        <v>19</v>
      </c>
      <c r="BA28" s="381"/>
      <c r="BB28" s="375">
        <v>79.584999999999994</v>
      </c>
      <c r="BC28" s="379"/>
      <c r="BD28" s="377">
        <v>19</v>
      </c>
      <c r="BE28" s="375"/>
      <c r="BF28" s="375">
        <v>79.584999999999994</v>
      </c>
      <c r="BG28" s="381"/>
      <c r="BH28" s="377">
        <v>16</v>
      </c>
      <c r="BI28" s="379"/>
      <c r="BJ28" s="379">
        <v>144.71899999999999</v>
      </c>
      <c r="BK28" s="379"/>
      <c r="BL28" s="379">
        <v>16</v>
      </c>
      <c r="BM28" s="379"/>
      <c r="BN28" s="379">
        <v>144.71899999999999</v>
      </c>
      <c r="BO28" s="379"/>
      <c r="BP28" s="379">
        <f>6+1</f>
        <v>7</v>
      </c>
      <c r="BQ28" s="364"/>
      <c r="BR28" s="379">
        <v>51.12</v>
      </c>
      <c r="BS28" s="365"/>
      <c r="BT28" s="364">
        <v>7</v>
      </c>
      <c r="BU28" s="379"/>
      <c r="BV28" s="379">
        <v>51.12</v>
      </c>
      <c r="BW28" s="365"/>
    </row>
    <row r="29" spans="1:75" s="361" customFormat="1" ht="18" customHeight="1">
      <c r="A29" s="362"/>
      <c r="B29" s="363"/>
      <c r="C29" s="370" t="s">
        <v>176</v>
      </c>
      <c r="D29" s="362"/>
      <c r="E29" s="381">
        <v>139</v>
      </c>
      <c r="F29" s="376"/>
      <c r="G29" s="381">
        <v>1066.8980000000001</v>
      </c>
      <c r="H29" s="366"/>
      <c r="I29" s="376">
        <v>139</v>
      </c>
      <c r="J29" s="376"/>
      <c r="K29" s="381">
        <v>1067.048</v>
      </c>
      <c r="L29" s="377"/>
      <c r="M29" s="379">
        <v>26</v>
      </c>
      <c r="N29" s="379"/>
      <c r="O29" s="379">
        <v>391.82799999999997</v>
      </c>
      <c r="P29" s="379"/>
      <c r="Q29" s="379">
        <v>26</v>
      </c>
      <c r="R29" s="379"/>
      <c r="S29" s="379">
        <v>391.82799999999997</v>
      </c>
      <c r="T29" s="379"/>
      <c r="U29" s="362"/>
      <c r="V29" s="363"/>
      <c r="W29" s="370" t="s">
        <v>176</v>
      </c>
      <c r="X29" s="362"/>
      <c r="Y29" s="379">
        <v>39</v>
      </c>
      <c r="Z29" s="375"/>
      <c r="AA29" s="379">
        <v>155.85</v>
      </c>
      <c r="AB29" s="377"/>
      <c r="AC29" s="375">
        <v>39</v>
      </c>
      <c r="AD29" s="375"/>
      <c r="AE29" s="379">
        <v>156</v>
      </c>
      <c r="AF29" s="377"/>
      <c r="AG29" s="379">
        <v>15</v>
      </c>
      <c r="AH29" s="379"/>
      <c r="AI29" s="379">
        <v>90.186000000000007</v>
      </c>
      <c r="AJ29" s="379"/>
      <c r="AK29" s="379">
        <v>15</v>
      </c>
      <c r="AL29" s="379"/>
      <c r="AM29" s="379">
        <v>90.186000000000007</v>
      </c>
      <c r="AN29" s="379"/>
      <c r="AO29" s="364">
        <v>30</v>
      </c>
      <c r="AP29" s="364"/>
      <c r="AQ29" s="365">
        <v>232.334</v>
      </c>
      <c r="AR29" s="364"/>
      <c r="AS29" s="364">
        <v>30</v>
      </c>
      <c r="AT29" s="364"/>
      <c r="AU29" s="365">
        <v>232.334</v>
      </c>
      <c r="AV29" s="364"/>
      <c r="AW29" s="362"/>
      <c r="AX29" s="363"/>
      <c r="AY29" s="370" t="s">
        <v>176</v>
      </c>
      <c r="AZ29" s="377">
        <v>12</v>
      </c>
      <c r="BA29" s="381"/>
      <c r="BB29" s="375">
        <v>52.514000000000003</v>
      </c>
      <c r="BC29" s="379"/>
      <c r="BD29" s="377">
        <v>12</v>
      </c>
      <c r="BE29" s="375"/>
      <c r="BF29" s="375">
        <v>52.514000000000003</v>
      </c>
      <c r="BG29" s="381"/>
      <c r="BH29" s="377">
        <v>15</v>
      </c>
      <c r="BI29" s="379"/>
      <c r="BJ29" s="379">
        <v>136.91999999999999</v>
      </c>
      <c r="BK29" s="379"/>
      <c r="BL29" s="379">
        <v>15</v>
      </c>
      <c r="BM29" s="379"/>
      <c r="BN29" s="379">
        <v>136.91999999999999</v>
      </c>
      <c r="BO29" s="379"/>
      <c r="BP29" s="379">
        <v>2</v>
      </c>
      <c r="BQ29" s="364"/>
      <c r="BR29" s="365">
        <v>7.266</v>
      </c>
      <c r="BS29" s="365"/>
      <c r="BT29" s="364">
        <v>2</v>
      </c>
      <c r="BU29" s="379"/>
      <c r="BV29" s="379">
        <v>7.266</v>
      </c>
      <c r="BW29" s="365"/>
    </row>
    <row r="30" spans="1:75" s="361" customFormat="1" ht="18" customHeight="1">
      <c r="A30" s="362"/>
      <c r="B30" s="363"/>
      <c r="C30" s="370" t="s">
        <v>24</v>
      </c>
      <c r="D30" s="362"/>
      <c r="E30" s="381">
        <v>146</v>
      </c>
      <c r="F30" s="376"/>
      <c r="G30" s="381">
        <v>924.62100000000009</v>
      </c>
      <c r="H30" s="366"/>
      <c r="I30" s="376">
        <v>146</v>
      </c>
      <c r="J30" s="376"/>
      <c r="K30" s="381">
        <v>924.62099999999998</v>
      </c>
      <c r="L30" s="377"/>
      <c r="M30" s="379">
        <v>13</v>
      </c>
      <c r="N30" s="379"/>
      <c r="O30" s="379">
        <v>193.00899999999999</v>
      </c>
      <c r="P30" s="379"/>
      <c r="Q30" s="379">
        <v>13</v>
      </c>
      <c r="R30" s="379"/>
      <c r="S30" s="379">
        <v>193.00899999999999</v>
      </c>
      <c r="T30" s="379"/>
      <c r="U30" s="362"/>
      <c r="V30" s="363"/>
      <c r="W30" s="370" t="s">
        <v>24</v>
      </c>
      <c r="X30" s="362"/>
      <c r="Y30" s="379">
        <v>49</v>
      </c>
      <c r="Z30" s="375"/>
      <c r="AA30" s="379">
        <v>262.84699999999998</v>
      </c>
      <c r="AB30" s="377"/>
      <c r="AC30" s="375">
        <v>49</v>
      </c>
      <c r="AD30" s="375"/>
      <c r="AE30" s="379">
        <v>262.84699999999998</v>
      </c>
      <c r="AF30" s="377"/>
      <c r="AG30" s="379">
        <v>14</v>
      </c>
      <c r="AH30" s="379"/>
      <c r="AI30" s="379">
        <v>63.356000000000002</v>
      </c>
      <c r="AJ30" s="379"/>
      <c r="AK30" s="379">
        <v>14</v>
      </c>
      <c r="AL30" s="379"/>
      <c r="AM30" s="379">
        <v>63.356000000000002</v>
      </c>
      <c r="AN30" s="379"/>
      <c r="AO30" s="364">
        <v>38</v>
      </c>
      <c r="AP30" s="364"/>
      <c r="AQ30" s="365">
        <v>199.48599999999999</v>
      </c>
      <c r="AR30" s="364"/>
      <c r="AS30" s="364">
        <v>38</v>
      </c>
      <c r="AT30" s="364"/>
      <c r="AU30" s="365">
        <v>199.48599999999999</v>
      </c>
      <c r="AV30" s="364"/>
      <c r="AW30" s="362"/>
      <c r="AX30" s="363"/>
      <c r="AY30" s="370" t="s">
        <v>24</v>
      </c>
      <c r="AZ30" s="377">
        <v>12</v>
      </c>
      <c r="BA30" s="381"/>
      <c r="BB30" s="375">
        <v>53.081000000000003</v>
      </c>
      <c r="BC30" s="379"/>
      <c r="BD30" s="377">
        <v>12</v>
      </c>
      <c r="BE30" s="375"/>
      <c r="BF30" s="375">
        <v>53.081000000000003</v>
      </c>
      <c r="BG30" s="381"/>
      <c r="BH30" s="377">
        <v>12</v>
      </c>
      <c r="BI30" s="379"/>
      <c r="BJ30" s="379">
        <v>118.724</v>
      </c>
      <c r="BK30" s="379"/>
      <c r="BL30" s="379">
        <v>12</v>
      </c>
      <c r="BM30" s="379"/>
      <c r="BN30" s="379">
        <v>118.724</v>
      </c>
      <c r="BO30" s="379"/>
      <c r="BP30" s="379">
        <v>8</v>
      </c>
      <c r="BQ30" s="379"/>
      <c r="BR30" s="379">
        <v>34.118000000000002</v>
      </c>
      <c r="BS30" s="365"/>
      <c r="BT30" s="364">
        <v>8</v>
      </c>
      <c r="BU30" s="379"/>
      <c r="BV30" s="379">
        <v>34.118000000000002</v>
      </c>
      <c r="BW30" s="365"/>
    </row>
    <row r="31" spans="1:75" s="361" customFormat="1" ht="18" customHeight="1">
      <c r="A31" s="362"/>
      <c r="B31" s="363"/>
      <c r="C31" s="370" t="s">
        <v>25</v>
      </c>
      <c r="D31" s="362"/>
      <c r="E31" s="381">
        <v>264</v>
      </c>
      <c r="F31" s="376"/>
      <c r="G31" s="381">
        <v>1188.0060000000001</v>
      </c>
      <c r="H31" s="366"/>
      <c r="I31" s="376">
        <v>264</v>
      </c>
      <c r="J31" s="376"/>
      <c r="K31" s="381">
        <v>1187.7560000000001</v>
      </c>
      <c r="L31" s="377"/>
      <c r="M31" s="379">
        <v>29</v>
      </c>
      <c r="N31" s="379"/>
      <c r="O31" s="379">
        <v>424.85</v>
      </c>
      <c r="P31" s="379"/>
      <c r="Q31" s="379">
        <v>29</v>
      </c>
      <c r="R31" s="379"/>
      <c r="S31" s="379">
        <v>424.85</v>
      </c>
      <c r="T31" s="379"/>
      <c r="U31" s="362"/>
      <c r="V31" s="363"/>
      <c r="W31" s="370" t="s">
        <v>25</v>
      </c>
      <c r="X31" s="362"/>
      <c r="Y31" s="379">
        <v>80</v>
      </c>
      <c r="Z31" s="379"/>
      <c r="AA31" s="379">
        <v>196.489</v>
      </c>
      <c r="AB31" s="379"/>
      <c r="AC31" s="379">
        <v>80</v>
      </c>
      <c r="AD31" s="379"/>
      <c r="AE31" s="379">
        <v>196.489</v>
      </c>
      <c r="AF31" s="377"/>
      <c r="AG31" s="379">
        <v>69</v>
      </c>
      <c r="AH31" s="379"/>
      <c r="AI31" s="379">
        <v>78.923000000000002</v>
      </c>
      <c r="AJ31" s="379"/>
      <c r="AK31" s="379">
        <v>69</v>
      </c>
      <c r="AL31" s="379"/>
      <c r="AM31" s="379">
        <v>78.923000000000002</v>
      </c>
      <c r="AN31" s="379"/>
      <c r="AO31" s="364">
        <v>38</v>
      </c>
      <c r="AP31" s="364"/>
      <c r="AQ31" s="365">
        <v>225.09</v>
      </c>
      <c r="AR31" s="364"/>
      <c r="AS31" s="364">
        <v>38</v>
      </c>
      <c r="AT31" s="364"/>
      <c r="AU31" s="365">
        <v>225.09</v>
      </c>
      <c r="AV31" s="364"/>
      <c r="AW31" s="362"/>
      <c r="AX31" s="363"/>
      <c r="AY31" s="370" t="s">
        <v>25</v>
      </c>
      <c r="AZ31" s="375" t="s">
        <v>189</v>
      </c>
      <c r="BA31" s="381"/>
      <c r="BB31" s="375">
        <v>45.246000000000002</v>
      </c>
      <c r="BC31" s="375"/>
      <c r="BD31" s="375">
        <v>13</v>
      </c>
      <c r="BE31" s="375"/>
      <c r="BF31" s="375">
        <v>45.246000000000002</v>
      </c>
      <c r="BG31" s="381"/>
      <c r="BH31" s="377">
        <v>12</v>
      </c>
      <c r="BI31" s="379"/>
      <c r="BJ31" s="379">
        <v>133.15799999999999</v>
      </c>
      <c r="BK31" s="379"/>
      <c r="BL31" s="379">
        <v>12</v>
      </c>
      <c r="BM31" s="379"/>
      <c r="BN31" s="379">
        <v>133.15799999999999</v>
      </c>
      <c r="BO31" s="379"/>
      <c r="BP31" s="379">
        <v>23</v>
      </c>
      <c r="BQ31" s="379"/>
      <c r="BR31" s="379">
        <v>84.25</v>
      </c>
      <c r="BS31" s="365"/>
      <c r="BT31" s="364">
        <v>23</v>
      </c>
      <c r="BU31" s="379"/>
      <c r="BV31" s="379">
        <v>84</v>
      </c>
      <c r="BW31" s="365"/>
    </row>
    <row r="32" spans="1:75" s="361" customFormat="1" ht="18" customHeight="1">
      <c r="A32" s="362"/>
      <c r="B32" s="363"/>
      <c r="C32" s="370" t="s">
        <v>177</v>
      </c>
      <c r="D32" s="362"/>
      <c r="E32" s="381">
        <v>265</v>
      </c>
      <c r="F32" s="376"/>
      <c r="G32" s="381">
        <v>1148.846</v>
      </c>
      <c r="H32" s="366"/>
      <c r="I32" s="376">
        <v>265</v>
      </c>
      <c r="J32" s="376"/>
      <c r="K32" s="381">
        <v>1148.846</v>
      </c>
      <c r="L32" s="377"/>
      <c r="M32" s="379">
        <v>37</v>
      </c>
      <c r="N32" s="379"/>
      <c r="O32" s="379">
        <v>472.40199999999999</v>
      </c>
      <c r="P32" s="379"/>
      <c r="Q32" s="379">
        <v>37</v>
      </c>
      <c r="R32" s="379"/>
      <c r="S32" s="379">
        <v>472.40199999999999</v>
      </c>
      <c r="T32" s="379"/>
      <c r="U32" s="362"/>
      <c r="V32" s="363"/>
      <c r="W32" s="370" t="s">
        <v>177</v>
      </c>
      <c r="X32" s="362"/>
      <c r="Y32" s="379">
        <v>73</v>
      </c>
      <c r="Z32" s="379"/>
      <c r="AA32" s="379">
        <v>77.070999999999998</v>
      </c>
      <c r="AB32" s="379"/>
      <c r="AC32" s="379">
        <v>73</v>
      </c>
      <c r="AD32" s="379"/>
      <c r="AE32" s="379">
        <v>77.070999999999998</v>
      </c>
      <c r="AF32" s="377"/>
      <c r="AG32" s="379">
        <v>59</v>
      </c>
      <c r="AH32" s="379"/>
      <c r="AI32" s="379">
        <v>77.070999999999998</v>
      </c>
      <c r="AJ32" s="379"/>
      <c r="AK32" s="379">
        <v>59</v>
      </c>
      <c r="AL32" s="379"/>
      <c r="AM32" s="379">
        <v>77.070999999999998</v>
      </c>
      <c r="AN32" s="379"/>
      <c r="AO32" s="364">
        <v>48</v>
      </c>
      <c r="AP32" s="364"/>
      <c r="AQ32" s="365">
        <v>240.89699999999999</v>
      </c>
      <c r="AR32" s="364"/>
      <c r="AS32" s="364">
        <v>48</v>
      </c>
      <c r="AT32" s="364"/>
      <c r="AU32" s="365">
        <v>240.89699999999999</v>
      </c>
      <c r="AV32" s="364"/>
      <c r="AW32" s="362"/>
      <c r="AX32" s="363"/>
      <c r="AY32" s="370" t="s">
        <v>177</v>
      </c>
      <c r="AZ32" s="375" t="s">
        <v>190</v>
      </c>
      <c r="BA32" s="381"/>
      <c r="BB32" s="375">
        <v>88.76</v>
      </c>
      <c r="BC32" s="375"/>
      <c r="BD32" s="375" t="s">
        <v>190</v>
      </c>
      <c r="BE32" s="375"/>
      <c r="BF32" s="375">
        <v>88.76</v>
      </c>
      <c r="BG32" s="381"/>
      <c r="BH32" s="377">
        <v>12</v>
      </c>
      <c r="BI32" s="379"/>
      <c r="BJ32" s="379">
        <v>122.325</v>
      </c>
      <c r="BK32" s="379"/>
      <c r="BL32" s="379">
        <v>12</v>
      </c>
      <c r="BM32" s="379"/>
      <c r="BN32" s="379">
        <v>122.325</v>
      </c>
      <c r="BO32" s="379"/>
      <c r="BP32" s="379">
        <v>17</v>
      </c>
      <c r="BQ32" s="379"/>
      <c r="BR32" s="379">
        <v>70.319999999999993</v>
      </c>
      <c r="BS32" s="365"/>
      <c r="BT32" s="364">
        <v>17</v>
      </c>
      <c r="BU32" s="379"/>
      <c r="BV32" s="379">
        <v>70.319999999999993</v>
      </c>
      <c r="BW32" s="365"/>
    </row>
    <row r="33" spans="1:75" s="361" customFormat="1" ht="18" customHeight="1">
      <c r="A33" s="362"/>
      <c r="B33" s="363"/>
      <c r="C33" s="370" t="s">
        <v>27</v>
      </c>
      <c r="D33" s="362"/>
      <c r="E33" s="381">
        <v>224</v>
      </c>
      <c r="F33" s="376"/>
      <c r="G33" s="381">
        <v>1116.123</v>
      </c>
      <c r="H33" s="366"/>
      <c r="I33" s="376">
        <v>224</v>
      </c>
      <c r="J33" s="376"/>
      <c r="K33" s="381">
        <v>1116.123</v>
      </c>
      <c r="L33" s="377"/>
      <c r="M33" s="379">
        <v>24</v>
      </c>
      <c r="N33" s="379"/>
      <c r="O33" s="379">
        <v>304.024</v>
      </c>
      <c r="P33" s="379"/>
      <c r="Q33" s="379">
        <v>24</v>
      </c>
      <c r="R33" s="379"/>
      <c r="S33" s="379">
        <v>304.024</v>
      </c>
      <c r="T33" s="379"/>
      <c r="U33" s="362"/>
      <c r="V33" s="363"/>
      <c r="W33" s="370" t="s">
        <v>27</v>
      </c>
      <c r="X33" s="362"/>
      <c r="Y33" s="379">
        <v>71</v>
      </c>
      <c r="Z33" s="379"/>
      <c r="AA33" s="379">
        <v>246.62200000000001</v>
      </c>
      <c r="AB33" s="379"/>
      <c r="AC33" s="379">
        <v>71</v>
      </c>
      <c r="AD33" s="379"/>
      <c r="AE33" s="379">
        <v>246.62200000000001</v>
      </c>
      <c r="AF33" s="377"/>
      <c r="AG33" s="379">
        <v>46</v>
      </c>
      <c r="AH33" s="379"/>
      <c r="AI33" s="379">
        <v>113.38200000000001</v>
      </c>
      <c r="AJ33" s="379"/>
      <c r="AK33" s="379">
        <v>46</v>
      </c>
      <c r="AL33" s="379"/>
      <c r="AM33" s="379">
        <v>113.38200000000001</v>
      </c>
      <c r="AN33" s="379"/>
      <c r="AO33" s="364">
        <v>46</v>
      </c>
      <c r="AP33" s="364"/>
      <c r="AQ33" s="365">
        <v>245.49100000000001</v>
      </c>
      <c r="AR33" s="364"/>
      <c r="AS33" s="364">
        <v>46</v>
      </c>
      <c r="AT33" s="364"/>
      <c r="AU33" s="365">
        <v>245.49100000000001</v>
      </c>
      <c r="AV33" s="364"/>
      <c r="AW33" s="362"/>
      <c r="AX33" s="363"/>
      <c r="AY33" s="370" t="s">
        <v>27</v>
      </c>
      <c r="AZ33" s="375">
        <v>16</v>
      </c>
      <c r="BA33" s="381"/>
      <c r="BB33" s="375">
        <v>59.238999999999997</v>
      </c>
      <c r="BC33" s="375"/>
      <c r="BD33" s="375">
        <v>16</v>
      </c>
      <c r="BE33" s="375"/>
      <c r="BF33" s="375">
        <v>59.238999999999997</v>
      </c>
      <c r="BG33" s="381"/>
      <c r="BH33" s="377">
        <v>13</v>
      </c>
      <c r="BI33" s="379"/>
      <c r="BJ33" s="379">
        <v>98.728999999999999</v>
      </c>
      <c r="BK33" s="379"/>
      <c r="BL33" s="379">
        <v>13</v>
      </c>
      <c r="BM33" s="379"/>
      <c r="BN33" s="379">
        <v>98.728999999999999</v>
      </c>
      <c r="BO33" s="379"/>
      <c r="BP33" s="379">
        <v>8</v>
      </c>
      <c r="BQ33" s="379"/>
      <c r="BR33" s="379">
        <v>48.636000000000003</v>
      </c>
      <c r="BS33" s="365"/>
      <c r="BT33" s="364">
        <v>8</v>
      </c>
      <c r="BU33" s="379"/>
      <c r="BV33" s="379">
        <v>48.636000000000003</v>
      </c>
      <c r="BW33" s="365"/>
    </row>
    <row r="34" spans="1:75" s="361" customFormat="1" ht="18" customHeight="1">
      <c r="A34" s="362"/>
      <c r="B34" s="363"/>
      <c r="C34" s="370" t="s">
        <v>178</v>
      </c>
      <c r="D34" s="362"/>
      <c r="E34" s="381">
        <v>242</v>
      </c>
      <c r="F34" s="376"/>
      <c r="G34" s="381">
        <v>1061.4490000000001</v>
      </c>
      <c r="H34" s="366"/>
      <c r="I34" s="376">
        <v>242</v>
      </c>
      <c r="J34" s="376"/>
      <c r="K34" s="381">
        <v>1061.4490000000001</v>
      </c>
      <c r="L34" s="377"/>
      <c r="M34" s="379">
        <v>30</v>
      </c>
      <c r="N34" s="379"/>
      <c r="O34" s="379">
        <v>380.51799999999997</v>
      </c>
      <c r="P34" s="379"/>
      <c r="Q34" s="379">
        <v>30</v>
      </c>
      <c r="R34" s="379"/>
      <c r="S34" s="379">
        <v>380.51799999999997</v>
      </c>
      <c r="T34" s="379"/>
      <c r="U34" s="362"/>
      <c r="V34" s="363"/>
      <c r="W34" s="370" t="s">
        <v>178</v>
      </c>
      <c r="X34" s="362"/>
      <c r="Y34" s="379">
        <v>79</v>
      </c>
      <c r="Z34" s="379"/>
      <c r="AA34" s="379">
        <v>243.54</v>
      </c>
      <c r="AB34" s="379"/>
      <c r="AC34" s="379">
        <v>79</v>
      </c>
      <c r="AD34" s="379"/>
      <c r="AE34" s="379">
        <v>243.54</v>
      </c>
      <c r="AF34" s="377"/>
      <c r="AG34" s="379">
        <v>56</v>
      </c>
      <c r="AH34" s="379"/>
      <c r="AI34" s="379">
        <v>46.43</v>
      </c>
      <c r="AJ34" s="379"/>
      <c r="AK34" s="379">
        <v>56</v>
      </c>
      <c r="AL34" s="379"/>
      <c r="AM34" s="379">
        <v>46.43</v>
      </c>
      <c r="AN34" s="379"/>
      <c r="AO34" s="364">
        <v>41</v>
      </c>
      <c r="AP34" s="364"/>
      <c r="AQ34" s="365">
        <v>196.989</v>
      </c>
      <c r="AR34" s="364"/>
      <c r="AS34" s="364">
        <v>41</v>
      </c>
      <c r="AT34" s="364"/>
      <c r="AU34" s="365">
        <v>196.989</v>
      </c>
      <c r="AV34" s="364"/>
      <c r="AW34" s="362"/>
      <c r="AX34" s="363"/>
      <c r="AY34" s="370" t="s">
        <v>178</v>
      </c>
      <c r="AZ34" s="375">
        <v>19</v>
      </c>
      <c r="BA34" s="381"/>
      <c r="BB34" s="375">
        <v>63.938000000000002</v>
      </c>
      <c r="BC34" s="375"/>
      <c r="BD34" s="375">
        <v>19</v>
      </c>
      <c r="BE34" s="375"/>
      <c r="BF34" s="375">
        <v>63.938000000000002</v>
      </c>
      <c r="BG34" s="381"/>
      <c r="BH34" s="377">
        <v>10</v>
      </c>
      <c r="BI34" s="379"/>
      <c r="BJ34" s="379">
        <v>85.221000000000004</v>
      </c>
      <c r="BK34" s="379"/>
      <c r="BL34" s="379">
        <v>10</v>
      </c>
      <c r="BM34" s="379"/>
      <c r="BN34" s="379">
        <v>85.221000000000004</v>
      </c>
      <c r="BO34" s="379"/>
      <c r="BP34" s="379">
        <v>7</v>
      </c>
      <c r="BQ34" s="379"/>
      <c r="BR34" s="379">
        <v>44.813000000000002</v>
      </c>
      <c r="BS34" s="365"/>
      <c r="BT34" s="364">
        <v>7</v>
      </c>
      <c r="BU34" s="379"/>
      <c r="BV34" s="379">
        <v>44.813000000000002</v>
      </c>
      <c r="BW34" s="365"/>
    </row>
    <row r="35" spans="1:75" s="361" customFormat="1" ht="18" customHeight="1">
      <c r="A35" s="362"/>
      <c r="B35" s="363"/>
      <c r="C35" s="461" t="s">
        <v>29</v>
      </c>
      <c r="D35" s="362"/>
      <c r="E35" s="381">
        <v>183</v>
      </c>
      <c r="F35" s="376"/>
      <c r="G35" s="381">
        <v>1042.1379999999999</v>
      </c>
      <c r="H35" s="366"/>
      <c r="I35" s="376">
        <v>183</v>
      </c>
      <c r="J35" s="376"/>
      <c r="K35" s="381">
        <v>1042.1379999999999</v>
      </c>
      <c r="L35" s="377"/>
      <c r="M35" s="379">
        <v>28</v>
      </c>
      <c r="N35" s="379"/>
      <c r="O35" s="379">
        <v>382.55099999999999</v>
      </c>
      <c r="P35" s="379"/>
      <c r="Q35" s="379">
        <v>28</v>
      </c>
      <c r="R35" s="379"/>
      <c r="S35" s="379">
        <v>382.55099999999999</v>
      </c>
      <c r="T35" s="379"/>
      <c r="U35" s="362"/>
      <c r="V35" s="363"/>
      <c r="W35" s="461" t="s">
        <v>29</v>
      </c>
      <c r="X35" s="362"/>
      <c r="Y35" s="379">
        <v>56</v>
      </c>
      <c r="Z35" s="379"/>
      <c r="AA35" s="379">
        <v>228.17599999999999</v>
      </c>
      <c r="AB35" s="379"/>
      <c r="AC35" s="379">
        <v>56</v>
      </c>
      <c r="AD35" s="379"/>
      <c r="AE35" s="379">
        <v>228.17599999999999</v>
      </c>
      <c r="AF35" s="377"/>
      <c r="AG35" s="379">
        <v>24</v>
      </c>
      <c r="AH35" s="379"/>
      <c r="AI35" s="379">
        <v>49.968000000000004</v>
      </c>
      <c r="AJ35" s="379"/>
      <c r="AK35" s="379">
        <v>24</v>
      </c>
      <c r="AL35" s="379"/>
      <c r="AM35" s="379">
        <v>49.968000000000004</v>
      </c>
      <c r="AN35" s="379"/>
      <c r="AO35" s="364">
        <v>36</v>
      </c>
      <c r="AP35" s="364"/>
      <c r="AQ35" s="365">
        <v>176.19900000000001</v>
      </c>
      <c r="AR35" s="364"/>
      <c r="AS35" s="364">
        <v>36</v>
      </c>
      <c r="AT35" s="364"/>
      <c r="AU35" s="365">
        <v>176.19900000000001</v>
      </c>
      <c r="AV35" s="364"/>
      <c r="AW35" s="362"/>
      <c r="AX35" s="363"/>
      <c r="AY35" s="461" t="s">
        <v>29</v>
      </c>
      <c r="AZ35" s="375">
        <v>15</v>
      </c>
      <c r="BA35" s="381"/>
      <c r="BB35" s="375">
        <v>68.882000000000005</v>
      </c>
      <c r="BC35" s="375"/>
      <c r="BD35" s="375">
        <v>15</v>
      </c>
      <c r="BE35" s="375"/>
      <c r="BF35" s="375">
        <v>68.882000000000005</v>
      </c>
      <c r="BG35" s="381"/>
      <c r="BH35" s="377">
        <v>10</v>
      </c>
      <c r="BI35" s="379"/>
      <c r="BJ35" s="379">
        <v>81.540999999999997</v>
      </c>
      <c r="BK35" s="379"/>
      <c r="BL35" s="379">
        <v>10</v>
      </c>
      <c r="BM35" s="379"/>
      <c r="BN35" s="379">
        <v>81.540999999999997</v>
      </c>
      <c r="BO35" s="379"/>
      <c r="BP35" s="379">
        <v>14</v>
      </c>
      <c r="BQ35" s="379"/>
      <c r="BR35" s="379">
        <v>54.820999999999998</v>
      </c>
      <c r="BS35" s="365"/>
      <c r="BT35" s="364">
        <v>14</v>
      </c>
      <c r="BU35" s="379"/>
      <c r="BV35" s="379">
        <v>54.820999999999998</v>
      </c>
      <c r="BW35" s="365"/>
    </row>
    <row r="36" spans="1:75" s="361" customFormat="1" ht="18" customHeight="1">
      <c r="A36" s="362"/>
      <c r="B36" s="363"/>
      <c r="C36" s="463" t="s">
        <v>30</v>
      </c>
      <c r="D36" s="362"/>
      <c r="E36" s="381">
        <v>194</v>
      </c>
      <c r="F36" s="376"/>
      <c r="G36" s="381">
        <v>1230.606</v>
      </c>
      <c r="H36" s="366"/>
      <c r="I36" s="376">
        <v>194</v>
      </c>
      <c r="J36" s="376"/>
      <c r="K36" s="381">
        <v>1230.606</v>
      </c>
      <c r="L36" s="377"/>
      <c r="M36" s="379">
        <v>26</v>
      </c>
      <c r="N36" s="379"/>
      <c r="O36" s="379">
        <v>422.697</v>
      </c>
      <c r="P36" s="379"/>
      <c r="Q36" s="379">
        <v>26</v>
      </c>
      <c r="R36" s="379"/>
      <c r="S36" s="379">
        <v>422.697</v>
      </c>
      <c r="T36" s="379"/>
      <c r="U36" s="362"/>
      <c r="V36" s="363"/>
      <c r="W36" s="463" t="s">
        <v>30</v>
      </c>
      <c r="X36" s="362"/>
      <c r="Y36" s="379">
        <v>48</v>
      </c>
      <c r="Z36" s="379"/>
      <c r="AA36" s="379">
        <v>271.96499999999997</v>
      </c>
      <c r="AB36" s="379"/>
      <c r="AC36" s="379">
        <v>48</v>
      </c>
      <c r="AD36" s="379"/>
      <c r="AE36" s="379">
        <v>271.96499999999997</v>
      </c>
      <c r="AF36" s="377"/>
      <c r="AG36" s="379">
        <v>48</v>
      </c>
      <c r="AH36" s="379"/>
      <c r="AI36" s="379">
        <v>102.423</v>
      </c>
      <c r="AJ36" s="379"/>
      <c r="AK36" s="379">
        <v>48</v>
      </c>
      <c r="AL36" s="379"/>
      <c r="AM36" s="379">
        <v>102.423</v>
      </c>
      <c r="AN36" s="379"/>
      <c r="AO36" s="364">
        <v>35</v>
      </c>
      <c r="AP36" s="364"/>
      <c r="AQ36" s="365">
        <v>212.05</v>
      </c>
      <c r="AR36" s="364"/>
      <c r="AS36" s="364">
        <v>35</v>
      </c>
      <c r="AT36" s="364"/>
      <c r="AU36" s="365">
        <v>212.05</v>
      </c>
      <c r="AV36" s="364"/>
      <c r="AW36" s="362"/>
      <c r="AX36" s="363"/>
      <c r="AY36" s="463" t="s">
        <v>30</v>
      </c>
      <c r="AZ36" s="375">
        <v>17</v>
      </c>
      <c r="BA36" s="381"/>
      <c r="BB36" s="375">
        <v>78.834999999999994</v>
      </c>
      <c r="BC36" s="375"/>
      <c r="BD36" s="375">
        <v>17</v>
      </c>
      <c r="BE36" s="375"/>
      <c r="BF36" s="375">
        <v>78.834999999999994</v>
      </c>
      <c r="BG36" s="381"/>
      <c r="BH36" s="377">
        <v>11</v>
      </c>
      <c r="BI36" s="379"/>
      <c r="BJ36" s="379">
        <v>88.191999999999993</v>
      </c>
      <c r="BK36" s="379"/>
      <c r="BL36" s="379">
        <v>11</v>
      </c>
      <c r="BM36" s="379"/>
      <c r="BN36" s="379">
        <v>88.191999999999993</v>
      </c>
      <c r="BO36" s="379"/>
      <c r="BP36" s="379">
        <v>9</v>
      </c>
      <c r="BQ36" s="379"/>
      <c r="BR36" s="379">
        <v>54.444000000000003</v>
      </c>
      <c r="BS36" s="365"/>
      <c r="BT36" s="364">
        <v>9</v>
      </c>
      <c r="BU36" s="379"/>
      <c r="BV36" s="379">
        <v>54.444000000000003</v>
      </c>
      <c r="BW36" s="365"/>
    </row>
    <row r="37" spans="1:75" s="361" customFormat="1" ht="18" customHeight="1">
      <c r="A37" s="362"/>
      <c r="B37" s="363"/>
      <c r="C37" s="475" t="s">
        <v>31</v>
      </c>
      <c r="D37" s="362"/>
      <c r="E37" s="381">
        <v>195</v>
      </c>
      <c r="F37" s="376"/>
      <c r="G37" s="381">
        <v>1265.203</v>
      </c>
      <c r="H37" s="366"/>
      <c r="I37" s="376">
        <v>195</v>
      </c>
      <c r="J37" s="376"/>
      <c r="K37" s="381">
        <v>1265.203</v>
      </c>
      <c r="L37" s="377"/>
      <c r="M37" s="379">
        <v>30</v>
      </c>
      <c r="N37" s="379"/>
      <c r="O37" s="379">
        <v>426.96699999999998</v>
      </c>
      <c r="P37" s="379"/>
      <c r="Q37" s="379">
        <v>30</v>
      </c>
      <c r="R37" s="379"/>
      <c r="S37" s="379">
        <v>426.96699999999998</v>
      </c>
      <c r="T37" s="379"/>
      <c r="U37" s="362"/>
      <c r="V37" s="363"/>
      <c r="W37" s="475" t="s">
        <v>31</v>
      </c>
      <c r="X37" s="362"/>
      <c r="Y37" s="379">
        <v>60</v>
      </c>
      <c r="Z37" s="379"/>
      <c r="AA37" s="379">
        <v>223.376</v>
      </c>
      <c r="AB37" s="379"/>
      <c r="AC37" s="379">
        <v>60</v>
      </c>
      <c r="AD37" s="379"/>
      <c r="AE37" s="379">
        <v>223.376</v>
      </c>
      <c r="AF37" s="377"/>
      <c r="AG37" s="379">
        <v>21</v>
      </c>
      <c r="AH37" s="379"/>
      <c r="AI37" s="379">
        <v>71.742000000000004</v>
      </c>
      <c r="AJ37" s="379"/>
      <c r="AK37" s="379">
        <v>21</v>
      </c>
      <c r="AL37" s="379"/>
      <c r="AM37" s="379">
        <v>71.742000000000004</v>
      </c>
      <c r="AN37" s="379"/>
      <c r="AO37" s="364">
        <v>47</v>
      </c>
      <c r="AP37" s="364"/>
      <c r="AQ37" s="365">
        <v>307.64</v>
      </c>
      <c r="AR37" s="364"/>
      <c r="AS37" s="364">
        <v>47</v>
      </c>
      <c r="AT37" s="364"/>
      <c r="AU37" s="365">
        <v>307.64</v>
      </c>
      <c r="AV37" s="364"/>
      <c r="AW37" s="362"/>
      <c r="AX37" s="363"/>
      <c r="AY37" s="475" t="s">
        <v>31</v>
      </c>
      <c r="AZ37" s="375">
        <v>19</v>
      </c>
      <c r="BA37" s="381"/>
      <c r="BB37" s="375">
        <v>81.378</v>
      </c>
      <c r="BC37" s="375"/>
      <c r="BD37" s="375">
        <v>19</v>
      </c>
      <c r="BE37" s="375"/>
      <c r="BF37" s="375">
        <v>81.378</v>
      </c>
      <c r="BG37" s="381"/>
      <c r="BH37" s="377">
        <v>9</v>
      </c>
      <c r="BI37" s="379"/>
      <c r="BJ37" s="379">
        <v>74.816000000000003</v>
      </c>
      <c r="BK37" s="379"/>
      <c r="BL37" s="379">
        <v>9</v>
      </c>
      <c r="BM37" s="379"/>
      <c r="BN37" s="379">
        <v>74.816000000000003</v>
      </c>
      <c r="BO37" s="379"/>
      <c r="BP37" s="379">
        <v>9</v>
      </c>
      <c r="BQ37" s="379"/>
      <c r="BR37" s="379">
        <v>79.284000000000006</v>
      </c>
      <c r="BS37" s="365"/>
      <c r="BT37" s="364">
        <v>9</v>
      </c>
      <c r="BU37" s="379"/>
      <c r="BV37" s="379">
        <v>79.284000000000006</v>
      </c>
      <c r="BW37" s="365"/>
    </row>
    <row r="38" spans="1:75" s="361" customFormat="1" ht="18" customHeight="1">
      <c r="A38" s="362"/>
      <c r="B38" s="363"/>
      <c r="C38" s="478"/>
      <c r="D38" s="362"/>
      <c r="E38" s="381"/>
      <c r="F38" s="376"/>
      <c r="G38" s="381"/>
      <c r="H38" s="366"/>
      <c r="I38" s="376"/>
      <c r="J38" s="376"/>
      <c r="K38" s="381"/>
      <c r="L38" s="377"/>
      <c r="M38" s="379"/>
      <c r="N38" s="379"/>
      <c r="O38" s="379"/>
      <c r="P38" s="379"/>
      <c r="Q38" s="379"/>
      <c r="R38" s="379"/>
      <c r="S38" s="379"/>
      <c r="T38" s="379"/>
      <c r="U38" s="362"/>
      <c r="V38" s="363"/>
      <c r="W38" s="478"/>
      <c r="X38" s="362"/>
      <c r="Y38" s="379"/>
      <c r="Z38" s="379"/>
      <c r="AA38" s="379"/>
      <c r="AB38" s="379"/>
      <c r="AC38" s="379"/>
      <c r="AD38" s="379"/>
      <c r="AE38" s="379"/>
      <c r="AF38" s="377"/>
      <c r="AG38" s="379"/>
      <c r="AH38" s="379"/>
      <c r="AI38" s="379"/>
      <c r="AJ38" s="379"/>
      <c r="AK38" s="379"/>
      <c r="AL38" s="379"/>
      <c r="AM38" s="379"/>
      <c r="AN38" s="379"/>
      <c r="AO38" s="364"/>
      <c r="AP38" s="364"/>
      <c r="AQ38" s="365"/>
      <c r="AR38" s="364"/>
      <c r="AS38" s="364"/>
      <c r="AT38" s="364"/>
      <c r="AU38" s="365"/>
      <c r="AV38" s="364"/>
      <c r="AW38" s="362"/>
      <c r="AX38" s="363"/>
      <c r="AY38" s="478"/>
      <c r="AZ38" s="375"/>
      <c r="BA38" s="381"/>
      <c r="BB38" s="375"/>
      <c r="BC38" s="375"/>
      <c r="BD38" s="375"/>
      <c r="BE38" s="375"/>
      <c r="BF38" s="375"/>
      <c r="BG38" s="381"/>
      <c r="BH38" s="377"/>
      <c r="BI38" s="379"/>
      <c r="BJ38" s="379"/>
      <c r="BK38" s="379"/>
      <c r="BL38" s="379"/>
      <c r="BM38" s="379"/>
      <c r="BN38" s="379"/>
      <c r="BO38" s="379"/>
      <c r="BP38" s="379"/>
      <c r="BQ38" s="379"/>
      <c r="BR38" s="379"/>
      <c r="BS38" s="365"/>
      <c r="BT38" s="364"/>
      <c r="BU38" s="379"/>
      <c r="BV38" s="379"/>
      <c r="BW38" s="365"/>
    </row>
    <row r="39" spans="1:75" s="361" customFormat="1" ht="18" customHeight="1">
      <c r="A39" s="362" t="s">
        <v>192</v>
      </c>
      <c r="B39" s="363"/>
      <c r="C39" s="498" t="s">
        <v>48</v>
      </c>
      <c r="D39" s="362"/>
      <c r="E39" s="381">
        <v>226</v>
      </c>
      <c r="F39" s="376"/>
      <c r="G39" s="381">
        <v>1107.6820000000002</v>
      </c>
      <c r="H39" s="366"/>
      <c r="I39" s="376">
        <v>226</v>
      </c>
      <c r="J39" s="376"/>
      <c r="K39" s="381">
        <v>1107.6820000000002</v>
      </c>
      <c r="L39" s="377"/>
      <c r="M39" s="379">
        <v>28</v>
      </c>
      <c r="N39" s="379"/>
      <c r="O39" s="379">
        <v>353.274</v>
      </c>
      <c r="P39" s="379"/>
      <c r="Q39" s="379">
        <v>28</v>
      </c>
      <c r="R39" s="379"/>
      <c r="S39" s="379">
        <v>353.274</v>
      </c>
      <c r="T39" s="379"/>
      <c r="U39" s="362" t="s">
        <v>192</v>
      </c>
      <c r="V39" s="363"/>
      <c r="W39" s="498" t="s">
        <v>48</v>
      </c>
      <c r="X39" s="362"/>
      <c r="Y39" s="379">
        <v>62</v>
      </c>
      <c r="Z39" s="379"/>
      <c r="AA39" s="379">
        <v>191.714</v>
      </c>
      <c r="AB39" s="379"/>
      <c r="AC39" s="379">
        <v>62</v>
      </c>
      <c r="AD39" s="379"/>
      <c r="AE39" s="379">
        <v>191.714</v>
      </c>
      <c r="AF39" s="377"/>
      <c r="AG39" s="379">
        <v>63</v>
      </c>
      <c r="AH39" s="379"/>
      <c r="AI39" s="379">
        <v>84.325000000000003</v>
      </c>
      <c r="AJ39" s="379"/>
      <c r="AK39" s="379">
        <v>63</v>
      </c>
      <c r="AL39" s="379"/>
      <c r="AM39" s="379">
        <v>84.325000000000003</v>
      </c>
      <c r="AN39" s="379"/>
      <c r="AO39" s="364">
        <v>43</v>
      </c>
      <c r="AP39" s="364"/>
      <c r="AQ39" s="365">
        <v>285.84300000000002</v>
      </c>
      <c r="AR39" s="364"/>
      <c r="AS39" s="364">
        <v>43</v>
      </c>
      <c r="AT39" s="364"/>
      <c r="AU39" s="365">
        <v>285.84300000000002</v>
      </c>
      <c r="AV39" s="364"/>
      <c r="AW39" s="362" t="s">
        <v>192</v>
      </c>
      <c r="AX39" s="363"/>
      <c r="AY39" s="498" t="s">
        <v>48</v>
      </c>
      <c r="AZ39" s="375">
        <v>11</v>
      </c>
      <c r="BA39" s="381"/>
      <c r="BB39" s="375">
        <v>62.441000000000003</v>
      </c>
      <c r="BC39" s="375"/>
      <c r="BD39" s="375">
        <v>11</v>
      </c>
      <c r="BE39" s="375"/>
      <c r="BF39" s="375">
        <v>62.441000000000003</v>
      </c>
      <c r="BG39" s="381"/>
      <c r="BH39" s="377">
        <v>9</v>
      </c>
      <c r="BI39" s="379"/>
      <c r="BJ39" s="379">
        <v>78.817999999999998</v>
      </c>
      <c r="BK39" s="379"/>
      <c r="BL39" s="379">
        <v>9</v>
      </c>
      <c r="BM39" s="379"/>
      <c r="BN39" s="379">
        <v>78.817999999999998</v>
      </c>
      <c r="BO39" s="379"/>
      <c r="BP39" s="379">
        <v>10</v>
      </c>
      <c r="BQ39" s="379"/>
      <c r="BR39" s="379">
        <v>51.267000000000003</v>
      </c>
      <c r="BS39" s="365"/>
      <c r="BT39" s="364">
        <v>10</v>
      </c>
      <c r="BU39" s="379"/>
      <c r="BV39" s="379">
        <v>51.267000000000003</v>
      </c>
      <c r="BW39" s="365"/>
    </row>
    <row r="40" spans="1:75" s="361" customFormat="1" ht="18" customHeight="1">
      <c r="A40" s="362"/>
      <c r="B40" s="363"/>
      <c r="C40" s="490" t="s">
        <v>21</v>
      </c>
      <c r="D40" s="362"/>
      <c r="E40" s="381">
        <v>135</v>
      </c>
      <c r="F40" s="376"/>
      <c r="G40" s="381">
        <v>1015.683</v>
      </c>
      <c r="H40" s="366"/>
      <c r="I40" s="376">
        <v>135</v>
      </c>
      <c r="J40" s="376"/>
      <c r="K40" s="381">
        <v>1015.683</v>
      </c>
      <c r="L40" s="377"/>
      <c r="M40" s="379">
        <v>26</v>
      </c>
      <c r="N40" s="379"/>
      <c r="O40" s="379">
        <v>373.46600000000001</v>
      </c>
      <c r="P40" s="379"/>
      <c r="Q40" s="379">
        <v>26</v>
      </c>
      <c r="R40" s="379"/>
      <c r="S40" s="379">
        <v>373.46600000000001</v>
      </c>
      <c r="T40" s="379"/>
      <c r="U40" s="362"/>
      <c r="V40" s="363"/>
      <c r="W40" s="490" t="s">
        <v>21</v>
      </c>
      <c r="X40" s="362"/>
      <c r="Y40" s="379">
        <v>31</v>
      </c>
      <c r="Z40" s="379"/>
      <c r="AA40" s="379">
        <v>209.018</v>
      </c>
      <c r="AB40" s="379"/>
      <c r="AC40" s="379">
        <v>31</v>
      </c>
      <c r="AD40" s="379"/>
      <c r="AE40" s="379">
        <v>209.018</v>
      </c>
      <c r="AF40" s="377"/>
      <c r="AG40" s="379">
        <v>15</v>
      </c>
      <c r="AH40" s="379"/>
      <c r="AI40" s="379">
        <v>89.668999999999997</v>
      </c>
      <c r="AJ40" s="379"/>
      <c r="AK40" s="379">
        <v>15</v>
      </c>
      <c r="AL40" s="379"/>
      <c r="AM40" s="379">
        <v>89.668999999999997</v>
      </c>
      <c r="AN40" s="379"/>
      <c r="AO40" s="364">
        <v>32</v>
      </c>
      <c r="AP40" s="364"/>
      <c r="AQ40" s="365">
        <v>187.596</v>
      </c>
      <c r="AR40" s="364"/>
      <c r="AS40" s="364">
        <v>32</v>
      </c>
      <c r="AT40" s="364"/>
      <c r="AU40" s="365">
        <v>187.596</v>
      </c>
      <c r="AV40" s="364"/>
      <c r="AW40" s="362"/>
      <c r="AX40" s="363"/>
      <c r="AY40" s="490" t="s">
        <v>21</v>
      </c>
      <c r="AZ40" s="375">
        <v>16</v>
      </c>
      <c r="BA40" s="381"/>
      <c r="BB40" s="375">
        <v>56.332000000000001</v>
      </c>
      <c r="BC40" s="375"/>
      <c r="BD40" s="375">
        <v>16</v>
      </c>
      <c r="BE40" s="375"/>
      <c r="BF40" s="375">
        <v>56.332000000000001</v>
      </c>
      <c r="BG40" s="381"/>
      <c r="BH40" s="377">
        <v>10</v>
      </c>
      <c r="BI40" s="379"/>
      <c r="BJ40" s="379">
        <v>82.894999999999996</v>
      </c>
      <c r="BK40" s="379"/>
      <c r="BL40" s="379">
        <v>10</v>
      </c>
      <c r="BM40" s="379"/>
      <c r="BN40" s="379">
        <v>82.894999999999996</v>
      </c>
      <c r="BO40" s="379"/>
      <c r="BP40" s="379">
        <v>5</v>
      </c>
      <c r="BQ40" s="379"/>
      <c r="BR40" s="379">
        <v>16.707000000000001</v>
      </c>
      <c r="BS40" s="365"/>
      <c r="BT40" s="364">
        <v>5</v>
      </c>
      <c r="BU40" s="379"/>
      <c r="BV40" s="379">
        <v>16.707000000000001</v>
      </c>
      <c r="BW40" s="365"/>
    </row>
    <row r="41" spans="1:75" s="361" customFormat="1" ht="18" customHeight="1">
      <c r="A41" s="362"/>
      <c r="B41" s="363"/>
      <c r="C41" s="494" t="s">
        <v>22</v>
      </c>
      <c r="D41" s="362"/>
      <c r="E41" s="381">
        <v>205</v>
      </c>
      <c r="F41" s="376"/>
      <c r="G41" s="381">
        <v>1025.6970000000001</v>
      </c>
      <c r="H41" s="366"/>
      <c r="I41" s="376">
        <v>205</v>
      </c>
      <c r="J41" s="376"/>
      <c r="K41" s="381">
        <v>1025.6970000000001</v>
      </c>
      <c r="L41" s="377"/>
      <c r="M41" s="379">
        <v>29</v>
      </c>
      <c r="N41" s="379"/>
      <c r="O41" s="379">
        <v>390.36900000000003</v>
      </c>
      <c r="P41" s="379"/>
      <c r="Q41" s="379">
        <v>29</v>
      </c>
      <c r="R41" s="379"/>
      <c r="S41" s="379">
        <v>390.36900000000003</v>
      </c>
      <c r="T41" s="379"/>
      <c r="U41" s="362"/>
      <c r="V41" s="363"/>
      <c r="W41" s="494" t="s">
        <v>22</v>
      </c>
      <c r="X41" s="362"/>
      <c r="Y41" s="379">
        <v>57</v>
      </c>
      <c r="Z41" s="379"/>
      <c r="AA41" s="379">
        <v>197.054</v>
      </c>
      <c r="AB41" s="379"/>
      <c r="AC41" s="379">
        <v>57</v>
      </c>
      <c r="AD41" s="379"/>
      <c r="AE41" s="379">
        <v>197.054</v>
      </c>
      <c r="AF41" s="377"/>
      <c r="AG41" s="379">
        <v>52</v>
      </c>
      <c r="AH41" s="379"/>
      <c r="AI41" s="379">
        <v>91.325999999999993</v>
      </c>
      <c r="AJ41" s="379"/>
      <c r="AK41" s="379">
        <v>52</v>
      </c>
      <c r="AL41" s="379"/>
      <c r="AM41" s="379">
        <v>91.325999999999993</v>
      </c>
      <c r="AN41" s="379"/>
      <c r="AO41" s="364">
        <v>30</v>
      </c>
      <c r="AP41" s="364"/>
      <c r="AQ41" s="365">
        <v>160.904</v>
      </c>
      <c r="AR41" s="364"/>
      <c r="AS41" s="364">
        <v>30</v>
      </c>
      <c r="AT41" s="364"/>
      <c r="AU41" s="365">
        <v>160.904</v>
      </c>
      <c r="AV41" s="364"/>
      <c r="AW41" s="362"/>
      <c r="AX41" s="363"/>
      <c r="AY41" s="494" t="s">
        <v>22</v>
      </c>
      <c r="AZ41" s="375">
        <v>18</v>
      </c>
      <c r="BA41" s="381"/>
      <c r="BB41" s="375">
        <v>58.445</v>
      </c>
      <c r="BC41" s="375"/>
      <c r="BD41" s="375">
        <v>18</v>
      </c>
      <c r="BE41" s="375"/>
      <c r="BF41" s="375">
        <v>58.445</v>
      </c>
      <c r="BG41" s="381"/>
      <c r="BH41" s="377">
        <v>8</v>
      </c>
      <c r="BI41" s="379"/>
      <c r="BJ41" s="379">
        <v>70.010000000000005</v>
      </c>
      <c r="BK41" s="379"/>
      <c r="BL41" s="379">
        <v>8</v>
      </c>
      <c r="BM41" s="379"/>
      <c r="BN41" s="379">
        <v>70.010000000000005</v>
      </c>
      <c r="BO41" s="379"/>
      <c r="BP41" s="379">
        <v>11</v>
      </c>
      <c r="BQ41" s="379"/>
      <c r="BR41" s="379">
        <v>57.588999999999999</v>
      </c>
      <c r="BS41" s="365"/>
      <c r="BT41" s="364">
        <v>11</v>
      </c>
      <c r="BU41" s="379"/>
      <c r="BV41" s="379">
        <v>57.588999999999999</v>
      </c>
      <c r="BW41" s="365"/>
    </row>
    <row r="42" spans="1:75" s="361" customFormat="1" ht="18" customHeight="1">
      <c r="A42" s="362"/>
      <c r="B42" s="363"/>
      <c r="C42" s="498" t="s">
        <v>176</v>
      </c>
      <c r="D42" s="362"/>
      <c r="E42" s="381">
        <v>239</v>
      </c>
      <c r="F42" s="376"/>
      <c r="G42" s="381">
        <v>1133.2139999999999</v>
      </c>
      <c r="H42" s="366"/>
      <c r="I42" s="376">
        <v>239</v>
      </c>
      <c r="J42" s="376"/>
      <c r="K42" s="381">
        <v>1133.2139999999999</v>
      </c>
      <c r="L42" s="377"/>
      <c r="M42" s="379">
        <v>27</v>
      </c>
      <c r="N42" s="379"/>
      <c r="O42" s="379">
        <v>380.71499999999997</v>
      </c>
      <c r="P42" s="379"/>
      <c r="Q42" s="379">
        <v>27</v>
      </c>
      <c r="R42" s="379"/>
      <c r="S42" s="379">
        <v>380.71499999999997</v>
      </c>
      <c r="T42" s="379"/>
      <c r="U42" s="362"/>
      <c r="V42" s="363"/>
      <c r="W42" s="498" t="s">
        <v>176</v>
      </c>
      <c r="X42" s="362"/>
      <c r="Y42" s="379">
        <v>55</v>
      </c>
      <c r="Z42" s="379"/>
      <c r="AA42" s="379">
        <v>214.43700000000001</v>
      </c>
      <c r="AB42" s="379"/>
      <c r="AC42" s="379">
        <v>55</v>
      </c>
      <c r="AD42" s="379"/>
      <c r="AE42" s="379">
        <v>214.43700000000001</v>
      </c>
      <c r="AF42" s="377"/>
      <c r="AG42" s="379">
        <v>52</v>
      </c>
      <c r="AH42" s="379"/>
      <c r="AI42" s="379">
        <v>80.552000000000007</v>
      </c>
      <c r="AJ42" s="379"/>
      <c r="AK42" s="379">
        <v>52</v>
      </c>
      <c r="AL42" s="379"/>
      <c r="AM42" s="379">
        <v>80.552000000000007</v>
      </c>
      <c r="AN42" s="379"/>
      <c r="AO42" s="364">
        <v>44</v>
      </c>
      <c r="AP42" s="364"/>
      <c r="AQ42" s="365">
        <v>230.83799999999999</v>
      </c>
      <c r="AR42" s="364"/>
      <c r="AS42" s="364">
        <v>44</v>
      </c>
      <c r="AT42" s="364"/>
      <c r="AU42" s="365">
        <v>230.83799999999999</v>
      </c>
      <c r="AV42" s="364"/>
      <c r="AW42" s="362"/>
      <c r="AX42" s="363"/>
      <c r="AY42" s="498" t="s">
        <v>176</v>
      </c>
      <c r="AZ42" s="375">
        <v>20</v>
      </c>
      <c r="BA42" s="381"/>
      <c r="BB42" s="375">
        <v>72.789000000000001</v>
      </c>
      <c r="BC42" s="375"/>
      <c r="BD42" s="375">
        <v>20</v>
      </c>
      <c r="BE42" s="375"/>
      <c r="BF42" s="375">
        <v>72.789000000000001</v>
      </c>
      <c r="BG42" s="381"/>
      <c r="BH42" s="377">
        <v>9</v>
      </c>
      <c r="BI42" s="379"/>
      <c r="BJ42" s="379">
        <v>78.123000000000005</v>
      </c>
      <c r="BK42" s="379"/>
      <c r="BL42" s="379">
        <v>9</v>
      </c>
      <c r="BM42" s="379"/>
      <c r="BN42" s="379">
        <v>78.123000000000005</v>
      </c>
      <c r="BO42" s="379"/>
      <c r="BP42" s="379">
        <v>32</v>
      </c>
      <c r="BQ42" s="379"/>
      <c r="BR42" s="379">
        <v>75.760000000000005</v>
      </c>
      <c r="BS42" s="365"/>
      <c r="BT42" s="364">
        <v>32</v>
      </c>
      <c r="BU42" s="379"/>
      <c r="BV42" s="379">
        <v>75.760000000000005</v>
      </c>
      <c r="BW42" s="365"/>
    </row>
    <row r="43" spans="1:75" s="361" customFormat="1" ht="18" customHeight="1">
      <c r="A43" s="362"/>
      <c r="B43" s="363"/>
      <c r="C43" s="510" t="s">
        <v>24</v>
      </c>
      <c r="D43" s="362"/>
      <c r="E43" s="381">
        <v>195</v>
      </c>
      <c r="F43" s="376"/>
      <c r="G43" s="381">
        <v>1206.0079999999998</v>
      </c>
      <c r="H43" s="366"/>
      <c r="I43" s="376">
        <v>195</v>
      </c>
      <c r="J43" s="376"/>
      <c r="K43" s="381">
        <v>1206.0079999999998</v>
      </c>
      <c r="L43" s="377"/>
      <c r="M43" s="379">
        <v>23</v>
      </c>
      <c r="N43" s="379"/>
      <c r="O43" s="379">
        <v>431.69299999999998</v>
      </c>
      <c r="P43" s="379"/>
      <c r="Q43" s="379">
        <v>23</v>
      </c>
      <c r="R43" s="379"/>
      <c r="S43" s="379">
        <v>431.69299999999998</v>
      </c>
      <c r="T43" s="379"/>
      <c r="U43" s="362"/>
      <c r="V43" s="363"/>
      <c r="W43" s="510" t="s">
        <v>24</v>
      </c>
      <c r="X43" s="362"/>
      <c r="Y43" s="379">
        <v>44</v>
      </c>
      <c r="Z43" s="379"/>
      <c r="AA43" s="379">
        <v>205.84100000000001</v>
      </c>
      <c r="AB43" s="379"/>
      <c r="AC43" s="379">
        <v>44</v>
      </c>
      <c r="AD43" s="379"/>
      <c r="AE43" s="379">
        <v>205.84100000000001</v>
      </c>
      <c r="AF43" s="377"/>
      <c r="AG43" s="379">
        <v>50</v>
      </c>
      <c r="AH43" s="379"/>
      <c r="AI43" s="379">
        <v>121.279</v>
      </c>
      <c r="AJ43" s="379"/>
      <c r="AK43" s="379">
        <v>50</v>
      </c>
      <c r="AL43" s="379"/>
      <c r="AM43" s="379">
        <v>121.279</v>
      </c>
      <c r="AN43" s="379"/>
      <c r="AO43" s="364">
        <v>39</v>
      </c>
      <c r="AP43" s="364"/>
      <c r="AQ43" s="365">
        <v>226.16399999999999</v>
      </c>
      <c r="AR43" s="364"/>
      <c r="AS43" s="364">
        <v>39</v>
      </c>
      <c r="AT43" s="364"/>
      <c r="AU43" s="365">
        <v>226.16399999999999</v>
      </c>
      <c r="AV43" s="364"/>
      <c r="AW43" s="362"/>
      <c r="AX43" s="363"/>
      <c r="AY43" s="510" t="s">
        <v>24</v>
      </c>
      <c r="AZ43" s="375">
        <v>20</v>
      </c>
      <c r="BA43" s="381"/>
      <c r="BB43" s="375">
        <v>98.323999999999998</v>
      </c>
      <c r="BC43" s="375"/>
      <c r="BD43" s="375">
        <v>20</v>
      </c>
      <c r="BE43" s="375"/>
      <c r="BF43" s="375">
        <v>98.323999999999998</v>
      </c>
      <c r="BG43" s="381"/>
      <c r="BH43" s="377">
        <v>9</v>
      </c>
      <c r="BI43" s="379"/>
      <c r="BJ43" s="379">
        <v>70.022999999999996</v>
      </c>
      <c r="BK43" s="379"/>
      <c r="BL43" s="379">
        <v>9</v>
      </c>
      <c r="BM43" s="379"/>
      <c r="BN43" s="379">
        <v>70.022999999999996</v>
      </c>
      <c r="BO43" s="379"/>
      <c r="BP43" s="379">
        <v>10</v>
      </c>
      <c r="BQ43" s="379"/>
      <c r="BR43" s="379">
        <v>52.683999999999997</v>
      </c>
      <c r="BS43" s="365"/>
      <c r="BT43" s="364">
        <v>10</v>
      </c>
      <c r="BU43" s="379"/>
      <c r="BV43" s="379">
        <v>52.683999999999997</v>
      </c>
      <c r="BW43" s="365"/>
    </row>
    <row r="44" spans="1:75" s="361" customFormat="1" ht="18" customHeight="1">
      <c r="A44" s="362"/>
      <c r="B44" s="363"/>
      <c r="C44" s="514" t="s">
        <v>25</v>
      </c>
      <c r="D44" s="362"/>
      <c r="E44" s="381">
        <v>158</v>
      </c>
      <c r="F44" s="376"/>
      <c r="G44" s="381">
        <v>1120.9190000000001</v>
      </c>
      <c r="H44" s="366"/>
      <c r="I44" s="376">
        <v>158</v>
      </c>
      <c r="J44" s="376"/>
      <c r="K44" s="381">
        <v>1120.9190000000001</v>
      </c>
      <c r="L44" s="377"/>
      <c r="M44" s="379">
        <v>28</v>
      </c>
      <c r="N44" s="379"/>
      <c r="O44" s="379">
        <v>439.14</v>
      </c>
      <c r="P44" s="379"/>
      <c r="Q44" s="379">
        <v>28</v>
      </c>
      <c r="R44" s="379"/>
      <c r="S44" s="379">
        <v>439.14</v>
      </c>
      <c r="T44" s="379"/>
      <c r="U44" s="362"/>
      <c r="V44" s="363"/>
      <c r="W44" s="514" t="s">
        <v>25</v>
      </c>
      <c r="X44" s="362"/>
      <c r="Y44" s="379">
        <v>46</v>
      </c>
      <c r="Z44" s="379"/>
      <c r="AA44" s="379">
        <v>225.89099999999999</v>
      </c>
      <c r="AB44" s="379"/>
      <c r="AC44" s="379">
        <v>46</v>
      </c>
      <c r="AD44" s="379"/>
      <c r="AE44" s="379">
        <v>225.89099999999999</v>
      </c>
      <c r="AF44" s="377"/>
      <c r="AG44" s="379">
        <v>15</v>
      </c>
      <c r="AH44" s="379"/>
      <c r="AI44" s="379">
        <v>75.093999999999994</v>
      </c>
      <c r="AJ44" s="379"/>
      <c r="AK44" s="379">
        <v>15</v>
      </c>
      <c r="AL44" s="379"/>
      <c r="AM44" s="379">
        <v>75.093999999999994</v>
      </c>
      <c r="AN44" s="379"/>
      <c r="AO44" s="364">
        <v>35</v>
      </c>
      <c r="AP44" s="364"/>
      <c r="AQ44" s="365">
        <v>209.52099999999999</v>
      </c>
      <c r="AR44" s="364"/>
      <c r="AS44" s="364">
        <v>35</v>
      </c>
      <c r="AT44" s="364"/>
      <c r="AU44" s="365">
        <v>209.52099999999999</v>
      </c>
      <c r="AV44" s="364"/>
      <c r="AW44" s="362"/>
      <c r="AX44" s="363"/>
      <c r="AY44" s="514" t="s">
        <v>25</v>
      </c>
      <c r="AZ44" s="375">
        <v>12</v>
      </c>
      <c r="BA44" s="381"/>
      <c r="BB44" s="375">
        <v>39.892000000000003</v>
      </c>
      <c r="BC44" s="375"/>
      <c r="BD44" s="375">
        <v>12</v>
      </c>
      <c r="BE44" s="375"/>
      <c r="BF44" s="375">
        <v>39.892000000000003</v>
      </c>
      <c r="BG44" s="381"/>
      <c r="BH44" s="377">
        <v>8</v>
      </c>
      <c r="BI44" s="379"/>
      <c r="BJ44" s="379">
        <v>64.989999999999995</v>
      </c>
      <c r="BK44" s="379"/>
      <c r="BL44" s="379">
        <v>8</v>
      </c>
      <c r="BM44" s="379"/>
      <c r="BN44" s="379">
        <v>64.989999999999995</v>
      </c>
      <c r="BO44" s="379"/>
      <c r="BP44" s="379">
        <v>14</v>
      </c>
      <c r="BQ44" s="379"/>
      <c r="BR44" s="379">
        <v>66.391000000000005</v>
      </c>
      <c r="BS44" s="365"/>
      <c r="BT44" s="364">
        <v>14</v>
      </c>
      <c r="BU44" s="379"/>
      <c r="BV44" s="379">
        <v>66.391000000000005</v>
      </c>
      <c r="BW44" s="365"/>
    </row>
    <row r="45" spans="1:75" s="361" customFormat="1" ht="18" customHeight="1">
      <c r="A45" s="362"/>
      <c r="B45" s="363"/>
      <c r="C45" s="521" t="s">
        <v>177</v>
      </c>
      <c r="D45" s="362"/>
      <c r="E45" s="381">
        <v>213</v>
      </c>
      <c r="F45" s="376"/>
      <c r="G45" s="381">
        <v>1128.8810000000001</v>
      </c>
      <c r="H45" s="366"/>
      <c r="I45" s="376">
        <v>213</v>
      </c>
      <c r="J45" s="376"/>
      <c r="K45" s="381">
        <v>1128.8810000000001</v>
      </c>
      <c r="L45" s="377"/>
      <c r="M45" s="379">
        <v>28</v>
      </c>
      <c r="N45" s="379"/>
      <c r="O45" s="379">
        <v>343.39699999999999</v>
      </c>
      <c r="P45" s="379"/>
      <c r="Q45" s="379">
        <v>28</v>
      </c>
      <c r="R45" s="379"/>
      <c r="S45" s="379">
        <v>343.39699999999999</v>
      </c>
      <c r="T45" s="379"/>
      <c r="U45" s="362"/>
      <c r="V45" s="363"/>
      <c r="W45" s="521" t="s">
        <v>177</v>
      </c>
      <c r="X45" s="362"/>
      <c r="Y45" s="379">
        <v>72</v>
      </c>
      <c r="Z45" s="379"/>
      <c r="AA45" s="379">
        <v>256.04300000000001</v>
      </c>
      <c r="AB45" s="379"/>
      <c r="AC45" s="379">
        <v>72</v>
      </c>
      <c r="AD45" s="379"/>
      <c r="AE45" s="379">
        <v>256.04300000000001</v>
      </c>
      <c r="AF45" s="377"/>
      <c r="AG45" s="379">
        <v>41</v>
      </c>
      <c r="AH45" s="379"/>
      <c r="AI45" s="379">
        <v>118.136</v>
      </c>
      <c r="AJ45" s="379"/>
      <c r="AK45" s="379">
        <v>41</v>
      </c>
      <c r="AL45" s="379"/>
      <c r="AM45" s="379">
        <v>118.136</v>
      </c>
      <c r="AN45" s="379"/>
      <c r="AO45" s="364">
        <v>38</v>
      </c>
      <c r="AP45" s="364"/>
      <c r="AQ45" s="365">
        <v>206.68899999999999</v>
      </c>
      <c r="AR45" s="364"/>
      <c r="AS45" s="364">
        <v>38</v>
      </c>
      <c r="AT45" s="364"/>
      <c r="AU45" s="365">
        <v>206.68899999999999</v>
      </c>
      <c r="AV45" s="364"/>
      <c r="AW45" s="362"/>
      <c r="AX45" s="363"/>
      <c r="AY45" s="521" t="s">
        <v>177</v>
      </c>
      <c r="AZ45" s="375">
        <v>18</v>
      </c>
      <c r="BA45" s="381"/>
      <c r="BB45" s="375">
        <v>97.603999999999999</v>
      </c>
      <c r="BC45" s="375"/>
      <c r="BD45" s="375">
        <v>18</v>
      </c>
      <c r="BE45" s="375"/>
      <c r="BF45" s="375">
        <v>97.603999999999999</v>
      </c>
      <c r="BG45" s="381"/>
      <c r="BH45" s="377">
        <v>7</v>
      </c>
      <c r="BI45" s="379"/>
      <c r="BJ45" s="379">
        <v>63.341000000000001</v>
      </c>
      <c r="BK45" s="379"/>
      <c r="BL45" s="379">
        <v>7</v>
      </c>
      <c r="BM45" s="379"/>
      <c r="BN45" s="379">
        <v>63.341000000000001</v>
      </c>
      <c r="BO45" s="379"/>
      <c r="BP45" s="379">
        <v>9</v>
      </c>
      <c r="BQ45" s="379"/>
      <c r="BR45" s="379">
        <v>43.670999999999999</v>
      </c>
      <c r="BS45" s="365"/>
      <c r="BT45" s="364">
        <v>9</v>
      </c>
      <c r="BU45" s="379"/>
      <c r="BV45" s="379">
        <v>43.670999999999999</v>
      </c>
      <c r="BW45" s="365"/>
    </row>
    <row r="46" spans="1:75" s="361" customFormat="1" ht="18" customHeight="1">
      <c r="A46" s="362"/>
      <c r="B46" s="363"/>
      <c r="C46" s="526" t="s">
        <v>27</v>
      </c>
      <c r="D46" s="362"/>
      <c r="E46" s="381">
        <v>217</v>
      </c>
      <c r="F46" s="376"/>
      <c r="G46" s="381">
        <v>1017</v>
      </c>
      <c r="H46" s="366"/>
      <c r="I46" s="376">
        <v>217</v>
      </c>
      <c r="J46" s="376"/>
      <c r="K46" s="381">
        <v>1017</v>
      </c>
      <c r="L46" s="377"/>
      <c r="M46" s="379">
        <v>31</v>
      </c>
      <c r="N46" s="379"/>
      <c r="O46" s="379">
        <v>430</v>
      </c>
      <c r="P46" s="379"/>
      <c r="Q46" s="379">
        <v>31</v>
      </c>
      <c r="R46" s="379"/>
      <c r="S46" s="379">
        <v>430</v>
      </c>
      <c r="T46" s="379"/>
      <c r="U46" s="362"/>
      <c r="V46" s="363"/>
      <c r="W46" s="526" t="s">
        <v>27</v>
      </c>
      <c r="X46" s="362"/>
      <c r="Y46" s="379">
        <v>46</v>
      </c>
      <c r="Z46" s="379"/>
      <c r="AA46" s="379">
        <v>176</v>
      </c>
      <c r="AB46" s="379"/>
      <c r="AC46" s="379">
        <v>46</v>
      </c>
      <c r="AD46" s="379"/>
      <c r="AE46" s="379">
        <v>176</v>
      </c>
      <c r="AF46" s="377"/>
      <c r="AG46" s="379">
        <v>77</v>
      </c>
      <c r="AH46" s="379"/>
      <c r="AI46" s="379">
        <v>85</v>
      </c>
      <c r="AJ46" s="379"/>
      <c r="AK46" s="379">
        <v>77</v>
      </c>
      <c r="AL46" s="379"/>
      <c r="AM46" s="379">
        <v>85</v>
      </c>
      <c r="AN46" s="379"/>
      <c r="AO46" s="364">
        <v>31</v>
      </c>
      <c r="AP46" s="364"/>
      <c r="AQ46" s="365">
        <v>171</v>
      </c>
      <c r="AR46" s="364"/>
      <c r="AS46" s="364">
        <v>31</v>
      </c>
      <c r="AT46" s="364"/>
      <c r="AU46" s="365">
        <v>171</v>
      </c>
      <c r="AV46" s="364"/>
      <c r="AW46" s="362"/>
      <c r="AX46" s="363"/>
      <c r="AY46" s="526" t="s">
        <v>27</v>
      </c>
      <c r="AZ46" s="375">
        <v>14</v>
      </c>
      <c r="BA46" s="381"/>
      <c r="BB46" s="375">
        <v>46</v>
      </c>
      <c r="BC46" s="375"/>
      <c r="BD46" s="375">
        <v>14</v>
      </c>
      <c r="BE46" s="375"/>
      <c r="BF46" s="375">
        <v>46</v>
      </c>
      <c r="BG46" s="381"/>
      <c r="BH46" s="377">
        <v>9</v>
      </c>
      <c r="BI46" s="379"/>
      <c r="BJ46" s="379">
        <v>81</v>
      </c>
      <c r="BK46" s="379"/>
      <c r="BL46" s="379">
        <v>9</v>
      </c>
      <c r="BM46" s="379"/>
      <c r="BN46" s="379">
        <v>81</v>
      </c>
      <c r="BO46" s="379"/>
      <c r="BP46" s="379">
        <v>9</v>
      </c>
      <c r="BQ46" s="379"/>
      <c r="BR46" s="379">
        <v>28</v>
      </c>
      <c r="BS46" s="365"/>
      <c r="BT46" s="364">
        <v>9</v>
      </c>
      <c r="BU46" s="379"/>
      <c r="BV46" s="379">
        <v>28</v>
      </c>
      <c r="BW46" s="365"/>
    </row>
    <row r="47" spans="1:75" s="361" customFormat="1" ht="18" customHeight="1">
      <c r="A47" s="362"/>
      <c r="B47" s="363"/>
      <c r="C47" s="531" t="s">
        <v>178</v>
      </c>
      <c r="D47" s="362"/>
      <c r="E47" s="381">
        <v>175</v>
      </c>
      <c r="F47" s="376"/>
      <c r="G47" s="381">
        <v>931.94199999999989</v>
      </c>
      <c r="H47" s="366"/>
      <c r="I47" s="376">
        <v>175</v>
      </c>
      <c r="J47" s="376"/>
      <c r="K47" s="381">
        <v>931.94199999999989</v>
      </c>
      <c r="L47" s="377"/>
      <c r="M47" s="379">
        <v>25</v>
      </c>
      <c r="N47" s="379"/>
      <c r="O47" s="379">
        <v>312.54399999999998</v>
      </c>
      <c r="P47" s="379"/>
      <c r="Q47" s="379">
        <v>25</v>
      </c>
      <c r="R47" s="379"/>
      <c r="S47" s="379">
        <v>312.54399999999998</v>
      </c>
      <c r="T47" s="379"/>
      <c r="U47" s="362"/>
      <c r="V47" s="363"/>
      <c r="W47" s="531" t="s">
        <v>178</v>
      </c>
      <c r="X47" s="362"/>
      <c r="Y47" s="379">
        <v>45</v>
      </c>
      <c r="Z47" s="379"/>
      <c r="AA47" s="379">
        <v>185.31800000000001</v>
      </c>
      <c r="AB47" s="379"/>
      <c r="AC47" s="379">
        <v>45</v>
      </c>
      <c r="AD47" s="379"/>
      <c r="AE47" s="379">
        <v>185.31800000000001</v>
      </c>
      <c r="AF47" s="377"/>
      <c r="AG47" s="379">
        <v>35</v>
      </c>
      <c r="AH47" s="379"/>
      <c r="AI47" s="379">
        <v>63.668999999999997</v>
      </c>
      <c r="AJ47" s="379"/>
      <c r="AK47" s="379">
        <v>35</v>
      </c>
      <c r="AL47" s="379"/>
      <c r="AM47" s="379">
        <v>63.668999999999997</v>
      </c>
      <c r="AN47" s="379"/>
      <c r="AO47" s="364">
        <v>31</v>
      </c>
      <c r="AP47" s="364"/>
      <c r="AQ47" s="365">
        <v>169.762</v>
      </c>
      <c r="AR47" s="364"/>
      <c r="AS47" s="364">
        <v>31</v>
      </c>
      <c r="AT47" s="364"/>
      <c r="AU47" s="365">
        <v>169.762</v>
      </c>
      <c r="AV47" s="364"/>
      <c r="AW47" s="362"/>
      <c r="AX47" s="363"/>
      <c r="AY47" s="531" t="s">
        <v>178</v>
      </c>
      <c r="AZ47" s="375">
        <v>13</v>
      </c>
      <c r="BA47" s="381"/>
      <c r="BB47" s="375">
        <v>48.015000000000001</v>
      </c>
      <c r="BC47" s="375"/>
      <c r="BD47" s="375">
        <v>13</v>
      </c>
      <c r="BE47" s="375"/>
      <c r="BF47" s="375">
        <v>48.015000000000001</v>
      </c>
      <c r="BG47" s="381"/>
      <c r="BH47" s="377">
        <v>10</v>
      </c>
      <c r="BI47" s="379"/>
      <c r="BJ47" s="379">
        <v>67.316999999999993</v>
      </c>
      <c r="BK47" s="379"/>
      <c r="BL47" s="379">
        <v>10</v>
      </c>
      <c r="BM47" s="379"/>
      <c r="BN47" s="379">
        <v>67.316999999999993</v>
      </c>
      <c r="BO47" s="379"/>
      <c r="BP47" s="379">
        <v>16</v>
      </c>
      <c r="BQ47" s="379"/>
      <c r="BR47" s="379">
        <v>85.316999999999993</v>
      </c>
      <c r="BS47" s="365"/>
      <c r="BT47" s="364">
        <v>16</v>
      </c>
      <c r="BU47" s="379"/>
      <c r="BV47" s="379">
        <v>85.316999999999993</v>
      </c>
      <c r="BW47" s="365"/>
    </row>
    <row r="48" spans="1:75" s="361" customFormat="1" ht="18" customHeight="1">
      <c r="A48" s="362"/>
      <c r="B48" s="363"/>
      <c r="C48" s="536" t="s">
        <v>29</v>
      </c>
      <c r="D48" s="362"/>
      <c r="E48" s="381">
        <v>201</v>
      </c>
      <c r="F48" s="376"/>
      <c r="G48" s="381">
        <v>1199.8130000000001</v>
      </c>
      <c r="H48" s="366"/>
      <c r="I48" s="376">
        <v>201</v>
      </c>
      <c r="J48" s="376"/>
      <c r="K48" s="381">
        <v>1199.8130000000001</v>
      </c>
      <c r="L48" s="377"/>
      <c r="M48" s="379">
        <v>35</v>
      </c>
      <c r="N48" s="379"/>
      <c r="O48" s="379">
        <v>352.80599999999998</v>
      </c>
      <c r="P48" s="379"/>
      <c r="Q48" s="379">
        <v>35</v>
      </c>
      <c r="R48" s="379"/>
      <c r="S48" s="379">
        <v>352.80599999999998</v>
      </c>
      <c r="T48" s="379"/>
      <c r="U48" s="362"/>
      <c r="V48" s="363"/>
      <c r="W48" s="536" t="s">
        <v>29</v>
      </c>
      <c r="X48" s="362"/>
      <c r="Y48" s="379">
        <v>57</v>
      </c>
      <c r="Z48" s="379"/>
      <c r="AA48" s="379">
        <v>321.488</v>
      </c>
      <c r="AB48" s="379"/>
      <c r="AC48" s="379">
        <v>57</v>
      </c>
      <c r="AD48" s="379"/>
      <c r="AE48" s="379">
        <v>321.488</v>
      </c>
      <c r="AF48" s="377"/>
      <c r="AG48" s="379">
        <v>42</v>
      </c>
      <c r="AH48" s="379"/>
      <c r="AI48" s="379">
        <v>148.10499999999999</v>
      </c>
      <c r="AJ48" s="379"/>
      <c r="AK48" s="379">
        <v>42</v>
      </c>
      <c r="AL48" s="379"/>
      <c r="AM48" s="379">
        <v>148.10499999999999</v>
      </c>
      <c r="AN48" s="379"/>
      <c r="AO48" s="364">
        <v>37</v>
      </c>
      <c r="AP48" s="364"/>
      <c r="AQ48" s="365">
        <v>230.00700000000001</v>
      </c>
      <c r="AR48" s="364"/>
      <c r="AS48" s="364">
        <v>37</v>
      </c>
      <c r="AT48" s="364"/>
      <c r="AU48" s="365">
        <v>230.00700000000001</v>
      </c>
      <c r="AV48" s="364"/>
      <c r="AW48" s="362"/>
      <c r="AX48" s="363"/>
      <c r="AY48" s="536" t="s">
        <v>29</v>
      </c>
      <c r="AZ48" s="375">
        <v>14</v>
      </c>
      <c r="BA48" s="381"/>
      <c r="BB48" s="375">
        <v>47.755000000000003</v>
      </c>
      <c r="BC48" s="375"/>
      <c r="BD48" s="375">
        <v>14</v>
      </c>
      <c r="BE48" s="375"/>
      <c r="BF48" s="375">
        <v>47.755000000000003</v>
      </c>
      <c r="BG48" s="381"/>
      <c r="BH48" s="377">
        <v>7</v>
      </c>
      <c r="BI48" s="379"/>
      <c r="BJ48" s="379">
        <v>53.204000000000001</v>
      </c>
      <c r="BK48" s="379"/>
      <c r="BL48" s="379">
        <v>7</v>
      </c>
      <c r="BM48" s="379"/>
      <c r="BN48" s="379">
        <v>53.204000000000001</v>
      </c>
      <c r="BO48" s="379"/>
      <c r="BP48" s="379">
        <v>9</v>
      </c>
      <c r="BQ48" s="379"/>
      <c r="BR48" s="379">
        <v>46.448</v>
      </c>
      <c r="BS48" s="365"/>
      <c r="BT48" s="364">
        <v>9</v>
      </c>
      <c r="BU48" s="379"/>
      <c r="BV48" s="379">
        <v>46.448</v>
      </c>
      <c r="BW48" s="365"/>
    </row>
    <row r="49" spans="1:75" s="361" customFormat="1" ht="18" customHeight="1">
      <c r="A49" s="362"/>
      <c r="B49" s="363"/>
      <c r="C49" s="539" t="s">
        <v>30</v>
      </c>
      <c r="D49" s="362"/>
      <c r="E49" s="381">
        <v>230</v>
      </c>
      <c r="F49" s="376"/>
      <c r="G49" s="381">
        <v>1294.6089999999999</v>
      </c>
      <c r="H49" s="366"/>
      <c r="I49" s="376">
        <v>230</v>
      </c>
      <c r="J49" s="376"/>
      <c r="K49" s="381">
        <v>1294.6089999999999</v>
      </c>
      <c r="L49" s="377"/>
      <c r="M49" s="379">
        <v>35</v>
      </c>
      <c r="N49" s="379"/>
      <c r="O49" s="379">
        <v>395.81799999999998</v>
      </c>
      <c r="P49" s="379"/>
      <c r="Q49" s="379">
        <v>35</v>
      </c>
      <c r="R49" s="379"/>
      <c r="S49" s="379">
        <v>395.81799999999998</v>
      </c>
      <c r="T49" s="379"/>
      <c r="U49" s="362"/>
      <c r="V49" s="363"/>
      <c r="W49" s="539" t="s">
        <v>30</v>
      </c>
      <c r="X49" s="362"/>
      <c r="Y49" s="379">
        <v>64</v>
      </c>
      <c r="Z49" s="379"/>
      <c r="AA49" s="379">
        <v>338.67</v>
      </c>
      <c r="AB49" s="379"/>
      <c r="AC49" s="379">
        <v>64</v>
      </c>
      <c r="AD49" s="379"/>
      <c r="AE49" s="379">
        <v>338.67</v>
      </c>
      <c r="AF49" s="377"/>
      <c r="AG49" s="379">
        <v>47</v>
      </c>
      <c r="AH49" s="379"/>
      <c r="AI49" s="379">
        <v>69.340999999999994</v>
      </c>
      <c r="AJ49" s="379"/>
      <c r="AK49" s="379">
        <v>47</v>
      </c>
      <c r="AL49" s="379"/>
      <c r="AM49" s="379">
        <v>69.340999999999994</v>
      </c>
      <c r="AN49" s="379"/>
      <c r="AO49" s="364">
        <v>41</v>
      </c>
      <c r="AP49" s="364"/>
      <c r="AQ49" s="365">
        <v>276.512</v>
      </c>
      <c r="AR49" s="364"/>
      <c r="AS49" s="364">
        <v>41</v>
      </c>
      <c r="AT49" s="364"/>
      <c r="AU49" s="365">
        <v>276.512</v>
      </c>
      <c r="AV49" s="364"/>
      <c r="AW49" s="362"/>
      <c r="AX49" s="363"/>
      <c r="AY49" s="539" t="s">
        <v>30</v>
      </c>
      <c r="AZ49" s="375">
        <v>22</v>
      </c>
      <c r="BA49" s="381"/>
      <c r="BB49" s="375">
        <v>94.141999999999996</v>
      </c>
      <c r="BC49" s="375"/>
      <c r="BD49" s="375">
        <v>22</v>
      </c>
      <c r="BE49" s="375"/>
      <c r="BF49" s="375">
        <v>94.141999999999996</v>
      </c>
      <c r="BG49" s="381"/>
      <c r="BH49" s="377">
        <v>7</v>
      </c>
      <c r="BI49" s="379"/>
      <c r="BJ49" s="379">
        <v>46.156999999999996</v>
      </c>
      <c r="BK49" s="379"/>
      <c r="BL49" s="379">
        <v>7</v>
      </c>
      <c r="BM49" s="379"/>
      <c r="BN49" s="379">
        <v>46.156999999999996</v>
      </c>
      <c r="BO49" s="379"/>
      <c r="BP49" s="379">
        <v>14</v>
      </c>
      <c r="BQ49" s="379"/>
      <c r="BR49" s="379">
        <v>73.968999999999994</v>
      </c>
      <c r="BS49" s="365"/>
      <c r="BT49" s="364">
        <v>14</v>
      </c>
      <c r="BU49" s="379"/>
      <c r="BV49" s="379">
        <v>73.968999999999994</v>
      </c>
      <c r="BW49" s="365"/>
    </row>
    <row r="50" spans="1:75" s="361" customFormat="1" ht="18" customHeight="1">
      <c r="A50" s="362"/>
      <c r="B50" s="363"/>
      <c r="C50" s="544" t="s">
        <v>31</v>
      </c>
      <c r="D50" s="362"/>
      <c r="E50" s="381">
        <v>259</v>
      </c>
      <c r="F50" s="376"/>
      <c r="G50" s="381">
        <v>1527.2139999999999</v>
      </c>
      <c r="H50" s="366"/>
      <c r="I50" s="376">
        <v>259</v>
      </c>
      <c r="J50" s="376"/>
      <c r="K50" s="381">
        <v>1527.2139999999999</v>
      </c>
      <c r="L50" s="377"/>
      <c r="M50" s="379">
        <v>43</v>
      </c>
      <c r="N50" s="379"/>
      <c r="O50" s="379">
        <v>447.387</v>
      </c>
      <c r="P50" s="379"/>
      <c r="Q50" s="379">
        <v>43</v>
      </c>
      <c r="R50" s="379"/>
      <c r="S50" s="379">
        <v>447.387</v>
      </c>
      <c r="T50" s="379"/>
      <c r="U50" s="362"/>
      <c r="V50" s="363"/>
      <c r="W50" s="544" t="s">
        <v>31</v>
      </c>
      <c r="X50" s="362"/>
      <c r="Y50" s="379">
        <v>68</v>
      </c>
      <c r="Z50" s="379"/>
      <c r="AA50" s="379">
        <v>373.56900000000002</v>
      </c>
      <c r="AB50" s="379"/>
      <c r="AC50" s="379">
        <v>68</v>
      </c>
      <c r="AD50" s="379"/>
      <c r="AE50" s="379">
        <v>373.56900000000002</v>
      </c>
      <c r="AF50" s="377"/>
      <c r="AG50" s="379">
        <v>58</v>
      </c>
      <c r="AH50" s="379"/>
      <c r="AI50" s="379">
        <v>136.68799999999999</v>
      </c>
      <c r="AJ50" s="379"/>
      <c r="AK50" s="379">
        <v>58</v>
      </c>
      <c r="AL50" s="379"/>
      <c r="AM50" s="379">
        <v>136.68799999999999</v>
      </c>
      <c r="AN50" s="379"/>
      <c r="AO50" s="364">
        <v>48</v>
      </c>
      <c r="AP50" s="364"/>
      <c r="AQ50" s="365">
        <v>309.77300000000002</v>
      </c>
      <c r="AR50" s="364"/>
      <c r="AS50" s="364">
        <v>48</v>
      </c>
      <c r="AT50" s="364"/>
      <c r="AU50" s="365">
        <v>309.77300000000002</v>
      </c>
      <c r="AV50" s="364"/>
      <c r="AW50" s="362"/>
      <c r="AX50" s="363"/>
      <c r="AY50" s="544" t="s">
        <v>31</v>
      </c>
      <c r="AZ50" s="375">
        <v>21</v>
      </c>
      <c r="BA50" s="381"/>
      <c r="BB50" s="375">
        <v>126.52200000000001</v>
      </c>
      <c r="BC50" s="375"/>
      <c r="BD50" s="375">
        <v>21</v>
      </c>
      <c r="BE50" s="375"/>
      <c r="BF50" s="375">
        <v>126.52200000000001</v>
      </c>
      <c r="BG50" s="381"/>
      <c r="BH50" s="377">
        <v>9</v>
      </c>
      <c r="BI50" s="379"/>
      <c r="BJ50" s="379">
        <v>62.718000000000004</v>
      </c>
      <c r="BK50" s="379"/>
      <c r="BL50" s="379">
        <v>9</v>
      </c>
      <c r="BM50" s="379"/>
      <c r="BN50" s="379">
        <v>62.718000000000004</v>
      </c>
      <c r="BO50" s="379"/>
      <c r="BP50" s="379">
        <v>12</v>
      </c>
      <c r="BQ50" s="379"/>
      <c r="BR50" s="379">
        <v>70.557000000000002</v>
      </c>
      <c r="BS50" s="365"/>
      <c r="BT50" s="364">
        <v>12</v>
      </c>
      <c r="BU50" s="379"/>
      <c r="BV50" s="379">
        <v>70.557000000000002</v>
      </c>
      <c r="BW50" s="365"/>
    </row>
    <row r="51" spans="1:75" s="361" customFormat="1" ht="18" customHeight="1">
      <c r="A51" s="362"/>
      <c r="B51" s="363"/>
      <c r="C51" s="545"/>
      <c r="D51" s="362"/>
      <c r="E51" s="381"/>
      <c r="F51" s="376"/>
      <c r="G51" s="381"/>
      <c r="H51" s="366"/>
      <c r="I51" s="376"/>
      <c r="J51" s="376"/>
      <c r="K51" s="381"/>
      <c r="L51" s="377"/>
      <c r="M51" s="379"/>
      <c r="N51" s="379"/>
      <c r="O51" s="379"/>
      <c r="P51" s="379"/>
      <c r="Q51" s="379"/>
      <c r="R51" s="379"/>
      <c r="S51" s="379"/>
      <c r="T51" s="379"/>
      <c r="U51" s="362"/>
      <c r="V51" s="363"/>
      <c r="W51" s="545"/>
      <c r="X51" s="362"/>
      <c r="Y51" s="379"/>
      <c r="Z51" s="379"/>
      <c r="AA51" s="379"/>
      <c r="AB51" s="379"/>
      <c r="AC51" s="379"/>
      <c r="AD51" s="379"/>
      <c r="AE51" s="379"/>
      <c r="AF51" s="377"/>
      <c r="AG51" s="379"/>
      <c r="AH51" s="379"/>
      <c r="AI51" s="379"/>
      <c r="AJ51" s="379"/>
      <c r="AK51" s="379"/>
      <c r="AL51" s="379"/>
      <c r="AM51" s="379"/>
      <c r="AN51" s="379"/>
      <c r="AO51" s="364"/>
      <c r="AP51" s="364"/>
      <c r="AQ51" s="365"/>
      <c r="AR51" s="364"/>
      <c r="AS51" s="364"/>
      <c r="AT51" s="364"/>
      <c r="AU51" s="365"/>
      <c r="AV51" s="364"/>
      <c r="AW51" s="362"/>
      <c r="AX51" s="363"/>
      <c r="AY51" s="545"/>
      <c r="AZ51" s="375"/>
      <c r="BA51" s="381"/>
      <c r="BB51" s="375"/>
      <c r="BC51" s="375"/>
      <c r="BD51" s="375"/>
      <c r="BE51" s="375"/>
      <c r="BF51" s="375"/>
      <c r="BG51" s="381"/>
      <c r="BH51" s="377"/>
      <c r="BI51" s="379"/>
      <c r="BJ51" s="379"/>
      <c r="BK51" s="379"/>
      <c r="BL51" s="379"/>
      <c r="BM51" s="379"/>
      <c r="BN51" s="379"/>
      <c r="BO51" s="379"/>
      <c r="BP51" s="379"/>
      <c r="BQ51" s="379"/>
      <c r="BR51" s="379"/>
      <c r="BS51" s="365"/>
      <c r="BT51" s="364"/>
      <c r="BU51" s="379"/>
      <c r="BV51" s="379"/>
      <c r="BW51" s="365"/>
    </row>
    <row r="52" spans="1:75" s="361" customFormat="1" ht="18" customHeight="1">
      <c r="A52" s="362" t="s">
        <v>196</v>
      </c>
      <c r="B52" s="363"/>
      <c r="C52" s="547" t="s">
        <v>48</v>
      </c>
      <c r="D52" s="362"/>
      <c r="E52" s="381">
        <v>202</v>
      </c>
      <c r="F52" s="376"/>
      <c r="G52" s="381">
        <v>1199.9739999999999</v>
      </c>
      <c r="H52" s="366"/>
      <c r="I52" s="376">
        <v>202</v>
      </c>
      <c r="J52" s="376"/>
      <c r="K52" s="381">
        <v>1199.9739999999999</v>
      </c>
      <c r="L52" s="377"/>
      <c r="M52" s="379">
        <v>33</v>
      </c>
      <c r="N52" s="379"/>
      <c r="O52" s="379">
        <v>476.43799999999999</v>
      </c>
      <c r="P52" s="379"/>
      <c r="Q52" s="379">
        <v>33</v>
      </c>
      <c r="R52" s="379"/>
      <c r="S52" s="379">
        <v>476.43799999999999</v>
      </c>
      <c r="T52" s="379"/>
      <c r="U52" s="362" t="s">
        <v>196</v>
      </c>
      <c r="V52" s="363"/>
      <c r="W52" s="547" t="s">
        <v>48</v>
      </c>
      <c r="X52" s="362"/>
      <c r="Y52" s="379">
        <v>48</v>
      </c>
      <c r="Z52" s="379"/>
      <c r="AA52" s="379">
        <v>242.53700000000001</v>
      </c>
      <c r="AB52" s="379"/>
      <c r="AC52" s="379">
        <v>48</v>
      </c>
      <c r="AD52" s="379"/>
      <c r="AE52" s="379">
        <v>242.53700000000001</v>
      </c>
      <c r="AF52" s="377"/>
      <c r="AG52" s="379">
        <v>39</v>
      </c>
      <c r="AH52" s="379"/>
      <c r="AI52" s="379">
        <v>57.344999999999999</v>
      </c>
      <c r="AJ52" s="379"/>
      <c r="AK52" s="379">
        <v>39</v>
      </c>
      <c r="AL52" s="379"/>
      <c r="AM52" s="379">
        <v>57.344999999999999</v>
      </c>
      <c r="AN52" s="379"/>
      <c r="AO52" s="364">
        <v>46</v>
      </c>
      <c r="AP52" s="364"/>
      <c r="AQ52" s="365">
        <v>243.37799999999999</v>
      </c>
      <c r="AR52" s="364"/>
      <c r="AS52" s="364">
        <v>46</v>
      </c>
      <c r="AT52" s="364"/>
      <c r="AU52" s="365">
        <v>243.37799999999999</v>
      </c>
      <c r="AV52" s="364"/>
      <c r="AW52" s="362" t="s">
        <v>196</v>
      </c>
      <c r="AX52" s="363"/>
      <c r="AY52" s="547" t="s">
        <v>48</v>
      </c>
      <c r="AZ52" s="375">
        <v>19</v>
      </c>
      <c r="BA52" s="381"/>
      <c r="BB52" s="375">
        <v>84.906999999999996</v>
      </c>
      <c r="BC52" s="375"/>
      <c r="BD52" s="375">
        <v>19</v>
      </c>
      <c r="BE52" s="375"/>
      <c r="BF52" s="375">
        <v>84.906999999999996</v>
      </c>
      <c r="BG52" s="381"/>
      <c r="BH52" s="377">
        <v>7</v>
      </c>
      <c r="BI52" s="379"/>
      <c r="BJ52" s="379">
        <v>49.825000000000003</v>
      </c>
      <c r="BK52" s="379"/>
      <c r="BL52" s="379">
        <v>7</v>
      </c>
      <c r="BM52" s="379"/>
      <c r="BN52" s="379">
        <v>49.825000000000003</v>
      </c>
      <c r="BO52" s="379"/>
      <c r="BP52" s="379">
        <v>10</v>
      </c>
      <c r="BQ52" s="379"/>
      <c r="BR52" s="379">
        <v>45.543999999999997</v>
      </c>
      <c r="BS52" s="365"/>
      <c r="BT52" s="364">
        <v>10</v>
      </c>
      <c r="BU52" s="379"/>
      <c r="BV52" s="379">
        <v>45.543999999999997</v>
      </c>
      <c r="BW52" s="365"/>
    </row>
    <row r="53" spans="1:75" s="361" customFormat="1" ht="18" customHeight="1">
      <c r="A53" s="362"/>
      <c r="B53" s="363"/>
      <c r="C53" s="558" t="s">
        <v>21</v>
      </c>
      <c r="D53" s="362"/>
      <c r="E53" s="381">
        <v>185</v>
      </c>
      <c r="F53" s="376"/>
      <c r="G53" s="381">
        <v>1031.3710000000001</v>
      </c>
      <c r="H53" s="366"/>
      <c r="I53" s="376">
        <v>185</v>
      </c>
      <c r="J53" s="376"/>
      <c r="K53" s="381">
        <v>1031.3710000000001</v>
      </c>
      <c r="L53" s="377"/>
      <c r="M53" s="379">
        <v>25</v>
      </c>
      <c r="N53" s="379"/>
      <c r="O53" s="379">
        <v>300.00700000000001</v>
      </c>
      <c r="P53" s="379"/>
      <c r="Q53" s="379">
        <v>25</v>
      </c>
      <c r="R53" s="379"/>
      <c r="S53" s="379">
        <v>300.00700000000001</v>
      </c>
      <c r="T53" s="379"/>
      <c r="U53" s="362"/>
      <c r="V53" s="363"/>
      <c r="W53" s="558" t="s">
        <v>21</v>
      </c>
      <c r="X53" s="362"/>
      <c r="Y53" s="379">
        <v>52</v>
      </c>
      <c r="Z53" s="379"/>
      <c r="AA53" s="379">
        <v>283.846</v>
      </c>
      <c r="AB53" s="379"/>
      <c r="AC53" s="379">
        <v>52</v>
      </c>
      <c r="AD53" s="379"/>
      <c r="AE53" s="379">
        <v>283.846</v>
      </c>
      <c r="AF53" s="377"/>
      <c r="AG53" s="379">
        <v>39</v>
      </c>
      <c r="AH53" s="379"/>
      <c r="AI53" s="379">
        <v>132.88200000000001</v>
      </c>
      <c r="AJ53" s="379"/>
      <c r="AK53" s="379">
        <v>39</v>
      </c>
      <c r="AL53" s="379"/>
      <c r="AM53" s="379">
        <v>132.88200000000001</v>
      </c>
      <c r="AN53" s="379"/>
      <c r="AO53" s="364">
        <v>35</v>
      </c>
      <c r="AP53" s="364"/>
      <c r="AQ53" s="365">
        <v>178.77699999999999</v>
      </c>
      <c r="AR53" s="364"/>
      <c r="AS53" s="364">
        <v>35</v>
      </c>
      <c r="AT53" s="364"/>
      <c r="AU53" s="365">
        <v>178.77699999999999</v>
      </c>
      <c r="AV53" s="364"/>
      <c r="AW53" s="362"/>
      <c r="AX53" s="363"/>
      <c r="AY53" s="558" t="s">
        <v>21</v>
      </c>
      <c r="AZ53" s="375">
        <v>14</v>
      </c>
      <c r="BA53" s="381"/>
      <c r="BB53" s="375">
        <v>49.045999999999999</v>
      </c>
      <c r="BC53" s="375"/>
      <c r="BD53" s="375">
        <v>14</v>
      </c>
      <c r="BE53" s="375"/>
      <c r="BF53" s="375">
        <v>49.045999999999999</v>
      </c>
      <c r="BG53" s="381"/>
      <c r="BH53" s="377">
        <v>8</v>
      </c>
      <c r="BI53" s="379"/>
      <c r="BJ53" s="379">
        <v>54.058</v>
      </c>
      <c r="BK53" s="379"/>
      <c r="BL53" s="379">
        <v>8</v>
      </c>
      <c r="BM53" s="379"/>
      <c r="BN53" s="379">
        <v>54.058</v>
      </c>
      <c r="BO53" s="379"/>
      <c r="BP53" s="379">
        <v>12</v>
      </c>
      <c r="BQ53" s="379"/>
      <c r="BR53" s="379">
        <v>32.755000000000003</v>
      </c>
      <c r="BS53" s="365"/>
      <c r="BT53" s="364">
        <v>12</v>
      </c>
      <c r="BU53" s="379"/>
      <c r="BV53" s="379">
        <v>33</v>
      </c>
      <c r="BW53" s="365"/>
    </row>
    <row r="54" spans="1:75" s="361" customFormat="1" ht="18" customHeight="1">
      <c r="A54" s="362"/>
      <c r="B54" s="363"/>
      <c r="C54" s="560" t="s">
        <v>22</v>
      </c>
      <c r="D54" s="362"/>
      <c r="E54" s="381">
        <v>214</v>
      </c>
      <c r="F54" s="376"/>
      <c r="G54" s="381">
        <v>1334.3330000000001</v>
      </c>
      <c r="H54" s="366"/>
      <c r="I54" s="376">
        <v>214</v>
      </c>
      <c r="J54" s="376"/>
      <c r="K54" s="381">
        <v>1334.3330000000001</v>
      </c>
      <c r="L54" s="377"/>
      <c r="M54" s="379">
        <v>29</v>
      </c>
      <c r="N54" s="379"/>
      <c r="O54" s="379">
        <v>507.154</v>
      </c>
      <c r="P54" s="379"/>
      <c r="Q54" s="379">
        <v>29</v>
      </c>
      <c r="R54" s="379"/>
      <c r="S54" s="379">
        <v>507.154</v>
      </c>
      <c r="T54" s="379"/>
      <c r="U54" s="362"/>
      <c r="V54" s="363"/>
      <c r="W54" s="560" t="s">
        <v>22</v>
      </c>
      <c r="X54" s="362"/>
      <c r="Y54" s="379">
        <v>59</v>
      </c>
      <c r="Z54" s="379"/>
      <c r="AA54" s="379">
        <v>293.339</v>
      </c>
      <c r="AB54" s="379"/>
      <c r="AC54" s="379">
        <v>59</v>
      </c>
      <c r="AD54" s="379"/>
      <c r="AE54" s="379">
        <v>293.339</v>
      </c>
      <c r="AF54" s="377"/>
      <c r="AG54" s="379">
        <v>52</v>
      </c>
      <c r="AH54" s="379"/>
      <c r="AI54" s="379">
        <v>125.798</v>
      </c>
      <c r="AJ54" s="379"/>
      <c r="AK54" s="379">
        <v>52</v>
      </c>
      <c r="AL54" s="379"/>
      <c r="AM54" s="379">
        <v>125.798</v>
      </c>
      <c r="AN54" s="379"/>
      <c r="AO54" s="364">
        <v>38</v>
      </c>
      <c r="AP54" s="364"/>
      <c r="AQ54" s="365">
        <v>193.374</v>
      </c>
      <c r="AR54" s="364"/>
      <c r="AS54" s="364">
        <v>38</v>
      </c>
      <c r="AT54" s="364"/>
      <c r="AU54" s="365">
        <v>193.374</v>
      </c>
      <c r="AV54" s="364"/>
      <c r="AW54" s="362"/>
      <c r="AX54" s="363"/>
      <c r="AY54" s="560" t="s">
        <v>22</v>
      </c>
      <c r="AZ54" s="375">
        <v>16</v>
      </c>
      <c r="BA54" s="381"/>
      <c r="BB54" s="375">
        <v>61.948</v>
      </c>
      <c r="BC54" s="375"/>
      <c r="BD54" s="375">
        <v>16</v>
      </c>
      <c r="BE54" s="375"/>
      <c r="BF54" s="375">
        <v>61.948</v>
      </c>
      <c r="BG54" s="381"/>
      <c r="BH54" s="377">
        <v>9</v>
      </c>
      <c r="BI54" s="379"/>
      <c r="BJ54" s="379">
        <v>74.986999999999995</v>
      </c>
      <c r="BK54" s="379"/>
      <c r="BL54" s="379">
        <v>9</v>
      </c>
      <c r="BM54" s="379"/>
      <c r="BN54" s="379">
        <v>74.986999999999995</v>
      </c>
      <c r="BO54" s="379"/>
      <c r="BP54" s="379">
        <v>11</v>
      </c>
      <c r="BQ54" s="379"/>
      <c r="BR54" s="379">
        <v>77.733000000000004</v>
      </c>
      <c r="BS54" s="365"/>
      <c r="BT54" s="364">
        <v>11</v>
      </c>
      <c r="BU54" s="379"/>
      <c r="BV54" s="379">
        <v>77.733000000000004</v>
      </c>
      <c r="BW54" s="365"/>
    </row>
    <row r="55" spans="1:75" s="361" customFormat="1" ht="18" customHeight="1">
      <c r="A55" s="362"/>
      <c r="B55" s="363"/>
      <c r="C55" s="566" t="s">
        <v>176</v>
      </c>
      <c r="D55" s="362"/>
      <c r="E55" s="381">
        <f>+M55+Y55+AG55+AO55+AZ55+BH55+BP55</f>
        <v>192</v>
      </c>
      <c r="F55" s="376"/>
      <c r="G55" s="381">
        <f>SUM(O55+AA55+AI55+AQ55+BB55+BJ55+BR55)</f>
        <v>1079.883</v>
      </c>
      <c r="H55" s="366"/>
      <c r="I55" s="376">
        <f>SUM(Q55+AC55+AK55+AS55+BD55+BL55+BT55)</f>
        <v>192</v>
      </c>
      <c r="J55" s="376"/>
      <c r="K55" s="381">
        <f>SUM(S55+AE55+AM55+AU55+BF55+BN55+BV55)</f>
        <v>1079.883</v>
      </c>
      <c r="L55" s="377"/>
      <c r="M55" s="379">
        <v>29</v>
      </c>
      <c r="N55" s="379"/>
      <c r="O55" s="379">
        <v>425.51600000000002</v>
      </c>
      <c r="P55" s="379"/>
      <c r="Q55" s="379">
        <v>29</v>
      </c>
      <c r="R55" s="379"/>
      <c r="S55" s="379">
        <v>425.51600000000002</v>
      </c>
      <c r="T55" s="379"/>
      <c r="U55" s="362"/>
      <c r="V55" s="363"/>
      <c r="W55" s="566" t="s">
        <v>176</v>
      </c>
      <c r="X55" s="362"/>
      <c r="Y55" s="379">
        <v>49</v>
      </c>
      <c r="Z55" s="379"/>
      <c r="AA55" s="379">
        <v>229.22800000000001</v>
      </c>
      <c r="AB55" s="379"/>
      <c r="AC55" s="379">
        <v>49</v>
      </c>
      <c r="AD55" s="379"/>
      <c r="AE55" s="379">
        <v>229.22800000000001</v>
      </c>
      <c r="AF55" s="377"/>
      <c r="AG55" s="379">
        <v>49</v>
      </c>
      <c r="AH55" s="379"/>
      <c r="AI55" s="379">
        <v>74.097999999999999</v>
      </c>
      <c r="AJ55" s="379"/>
      <c r="AK55" s="379">
        <v>49</v>
      </c>
      <c r="AL55" s="379"/>
      <c r="AM55" s="379">
        <v>74.097999999999999</v>
      </c>
      <c r="AN55" s="379"/>
      <c r="AO55" s="364">
        <v>39</v>
      </c>
      <c r="AP55" s="364"/>
      <c r="AQ55" s="365">
        <v>218.685</v>
      </c>
      <c r="AR55" s="364"/>
      <c r="AS55" s="364">
        <v>39</v>
      </c>
      <c r="AT55" s="364"/>
      <c r="AU55" s="365">
        <v>218.685</v>
      </c>
      <c r="AV55" s="364"/>
      <c r="AW55" s="362"/>
      <c r="AX55" s="363"/>
      <c r="AY55" s="566" t="s">
        <v>176</v>
      </c>
      <c r="AZ55" s="375">
        <v>14</v>
      </c>
      <c r="BA55" s="381"/>
      <c r="BB55" s="375">
        <v>44.889000000000003</v>
      </c>
      <c r="BC55" s="375"/>
      <c r="BD55" s="375">
        <v>14</v>
      </c>
      <c r="BE55" s="375"/>
      <c r="BF55" s="375">
        <v>44.889000000000003</v>
      </c>
      <c r="BG55" s="381"/>
      <c r="BH55" s="377">
        <v>6</v>
      </c>
      <c r="BI55" s="379"/>
      <c r="BJ55" s="379">
        <v>43.933999999999997</v>
      </c>
      <c r="BK55" s="379"/>
      <c r="BL55" s="379">
        <v>6</v>
      </c>
      <c r="BM55" s="379"/>
      <c r="BN55" s="379">
        <v>43.933999999999997</v>
      </c>
      <c r="BO55" s="379"/>
      <c r="BP55" s="379">
        <v>6</v>
      </c>
      <c r="BQ55" s="379"/>
      <c r="BR55" s="379">
        <v>43.533000000000001</v>
      </c>
      <c r="BS55" s="365"/>
      <c r="BT55" s="364">
        <v>6</v>
      </c>
      <c r="BU55" s="379"/>
      <c r="BV55" s="379">
        <v>43.533000000000001</v>
      </c>
      <c r="BW55" s="365"/>
    </row>
    <row r="56" spans="1:75" s="361" customFormat="1" ht="18" customHeight="1">
      <c r="A56" s="362"/>
      <c r="B56" s="363"/>
      <c r="C56" s="568" t="s">
        <v>24</v>
      </c>
      <c r="D56" s="362"/>
      <c r="E56" s="381">
        <v>168</v>
      </c>
      <c r="F56" s="376"/>
      <c r="G56" s="381">
        <v>1002.735</v>
      </c>
      <c r="H56" s="366"/>
      <c r="I56" s="376">
        <v>168</v>
      </c>
      <c r="J56" s="376"/>
      <c r="K56" s="381">
        <v>1002.735</v>
      </c>
      <c r="L56" s="377"/>
      <c r="M56" s="379">
        <v>19</v>
      </c>
      <c r="N56" s="379"/>
      <c r="O56" s="379">
        <v>265.13799999999998</v>
      </c>
      <c r="P56" s="379"/>
      <c r="Q56" s="379">
        <v>19</v>
      </c>
      <c r="R56" s="379"/>
      <c r="S56" s="379">
        <v>265.13799999999998</v>
      </c>
      <c r="T56" s="379"/>
      <c r="U56" s="362"/>
      <c r="V56" s="363"/>
      <c r="W56" s="568" t="s">
        <v>24</v>
      </c>
      <c r="X56" s="362"/>
      <c r="Y56" s="379">
        <v>49</v>
      </c>
      <c r="Z56" s="379"/>
      <c r="AA56" s="379">
        <v>246.215</v>
      </c>
      <c r="AB56" s="379"/>
      <c r="AC56" s="379">
        <v>49</v>
      </c>
      <c r="AD56" s="379"/>
      <c r="AE56" s="379">
        <v>246.215</v>
      </c>
      <c r="AF56" s="377"/>
      <c r="AG56" s="379">
        <v>39</v>
      </c>
      <c r="AH56" s="379"/>
      <c r="AI56" s="379">
        <v>158.916</v>
      </c>
      <c r="AJ56" s="379"/>
      <c r="AK56" s="379">
        <v>39</v>
      </c>
      <c r="AL56" s="379"/>
      <c r="AM56" s="379">
        <v>158.916</v>
      </c>
      <c r="AN56" s="379"/>
      <c r="AO56" s="364">
        <v>33</v>
      </c>
      <c r="AP56" s="364"/>
      <c r="AQ56" s="365">
        <v>173.63399999999999</v>
      </c>
      <c r="AR56" s="364"/>
      <c r="AS56" s="364">
        <v>33</v>
      </c>
      <c r="AT56" s="364"/>
      <c r="AU56" s="365">
        <v>173.63399999999999</v>
      </c>
      <c r="AV56" s="364"/>
      <c r="AW56" s="362"/>
      <c r="AX56" s="363"/>
      <c r="AY56" s="568" t="s">
        <v>24</v>
      </c>
      <c r="AZ56" s="375">
        <v>13</v>
      </c>
      <c r="BA56" s="381"/>
      <c r="BB56" s="375">
        <v>66.620999999999995</v>
      </c>
      <c r="BC56" s="375"/>
      <c r="BD56" s="375">
        <v>13</v>
      </c>
      <c r="BE56" s="375"/>
      <c r="BF56" s="375">
        <v>66.620999999999995</v>
      </c>
      <c r="BG56" s="381"/>
      <c r="BH56" s="377">
        <v>8</v>
      </c>
      <c r="BI56" s="379"/>
      <c r="BJ56" s="379">
        <v>61.98</v>
      </c>
      <c r="BK56" s="379"/>
      <c r="BL56" s="379">
        <v>8</v>
      </c>
      <c r="BM56" s="379"/>
      <c r="BN56" s="379">
        <v>61.98</v>
      </c>
      <c r="BO56" s="379"/>
      <c r="BP56" s="379">
        <v>7</v>
      </c>
      <c r="BQ56" s="379"/>
      <c r="BR56" s="379">
        <v>30.231000000000002</v>
      </c>
      <c r="BS56" s="365"/>
      <c r="BT56" s="364">
        <v>7</v>
      </c>
      <c r="BU56" s="379"/>
      <c r="BV56" s="379">
        <v>30.231000000000002</v>
      </c>
      <c r="BW56" s="365"/>
    </row>
    <row r="57" spans="1:75" s="361" customFormat="1" ht="18" customHeight="1">
      <c r="A57" s="362"/>
      <c r="B57" s="363"/>
      <c r="C57" s="579" t="s">
        <v>25</v>
      </c>
      <c r="D57" s="362"/>
      <c r="E57" s="381">
        <v>217</v>
      </c>
      <c r="F57" s="376"/>
      <c r="G57" s="381">
        <v>1082.9380000000001</v>
      </c>
      <c r="H57" s="366"/>
      <c r="I57" s="376">
        <v>217</v>
      </c>
      <c r="J57" s="376"/>
      <c r="K57" s="381">
        <v>1082.9380000000001</v>
      </c>
      <c r="L57" s="377"/>
      <c r="M57" s="379">
        <v>30</v>
      </c>
      <c r="N57" s="379"/>
      <c r="O57" s="379">
        <v>393.07900000000001</v>
      </c>
      <c r="P57" s="379"/>
      <c r="Q57" s="379">
        <v>30</v>
      </c>
      <c r="R57" s="379"/>
      <c r="S57" s="379">
        <v>393.07900000000001</v>
      </c>
      <c r="T57" s="379"/>
      <c r="U57" s="362"/>
      <c r="V57" s="363"/>
      <c r="W57" s="579" t="s">
        <v>25</v>
      </c>
      <c r="X57" s="362"/>
      <c r="Y57" s="379">
        <v>49</v>
      </c>
      <c r="Z57" s="379"/>
      <c r="AA57" s="379">
        <v>211.584</v>
      </c>
      <c r="AB57" s="379"/>
      <c r="AC57" s="379">
        <v>49</v>
      </c>
      <c r="AD57" s="379"/>
      <c r="AE57" s="379">
        <v>211.584</v>
      </c>
      <c r="AF57" s="377"/>
      <c r="AG57" s="379">
        <v>54</v>
      </c>
      <c r="AH57" s="379"/>
      <c r="AI57" s="379">
        <v>73.930000000000007</v>
      </c>
      <c r="AJ57" s="379"/>
      <c r="AK57" s="379">
        <v>54</v>
      </c>
      <c r="AL57" s="379"/>
      <c r="AM57" s="379">
        <v>73.930000000000007</v>
      </c>
      <c r="AN57" s="379"/>
      <c r="AO57" s="364">
        <v>37</v>
      </c>
      <c r="AP57" s="364"/>
      <c r="AQ57" s="365">
        <v>206.846</v>
      </c>
      <c r="AR57" s="364"/>
      <c r="AS57" s="364">
        <v>37</v>
      </c>
      <c r="AT57" s="364"/>
      <c r="AU57" s="365">
        <v>206.846</v>
      </c>
      <c r="AV57" s="364"/>
      <c r="AW57" s="362"/>
      <c r="AX57" s="363"/>
      <c r="AY57" s="579" t="s">
        <v>25</v>
      </c>
      <c r="AZ57" s="375">
        <v>24</v>
      </c>
      <c r="BA57" s="381"/>
      <c r="BB57" s="375">
        <v>80.37</v>
      </c>
      <c r="BC57" s="375"/>
      <c r="BD57" s="375">
        <v>24</v>
      </c>
      <c r="BE57" s="375"/>
      <c r="BF57" s="375">
        <v>80.37</v>
      </c>
      <c r="BG57" s="381"/>
      <c r="BH57" s="377">
        <v>7</v>
      </c>
      <c r="BI57" s="379"/>
      <c r="BJ57" s="379">
        <v>56.776000000000003</v>
      </c>
      <c r="BK57" s="379"/>
      <c r="BL57" s="379">
        <v>7</v>
      </c>
      <c r="BM57" s="379"/>
      <c r="BN57" s="379">
        <v>56.776000000000003</v>
      </c>
      <c r="BO57" s="379"/>
      <c r="BP57" s="379">
        <v>16</v>
      </c>
      <c r="BQ57" s="379"/>
      <c r="BR57" s="379">
        <v>60.353000000000002</v>
      </c>
      <c r="BS57" s="365"/>
      <c r="BT57" s="364">
        <v>16</v>
      </c>
      <c r="BU57" s="379"/>
      <c r="BV57" s="379">
        <v>60.353000000000002</v>
      </c>
      <c r="BW57" s="365"/>
    </row>
    <row r="58" spans="1:75" s="297" customFormat="1" ht="17.25" customHeight="1" thickBot="1">
      <c r="A58" s="229"/>
      <c r="B58" s="230"/>
      <c r="C58" s="458"/>
      <c r="D58" s="459" t="s">
        <v>25</v>
      </c>
      <c r="E58" s="460"/>
      <c r="F58" s="458"/>
      <c r="G58" s="458"/>
      <c r="H58" s="458"/>
      <c r="I58" s="458"/>
      <c r="J58" s="458"/>
      <c r="K58" s="458"/>
      <c r="L58" s="458"/>
      <c r="M58" s="458"/>
      <c r="N58" s="458"/>
      <c r="O58" s="458">
        <v>70</v>
      </c>
      <c r="P58" s="458"/>
      <c r="Q58" s="458">
        <v>32</v>
      </c>
      <c r="R58" s="458"/>
      <c r="S58" s="458">
        <v>70</v>
      </c>
      <c r="T58" s="231"/>
      <c r="U58" s="232"/>
      <c r="V58" s="231"/>
      <c r="W58" s="229" t="s">
        <v>25</v>
      </c>
      <c r="X58" s="231"/>
      <c r="Y58" s="231"/>
      <c r="Z58" s="231"/>
      <c r="AA58" s="231"/>
      <c r="AB58" s="231"/>
      <c r="AC58" s="231"/>
      <c r="AD58" s="231"/>
      <c r="AE58" s="231"/>
      <c r="AF58" s="231"/>
      <c r="AG58" s="231">
        <v>68</v>
      </c>
      <c r="AH58" s="231"/>
      <c r="AI58" s="231">
        <v>119</v>
      </c>
      <c r="AJ58" s="231"/>
      <c r="AK58" s="231">
        <v>68</v>
      </c>
      <c r="AL58" s="231"/>
      <c r="AM58" s="231">
        <v>119</v>
      </c>
      <c r="AN58" s="231"/>
      <c r="AO58" s="233"/>
      <c r="AP58" s="233"/>
      <c r="AQ58" s="233"/>
      <c r="AR58" s="233"/>
      <c r="AS58" s="233"/>
      <c r="AT58" s="233"/>
      <c r="AU58" s="233"/>
      <c r="AV58" s="233"/>
      <c r="AW58" s="232"/>
      <c r="AX58" s="231"/>
      <c r="AY58" s="229" t="s">
        <v>25</v>
      </c>
      <c r="AZ58" s="231"/>
      <c r="BA58" s="231"/>
      <c r="BB58" s="231"/>
      <c r="BC58" s="231"/>
      <c r="BD58" s="231"/>
      <c r="BE58" s="231"/>
      <c r="BF58" s="231"/>
      <c r="BG58" s="231"/>
      <c r="BH58" s="233">
        <v>28</v>
      </c>
      <c r="BI58" s="233"/>
      <c r="BJ58" s="231">
        <v>154</v>
      </c>
      <c r="BK58" s="233"/>
      <c r="BL58" s="233">
        <v>28</v>
      </c>
      <c r="BM58" s="233"/>
      <c r="BN58" s="231">
        <v>154</v>
      </c>
      <c r="BO58" s="233"/>
      <c r="BP58" s="233"/>
      <c r="BQ58" s="233"/>
      <c r="BR58" s="233"/>
      <c r="BS58" s="233"/>
      <c r="BT58" s="233"/>
      <c r="BU58" s="233"/>
      <c r="BV58" s="233"/>
      <c r="BW58" s="233"/>
    </row>
    <row r="59" spans="1:75" ht="18" customHeight="1">
      <c r="A59" s="227"/>
      <c r="B59" s="212"/>
      <c r="C59" s="212"/>
      <c r="D59" s="212"/>
      <c r="E59" s="212"/>
      <c r="F59" s="212"/>
      <c r="G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212"/>
      <c r="W59" s="227"/>
      <c r="X59" s="212"/>
      <c r="Y59" s="212"/>
      <c r="Z59" s="212"/>
      <c r="AA59" s="212"/>
      <c r="AB59" s="212"/>
      <c r="AC59" s="212"/>
      <c r="AD59" s="212"/>
      <c r="AE59" s="212"/>
      <c r="AF59" s="212"/>
      <c r="AG59" s="212"/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34"/>
      <c r="AX59" s="212"/>
      <c r="AY59" s="235"/>
      <c r="AZ59" s="212"/>
      <c r="BA59" s="212"/>
      <c r="BB59" s="212"/>
      <c r="BC59" s="212"/>
      <c r="BD59" s="212"/>
      <c r="BE59" s="212"/>
      <c r="BF59" s="212"/>
      <c r="BG59" s="212"/>
      <c r="BH59" s="212"/>
      <c r="BI59" s="212"/>
      <c r="BJ59" s="212"/>
      <c r="BK59" s="212"/>
      <c r="BL59" s="212"/>
      <c r="BM59" s="212"/>
      <c r="BN59" s="212"/>
      <c r="BO59" s="212"/>
      <c r="BP59" s="212"/>
      <c r="BQ59" s="212"/>
      <c r="BR59" s="212"/>
      <c r="BS59" s="212"/>
      <c r="BT59" s="212"/>
      <c r="BU59" s="212"/>
      <c r="BV59" s="212"/>
      <c r="BW59" s="212"/>
    </row>
    <row r="60" spans="1:75" ht="18" customHeight="1">
      <c r="A60" s="212"/>
      <c r="B60" s="212"/>
      <c r="C60" s="212"/>
      <c r="D60" s="212"/>
      <c r="E60" s="212"/>
      <c r="F60" s="212"/>
      <c r="G60" s="212"/>
      <c r="H60" s="212"/>
      <c r="I60" s="212"/>
      <c r="J60" s="212"/>
      <c r="K60" s="212"/>
      <c r="L60" s="212"/>
      <c r="M60" s="212"/>
      <c r="N60" s="212"/>
      <c r="O60" s="212"/>
      <c r="P60" s="212"/>
      <c r="Q60" s="212"/>
      <c r="R60" s="212"/>
      <c r="S60" s="212"/>
      <c r="T60" s="212"/>
      <c r="U60" s="212"/>
      <c r="V60" s="212"/>
      <c r="W60" s="227"/>
      <c r="X60" s="212"/>
      <c r="Y60" s="212"/>
      <c r="Z60" s="212"/>
      <c r="AA60" s="212"/>
      <c r="AB60" s="212"/>
      <c r="AC60" s="212"/>
      <c r="AD60" s="212"/>
      <c r="AE60" s="212"/>
      <c r="AF60" s="212"/>
      <c r="AG60" s="212"/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34"/>
      <c r="AX60" s="212"/>
      <c r="AY60" s="235"/>
      <c r="AZ60" s="212"/>
      <c r="BA60" s="212"/>
      <c r="BB60" s="212"/>
      <c r="BC60" s="212"/>
      <c r="BD60" s="212"/>
      <c r="BE60" s="212"/>
      <c r="BF60" s="212"/>
      <c r="BG60" s="212"/>
      <c r="BH60" s="212"/>
      <c r="BI60" s="212"/>
      <c r="BJ60" s="212"/>
      <c r="BK60" s="212"/>
      <c r="BL60" s="212"/>
      <c r="BM60" s="212"/>
      <c r="BN60" s="212"/>
      <c r="BO60" s="212"/>
      <c r="BP60" s="212"/>
      <c r="BQ60" s="212"/>
      <c r="BR60" s="212"/>
      <c r="BS60" s="212"/>
      <c r="BT60" s="212"/>
      <c r="BU60" s="212"/>
      <c r="BV60" s="212"/>
      <c r="BW60" s="212"/>
    </row>
    <row r="61" spans="1:75" ht="18" customHeight="1">
      <c r="A61" s="212"/>
      <c r="B61" s="212"/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212"/>
      <c r="W61" s="227"/>
      <c r="X61" s="212"/>
      <c r="Y61" s="212"/>
      <c r="Z61" s="212"/>
      <c r="AA61" s="212"/>
      <c r="AB61" s="212"/>
      <c r="AC61" s="212"/>
      <c r="AD61" s="212"/>
      <c r="AE61" s="212"/>
      <c r="AF61" s="212"/>
      <c r="AG61" s="212"/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34"/>
      <c r="AX61" s="212"/>
      <c r="AY61" s="235"/>
      <c r="AZ61" s="212"/>
      <c r="BA61" s="212"/>
      <c r="BB61" s="212"/>
      <c r="BC61" s="212"/>
      <c r="BD61" s="212"/>
      <c r="BE61" s="212"/>
      <c r="BF61" s="212"/>
      <c r="BG61" s="212"/>
      <c r="BH61" s="212"/>
      <c r="BI61" s="212"/>
      <c r="BJ61" s="212"/>
      <c r="BK61" s="212"/>
      <c r="BL61" s="212"/>
      <c r="BM61" s="212"/>
      <c r="BN61" s="212"/>
      <c r="BO61" s="212"/>
      <c r="BP61" s="212"/>
      <c r="BQ61" s="212"/>
      <c r="BR61" s="212"/>
      <c r="BS61" s="212"/>
      <c r="BT61" s="212"/>
      <c r="BU61" s="212"/>
      <c r="BV61" s="212"/>
      <c r="BW61" s="212"/>
    </row>
    <row r="62" spans="1:75" s="84" customFormat="1" ht="18">
      <c r="A62" s="603"/>
      <c r="B62" s="603"/>
      <c r="C62" s="603"/>
      <c r="D62" s="603"/>
      <c r="E62" s="603"/>
      <c r="F62" s="603"/>
      <c r="G62" s="603"/>
      <c r="H62" s="603"/>
      <c r="I62" s="603"/>
      <c r="J62" s="603"/>
      <c r="K62" s="603"/>
      <c r="L62" s="603"/>
      <c r="M62" s="603"/>
      <c r="N62" s="603"/>
      <c r="O62" s="603"/>
      <c r="P62" s="603"/>
      <c r="Q62" s="603"/>
      <c r="R62" s="603"/>
      <c r="S62" s="603"/>
      <c r="T62" s="603"/>
      <c r="U62" s="603"/>
      <c r="V62" s="603"/>
      <c r="W62" s="603"/>
      <c r="X62" s="603"/>
      <c r="Y62" s="603"/>
      <c r="Z62" s="603"/>
      <c r="AA62" s="603"/>
      <c r="AB62" s="603"/>
      <c r="AC62" s="603"/>
      <c r="AD62" s="603"/>
      <c r="AE62" s="603"/>
      <c r="AF62" s="603"/>
      <c r="AG62" s="603"/>
      <c r="AH62" s="603"/>
      <c r="AI62" s="603"/>
      <c r="AJ62" s="603"/>
      <c r="AK62" s="603"/>
      <c r="AL62" s="603"/>
      <c r="AM62" s="603"/>
      <c r="AN62" s="603"/>
      <c r="AO62" s="603"/>
      <c r="AP62" s="603"/>
      <c r="AQ62" s="603"/>
      <c r="AR62" s="603"/>
      <c r="AS62" s="603"/>
      <c r="AT62" s="603"/>
      <c r="AU62" s="603"/>
      <c r="AV62" s="603"/>
      <c r="AW62" s="603"/>
      <c r="AX62" s="603"/>
      <c r="AY62" s="603"/>
      <c r="AZ62" s="603"/>
      <c r="BA62" s="603"/>
      <c r="BB62" s="603"/>
      <c r="BC62" s="603"/>
      <c r="BD62" s="603"/>
      <c r="BE62" s="603"/>
      <c r="BF62" s="603"/>
      <c r="BG62" s="603"/>
      <c r="BH62" s="603"/>
      <c r="BI62" s="603"/>
      <c r="BJ62" s="603"/>
      <c r="BK62" s="603"/>
      <c r="BL62" s="603"/>
      <c r="BM62" s="603"/>
      <c r="BN62" s="603"/>
      <c r="BO62" s="603"/>
      <c r="BP62" s="603"/>
      <c r="BQ62" s="603"/>
      <c r="BR62" s="603"/>
      <c r="BS62" s="603"/>
      <c r="BT62" s="603"/>
      <c r="BU62" s="603"/>
      <c r="BV62" s="603"/>
      <c r="BW62" s="603"/>
    </row>
    <row r="63" spans="1:75" ht="18" customHeight="1">
      <c r="W63" s="2"/>
      <c r="AY63" s="2"/>
    </row>
    <row r="64" spans="1:75" ht="18" customHeight="1">
      <c r="W64" s="2"/>
      <c r="AY64" s="2"/>
    </row>
    <row r="74" spans="3:51" s="361" customFormat="1">
      <c r="C74" s="432"/>
      <c r="W74" s="408"/>
      <c r="AY74" s="408"/>
    </row>
    <row r="75" spans="3:51" s="361" customFormat="1" ht="15.75">
      <c r="C75" s="364"/>
      <c r="W75" s="408"/>
      <c r="AY75" s="408"/>
    </row>
  </sheetData>
  <mergeCells count="65">
    <mergeCell ref="A62:T62"/>
    <mergeCell ref="U62:AV62"/>
    <mergeCell ref="AW62:BW62"/>
    <mergeCell ref="AW10:AY10"/>
    <mergeCell ref="AZ10:BB10"/>
    <mergeCell ref="BD10:BF10"/>
    <mergeCell ref="BH10:BJ10"/>
    <mergeCell ref="BL10:BN10"/>
    <mergeCell ref="BP10:BR10"/>
    <mergeCell ref="U23:V23"/>
    <mergeCell ref="A23:B23"/>
    <mergeCell ref="AW23:AX23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O9:AQ9"/>
    <mergeCell ref="AS9:AU9"/>
    <mergeCell ref="AZ9:BB9"/>
    <mergeCell ref="BD9:BF9"/>
    <mergeCell ref="BH9:BJ9"/>
    <mergeCell ref="U9:W9"/>
    <mergeCell ref="Y9:AA9"/>
    <mergeCell ref="AC9:AE9"/>
    <mergeCell ref="AG9:AI9"/>
    <mergeCell ref="AK9:AM9"/>
    <mergeCell ref="A9:D9"/>
    <mergeCell ref="E9:H9"/>
    <mergeCell ref="I9:K9"/>
    <mergeCell ref="M9:O9"/>
    <mergeCell ref="Q9:T9"/>
    <mergeCell ref="E6:K6"/>
    <mergeCell ref="AO6:AU6"/>
    <mergeCell ref="AZ6:BF6"/>
    <mergeCell ref="BH6:BN6"/>
    <mergeCell ref="BP6:BV6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A1:C1"/>
    <mergeCell ref="D1:S1"/>
    <mergeCell ref="U1:W1"/>
    <mergeCell ref="X1:AV1"/>
    <mergeCell ref="AW1:AY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6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2"/>
  <sheetViews>
    <sheetView view="pageBreakPreview" zoomScale="96" zoomScaleNormal="100" zoomScaleSheetLayoutView="96" workbookViewId="0">
      <pane xSplit="5" ySplit="17" topLeftCell="F45" activePane="bottomRight" state="frozen"/>
      <selection activeCell="I46" sqref="I46"/>
      <selection pane="topRight" activeCell="I46" sqref="I46"/>
      <selection pane="bottomLeft" activeCell="I46" sqref="I46"/>
      <selection pane="bottomRight" activeCell="I46" sqref="I46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94" t="s">
        <v>148</v>
      </c>
      <c r="B1" s="594"/>
      <c r="C1" s="594"/>
      <c r="D1" s="595" t="s">
        <v>152</v>
      </c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5"/>
      <c r="W1" s="321"/>
      <c r="X1" s="594" t="s">
        <v>148</v>
      </c>
      <c r="Y1" s="594"/>
      <c r="Z1" s="594"/>
      <c r="AA1" s="595" t="s">
        <v>150</v>
      </c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5"/>
      <c r="AM1" s="595"/>
      <c r="AN1" s="595"/>
      <c r="AO1" s="595"/>
      <c r="AP1" s="595"/>
      <c r="AQ1" s="595"/>
      <c r="AR1" s="594" t="s">
        <v>148</v>
      </c>
      <c r="AS1" s="594"/>
      <c r="AT1" s="594"/>
      <c r="AU1" s="595" t="s">
        <v>150</v>
      </c>
      <c r="AV1" s="595"/>
      <c r="AW1" s="595"/>
      <c r="AX1" s="595"/>
      <c r="AY1" s="595"/>
      <c r="AZ1" s="595"/>
      <c r="BA1" s="595"/>
      <c r="BB1" s="595"/>
      <c r="BC1" s="595"/>
      <c r="BD1" s="595"/>
      <c r="BE1" s="595"/>
      <c r="BF1" s="595"/>
      <c r="BG1" s="595"/>
      <c r="BH1" s="595"/>
      <c r="BI1" s="595"/>
      <c r="BJ1" s="595"/>
      <c r="BK1" s="595"/>
    </row>
    <row r="2" spans="1:63" ht="36.75" customHeight="1">
      <c r="A2" s="88"/>
      <c r="B2" s="88"/>
      <c r="C2" s="88"/>
      <c r="D2" s="597" t="s">
        <v>149</v>
      </c>
      <c r="E2" s="597"/>
      <c r="F2" s="597"/>
      <c r="G2" s="597"/>
      <c r="H2" s="597"/>
      <c r="I2" s="597"/>
      <c r="J2" s="597"/>
      <c r="K2" s="597"/>
      <c r="L2" s="597"/>
      <c r="M2" s="597"/>
      <c r="N2" s="597"/>
      <c r="O2" s="597"/>
      <c r="P2" s="597"/>
      <c r="Q2" s="597"/>
      <c r="R2" s="597"/>
      <c r="S2" s="597"/>
      <c r="T2" s="597"/>
      <c r="U2" s="597"/>
      <c r="V2" s="597"/>
      <c r="W2" s="320"/>
      <c r="X2" s="88"/>
      <c r="Y2" s="88"/>
      <c r="Z2" s="88"/>
      <c r="AA2" s="597" t="s">
        <v>151</v>
      </c>
      <c r="AB2" s="597"/>
      <c r="AC2" s="597"/>
      <c r="AD2" s="597"/>
      <c r="AE2" s="597"/>
      <c r="AF2" s="597"/>
      <c r="AG2" s="597"/>
      <c r="AH2" s="597"/>
      <c r="AI2" s="597"/>
      <c r="AJ2" s="597"/>
      <c r="AK2" s="597"/>
      <c r="AL2" s="597"/>
      <c r="AM2" s="597"/>
      <c r="AN2" s="597"/>
      <c r="AO2" s="597"/>
      <c r="AP2" s="597"/>
      <c r="AQ2" s="597"/>
      <c r="AR2" s="88"/>
      <c r="AS2" s="88"/>
      <c r="AT2" s="88"/>
      <c r="AU2" s="597" t="s">
        <v>151</v>
      </c>
      <c r="AV2" s="597"/>
      <c r="AW2" s="597"/>
      <c r="AX2" s="597"/>
      <c r="AY2" s="597"/>
      <c r="AZ2" s="597"/>
      <c r="BA2" s="597"/>
      <c r="BB2" s="597"/>
      <c r="BC2" s="597"/>
      <c r="BD2" s="597"/>
      <c r="BE2" s="597"/>
      <c r="BF2" s="597"/>
      <c r="BG2" s="597"/>
      <c r="BH2" s="597"/>
      <c r="BI2" s="597"/>
      <c r="BJ2" s="597"/>
      <c r="BK2" s="597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</row>
    <row r="5" spans="1:63" ht="15.75" customHeight="1">
      <c r="A5" s="195"/>
      <c r="B5" s="195"/>
      <c r="C5" s="195"/>
      <c r="D5" s="195"/>
      <c r="E5" s="195"/>
      <c r="F5" s="598" t="s">
        <v>86</v>
      </c>
      <c r="G5" s="598"/>
      <c r="H5" s="598"/>
      <c r="I5" s="598"/>
      <c r="J5" s="598"/>
      <c r="K5" s="598"/>
      <c r="L5" s="598"/>
      <c r="M5" s="598"/>
      <c r="N5" s="195"/>
      <c r="O5" s="598" t="s">
        <v>87</v>
      </c>
      <c r="P5" s="598"/>
      <c r="Q5" s="598"/>
      <c r="R5" s="598"/>
      <c r="S5" s="598"/>
      <c r="T5" s="598"/>
      <c r="U5" s="598"/>
      <c r="V5" s="598"/>
      <c r="W5" s="319"/>
      <c r="X5" s="195"/>
      <c r="Y5" s="195"/>
      <c r="Z5" s="195"/>
      <c r="AA5" s="195"/>
      <c r="AB5" s="598" t="s">
        <v>167</v>
      </c>
      <c r="AC5" s="598"/>
      <c r="AD5" s="598"/>
      <c r="AE5" s="598"/>
      <c r="AF5" s="598"/>
      <c r="AG5" s="598"/>
      <c r="AH5" s="598"/>
      <c r="AI5" s="195"/>
      <c r="AJ5" s="598" t="s">
        <v>88</v>
      </c>
      <c r="AK5" s="598"/>
      <c r="AL5" s="598"/>
      <c r="AM5" s="598"/>
      <c r="AN5" s="598"/>
      <c r="AO5" s="598"/>
      <c r="AP5" s="598"/>
      <c r="AQ5" s="195"/>
      <c r="AR5" s="195"/>
      <c r="AS5" s="195"/>
      <c r="AT5" s="195"/>
      <c r="AU5" s="195"/>
      <c r="AV5" s="598" t="s">
        <v>89</v>
      </c>
      <c r="AW5" s="598"/>
      <c r="AX5" s="598"/>
      <c r="AY5" s="598"/>
      <c r="AZ5" s="598"/>
      <c r="BA5" s="598"/>
      <c r="BB5" s="598"/>
      <c r="BC5" s="195"/>
      <c r="BD5" s="598" t="s">
        <v>168</v>
      </c>
      <c r="BE5" s="598"/>
      <c r="BF5" s="598"/>
      <c r="BG5" s="598"/>
      <c r="BH5" s="598"/>
      <c r="BI5" s="598"/>
      <c r="BJ5" s="598"/>
      <c r="BK5" s="598"/>
    </row>
    <row r="6" spans="1:63" ht="12" customHeight="1">
      <c r="A6" s="195"/>
      <c r="B6" s="195"/>
      <c r="C6" s="195"/>
      <c r="D6" s="195"/>
      <c r="E6" s="195"/>
      <c r="F6" s="599" t="s">
        <v>90</v>
      </c>
      <c r="G6" s="599"/>
      <c r="H6" s="599"/>
      <c r="I6" s="599"/>
      <c r="J6" s="599"/>
      <c r="K6" s="599"/>
      <c r="L6" s="599"/>
      <c r="M6" s="599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 t="s">
        <v>0</v>
      </c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599" t="s">
        <v>91</v>
      </c>
      <c r="BE6" s="599"/>
      <c r="BF6" s="599"/>
      <c r="BG6" s="599"/>
      <c r="BH6" s="599"/>
      <c r="BI6" s="599"/>
      <c r="BJ6" s="599"/>
      <c r="BK6" s="599"/>
    </row>
    <row r="7" spans="1:63" ht="6" customHeight="1">
      <c r="A7" s="195"/>
      <c r="B7" s="195"/>
      <c r="C7" s="195"/>
      <c r="D7" s="195"/>
      <c r="E7" s="195"/>
      <c r="F7" s="197"/>
      <c r="G7" s="198"/>
      <c r="H7" s="198"/>
      <c r="I7" s="198"/>
      <c r="J7" s="198"/>
      <c r="K7" s="198"/>
      <c r="L7" s="198"/>
      <c r="M7" s="198"/>
      <c r="N7" s="195"/>
      <c r="O7" s="198"/>
      <c r="P7" s="198"/>
      <c r="Q7" s="198"/>
      <c r="R7" s="198"/>
      <c r="S7" s="198"/>
      <c r="T7" s="198"/>
      <c r="U7" s="198"/>
      <c r="V7" s="198"/>
      <c r="W7" s="323"/>
      <c r="X7" s="195"/>
      <c r="Y7" s="195"/>
      <c r="Z7" s="195"/>
      <c r="AA7" s="195"/>
      <c r="AB7" s="198"/>
      <c r="AC7" s="198"/>
      <c r="AD7" s="198"/>
      <c r="AE7" s="198"/>
      <c r="AF7" s="198"/>
      <c r="AG7" s="198"/>
      <c r="AH7" s="198"/>
      <c r="AI7" s="195"/>
      <c r="AJ7" s="198"/>
      <c r="AK7" s="198"/>
      <c r="AL7" s="198"/>
      <c r="AM7" s="198"/>
      <c r="AN7" s="198"/>
      <c r="AO7" s="198"/>
      <c r="AP7" s="198"/>
      <c r="AQ7" s="195"/>
      <c r="AR7" s="195"/>
      <c r="AS7" s="195"/>
      <c r="AT7" s="195"/>
      <c r="AU7" s="195"/>
      <c r="AV7" s="198"/>
      <c r="AW7" s="198"/>
      <c r="AX7" s="198"/>
      <c r="AY7" s="198"/>
      <c r="AZ7" s="198"/>
      <c r="BA7" s="198"/>
      <c r="BB7" s="198"/>
      <c r="BC7" s="195"/>
      <c r="BD7" s="197"/>
      <c r="BE7" s="197"/>
      <c r="BF7" s="197"/>
      <c r="BG7" s="197"/>
      <c r="BH7" s="198"/>
      <c r="BI7" s="198"/>
      <c r="BJ7" s="198"/>
      <c r="BK7" s="198"/>
    </row>
    <row r="8" spans="1:63" ht="6" customHeight="1">
      <c r="A8" s="195"/>
      <c r="B8" s="195"/>
      <c r="C8" s="195"/>
      <c r="D8" s="195"/>
      <c r="E8" s="195"/>
      <c r="F8" s="195"/>
      <c r="G8" s="195"/>
      <c r="H8" s="195" t="s">
        <v>0</v>
      </c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 t="s">
        <v>0</v>
      </c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</row>
    <row r="9" spans="1:63" ht="12" customHeight="1">
      <c r="A9" s="200" t="s">
        <v>10</v>
      </c>
      <c r="B9" s="195"/>
      <c r="C9" s="195"/>
      <c r="D9" s="195"/>
      <c r="E9" s="195"/>
      <c r="F9" s="598" t="s">
        <v>76</v>
      </c>
      <c r="G9" s="598"/>
      <c r="H9" s="598"/>
      <c r="I9" s="598"/>
      <c r="J9" s="200"/>
      <c r="K9" s="598" t="s">
        <v>77</v>
      </c>
      <c r="L9" s="598"/>
      <c r="M9" s="598"/>
      <c r="N9" s="200"/>
      <c r="O9" s="598" t="s">
        <v>76</v>
      </c>
      <c r="P9" s="598"/>
      <c r="Q9" s="598"/>
      <c r="R9" s="598"/>
      <c r="S9" s="200"/>
      <c r="T9" s="598" t="s">
        <v>77</v>
      </c>
      <c r="U9" s="598"/>
      <c r="V9" s="598"/>
      <c r="W9" s="319"/>
      <c r="X9" s="601" t="s">
        <v>10</v>
      </c>
      <c r="Y9" s="601"/>
      <c r="Z9" s="601"/>
      <c r="AA9" s="195"/>
      <c r="AB9" s="598" t="s">
        <v>76</v>
      </c>
      <c r="AC9" s="598"/>
      <c r="AD9" s="598"/>
      <c r="AE9" s="200"/>
      <c r="AF9" s="598" t="s">
        <v>77</v>
      </c>
      <c r="AG9" s="598"/>
      <c r="AH9" s="598"/>
      <c r="AI9" s="200"/>
      <c r="AJ9" s="598" t="s">
        <v>76</v>
      </c>
      <c r="AK9" s="598"/>
      <c r="AL9" s="598"/>
      <c r="AM9" s="200"/>
      <c r="AN9" s="598" t="s">
        <v>77</v>
      </c>
      <c r="AO9" s="598"/>
      <c r="AP9" s="598"/>
      <c r="AQ9" s="195"/>
      <c r="AR9" s="200" t="s">
        <v>10</v>
      </c>
      <c r="AS9" s="195"/>
      <c r="AT9" s="195"/>
      <c r="AU9" s="195"/>
      <c r="AV9" s="598" t="s">
        <v>76</v>
      </c>
      <c r="AW9" s="598"/>
      <c r="AX9" s="598"/>
      <c r="AY9" s="200"/>
      <c r="AZ9" s="598" t="s">
        <v>77</v>
      </c>
      <c r="BA9" s="598"/>
      <c r="BB9" s="598"/>
      <c r="BC9" s="200"/>
      <c r="BD9" s="598" t="s">
        <v>76</v>
      </c>
      <c r="BE9" s="598"/>
      <c r="BF9" s="598"/>
      <c r="BG9" s="200"/>
      <c r="BH9" s="598" t="s">
        <v>77</v>
      </c>
      <c r="BI9" s="598"/>
      <c r="BJ9" s="598"/>
      <c r="BK9" s="598"/>
    </row>
    <row r="10" spans="1:63" ht="12" customHeight="1">
      <c r="A10" s="199" t="s">
        <v>51</v>
      </c>
      <c r="B10" s="195"/>
      <c r="C10" s="195"/>
      <c r="D10" s="195"/>
      <c r="E10" s="195"/>
      <c r="F10" s="599" t="s">
        <v>78</v>
      </c>
      <c r="G10" s="599"/>
      <c r="H10" s="599"/>
      <c r="I10" s="599"/>
      <c r="J10" s="195"/>
      <c r="K10" s="599" t="s">
        <v>79</v>
      </c>
      <c r="L10" s="599"/>
      <c r="M10" s="599"/>
      <c r="N10" s="195"/>
      <c r="O10" s="599" t="s">
        <v>78</v>
      </c>
      <c r="P10" s="599"/>
      <c r="Q10" s="599"/>
      <c r="R10" s="599"/>
      <c r="S10" s="195"/>
      <c r="T10" s="599" t="s">
        <v>79</v>
      </c>
      <c r="U10" s="599"/>
      <c r="V10" s="599"/>
      <c r="W10" s="318"/>
      <c r="X10" s="199" t="s">
        <v>51</v>
      </c>
      <c r="Y10" s="195"/>
      <c r="Z10" s="195"/>
      <c r="AA10" s="195"/>
      <c r="AB10" s="599" t="s">
        <v>78</v>
      </c>
      <c r="AC10" s="599"/>
      <c r="AD10" s="599"/>
      <c r="AE10" s="195"/>
      <c r="AF10" s="599" t="s">
        <v>79</v>
      </c>
      <c r="AG10" s="599"/>
      <c r="AH10" s="599"/>
      <c r="AI10" s="195"/>
      <c r="AJ10" s="599" t="s">
        <v>78</v>
      </c>
      <c r="AK10" s="599"/>
      <c r="AL10" s="599"/>
      <c r="AM10" s="195"/>
      <c r="AN10" s="599" t="s">
        <v>79</v>
      </c>
      <c r="AO10" s="599"/>
      <c r="AP10" s="599"/>
      <c r="AQ10" s="195"/>
      <c r="AR10" s="199" t="s">
        <v>51</v>
      </c>
      <c r="AS10" s="199"/>
      <c r="AT10" s="195" t="s">
        <v>15</v>
      </c>
      <c r="AU10" s="195"/>
      <c r="AV10" s="599" t="s">
        <v>78</v>
      </c>
      <c r="AW10" s="599"/>
      <c r="AX10" s="599"/>
      <c r="AY10" s="195"/>
      <c r="AZ10" s="599" t="s">
        <v>79</v>
      </c>
      <c r="BA10" s="599"/>
      <c r="BB10" s="599"/>
      <c r="BC10" s="195"/>
      <c r="BD10" s="599" t="s">
        <v>78</v>
      </c>
      <c r="BE10" s="599"/>
      <c r="BF10" s="599"/>
      <c r="BG10" s="195"/>
      <c r="BH10" s="599" t="s">
        <v>79</v>
      </c>
      <c r="BI10" s="599"/>
      <c r="BJ10" s="599"/>
      <c r="BK10" s="599"/>
    </row>
    <row r="11" spans="1:63" ht="5.0999999999999996" customHeight="1">
      <c r="A11" s="199"/>
      <c r="B11" s="195"/>
      <c r="C11" s="195"/>
      <c r="D11" s="195"/>
      <c r="E11" s="195"/>
      <c r="F11" s="197"/>
      <c r="G11" s="197"/>
      <c r="H11" s="198"/>
      <c r="I11" s="198"/>
      <c r="J11" s="195"/>
      <c r="K11" s="197"/>
      <c r="L11" s="197"/>
      <c r="M11" s="197"/>
      <c r="N11" s="195"/>
      <c r="O11" s="197"/>
      <c r="P11" s="198"/>
      <c r="Q11" s="198"/>
      <c r="R11" s="198"/>
      <c r="S11" s="195"/>
      <c r="T11" s="197"/>
      <c r="U11" s="197"/>
      <c r="V11" s="197"/>
      <c r="W11" s="324"/>
      <c r="X11" s="199"/>
      <c r="Y11" s="195"/>
      <c r="Z11" s="195"/>
      <c r="AA11" s="195"/>
      <c r="AB11" s="197"/>
      <c r="AC11" s="197"/>
      <c r="AD11" s="197"/>
      <c r="AE11" s="195"/>
      <c r="AF11" s="197"/>
      <c r="AG11" s="197"/>
      <c r="AH11" s="198"/>
      <c r="AI11" s="195"/>
      <c r="AJ11" s="197"/>
      <c r="AK11" s="198"/>
      <c r="AL11" s="198"/>
      <c r="AM11" s="195"/>
      <c r="AN11" s="197"/>
      <c r="AO11" s="197"/>
      <c r="AP11" s="197"/>
      <c r="AQ11" s="195"/>
      <c r="AR11" s="199"/>
      <c r="AS11" s="199"/>
      <c r="AT11" s="195"/>
      <c r="AU11" s="195"/>
      <c r="AV11" s="197"/>
      <c r="AW11" s="197"/>
      <c r="AX11" s="197"/>
      <c r="AY11" s="195"/>
      <c r="AZ11" s="197"/>
      <c r="BA11" s="197"/>
      <c r="BB11" s="197"/>
      <c r="BC11" s="195"/>
      <c r="BD11" s="197"/>
      <c r="BE11" s="197"/>
      <c r="BF11" s="198"/>
      <c r="BG11" s="195"/>
      <c r="BH11" s="197"/>
      <c r="BI11" s="197"/>
      <c r="BJ11" s="197"/>
      <c r="BK11" s="198"/>
    </row>
    <row r="12" spans="1:63" ht="5.0999999999999996" customHeight="1">
      <c r="A12" s="199"/>
      <c r="B12" s="195"/>
      <c r="C12" s="195"/>
      <c r="D12" s="195"/>
      <c r="E12" s="195"/>
      <c r="F12" s="199"/>
      <c r="G12" s="199"/>
      <c r="H12" s="195"/>
      <c r="I12" s="195"/>
      <c r="J12" s="195"/>
      <c r="K12" s="199"/>
      <c r="L12" s="199"/>
      <c r="M12" s="199"/>
      <c r="N12" s="195"/>
      <c r="O12" s="199"/>
      <c r="P12" s="195"/>
      <c r="Q12" s="195"/>
      <c r="R12" s="195"/>
      <c r="S12" s="195"/>
      <c r="T12" s="199"/>
      <c r="U12" s="199"/>
      <c r="V12" s="199"/>
      <c r="W12" s="199"/>
      <c r="X12" s="199"/>
      <c r="Y12" s="195"/>
      <c r="Z12" s="195"/>
      <c r="AA12" s="195"/>
      <c r="AB12" s="199"/>
      <c r="AC12" s="199"/>
      <c r="AD12" s="199"/>
      <c r="AE12" s="195"/>
      <c r="AF12" s="199"/>
      <c r="AG12" s="199"/>
      <c r="AH12" s="195"/>
      <c r="AI12" s="195"/>
      <c r="AJ12" s="199"/>
      <c r="AK12" s="195"/>
      <c r="AL12" s="195"/>
      <c r="AM12" s="195"/>
      <c r="AN12" s="199"/>
      <c r="AO12" s="199"/>
      <c r="AP12" s="199"/>
      <c r="AQ12" s="195"/>
      <c r="AR12" s="199"/>
      <c r="AS12" s="199"/>
      <c r="AT12" s="195"/>
      <c r="AU12" s="195"/>
      <c r="AV12" s="199"/>
      <c r="AW12" s="199"/>
      <c r="AX12" s="199"/>
      <c r="AY12" s="195"/>
      <c r="AZ12" s="199"/>
      <c r="BA12" s="199"/>
      <c r="BB12" s="199"/>
      <c r="BC12" s="195"/>
      <c r="BD12" s="199"/>
      <c r="BE12" s="199"/>
      <c r="BF12" s="195"/>
      <c r="BG12" s="195"/>
      <c r="BH12" s="199"/>
      <c r="BI12" s="199"/>
      <c r="BJ12" s="199"/>
      <c r="BK12" s="195"/>
    </row>
    <row r="13" spans="1:63" s="80" customFormat="1" ht="12" customHeight="1">
      <c r="A13" s="201"/>
      <c r="B13" s="201"/>
      <c r="C13" s="201"/>
      <c r="D13" s="201"/>
      <c r="E13" s="201"/>
      <c r="F13" s="201" t="s">
        <v>0</v>
      </c>
      <c r="G13" s="201"/>
      <c r="H13" s="303" t="s">
        <v>92</v>
      </c>
      <c r="I13" s="201"/>
      <c r="J13" s="201"/>
      <c r="K13" s="201"/>
      <c r="L13" s="201"/>
      <c r="M13" s="303" t="s">
        <v>92</v>
      </c>
      <c r="N13" s="201"/>
      <c r="O13" s="201"/>
      <c r="P13" s="201"/>
      <c r="Q13" s="303" t="s">
        <v>92</v>
      </c>
      <c r="R13" s="201"/>
      <c r="S13" s="201"/>
      <c r="T13" s="201"/>
      <c r="U13" s="201"/>
      <c r="V13" s="303" t="s">
        <v>92</v>
      </c>
      <c r="W13" s="319"/>
      <c r="X13" s="201" t="s">
        <v>18</v>
      </c>
      <c r="Y13" s="201"/>
      <c r="Z13" s="201"/>
      <c r="AA13" s="201"/>
      <c r="AB13" s="201" t="s">
        <v>0</v>
      </c>
      <c r="AC13" s="201"/>
      <c r="AD13" s="303" t="s">
        <v>92</v>
      </c>
      <c r="AE13" s="201"/>
      <c r="AF13" s="201" t="s">
        <v>0</v>
      </c>
      <c r="AG13" s="201"/>
      <c r="AH13" s="303" t="s">
        <v>92</v>
      </c>
      <c r="AI13" s="201"/>
      <c r="AJ13" s="201"/>
      <c r="AK13" s="201"/>
      <c r="AL13" s="303" t="s">
        <v>92</v>
      </c>
      <c r="AM13" s="201"/>
      <c r="AN13" s="201"/>
      <c r="AO13" s="201"/>
      <c r="AP13" s="303" t="s">
        <v>92</v>
      </c>
      <c r="AQ13" s="201"/>
      <c r="AR13" s="201"/>
      <c r="AS13" s="201"/>
      <c r="AT13" s="201"/>
      <c r="AU13" s="201"/>
      <c r="AV13" s="201" t="s">
        <v>0</v>
      </c>
      <c r="AW13" s="201"/>
      <c r="AX13" s="303" t="s">
        <v>92</v>
      </c>
      <c r="AY13" s="201"/>
      <c r="AZ13" s="201" t="s">
        <v>0</v>
      </c>
      <c r="BA13" s="201"/>
      <c r="BB13" s="303" t="s">
        <v>92</v>
      </c>
      <c r="BC13" s="201"/>
      <c r="BD13" s="201"/>
      <c r="BE13" s="201"/>
      <c r="BF13" s="303" t="s">
        <v>92</v>
      </c>
      <c r="BG13" s="201"/>
      <c r="BH13" s="301"/>
      <c r="BI13" s="301"/>
      <c r="BJ13" s="303" t="s">
        <v>92</v>
      </c>
      <c r="BK13" s="201"/>
    </row>
    <row r="14" spans="1:63" s="80" customFormat="1" ht="12" customHeight="1">
      <c r="A14" s="201"/>
      <c r="B14" s="201"/>
      <c r="C14" s="201"/>
      <c r="D14" s="201"/>
      <c r="E14" s="201"/>
      <c r="F14" s="303" t="s">
        <v>121</v>
      </c>
      <c r="G14" s="303"/>
      <c r="H14" s="303" t="s">
        <v>80</v>
      </c>
      <c r="I14" s="303"/>
      <c r="J14" s="303"/>
      <c r="K14" s="303" t="s">
        <v>121</v>
      </c>
      <c r="L14" s="303"/>
      <c r="M14" s="303" t="s">
        <v>80</v>
      </c>
      <c r="N14" s="303"/>
      <c r="O14" s="303" t="s">
        <v>121</v>
      </c>
      <c r="P14" s="303"/>
      <c r="Q14" s="303" t="s">
        <v>80</v>
      </c>
      <c r="R14" s="303"/>
      <c r="S14" s="303"/>
      <c r="T14" s="303" t="s">
        <v>121</v>
      </c>
      <c r="U14" s="303"/>
      <c r="V14" s="303" t="s">
        <v>80</v>
      </c>
      <c r="W14" s="319"/>
      <c r="X14" s="201"/>
      <c r="Y14" s="201"/>
      <c r="Z14" s="201"/>
      <c r="AA14" s="201"/>
      <c r="AB14" s="303" t="s">
        <v>121</v>
      </c>
      <c r="AC14" s="303"/>
      <c r="AD14" s="303" t="s">
        <v>80</v>
      </c>
      <c r="AE14" s="303"/>
      <c r="AF14" s="303" t="s">
        <v>121</v>
      </c>
      <c r="AG14" s="303"/>
      <c r="AH14" s="303" t="s">
        <v>80</v>
      </c>
      <c r="AI14" s="303"/>
      <c r="AJ14" s="303" t="s">
        <v>121</v>
      </c>
      <c r="AK14" s="303"/>
      <c r="AL14" s="303" t="s">
        <v>80</v>
      </c>
      <c r="AM14" s="303"/>
      <c r="AN14" s="303" t="s">
        <v>121</v>
      </c>
      <c r="AO14" s="303"/>
      <c r="AP14" s="303" t="s">
        <v>80</v>
      </c>
      <c r="AQ14" s="201"/>
      <c r="AR14" s="201" t="s">
        <v>18</v>
      </c>
      <c r="AS14" s="201"/>
      <c r="AT14" s="201"/>
      <c r="AU14" s="201"/>
      <c r="AV14" s="303" t="s">
        <v>121</v>
      </c>
      <c r="AW14" s="303"/>
      <c r="AX14" s="303" t="s">
        <v>80</v>
      </c>
      <c r="AY14" s="303"/>
      <c r="AZ14" s="303" t="s">
        <v>121</v>
      </c>
      <c r="BA14" s="303"/>
      <c r="BB14" s="303" t="s">
        <v>80</v>
      </c>
      <c r="BC14" s="303"/>
      <c r="BD14" s="303" t="s">
        <v>121</v>
      </c>
      <c r="BE14" s="303"/>
      <c r="BF14" s="303" t="s">
        <v>80</v>
      </c>
      <c r="BG14" s="303"/>
      <c r="BH14" s="303" t="s">
        <v>121</v>
      </c>
      <c r="BI14" s="303"/>
      <c r="BJ14" s="303" t="s">
        <v>80</v>
      </c>
      <c r="BK14" s="303"/>
    </row>
    <row r="15" spans="1:63" s="80" customFormat="1" ht="12" customHeight="1">
      <c r="A15" s="201"/>
      <c r="B15" s="201"/>
      <c r="C15" s="201"/>
      <c r="D15" s="201"/>
      <c r="E15" s="201"/>
      <c r="F15" s="301" t="s">
        <v>122</v>
      </c>
      <c r="G15" s="301"/>
      <c r="H15" s="301" t="s">
        <v>81</v>
      </c>
      <c r="I15" s="301"/>
      <c r="J15" s="301"/>
      <c r="K15" s="301" t="s">
        <v>122</v>
      </c>
      <c r="L15" s="301"/>
      <c r="M15" s="301" t="s">
        <v>81</v>
      </c>
      <c r="N15" s="301"/>
      <c r="O15" s="301" t="s">
        <v>122</v>
      </c>
      <c r="P15" s="301"/>
      <c r="Q15" s="301" t="s">
        <v>81</v>
      </c>
      <c r="R15" s="301"/>
      <c r="S15" s="301"/>
      <c r="T15" s="301" t="s">
        <v>122</v>
      </c>
      <c r="U15" s="301"/>
      <c r="V15" s="301" t="s">
        <v>81</v>
      </c>
      <c r="W15" s="318"/>
      <c r="X15" s="201"/>
      <c r="Y15" s="201"/>
      <c r="Z15" s="201"/>
      <c r="AA15" s="201"/>
      <c r="AB15" s="301" t="s">
        <v>122</v>
      </c>
      <c r="AC15" s="301"/>
      <c r="AD15" s="301" t="s">
        <v>81</v>
      </c>
      <c r="AE15" s="301"/>
      <c r="AF15" s="301" t="s">
        <v>122</v>
      </c>
      <c r="AG15" s="301"/>
      <c r="AH15" s="301" t="s">
        <v>81</v>
      </c>
      <c r="AI15" s="301"/>
      <c r="AJ15" s="301" t="s">
        <v>122</v>
      </c>
      <c r="AK15" s="301"/>
      <c r="AL15" s="301" t="s">
        <v>81</v>
      </c>
      <c r="AM15" s="301"/>
      <c r="AN15" s="301" t="s">
        <v>122</v>
      </c>
      <c r="AO15" s="301"/>
      <c r="AP15" s="301" t="s">
        <v>81</v>
      </c>
      <c r="AQ15" s="201"/>
      <c r="AR15" s="201"/>
      <c r="AS15" s="201"/>
      <c r="AT15" s="201"/>
      <c r="AU15" s="201"/>
      <c r="AV15" s="301" t="s">
        <v>122</v>
      </c>
      <c r="AW15" s="301"/>
      <c r="AX15" s="301" t="s">
        <v>81</v>
      </c>
      <c r="AY15" s="301"/>
      <c r="AZ15" s="301" t="s">
        <v>122</v>
      </c>
      <c r="BA15" s="301"/>
      <c r="BB15" s="301" t="s">
        <v>81</v>
      </c>
      <c r="BC15" s="301"/>
      <c r="BD15" s="301" t="s">
        <v>122</v>
      </c>
      <c r="BE15" s="301"/>
      <c r="BF15" s="301" t="s">
        <v>81</v>
      </c>
      <c r="BG15" s="301"/>
      <c r="BH15" s="301" t="s">
        <v>122</v>
      </c>
      <c r="BI15" s="301"/>
      <c r="BJ15" s="301" t="s">
        <v>81</v>
      </c>
      <c r="BK15" s="301"/>
    </row>
    <row r="16" spans="1:63" ht="6.75" customHeight="1" thickBot="1">
      <c r="A16" s="203"/>
      <c r="B16" s="203"/>
      <c r="C16" s="203"/>
      <c r="D16" s="203" t="s">
        <v>1</v>
      </c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3"/>
      <c r="X16" s="203"/>
      <c r="Y16" s="203"/>
      <c r="Z16" s="203"/>
      <c r="AA16" s="203"/>
      <c r="AB16" s="203"/>
      <c r="AC16" s="203"/>
      <c r="AD16" s="203"/>
      <c r="AE16" s="203"/>
      <c r="AF16" s="203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</row>
    <row r="17" spans="1:65" ht="9" customHeight="1">
      <c r="A17" s="129"/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</row>
    <row r="18" spans="1:65" ht="18" customHeight="1">
      <c r="A18" s="205" t="s">
        <v>173</v>
      </c>
      <c r="B18" s="213"/>
      <c r="C18" s="213"/>
      <c r="D18" s="205"/>
      <c r="E18" s="129"/>
      <c r="F18" s="339">
        <v>3672</v>
      </c>
      <c r="G18" s="333"/>
      <c r="H18" s="383">
        <v>24759</v>
      </c>
      <c r="I18" s="333"/>
      <c r="J18" s="339"/>
      <c r="K18" s="339">
        <v>3624</v>
      </c>
      <c r="L18" s="333"/>
      <c r="M18" s="383">
        <v>22099</v>
      </c>
      <c r="N18" s="333"/>
      <c r="O18" s="341">
        <v>1087</v>
      </c>
      <c r="P18" s="334"/>
      <c r="Q18" s="341">
        <v>3347</v>
      </c>
      <c r="R18" s="334"/>
      <c r="S18" s="341"/>
      <c r="T18" s="341">
        <v>843</v>
      </c>
      <c r="U18" s="333"/>
      <c r="V18" s="341">
        <v>2787</v>
      </c>
      <c r="W18" s="208"/>
      <c r="X18" s="205" t="s">
        <v>173</v>
      </c>
      <c r="Y18" s="213"/>
      <c r="Z18" s="205"/>
      <c r="AA18" s="129"/>
      <c r="AB18" s="342">
        <v>475</v>
      </c>
      <c r="AC18" s="342"/>
      <c r="AD18" s="345">
        <v>2006</v>
      </c>
      <c r="AE18" s="342"/>
      <c r="AF18" s="342">
        <v>343</v>
      </c>
      <c r="AG18" s="342"/>
      <c r="AH18" s="345">
        <v>1094</v>
      </c>
      <c r="AI18" s="342"/>
      <c r="AJ18" s="342">
        <v>1651</v>
      </c>
      <c r="AK18" s="344"/>
      <c r="AL18" s="345">
        <v>18457</v>
      </c>
      <c r="AM18" s="344"/>
      <c r="AN18" s="342">
        <v>1909</v>
      </c>
      <c r="AO18" s="344"/>
      <c r="AP18" s="345">
        <v>17113</v>
      </c>
      <c r="AQ18" s="298"/>
      <c r="AR18" s="343" t="s">
        <v>173</v>
      </c>
      <c r="AS18" s="213"/>
      <c r="AT18" s="205"/>
      <c r="AU18" s="129"/>
      <c r="AV18" s="346">
        <v>383</v>
      </c>
      <c r="AW18" s="346"/>
      <c r="AX18" s="331">
        <v>843</v>
      </c>
      <c r="AY18" s="346"/>
      <c r="AZ18" s="346">
        <v>443</v>
      </c>
      <c r="BA18" s="346"/>
      <c r="BB18" s="332">
        <v>1017</v>
      </c>
      <c r="BC18" s="346"/>
      <c r="BD18" s="346">
        <v>76</v>
      </c>
      <c r="BE18" s="346"/>
      <c r="BF18" s="332">
        <v>106</v>
      </c>
      <c r="BG18" s="346"/>
      <c r="BH18" s="346">
        <v>86</v>
      </c>
      <c r="BI18" s="346"/>
      <c r="BJ18" s="332">
        <v>88</v>
      </c>
      <c r="BK18" s="207"/>
    </row>
    <row r="19" spans="1:65" ht="18" customHeight="1">
      <c r="A19" s="205" t="s">
        <v>180</v>
      </c>
      <c r="B19" s="213"/>
      <c r="C19" s="213"/>
      <c r="D19" s="205"/>
      <c r="E19" s="129"/>
      <c r="F19" s="339">
        <v>4532</v>
      </c>
      <c r="G19" s="333"/>
      <c r="H19" s="383">
        <v>29771</v>
      </c>
      <c r="I19" s="333"/>
      <c r="J19" s="339"/>
      <c r="K19" s="339">
        <v>4540</v>
      </c>
      <c r="L19" s="333"/>
      <c r="M19" s="383">
        <v>28352</v>
      </c>
      <c r="N19" s="333"/>
      <c r="O19" s="341">
        <v>1113</v>
      </c>
      <c r="P19" s="334"/>
      <c r="Q19" s="335">
        <v>3769</v>
      </c>
      <c r="R19" s="334"/>
      <c r="S19" s="341"/>
      <c r="T19" s="341">
        <v>897</v>
      </c>
      <c r="U19" s="333"/>
      <c r="V19" s="341">
        <v>3494</v>
      </c>
      <c r="W19" s="208"/>
      <c r="X19" s="205" t="s">
        <v>180</v>
      </c>
      <c r="Y19" s="213"/>
      <c r="Z19" s="205"/>
      <c r="AA19" s="129"/>
      <c r="AB19" s="342">
        <v>518</v>
      </c>
      <c r="AC19" s="342"/>
      <c r="AD19" s="345">
        <v>1847</v>
      </c>
      <c r="AE19" s="342"/>
      <c r="AF19" s="342">
        <v>430</v>
      </c>
      <c r="AG19" s="342"/>
      <c r="AH19" s="345">
        <v>986</v>
      </c>
      <c r="AI19" s="342"/>
      <c r="AJ19" s="342">
        <v>2152</v>
      </c>
      <c r="AK19" s="344"/>
      <c r="AL19" s="345">
        <v>23002</v>
      </c>
      <c r="AM19" s="344"/>
      <c r="AN19" s="342">
        <v>2374</v>
      </c>
      <c r="AO19" s="344"/>
      <c r="AP19" s="345">
        <v>22595</v>
      </c>
      <c r="AQ19" s="298"/>
      <c r="AR19" s="343" t="s">
        <v>180</v>
      </c>
      <c r="AS19" s="213"/>
      <c r="AT19" s="205"/>
      <c r="AU19" s="129"/>
      <c r="AV19" s="346">
        <v>665</v>
      </c>
      <c r="AW19" s="346"/>
      <c r="AX19" s="331">
        <v>1126</v>
      </c>
      <c r="AY19" s="346"/>
      <c r="AZ19" s="346">
        <v>725</v>
      </c>
      <c r="BA19" s="346"/>
      <c r="BB19" s="332">
        <v>1242</v>
      </c>
      <c r="BC19" s="346"/>
      <c r="BD19" s="346">
        <v>84</v>
      </c>
      <c r="BE19" s="346"/>
      <c r="BF19" s="332">
        <v>27</v>
      </c>
      <c r="BG19" s="346"/>
      <c r="BH19" s="346">
        <v>114</v>
      </c>
      <c r="BI19" s="346"/>
      <c r="BJ19" s="332">
        <v>35</v>
      </c>
      <c r="BK19" s="207"/>
    </row>
    <row r="20" spans="1:65" s="361" customFormat="1" ht="18" customHeight="1">
      <c r="A20" s="362" t="s">
        <v>183</v>
      </c>
      <c r="B20" s="418"/>
      <c r="C20" s="418"/>
      <c r="D20" s="362"/>
      <c r="E20" s="377"/>
      <c r="F20" s="376">
        <v>4569</v>
      </c>
      <c r="G20" s="330"/>
      <c r="H20" s="385">
        <v>31217</v>
      </c>
      <c r="I20" s="330"/>
      <c r="J20" s="376"/>
      <c r="K20" s="376">
        <v>4578</v>
      </c>
      <c r="L20" s="330"/>
      <c r="M20" s="385">
        <v>30998</v>
      </c>
      <c r="N20" s="330"/>
      <c r="O20" s="375">
        <v>1180</v>
      </c>
      <c r="P20" s="416"/>
      <c r="Q20" s="375">
        <v>4483.1530000000002</v>
      </c>
      <c r="R20" s="416"/>
      <c r="S20" s="375"/>
      <c r="T20" s="375">
        <v>983</v>
      </c>
      <c r="U20" s="330"/>
      <c r="V20" s="375">
        <v>4118.567</v>
      </c>
      <c r="W20" s="371"/>
      <c r="X20" s="362" t="s">
        <v>183</v>
      </c>
      <c r="Y20" s="418"/>
      <c r="Z20" s="418"/>
      <c r="AA20" s="362"/>
      <c r="AB20" s="377">
        <v>497</v>
      </c>
      <c r="AC20" s="376"/>
      <c r="AD20" s="419">
        <v>1644.2479999999998</v>
      </c>
      <c r="AE20" s="419"/>
      <c r="AF20" s="419">
        <v>421</v>
      </c>
      <c r="AG20" s="376"/>
      <c r="AH20" s="375">
        <v>848.37699999999995</v>
      </c>
      <c r="AI20" s="416"/>
      <c r="AJ20" s="417">
        <v>2126</v>
      </c>
      <c r="AK20" s="330"/>
      <c r="AL20" s="375">
        <v>24036.211000000003</v>
      </c>
      <c r="AM20" s="416"/>
      <c r="AN20" s="375">
        <v>2322</v>
      </c>
      <c r="AO20" s="416"/>
      <c r="AP20" s="375">
        <v>24658.190999999999</v>
      </c>
      <c r="AQ20" s="375"/>
      <c r="AR20" s="362" t="s">
        <v>183</v>
      </c>
      <c r="AS20" s="418"/>
      <c r="AT20" s="418"/>
      <c r="AU20" s="362"/>
      <c r="AV20" s="377">
        <v>702</v>
      </c>
      <c r="AW20" s="376"/>
      <c r="AX20" s="417">
        <v>1334.5609999999999</v>
      </c>
      <c r="AY20" s="417"/>
      <c r="AZ20" s="417">
        <v>790</v>
      </c>
      <c r="BA20" s="376"/>
      <c r="BB20" s="420">
        <v>1352.914</v>
      </c>
      <c r="BC20" s="420"/>
      <c r="BD20" s="346">
        <v>64</v>
      </c>
      <c r="BE20" s="330"/>
      <c r="BF20" s="332">
        <v>19.46</v>
      </c>
      <c r="BG20" s="416"/>
      <c r="BH20" s="375">
        <v>62</v>
      </c>
      <c r="BI20" s="416"/>
      <c r="BJ20" s="332">
        <v>19.46</v>
      </c>
      <c r="BK20" s="375"/>
      <c r="BL20" s="330"/>
      <c r="BM20" s="375"/>
    </row>
    <row r="21" spans="1:65" s="361" customFormat="1" ht="18" customHeight="1">
      <c r="A21" s="362" t="s">
        <v>191</v>
      </c>
      <c r="B21" s="418"/>
      <c r="C21" s="418"/>
      <c r="D21" s="362"/>
      <c r="E21" s="377"/>
      <c r="F21" s="376">
        <v>3900</v>
      </c>
      <c r="G21" s="330"/>
      <c r="H21" s="385">
        <v>29473.175999999999</v>
      </c>
      <c r="I21" s="330"/>
      <c r="J21" s="376"/>
      <c r="K21" s="376">
        <v>3842</v>
      </c>
      <c r="L21" s="330"/>
      <c r="M21" s="385">
        <v>29293.737000000001</v>
      </c>
      <c r="N21" s="330"/>
      <c r="O21" s="375">
        <v>1060</v>
      </c>
      <c r="P21" s="416"/>
      <c r="Q21" s="375">
        <v>3665.0569999999998</v>
      </c>
      <c r="R21" s="416"/>
      <c r="S21" s="375"/>
      <c r="T21" s="375">
        <v>826</v>
      </c>
      <c r="U21" s="330"/>
      <c r="V21" s="375">
        <v>3198.7420000000002</v>
      </c>
      <c r="W21" s="371"/>
      <c r="X21" s="362" t="s">
        <v>191</v>
      </c>
      <c r="Y21" s="418"/>
      <c r="Z21" s="418"/>
      <c r="AA21" s="362"/>
      <c r="AB21" s="377">
        <v>382</v>
      </c>
      <c r="AC21" s="376"/>
      <c r="AD21" s="419">
        <v>1343.866</v>
      </c>
      <c r="AE21" s="419"/>
      <c r="AF21" s="419">
        <v>350</v>
      </c>
      <c r="AG21" s="376"/>
      <c r="AH21" s="375">
        <v>837.42499999999995</v>
      </c>
      <c r="AI21" s="416"/>
      <c r="AJ21" s="417">
        <v>1955</v>
      </c>
      <c r="AK21" s="330"/>
      <c r="AL21" s="375">
        <v>22949.386999999999</v>
      </c>
      <c r="AM21" s="416"/>
      <c r="AN21" s="375">
        <v>2104</v>
      </c>
      <c r="AO21" s="416"/>
      <c r="AP21" s="375">
        <v>23700.751</v>
      </c>
      <c r="AQ21" s="375"/>
      <c r="AR21" s="362" t="s">
        <v>191</v>
      </c>
      <c r="AS21" s="418"/>
      <c r="AT21" s="418"/>
      <c r="AU21" s="362"/>
      <c r="AV21" s="377">
        <v>483</v>
      </c>
      <c r="AW21" s="376"/>
      <c r="AX21" s="417">
        <v>1506.837</v>
      </c>
      <c r="AY21" s="417"/>
      <c r="AZ21" s="417">
        <v>545</v>
      </c>
      <c r="BA21" s="376"/>
      <c r="BB21" s="420">
        <v>1550.3109999999999</v>
      </c>
      <c r="BC21" s="420"/>
      <c r="BD21" s="375">
        <v>20</v>
      </c>
      <c r="BE21" s="330"/>
      <c r="BF21" s="420">
        <v>8.0289999999999999</v>
      </c>
      <c r="BG21" s="416"/>
      <c r="BH21" s="375">
        <v>17</v>
      </c>
      <c r="BI21" s="416"/>
      <c r="BJ21" s="420">
        <v>6.508</v>
      </c>
      <c r="BK21" s="375"/>
      <c r="BL21" s="330"/>
      <c r="BM21" s="375"/>
    </row>
    <row r="22" spans="1:65" s="361" customFormat="1" ht="18" customHeight="1">
      <c r="A22" s="362" t="s">
        <v>192</v>
      </c>
      <c r="B22" s="418"/>
      <c r="C22" s="418"/>
      <c r="D22" s="362"/>
      <c r="E22" s="377"/>
      <c r="F22" s="376">
        <v>3752</v>
      </c>
      <c r="G22" s="330"/>
      <c r="H22" s="385">
        <v>28039</v>
      </c>
      <c r="I22" s="330"/>
      <c r="J22" s="376"/>
      <c r="K22" s="376">
        <v>3609</v>
      </c>
      <c r="L22" s="330"/>
      <c r="M22" s="385">
        <v>27843</v>
      </c>
      <c r="N22" s="330"/>
      <c r="O22" s="375">
        <v>973</v>
      </c>
      <c r="P22" s="416"/>
      <c r="Q22" s="375">
        <v>3563</v>
      </c>
      <c r="R22" s="416"/>
      <c r="S22" s="375"/>
      <c r="T22" s="375">
        <v>730</v>
      </c>
      <c r="U22" s="330"/>
      <c r="V22" s="375">
        <v>3117</v>
      </c>
      <c r="W22" s="371"/>
      <c r="X22" s="362" t="s">
        <v>192</v>
      </c>
      <c r="Y22" s="418"/>
      <c r="Z22" s="418"/>
      <c r="AA22" s="362"/>
      <c r="AB22" s="377">
        <v>391</v>
      </c>
      <c r="AC22" s="376"/>
      <c r="AD22" s="419">
        <v>1040</v>
      </c>
      <c r="AE22" s="419"/>
      <c r="AF22" s="419">
        <v>377</v>
      </c>
      <c r="AG22" s="376"/>
      <c r="AH22" s="375">
        <v>868</v>
      </c>
      <c r="AI22" s="416"/>
      <c r="AJ22" s="417">
        <v>1904</v>
      </c>
      <c r="AK22" s="330"/>
      <c r="AL22" s="375">
        <v>21981</v>
      </c>
      <c r="AM22" s="416"/>
      <c r="AN22" s="375">
        <v>2026</v>
      </c>
      <c r="AO22" s="416"/>
      <c r="AP22" s="375">
        <v>22586</v>
      </c>
      <c r="AQ22" s="375"/>
      <c r="AR22" s="362" t="s">
        <v>192</v>
      </c>
      <c r="AS22" s="418"/>
      <c r="AT22" s="418"/>
      <c r="AU22" s="362"/>
      <c r="AV22" s="377">
        <v>446</v>
      </c>
      <c r="AW22" s="376"/>
      <c r="AX22" s="417">
        <v>1441</v>
      </c>
      <c r="AY22" s="417"/>
      <c r="AZ22" s="417">
        <v>436</v>
      </c>
      <c r="BA22" s="376"/>
      <c r="BB22" s="420">
        <v>1256</v>
      </c>
      <c r="BC22" s="420"/>
      <c r="BD22" s="375">
        <v>38</v>
      </c>
      <c r="BE22" s="330"/>
      <c r="BF22" s="420">
        <v>14</v>
      </c>
      <c r="BG22" s="416"/>
      <c r="BH22" s="375">
        <v>40</v>
      </c>
      <c r="BI22" s="416"/>
      <c r="BJ22" s="420">
        <v>16</v>
      </c>
      <c r="BK22" s="375"/>
      <c r="BL22" s="330"/>
      <c r="BM22" s="375"/>
    </row>
    <row r="23" spans="1:65" ht="10.5" customHeight="1">
      <c r="A23" s="214"/>
      <c r="B23" s="240"/>
      <c r="C23" s="241"/>
      <c r="D23" s="214"/>
      <c r="E23" s="240"/>
      <c r="F23" s="284"/>
      <c r="G23" s="284"/>
      <c r="H23" s="384"/>
      <c r="I23" s="284"/>
      <c r="J23" s="284"/>
      <c r="K23" s="284"/>
      <c r="L23" s="284"/>
      <c r="M23" s="384"/>
      <c r="N23" s="216"/>
      <c r="O23" s="216"/>
      <c r="P23" s="216"/>
      <c r="Q23" s="216"/>
      <c r="R23" s="216"/>
      <c r="S23" s="216"/>
      <c r="T23" s="216"/>
      <c r="U23" s="216"/>
      <c r="V23" s="242"/>
      <c r="W23" s="242"/>
      <c r="X23" s="214"/>
      <c r="Y23" s="241"/>
      <c r="Z23" s="214"/>
      <c r="AA23" s="240"/>
      <c r="AB23" s="216"/>
      <c r="AC23" s="216"/>
      <c r="AD23" s="327"/>
      <c r="AE23" s="216"/>
      <c r="AF23" s="216"/>
      <c r="AG23" s="216"/>
      <c r="AH23" s="327"/>
      <c r="AI23" s="216"/>
      <c r="AJ23" s="216"/>
      <c r="AK23" s="216"/>
      <c r="AL23" s="327"/>
      <c r="AM23" s="216"/>
      <c r="AN23" s="216"/>
      <c r="AO23" s="216"/>
      <c r="AP23" s="327"/>
      <c r="AQ23" s="240"/>
      <c r="AR23" s="214"/>
      <c r="AS23" s="241"/>
      <c r="AT23" s="214"/>
      <c r="AU23" s="240"/>
      <c r="AV23" s="216"/>
      <c r="AW23" s="216"/>
      <c r="AX23" s="327"/>
      <c r="AY23" s="216"/>
      <c r="AZ23" s="216"/>
      <c r="BA23" s="216"/>
      <c r="BB23" s="242"/>
      <c r="BC23" s="216"/>
      <c r="BD23" s="216"/>
      <c r="BE23" s="216"/>
      <c r="BF23" s="242"/>
      <c r="BG23" s="216"/>
      <c r="BH23" s="216"/>
      <c r="BI23" s="216"/>
      <c r="BJ23" s="242"/>
      <c r="BK23" s="216"/>
    </row>
    <row r="24" spans="1:65" ht="10.5" customHeight="1">
      <c r="A24" s="205"/>
      <c r="B24" s="129"/>
      <c r="C24" s="205"/>
      <c r="D24" s="205"/>
      <c r="E24" s="129"/>
      <c r="F24" s="258"/>
      <c r="G24" s="258"/>
      <c r="H24" s="382"/>
      <c r="I24" s="258"/>
      <c r="J24" s="258"/>
      <c r="K24" s="258"/>
      <c r="L24" s="258"/>
      <c r="M24" s="382"/>
      <c r="N24" s="207"/>
      <c r="O24" s="207"/>
      <c r="P24" s="207"/>
      <c r="Q24" s="207"/>
      <c r="R24" s="207"/>
      <c r="S24" s="207"/>
      <c r="T24" s="207"/>
      <c r="U24" s="207"/>
      <c r="V24" s="208"/>
      <c r="W24" s="208"/>
      <c r="X24" s="205"/>
      <c r="Y24" s="205"/>
      <c r="Z24" s="205"/>
      <c r="AA24" s="129"/>
      <c r="AB24" s="207"/>
      <c r="AC24" s="207"/>
      <c r="AD24" s="326"/>
      <c r="AE24" s="207"/>
      <c r="AF24" s="207"/>
      <c r="AG24" s="207"/>
      <c r="AH24" s="326"/>
      <c r="AI24" s="207"/>
      <c r="AJ24" s="207"/>
      <c r="AK24" s="207"/>
      <c r="AL24" s="326"/>
      <c r="AM24" s="207"/>
      <c r="AN24" s="207"/>
      <c r="AO24" s="207"/>
      <c r="AP24" s="326"/>
      <c r="AQ24" s="129"/>
      <c r="AR24" s="205"/>
      <c r="AS24" s="205"/>
      <c r="AT24" s="205"/>
      <c r="AU24" s="129"/>
      <c r="AV24" s="207"/>
      <c r="AW24" s="207"/>
      <c r="AX24" s="326"/>
      <c r="AY24" s="207"/>
      <c r="AZ24" s="207"/>
      <c r="BA24" s="207"/>
      <c r="BB24" s="208"/>
      <c r="BC24" s="207"/>
      <c r="BD24" s="207"/>
      <c r="BE24" s="207"/>
      <c r="BF24" s="208"/>
      <c r="BG24" s="207"/>
      <c r="BH24" s="207"/>
      <c r="BI24" s="207"/>
      <c r="BJ24" s="208"/>
      <c r="BK24" s="207"/>
    </row>
    <row r="25" spans="1:65" s="361" customFormat="1" ht="18" customHeight="1">
      <c r="A25" s="362" t="s">
        <v>186</v>
      </c>
      <c r="B25" s="377"/>
      <c r="C25" s="433" t="s">
        <v>48</v>
      </c>
      <c r="D25" s="362"/>
      <c r="E25" s="377"/>
      <c r="F25" s="391">
        <v>379</v>
      </c>
      <c r="G25" s="392"/>
      <c r="H25" s="393">
        <v>2923.7420000000002</v>
      </c>
      <c r="I25" s="392"/>
      <c r="J25" s="391"/>
      <c r="K25" s="391">
        <v>374</v>
      </c>
      <c r="L25" s="392"/>
      <c r="M25" s="393">
        <v>2904.9810000000002</v>
      </c>
      <c r="N25" s="392"/>
      <c r="O25" s="394">
        <v>95</v>
      </c>
      <c r="P25" s="394"/>
      <c r="Q25" s="394">
        <v>311.70499999999998</v>
      </c>
      <c r="R25" s="394"/>
      <c r="S25" s="394"/>
      <c r="T25" s="394">
        <v>71</v>
      </c>
      <c r="U25" s="394"/>
      <c r="V25" s="394">
        <v>287.93700000000001</v>
      </c>
      <c r="W25" s="371"/>
      <c r="X25" s="362" t="s">
        <v>186</v>
      </c>
      <c r="Y25" s="377"/>
      <c r="Z25" s="362" t="s">
        <v>48</v>
      </c>
      <c r="AA25" s="362"/>
      <c r="AB25" s="377">
        <v>39</v>
      </c>
      <c r="AC25" s="391"/>
      <c r="AD25" s="394">
        <v>125.047</v>
      </c>
      <c r="AE25" s="394"/>
      <c r="AF25" s="394">
        <v>37</v>
      </c>
      <c r="AG25" s="405"/>
      <c r="AH25" s="405">
        <v>80.825999999999993</v>
      </c>
      <c r="AI25" s="392"/>
      <c r="AJ25" s="404">
        <v>196</v>
      </c>
      <c r="AK25" s="392"/>
      <c r="AL25" s="394">
        <v>2311.9580000000001</v>
      </c>
      <c r="AM25" s="394"/>
      <c r="AN25" s="394">
        <v>204</v>
      </c>
      <c r="AO25" s="394"/>
      <c r="AP25" s="394">
        <v>2352.3049999999998</v>
      </c>
      <c r="AQ25" s="394"/>
      <c r="AR25" s="362" t="s">
        <v>186</v>
      </c>
      <c r="AS25" s="377"/>
      <c r="AT25" s="362" t="s">
        <v>48</v>
      </c>
      <c r="AU25" s="362"/>
      <c r="AV25" s="377">
        <v>47</v>
      </c>
      <c r="AW25" s="391"/>
      <c r="AX25" s="394">
        <v>173.93799999999999</v>
      </c>
      <c r="AY25" s="394"/>
      <c r="AZ25" s="394">
        <v>60</v>
      </c>
      <c r="BA25" s="394"/>
      <c r="BB25" s="405">
        <v>182.81899999999999</v>
      </c>
      <c r="BC25" s="392"/>
      <c r="BD25" s="404">
        <v>2</v>
      </c>
      <c r="BE25" s="392"/>
      <c r="BF25" s="405">
        <v>1.0940000000000001</v>
      </c>
      <c r="BG25" s="394"/>
      <c r="BH25" s="394">
        <v>2</v>
      </c>
      <c r="BI25" s="394"/>
      <c r="BJ25" s="405">
        <v>1.0940000000000001</v>
      </c>
      <c r="BK25" s="394"/>
      <c r="BL25" s="394"/>
      <c r="BM25" s="394"/>
    </row>
    <row r="26" spans="1:65" s="361" customFormat="1" ht="18" customHeight="1">
      <c r="A26" s="362"/>
      <c r="B26" s="377"/>
      <c r="C26" s="370" t="s">
        <v>21</v>
      </c>
      <c r="D26" s="362"/>
      <c r="E26" s="377"/>
      <c r="F26" s="391">
        <v>316</v>
      </c>
      <c r="G26" s="392"/>
      <c r="H26" s="393">
        <v>2589.2049999999999</v>
      </c>
      <c r="I26" s="392"/>
      <c r="J26" s="391"/>
      <c r="K26" s="391">
        <v>313</v>
      </c>
      <c r="L26" s="392"/>
      <c r="M26" s="393">
        <v>2538.3589999999999</v>
      </c>
      <c r="N26" s="392"/>
      <c r="O26" s="394">
        <v>96</v>
      </c>
      <c r="P26" s="394"/>
      <c r="Q26" s="394">
        <v>367.27600000000001</v>
      </c>
      <c r="R26" s="394"/>
      <c r="S26" s="394"/>
      <c r="T26" s="394">
        <v>69</v>
      </c>
      <c r="U26" s="394"/>
      <c r="V26" s="394">
        <v>278.39600000000002</v>
      </c>
      <c r="W26" s="371"/>
      <c r="X26" s="362"/>
      <c r="Y26" s="377"/>
      <c r="Z26" s="370" t="s">
        <v>21</v>
      </c>
      <c r="AA26" s="362"/>
      <c r="AB26" s="377">
        <v>35</v>
      </c>
      <c r="AC26" s="391"/>
      <c r="AD26" s="394">
        <v>123.62</v>
      </c>
      <c r="AE26" s="394"/>
      <c r="AF26" s="394">
        <v>29</v>
      </c>
      <c r="AG26" s="405"/>
      <c r="AH26" s="405">
        <v>69.284000000000006</v>
      </c>
      <c r="AI26" s="392"/>
      <c r="AJ26" s="404">
        <v>142</v>
      </c>
      <c r="AK26" s="392"/>
      <c r="AL26" s="394">
        <v>2050.0450000000001</v>
      </c>
      <c r="AM26" s="394"/>
      <c r="AN26" s="394">
        <v>162</v>
      </c>
      <c r="AO26" s="394"/>
      <c r="AP26" s="394">
        <v>2109.7249999999999</v>
      </c>
      <c r="AQ26" s="394"/>
      <c r="AR26" s="362"/>
      <c r="AS26" s="377"/>
      <c r="AT26" s="370" t="s">
        <v>21</v>
      </c>
      <c r="AU26" s="362"/>
      <c r="AV26" s="377">
        <v>42</v>
      </c>
      <c r="AW26" s="391"/>
      <c r="AX26" s="394">
        <v>47.819000000000003</v>
      </c>
      <c r="AY26" s="394"/>
      <c r="AZ26" s="394">
        <v>52</v>
      </c>
      <c r="BA26" s="394"/>
      <c r="BB26" s="405">
        <v>80.509</v>
      </c>
      <c r="BC26" s="392"/>
      <c r="BD26" s="404">
        <v>1</v>
      </c>
      <c r="BE26" s="392"/>
      <c r="BF26" s="405">
        <v>0.44500000000000001</v>
      </c>
      <c r="BG26" s="394"/>
      <c r="BH26" s="394">
        <v>1</v>
      </c>
      <c r="BI26" s="394"/>
      <c r="BJ26" s="405">
        <v>0.44500000000000001</v>
      </c>
      <c r="BK26" s="394"/>
      <c r="BL26" s="394"/>
      <c r="BM26" s="394"/>
    </row>
    <row r="27" spans="1:65" s="361" customFormat="1" ht="18" customHeight="1">
      <c r="A27" s="362"/>
      <c r="B27" s="377"/>
      <c r="C27" s="370" t="s">
        <v>22</v>
      </c>
      <c r="D27" s="362"/>
      <c r="E27" s="377"/>
      <c r="F27" s="391">
        <v>375</v>
      </c>
      <c r="G27" s="392"/>
      <c r="H27" s="393">
        <v>2844.27</v>
      </c>
      <c r="I27" s="392"/>
      <c r="J27" s="391"/>
      <c r="K27" s="391">
        <v>343</v>
      </c>
      <c r="L27" s="392"/>
      <c r="M27" s="393">
        <v>2812.4209999999998</v>
      </c>
      <c r="N27" s="392"/>
      <c r="O27" s="394">
        <v>93</v>
      </c>
      <c r="P27" s="394"/>
      <c r="Q27" s="394">
        <v>292.85000000000002</v>
      </c>
      <c r="R27" s="394"/>
      <c r="S27" s="394"/>
      <c r="T27" s="394">
        <v>64</v>
      </c>
      <c r="U27" s="394"/>
      <c r="V27" s="394">
        <v>239.52799999999999</v>
      </c>
      <c r="W27" s="371"/>
      <c r="X27" s="362"/>
      <c r="Y27" s="377"/>
      <c r="Z27" s="370" t="s">
        <v>22</v>
      </c>
      <c r="AA27" s="362"/>
      <c r="AB27" s="377">
        <v>31</v>
      </c>
      <c r="AC27" s="391"/>
      <c r="AD27" s="394">
        <v>123.342</v>
      </c>
      <c r="AE27" s="394"/>
      <c r="AF27" s="394">
        <v>24</v>
      </c>
      <c r="AG27" s="405"/>
      <c r="AH27" s="405">
        <v>85.03</v>
      </c>
      <c r="AI27" s="392"/>
      <c r="AJ27" s="404">
        <v>189</v>
      </c>
      <c r="AK27" s="443"/>
      <c r="AL27" s="394">
        <v>2265.8440000000001</v>
      </c>
      <c r="AM27" s="443"/>
      <c r="AN27" s="394">
        <v>197</v>
      </c>
      <c r="AO27" s="443"/>
      <c r="AP27" s="394">
        <v>2309.9360000000001</v>
      </c>
      <c r="AQ27" s="443"/>
      <c r="AR27" s="362"/>
      <c r="AS27" s="377"/>
      <c r="AT27" s="370" t="s">
        <v>22</v>
      </c>
      <c r="AU27" s="362"/>
      <c r="AV27" s="377">
        <v>60</v>
      </c>
      <c r="AW27" s="391"/>
      <c r="AX27" s="394">
        <v>161.15799999999999</v>
      </c>
      <c r="AY27" s="394"/>
      <c r="AZ27" s="394">
        <v>58</v>
      </c>
      <c r="BA27" s="394"/>
      <c r="BB27" s="405">
        <v>177.92699999999999</v>
      </c>
      <c r="BC27" s="392"/>
      <c r="BD27" s="404">
        <v>2</v>
      </c>
      <c r="BE27" s="392"/>
      <c r="BF27" s="405">
        <v>1.0760000000000001</v>
      </c>
      <c r="BG27" s="394"/>
      <c r="BH27" s="394" t="s">
        <v>174</v>
      </c>
      <c r="BI27" s="394"/>
      <c r="BJ27" s="405" t="s">
        <v>174</v>
      </c>
      <c r="BK27" s="394"/>
      <c r="BL27" s="394"/>
      <c r="BM27" s="394"/>
    </row>
    <row r="28" spans="1:65" s="361" customFormat="1" ht="18" customHeight="1">
      <c r="A28" s="362"/>
      <c r="B28" s="377"/>
      <c r="C28" s="370" t="s">
        <v>176</v>
      </c>
      <c r="D28" s="362"/>
      <c r="E28" s="377"/>
      <c r="F28" s="391">
        <v>306</v>
      </c>
      <c r="G28" s="392"/>
      <c r="H28" s="393">
        <v>2225.96</v>
      </c>
      <c r="I28" s="392"/>
      <c r="J28" s="391"/>
      <c r="K28" s="391">
        <v>302</v>
      </c>
      <c r="L28" s="392"/>
      <c r="M28" s="393">
        <v>2248.2660000000001</v>
      </c>
      <c r="N28" s="392"/>
      <c r="O28" s="394">
        <v>97</v>
      </c>
      <c r="P28" s="394"/>
      <c r="Q28" s="394">
        <v>295.714</v>
      </c>
      <c r="R28" s="394"/>
      <c r="S28" s="394"/>
      <c r="T28" s="394">
        <v>68</v>
      </c>
      <c r="U28" s="394"/>
      <c r="V28" s="394">
        <v>244.357</v>
      </c>
      <c r="W28" s="371"/>
      <c r="X28" s="362"/>
      <c r="Y28" s="377"/>
      <c r="Z28" s="370" t="s">
        <v>176</v>
      </c>
      <c r="AA28" s="362"/>
      <c r="AB28" s="377">
        <v>16</v>
      </c>
      <c r="AC28" s="391"/>
      <c r="AD28" s="394">
        <v>52.976999999999997</v>
      </c>
      <c r="AE28" s="394"/>
      <c r="AF28" s="394">
        <v>23</v>
      </c>
      <c r="AG28" s="405"/>
      <c r="AH28" s="405">
        <v>66.558000000000007</v>
      </c>
      <c r="AI28" s="392"/>
      <c r="AJ28" s="404">
        <v>150</v>
      </c>
      <c r="AK28" s="392"/>
      <c r="AL28" s="394">
        <v>1746.67</v>
      </c>
      <c r="AM28" s="394"/>
      <c r="AN28" s="394">
        <v>160</v>
      </c>
      <c r="AO28" s="394"/>
      <c r="AP28" s="394">
        <v>1783.3810000000001</v>
      </c>
      <c r="AQ28" s="394"/>
      <c r="AR28" s="362"/>
      <c r="AS28" s="377"/>
      <c r="AT28" s="370" t="s">
        <v>176</v>
      </c>
      <c r="AU28" s="362"/>
      <c r="AV28" s="377">
        <v>43</v>
      </c>
      <c r="AW28" s="391"/>
      <c r="AX28" s="394">
        <v>130.59899999999999</v>
      </c>
      <c r="AY28" s="394"/>
      <c r="AZ28" s="394">
        <v>51</v>
      </c>
      <c r="BA28" s="394"/>
      <c r="BB28" s="405">
        <v>153.97</v>
      </c>
      <c r="BC28" s="404"/>
      <c r="BD28" s="394" t="s">
        <v>174</v>
      </c>
      <c r="BE28" s="392"/>
      <c r="BF28" s="405" t="s">
        <v>174</v>
      </c>
      <c r="BG28" s="394"/>
      <c r="BH28" s="394" t="s">
        <v>174</v>
      </c>
      <c r="BI28" s="394"/>
      <c r="BJ28" s="405" t="s">
        <v>174</v>
      </c>
      <c r="BK28" s="394"/>
      <c r="BL28" s="394"/>
      <c r="BM28" s="394"/>
    </row>
    <row r="29" spans="1:65" s="361" customFormat="1" ht="18" customHeight="1">
      <c r="A29" s="362"/>
      <c r="B29" s="377"/>
      <c r="C29" s="370" t="s">
        <v>24</v>
      </c>
      <c r="D29" s="362"/>
      <c r="E29" s="377"/>
      <c r="F29" s="391">
        <v>266</v>
      </c>
      <c r="G29" s="392"/>
      <c r="H29" s="393">
        <v>1916.32</v>
      </c>
      <c r="I29" s="392"/>
      <c r="J29" s="391"/>
      <c r="K29" s="391">
        <v>269</v>
      </c>
      <c r="L29" s="392"/>
      <c r="M29" s="393">
        <v>1912.8009999999999</v>
      </c>
      <c r="N29" s="392"/>
      <c r="O29" s="394">
        <v>57</v>
      </c>
      <c r="P29" s="394"/>
      <c r="Q29" s="394">
        <v>205.73</v>
      </c>
      <c r="R29" s="394"/>
      <c r="S29" s="394"/>
      <c r="T29" s="394">
        <v>55</v>
      </c>
      <c r="U29" s="394"/>
      <c r="V29" s="394">
        <v>207.36099999999999</v>
      </c>
      <c r="W29" s="371"/>
      <c r="X29" s="362"/>
      <c r="Y29" s="377"/>
      <c r="Z29" s="370" t="s">
        <v>24</v>
      </c>
      <c r="AA29" s="362"/>
      <c r="AB29" s="377">
        <v>32</v>
      </c>
      <c r="AC29" s="391"/>
      <c r="AD29" s="394">
        <v>118.988</v>
      </c>
      <c r="AE29" s="394"/>
      <c r="AF29" s="394">
        <v>21</v>
      </c>
      <c r="AG29" s="405"/>
      <c r="AH29" s="405">
        <v>73.959999999999994</v>
      </c>
      <c r="AI29" s="392"/>
      <c r="AJ29" s="404">
        <v>147</v>
      </c>
      <c r="AK29" s="392"/>
      <c r="AL29" s="394">
        <v>1470.2909999999999</v>
      </c>
      <c r="AM29" s="394"/>
      <c r="AN29" s="394">
        <v>156</v>
      </c>
      <c r="AO29" s="394"/>
      <c r="AP29" s="394">
        <v>1529.8720000000001</v>
      </c>
      <c r="AQ29" s="394"/>
      <c r="AR29" s="362"/>
      <c r="AS29" s="377"/>
      <c r="AT29" s="370" t="s">
        <v>24</v>
      </c>
      <c r="AU29" s="362"/>
      <c r="AV29" s="377">
        <v>28</v>
      </c>
      <c r="AW29" s="391"/>
      <c r="AX29" s="394">
        <v>120.217</v>
      </c>
      <c r="AY29" s="394"/>
      <c r="AZ29" s="394">
        <v>35</v>
      </c>
      <c r="BA29" s="394"/>
      <c r="BB29" s="405">
        <v>100.514</v>
      </c>
      <c r="BC29" s="392"/>
      <c r="BD29" s="404">
        <v>2</v>
      </c>
      <c r="BE29" s="392"/>
      <c r="BF29" s="405">
        <v>1.0940000000000001</v>
      </c>
      <c r="BG29" s="394"/>
      <c r="BH29" s="394">
        <v>2</v>
      </c>
      <c r="BI29" s="394"/>
      <c r="BJ29" s="405">
        <v>1.0940000000000001</v>
      </c>
      <c r="BK29" s="394"/>
      <c r="BL29" s="394"/>
      <c r="BM29" s="394"/>
    </row>
    <row r="30" spans="1:65" s="361" customFormat="1" ht="18" customHeight="1">
      <c r="A30" s="362"/>
      <c r="B30" s="377"/>
      <c r="C30" s="370" t="s">
        <v>25</v>
      </c>
      <c r="D30" s="362"/>
      <c r="E30" s="377"/>
      <c r="F30" s="391">
        <v>318</v>
      </c>
      <c r="G30" s="392"/>
      <c r="H30" s="393">
        <v>2123.136</v>
      </c>
      <c r="I30" s="392"/>
      <c r="J30" s="391"/>
      <c r="K30" s="391">
        <v>298</v>
      </c>
      <c r="L30" s="392"/>
      <c r="M30" s="393">
        <v>2092.3389999999999</v>
      </c>
      <c r="N30" s="392"/>
      <c r="O30" s="394">
        <v>86</v>
      </c>
      <c r="P30" s="394"/>
      <c r="Q30" s="394">
        <v>319.77100000000002</v>
      </c>
      <c r="R30" s="394"/>
      <c r="S30" s="394"/>
      <c r="T30" s="394">
        <v>67</v>
      </c>
      <c r="U30" s="394"/>
      <c r="V30" s="394">
        <v>274.95800000000003</v>
      </c>
      <c r="W30" s="371"/>
      <c r="X30" s="362"/>
      <c r="Y30" s="377"/>
      <c r="Z30" s="370" t="s">
        <v>25</v>
      </c>
      <c r="AA30" s="362"/>
      <c r="AB30" s="377">
        <v>37</v>
      </c>
      <c r="AC30" s="391"/>
      <c r="AD30" s="394">
        <v>110.532</v>
      </c>
      <c r="AE30" s="394"/>
      <c r="AF30" s="394">
        <v>23</v>
      </c>
      <c r="AG30" s="405"/>
      <c r="AH30" s="405">
        <v>62.320999999999998</v>
      </c>
      <c r="AI30" s="392"/>
      <c r="AJ30" s="404">
        <v>153</v>
      </c>
      <c r="AK30" s="392"/>
      <c r="AL30" s="394">
        <v>1538.127</v>
      </c>
      <c r="AM30" s="394"/>
      <c r="AN30" s="394">
        <v>166</v>
      </c>
      <c r="AO30" s="394"/>
      <c r="AP30" s="394">
        <v>1598.943</v>
      </c>
      <c r="AQ30" s="394"/>
      <c r="AR30" s="362"/>
      <c r="AS30" s="377"/>
      <c r="AT30" s="370" t="s">
        <v>25</v>
      </c>
      <c r="AU30" s="362"/>
      <c r="AV30" s="377">
        <v>42</v>
      </c>
      <c r="AW30" s="391"/>
      <c r="AX30" s="394">
        <v>154.70599999999999</v>
      </c>
      <c r="AY30" s="394"/>
      <c r="AZ30" s="394">
        <v>42</v>
      </c>
      <c r="BA30" s="394"/>
      <c r="BB30" s="405">
        <v>156.11699999999999</v>
      </c>
      <c r="BC30" s="392"/>
      <c r="BD30" s="394" t="s">
        <v>174</v>
      </c>
      <c r="BE30" s="392"/>
      <c r="BF30" s="405" t="s">
        <v>174</v>
      </c>
      <c r="BG30" s="394"/>
      <c r="BH30" s="394" t="s">
        <v>174</v>
      </c>
      <c r="BI30" s="394"/>
      <c r="BJ30" s="405" t="s">
        <v>174</v>
      </c>
      <c r="BK30" s="394"/>
      <c r="BL30" s="394"/>
      <c r="BM30" s="394"/>
    </row>
    <row r="31" spans="1:65" s="361" customFormat="1" ht="18" customHeight="1">
      <c r="A31" s="362"/>
      <c r="B31" s="377"/>
      <c r="C31" s="370" t="s">
        <v>177</v>
      </c>
      <c r="D31" s="362"/>
      <c r="E31" s="377"/>
      <c r="F31" s="391">
        <v>334</v>
      </c>
      <c r="G31" s="392"/>
      <c r="H31" s="393">
        <v>2372.279</v>
      </c>
      <c r="I31" s="392"/>
      <c r="J31" s="391"/>
      <c r="K31" s="391">
        <v>325</v>
      </c>
      <c r="L31" s="392"/>
      <c r="M31" s="393">
        <v>2360.9290000000001</v>
      </c>
      <c r="N31" s="392"/>
      <c r="O31" s="394">
        <v>93</v>
      </c>
      <c r="P31" s="394"/>
      <c r="Q31" s="394">
        <v>309.21800000000002</v>
      </c>
      <c r="R31" s="394"/>
      <c r="S31" s="394"/>
      <c r="T31" s="394">
        <v>75</v>
      </c>
      <c r="U31" s="394"/>
      <c r="V31" s="394">
        <v>276.11099999999999</v>
      </c>
      <c r="W31" s="371"/>
      <c r="X31" s="362"/>
      <c r="Y31" s="377"/>
      <c r="Z31" s="370" t="s">
        <v>177</v>
      </c>
      <c r="AA31" s="362"/>
      <c r="AB31" s="377">
        <v>26</v>
      </c>
      <c r="AC31" s="391"/>
      <c r="AD31" s="394">
        <v>83.263000000000005</v>
      </c>
      <c r="AE31" s="394"/>
      <c r="AF31" s="394">
        <v>27</v>
      </c>
      <c r="AG31" s="405"/>
      <c r="AH31" s="405">
        <v>64.692999999999998</v>
      </c>
      <c r="AI31" s="392"/>
      <c r="AJ31" s="404">
        <v>163</v>
      </c>
      <c r="AK31" s="392"/>
      <c r="AL31" s="394">
        <v>1837.787</v>
      </c>
      <c r="AM31" s="394"/>
      <c r="AN31" s="394">
        <v>169</v>
      </c>
      <c r="AO31" s="394"/>
      <c r="AP31" s="394">
        <v>1903.558</v>
      </c>
      <c r="AQ31" s="394"/>
      <c r="AR31" s="362"/>
      <c r="AS31" s="377"/>
      <c r="AT31" s="370" t="s">
        <v>177</v>
      </c>
      <c r="AU31" s="362"/>
      <c r="AV31" s="377">
        <v>51</v>
      </c>
      <c r="AW31" s="391"/>
      <c r="AX31" s="394">
        <v>141.566</v>
      </c>
      <c r="AY31" s="394"/>
      <c r="AZ31" s="394">
        <v>53</v>
      </c>
      <c r="BA31" s="394"/>
      <c r="BB31" s="405">
        <v>116.122</v>
      </c>
      <c r="BC31" s="392"/>
      <c r="BD31" s="404">
        <v>1</v>
      </c>
      <c r="BE31" s="392"/>
      <c r="BF31" s="405">
        <v>0.44500000000000001</v>
      </c>
      <c r="BG31" s="394"/>
      <c r="BH31" s="394">
        <v>1</v>
      </c>
      <c r="BI31" s="394"/>
      <c r="BJ31" s="405">
        <v>0.44500000000000001</v>
      </c>
      <c r="BK31" s="394"/>
      <c r="BL31" s="394"/>
      <c r="BM31" s="394"/>
    </row>
    <row r="32" spans="1:65" s="361" customFormat="1" ht="18" customHeight="1">
      <c r="A32" s="362"/>
      <c r="B32" s="377"/>
      <c r="C32" s="370" t="s">
        <v>27</v>
      </c>
      <c r="D32" s="362"/>
      <c r="E32" s="377"/>
      <c r="F32" s="391">
        <v>308</v>
      </c>
      <c r="G32" s="392"/>
      <c r="H32" s="393">
        <v>2288.5790000000002</v>
      </c>
      <c r="I32" s="392"/>
      <c r="J32" s="391"/>
      <c r="K32" s="391">
        <v>311</v>
      </c>
      <c r="L32" s="392"/>
      <c r="M32" s="393">
        <v>2339.038</v>
      </c>
      <c r="N32" s="392"/>
      <c r="O32" s="394">
        <v>86</v>
      </c>
      <c r="P32" s="394"/>
      <c r="Q32" s="394">
        <v>307.45</v>
      </c>
      <c r="R32" s="394"/>
      <c r="S32" s="394"/>
      <c r="T32" s="394">
        <v>75</v>
      </c>
      <c r="U32" s="394"/>
      <c r="V32" s="394">
        <v>293.81</v>
      </c>
      <c r="W32" s="371"/>
      <c r="X32" s="362"/>
      <c r="Y32" s="377"/>
      <c r="Z32" s="370" t="s">
        <v>27</v>
      </c>
      <c r="AA32" s="362"/>
      <c r="AB32" s="377">
        <v>35</v>
      </c>
      <c r="AC32" s="391"/>
      <c r="AD32" s="394">
        <v>92.009</v>
      </c>
      <c r="AE32" s="394"/>
      <c r="AF32" s="394">
        <v>37</v>
      </c>
      <c r="AG32" s="405"/>
      <c r="AH32" s="405">
        <v>71.677000000000007</v>
      </c>
      <c r="AI32" s="392"/>
      <c r="AJ32" s="404">
        <v>153</v>
      </c>
      <c r="AK32" s="392"/>
      <c r="AL32" s="394">
        <v>1763.787</v>
      </c>
      <c r="AM32" s="394"/>
      <c r="AN32" s="394">
        <v>166</v>
      </c>
      <c r="AO32" s="394"/>
      <c r="AP32" s="394">
        <v>1859.6289999999999</v>
      </c>
      <c r="AQ32" s="394"/>
      <c r="AR32" s="362"/>
      <c r="AS32" s="377"/>
      <c r="AT32" s="370" t="s">
        <v>27</v>
      </c>
      <c r="AU32" s="362"/>
      <c r="AV32" s="377">
        <v>29</v>
      </c>
      <c r="AW32" s="391"/>
      <c r="AX32" s="394">
        <v>123.247</v>
      </c>
      <c r="AY32" s="394"/>
      <c r="AZ32" s="394">
        <v>29</v>
      </c>
      <c r="BA32" s="394"/>
      <c r="BB32" s="405">
        <v>112.28100000000001</v>
      </c>
      <c r="BC32" s="392"/>
      <c r="BD32" s="404">
        <v>5</v>
      </c>
      <c r="BE32" s="392"/>
      <c r="BF32" s="405">
        <v>2.0859999999999999</v>
      </c>
      <c r="BG32" s="394"/>
      <c r="BH32" s="394">
        <v>4</v>
      </c>
      <c r="BI32" s="394"/>
      <c r="BJ32" s="405">
        <v>1.641</v>
      </c>
      <c r="BK32" s="394"/>
      <c r="BL32" s="394"/>
      <c r="BM32" s="394"/>
    </row>
    <row r="33" spans="1:65" s="361" customFormat="1" ht="18" customHeight="1">
      <c r="A33" s="362"/>
      <c r="B33" s="377"/>
      <c r="C33" s="370" t="s">
        <v>178</v>
      </c>
      <c r="D33" s="362"/>
      <c r="E33" s="377"/>
      <c r="F33" s="391">
        <v>344</v>
      </c>
      <c r="G33" s="392"/>
      <c r="H33" s="393">
        <v>2736.6289999999999</v>
      </c>
      <c r="I33" s="392"/>
      <c r="J33" s="391"/>
      <c r="K33" s="391">
        <v>319</v>
      </c>
      <c r="L33" s="392"/>
      <c r="M33" s="393">
        <v>2490.038</v>
      </c>
      <c r="N33" s="392"/>
      <c r="O33" s="394">
        <v>101</v>
      </c>
      <c r="P33" s="394"/>
      <c r="Q33" s="394">
        <v>359.589</v>
      </c>
      <c r="R33" s="394"/>
      <c r="S33" s="394"/>
      <c r="T33" s="394">
        <v>70</v>
      </c>
      <c r="U33" s="394"/>
      <c r="V33" s="394">
        <v>257.64600000000002</v>
      </c>
      <c r="W33" s="371"/>
      <c r="X33" s="362"/>
      <c r="Y33" s="377"/>
      <c r="Z33" s="370" t="s">
        <v>178</v>
      </c>
      <c r="AA33" s="362"/>
      <c r="AB33" s="377">
        <v>26</v>
      </c>
      <c r="AC33" s="391"/>
      <c r="AD33" s="394">
        <v>190.363</v>
      </c>
      <c r="AE33" s="394"/>
      <c r="AF33" s="394">
        <v>23</v>
      </c>
      <c r="AG33" s="405"/>
      <c r="AH33" s="405">
        <v>52.868000000000002</v>
      </c>
      <c r="AI33" s="392"/>
      <c r="AJ33" s="404">
        <v>170</v>
      </c>
      <c r="AK33" s="392"/>
      <c r="AL33" s="394">
        <v>2021.896</v>
      </c>
      <c r="AM33" s="443"/>
      <c r="AN33" s="394">
        <v>189</v>
      </c>
      <c r="AO33" s="394"/>
      <c r="AP33" s="394">
        <v>2107.1370000000002</v>
      </c>
      <c r="AQ33" s="394"/>
      <c r="AR33" s="362"/>
      <c r="AS33" s="377"/>
      <c r="AT33" s="370" t="s">
        <v>178</v>
      </c>
      <c r="AU33" s="362"/>
      <c r="AV33" s="377">
        <v>46</v>
      </c>
      <c r="AW33" s="391"/>
      <c r="AX33" s="394">
        <v>164.589</v>
      </c>
      <c r="AY33" s="394"/>
      <c r="AZ33" s="394">
        <v>36</v>
      </c>
      <c r="BA33" s="394"/>
      <c r="BB33" s="405">
        <v>72.194999999999993</v>
      </c>
      <c r="BC33" s="392"/>
      <c r="BD33" s="404">
        <v>1</v>
      </c>
      <c r="BE33" s="392"/>
      <c r="BF33" s="405">
        <v>0.192</v>
      </c>
      <c r="BG33" s="394"/>
      <c r="BH33" s="394">
        <v>1</v>
      </c>
      <c r="BI33" s="394"/>
      <c r="BJ33" s="405">
        <v>0.192</v>
      </c>
      <c r="BK33" s="394"/>
      <c r="BL33" s="394"/>
      <c r="BM33" s="394"/>
    </row>
    <row r="34" spans="1:65" s="361" customFormat="1" ht="18" customHeight="1">
      <c r="A34" s="362"/>
      <c r="B34" s="377"/>
      <c r="C34" s="462" t="s">
        <v>29</v>
      </c>
      <c r="D34" s="362"/>
      <c r="E34" s="377"/>
      <c r="F34" s="391">
        <v>322</v>
      </c>
      <c r="G34" s="392"/>
      <c r="H34" s="393">
        <v>2547.056</v>
      </c>
      <c r="I34" s="392"/>
      <c r="J34" s="391"/>
      <c r="K34" s="391">
        <v>342</v>
      </c>
      <c r="L34" s="392"/>
      <c r="M34" s="393">
        <v>2612.893</v>
      </c>
      <c r="N34" s="392"/>
      <c r="O34" s="394">
        <v>87</v>
      </c>
      <c r="P34" s="394"/>
      <c r="Q34" s="394">
        <v>287.02300000000002</v>
      </c>
      <c r="R34" s="394"/>
      <c r="S34" s="394"/>
      <c r="T34" s="394">
        <v>73</v>
      </c>
      <c r="U34" s="394"/>
      <c r="V34" s="394">
        <v>273.41699999999997</v>
      </c>
      <c r="W34" s="371"/>
      <c r="X34" s="362"/>
      <c r="Y34" s="377"/>
      <c r="Z34" s="462" t="s">
        <v>29</v>
      </c>
      <c r="AA34" s="362"/>
      <c r="AB34" s="377">
        <v>36</v>
      </c>
      <c r="AC34" s="391"/>
      <c r="AD34" s="394">
        <v>101.32899999999999</v>
      </c>
      <c r="AE34" s="394"/>
      <c r="AF34" s="394">
        <v>42</v>
      </c>
      <c r="AG34" s="405"/>
      <c r="AH34" s="405">
        <v>68.131</v>
      </c>
      <c r="AI34" s="392"/>
      <c r="AJ34" s="404">
        <v>169</v>
      </c>
      <c r="AK34" s="392"/>
      <c r="AL34" s="394">
        <v>2075.4409999999998</v>
      </c>
      <c r="AM34" s="394"/>
      <c r="AN34" s="394">
        <v>189</v>
      </c>
      <c r="AO34" s="394"/>
      <c r="AP34" s="394">
        <v>2173.8710000000001</v>
      </c>
      <c r="AQ34" s="394"/>
      <c r="AR34" s="362"/>
      <c r="AS34" s="377"/>
      <c r="AT34" s="462" t="s">
        <v>29</v>
      </c>
      <c r="AU34" s="362"/>
      <c r="AV34" s="377">
        <v>29</v>
      </c>
      <c r="AW34" s="391"/>
      <c r="AX34" s="394">
        <v>83.070999999999998</v>
      </c>
      <c r="AY34" s="394"/>
      <c r="AZ34" s="394">
        <v>37</v>
      </c>
      <c r="BA34" s="394"/>
      <c r="BB34" s="405">
        <v>97.281999999999996</v>
      </c>
      <c r="BC34" s="392"/>
      <c r="BD34" s="404">
        <v>1</v>
      </c>
      <c r="BE34" s="392"/>
      <c r="BF34" s="405">
        <v>0.192</v>
      </c>
      <c r="BG34" s="394"/>
      <c r="BH34" s="394">
        <v>1</v>
      </c>
      <c r="BI34" s="394"/>
      <c r="BJ34" s="405">
        <v>0.192</v>
      </c>
      <c r="BK34" s="394"/>
      <c r="BL34" s="394"/>
      <c r="BM34" s="394"/>
    </row>
    <row r="35" spans="1:65" s="361" customFormat="1" ht="18" customHeight="1">
      <c r="A35" s="362"/>
      <c r="B35" s="377"/>
      <c r="C35" s="464" t="s">
        <v>30</v>
      </c>
      <c r="D35" s="362"/>
      <c r="E35" s="377"/>
      <c r="F35" s="391">
        <v>309</v>
      </c>
      <c r="G35" s="392"/>
      <c r="H35" s="393">
        <v>2358.7849999999999</v>
      </c>
      <c r="I35" s="392"/>
      <c r="J35" s="391"/>
      <c r="K35" s="391">
        <v>324</v>
      </c>
      <c r="L35" s="392"/>
      <c r="M35" s="393">
        <v>2410.9789999999998</v>
      </c>
      <c r="N35" s="392"/>
      <c r="O35" s="394">
        <v>84</v>
      </c>
      <c r="P35" s="394"/>
      <c r="Q35" s="394">
        <v>284.08699999999999</v>
      </c>
      <c r="R35" s="394"/>
      <c r="S35" s="394"/>
      <c r="T35" s="394">
        <v>68</v>
      </c>
      <c r="U35" s="394"/>
      <c r="V35" s="394">
        <v>247.31299999999999</v>
      </c>
      <c r="W35" s="371"/>
      <c r="X35" s="362"/>
      <c r="Y35" s="377"/>
      <c r="Z35" s="464" t="s">
        <v>30</v>
      </c>
      <c r="AA35" s="362"/>
      <c r="AB35" s="377">
        <v>31</v>
      </c>
      <c r="AC35" s="391"/>
      <c r="AD35" s="394">
        <v>90.516000000000005</v>
      </c>
      <c r="AE35" s="394"/>
      <c r="AF35" s="394">
        <v>28</v>
      </c>
      <c r="AG35" s="405"/>
      <c r="AH35" s="405">
        <v>62.758000000000003</v>
      </c>
      <c r="AI35" s="392"/>
      <c r="AJ35" s="404">
        <v>156</v>
      </c>
      <c r="AK35" s="392"/>
      <c r="AL35" s="394">
        <v>1851.97</v>
      </c>
      <c r="AM35" s="394"/>
      <c r="AN35" s="394">
        <v>168</v>
      </c>
      <c r="AO35" s="394"/>
      <c r="AP35" s="394">
        <v>1886.7159999999999</v>
      </c>
      <c r="AQ35" s="394"/>
      <c r="AR35" s="362"/>
      <c r="AS35" s="377"/>
      <c r="AT35" s="464" t="s">
        <v>30</v>
      </c>
      <c r="AU35" s="362"/>
      <c r="AV35" s="377">
        <v>36</v>
      </c>
      <c r="AW35" s="391"/>
      <c r="AX35" s="394">
        <v>131.828</v>
      </c>
      <c r="AY35" s="394"/>
      <c r="AZ35" s="394">
        <v>58</v>
      </c>
      <c r="BA35" s="394"/>
      <c r="BB35" s="405">
        <v>213.80799999999999</v>
      </c>
      <c r="BC35" s="392"/>
      <c r="BD35" s="404">
        <v>2</v>
      </c>
      <c r="BE35" s="392"/>
      <c r="BF35" s="405">
        <v>0.38400000000000001</v>
      </c>
      <c r="BG35" s="394"/>
      <c r="BH35" s="394">
        <v>2</v>
      </c>
      <c r="BI35" s="394"/>
      <c r="BJ35" s="405">
        <v>0.38400000000000001</v>
      </c>
      <c r="BK35" s="394"/>
      <c r="BL35" s="394"/>
      <c r="BM35" s="394"/>
    </row>
    <row r="36" spans="1:65" s="361" customFormat="1" ht="18" customHeight="1">
      <c r="A36" s="362"/>
      <c r="B36" s="377"/>
      <c r="C36" s="476" t="s">
        <v>31</v>
      </c>
      <c r="D36" s="362"/>
      <c r="E36" s="377"/>
      <c r="F36" s="391">
        <v>323</v>
      </c>
      <c r="G36" s="392"/>
      <c r="H36" s="393">
        <v>2547.2150000000001</v>
      </c>
      <c r="I36" s="392"/>
      <c r="J36" s="391"/>
      <c r="K36" s="391">
        <v>322</v>
      </c>
      <c r="L36" s="392"/>
      <c r="M36" s="393">
        <v>2570.6930000000002</v>
      </c>
      <c r="N36" s="392"/>
      <c r="O36" s="394">
        <v>85</v>
      </c>
      <c r="P36" s="394"/>
      <c r="Q36" s="394">
        <v>324.64400000000001</v>
      </c>
      <c r="R36" s="394"/>
      <c r="S36" s="394"/>
      <c r="T36" s="394">
        <v>71</v>
      </c>
      <c r="U36" s="394"/>
      <c r="V36" s="394">
        <v>317.90800000000002</v>
      </c>
      <c r="W36" s="371"/>
      <c r="X36" s="362"/>
      <c r="Y36" s="377"/>
      <c r="Z36" s="476" t="s">
        <v>31</v>
      </c>
      <c r="AA36" s="362"/>
      <c r="AB36" s="377">
        <v>38</v>
      </c>
      <c r="AC36" s="391"/>
      <c r="AD36" s="394">
        <v>131.88</v>
      </c>
      <c r="AE36" s="394"/>
      <c r="AF36" s="394">
        <v>36</v>
      </c>
      <c r="AG36" s="405"/>
      <c r="AH36" s="405">
        <v>79.319000000000003</v>
      </c>
      <c r="AI36" s="392"/>
      <c r="AJ36" s="404">
        <v>167</v>
      </c>
      <c r="AK36" s="392"/>
      <c r="AL36" s="394">
        <v>2015.5709999999999</v>
      </c>
      <c r="AM36" s="394"/>
      <c r="AN36" s="394">
        <v>178</v>
      </c>
      <c r="AO36" s="394"/>
      <c r="AP36" s="394">
        <v>2085.6779999999999</v>
      </c>
      <c r="AQ36" s="394"/>
      <c r="AR36" s="362"/>
      <c r="AS36" s="377"/>
      <c r="AT36" s="476" t="s">
        <v>31</v>
      </c>
      <c r="AU36" s="362"/>
      <c r="AV36" s="377">
        <v>30</v>
      </c>
      <c r="AW36" s="391"/>
      <c r="AX36" s="394">
        <v>74.099000000000004</v>
      </c>
      <c r="AY36" s="394"/>
      <c r="AZ36" s="394">
        <v>34</v>
      </c>
      <c r="BA36" s="394"/>
      <c r="BB36" s="405">
        <v>86.766999999999996</v>
      </c>
      <c r="BC36" s="392"/>
      <c r="BD36" s="404">
        <v>3</v>
      </c>
      <c r="BE36" s="392"/>
      <c r="BF36" s="405">
        <v>1.0209999999999999</v>
      </c>
      <c r="BG36" s="394"/>
      <c r="BH36" s="394">
        <v>3</v>
      </c>
      <c r="BI36" s="394"/>
      <c r="BJ36" s="405">
        <v>1.0209999999999999</v>
      </c>
      <c r="BK36" s="394"/>
      <c r="BL36" s="394"/>
      <c r="BM36" s="394"/>
    </row>
    <row r="37" spans="1:65" s="361" customFormat="1" ht="18" customHeight="1">
      <c r="A37" s="362"/>
      <c r="B37" s="377"/>
      <c r="C37" s="478"/>
      <c r="D37" s="362"/>
      <c r="E37" s="377"/>
      <c r="F37" s="391"/>
      <c r="G37" s="392"/>
      <c r="H37" s="393"/>
      <c r="I37" s="392"/>
      <c r="J37" s="391"/>
      <c r="K37" s="391"/>
      <c r="L37" s="392"/>
      <c r="M37" s="393"/>
      <c r="N37" s="392"/>
      <c r="O37" s="394"/>
      <c r="P37" s="394"/>
      <c r="Q37" s="394"/>
      <c r="R37" s="394"/>
      <c r="S37" s="394"/>
      <c r="T37" s="394"/>
      <c r="U37" s="394"/>
      <c r="V37" s="394"/>
      <c r="W37" s="371"/>
      <c r="X37" s="362"/>
      <c r="Y37" s="377"/>
      <c r="Z37" s="478"/>
      <c r="AA37" s="362"/>
      <c r="AB37" s="377"/>
      <c r="AC37" s="391"/>
      <c r="AD37" s="394"/>
      <c r="AE37" s="394"/>
      <c r="AF37" s="394"/>
      <c r="AG37" s="405"/>
      <c r="AH37" s="405"/>
      <c r="AI37" s="392"/>
      <c r="AJ37" s="404"/>
      <c r="AK37" s="392"/>
      <c r="AL37" s="394"/>
      <c r="AM37" s="394"/>
      <c r="AN37" s="394"/>
      <c r="AO37" s="394"/>
      <c r="AP37" s="394"/>
      <c r="AQ37" s="394"/>
      <c r="AR37" s="362"/>
      <c r="AS37" s="377"/>
      <c r="AT37" s="478"/>
      <c r="AU37" s="362"/>
      <c r="AV37" s="377"/>
      <c r="AW37" s="391"/>
      <c r="AX37" s="394"/>
      <c r="AY37" s="394"/>
      <c r="AZ37" s="394"/>
      <c r="BA37" s="394"/>
      <c r="BB37" s="405"/>
      <c r="BC37" s="392"/>
      <c r="BD37" s="404"/>
      <c r="BE37" s="392"/>
      <c r="BF37" s="405"/>
      <c r="BG37" s="394"/>
      <c r="BH37" s="394"/>
      <c r="BI37" s="394"/>
      <c r="BJ37" s="405"/>
      <c r="BK37" s="394"/>
      <c r="BL37" s="394"/>
      <c r="BM37" s="394"/>
    </row>
    <row r="38" spans="1:65" s="361" customFormat="1" ht="18" customHeight="1">
      <c r="A38" s="362" t="s">
        <v>192</v>
      </c>
      <c r="B38" s="377"/>
      <c r="C38" s="499" t="s">
        <v>48</v>
      </c>
      <c r="D38" s="362"/>
      <c r="E38" s="377"/>
      <c r="F38" s="391">
        <v>331</v>
      </c>
      <c r="G38" s="392"/>
      <c r="H38" s="393">
        <v>2752.0059999999999</v>
      </c>
      <c r="I38" s="392"/>
      <c r="J38" s="391"/>
      <c r="K38" s="391">
        <v>317</v>
      </c>
      <c r="L38" s="392"/>
      <c r="M38" s="393">
        <v>2701.0509999999999</v>
      </c>
      <c r="N38" s="392"/>
      <c r="O38" s="394">
        <v>81</v>
      </c>
      <c r="P38" s="394"/>
      <c r="Q38" s="394">
        <v>278.56400000000002</v>
      </c>
      <c r="R38" s="394"/>
      <c r="S38" s="394"/>
      <c r="T38" s="394">
        <v>58</v>
      </c>
      <c r="U38" s="394"/>
      <c r="V38" s="394">
        <v>225.52500000000001</v>
      </c>
      <c r="W38" s="371"/>
      <c r="X38" s="362" t="s">
        <v>192</v>
      </c>
      <c r="Y38" s="377"/>
      <c r="Z38" s="481" t="s">
        <v>48</v>
      </c>
      <c r="AA38" s="362"/>
      <c r="AB38" s="377">
        <v>35</v>
      </c>
      <c r="AC38" s="391"/>
      <c r="AD38" s="394">
        <v>100.595</v>
      </c>
      <c r="AE38" s="394"/>
      <c r="AF38" s="394">
        <v>33</v>
      </c>
      <c r="AG38" s="405"/>
      <c r="AH38" s="405">
        <v>77.647000000000006</v>
      </c>
      <c r="AI38" s="392"/>
      <c r="AJ38" s="404">
        <v>180</v>
      </c>
      <c r="AK38" s="392"/>
      <c r="AL38" s="394">
        <v>2189.1379999999999</v>
      </c>
      <c r="AM38" s="394"/>
      <c r="AN38" s="394">
        <v>190</v>
      </c>
      <c r="AO38" s="394"/>
      <c r="AP38" s="394">
        <v>2283.2869999999998</v>
      </c>
      <c r="AQ38" s="394"/>
      <c r="AR38" s="362" t="s">
        <v>192</v>
      </c>
      <c r="AS38" s="377"/>
      <c r="AT38" s="481" t="s">
        <v>48</v>
      </c>
      <c r="AU38" s="362"/>
      <c r="AV38" s="377">
        <v>31</v>
      </c>
      <c r="AW38" s="391"/>
      <c r="AX38" s="394">
        <v>182.886</v>
      </c>
      <c r="AY38" s="394"/>
      <c r="AZ38" s="394">
        <v>33</v>
      </c>
      <c r="BA38" s="394"/>
      <c r="BB38" s="405">
        <v>113.55200000000001</v>
      </c>
      <c r="BC38" s="392"/>
      <c r="BD38" s="404">
        <v>4</v>
      </c>
      <c r="BE38" s="392"/>
      <c r="BF38" s="405">
        <v>0.82299999999999995</v>
      </c>
      <c r="BG38" s="394"/>
      <c r="BH38" s="394">
        <v>3</v>
      </c>
      <c r="BI38" s="394"/>
      <c r="BJ38" s="405">
        <v>1.04</v>
      </c>
      <c r="BK38" s="394"/>
      <c r="BL38" s="394"/>
      <c r="BM38" s="394"/>
    </row>
    <row r="39" spans="1:65" s="361" customFormat="1" ht="18" customHeight="1">
      <c r="A39" s="362"/>
      <c r="B39" s="377"/>
      <c r="C39" s="486" t="s">
        <v>21</v>
      </c>
      <c r="D39" s="362"/>
      <c r="E39" s="377"/>
      <c r="F39" s="391">
        <v>271</v>
      </c>
      <c r="G39" s="392"/>
      <c r="H39" s="393">
        <v>2368.9879999999998</v>
      </c>
      <c r="I39" s="392"/>
      <c r="J39" s="391"/>
      <c r="K39" s="391">
        <v>273</v>
      </c>
      <c r="L39" s="392"/>
      <c r="M39" s="393">
        <v>2356.77</v>
      </c>
      <c r="N39" s="392"/>
      <c r="O39" s="394">
        <v>68</v>
      </c>
      <c r="P39" s="394"/>
      <c r="Q39" s="394">
        <v>255.54300000000001</v>
      </c>
      <c r="R39" s="394"/>
      <c r="S39" s="394"/>
      <c r="T39" s="394">
        <v>57</v>
      </c>
      <c r="U39" s="394"/>
      <c r="V39" s="394">
        <v>239.297</v>
      </c>
      <c r="W39" s="371"/>
      <c r="X39" s="362"/>
      <c r="Y39" s="377"/>
      <c r="Z39" s="486" t="s">
        <v>21</v>
      </c>
      <c r="AA39" s="362"/>
      <c r="AB39" s="377">
        <v>24</v>
      </c>
      <c r="AC39" s="391"/>
      <c r="AD39" s="394">
        <v>86.156000000000006</v>
      </c>
      <c r="AE39" s="394"/>
      <c r="AF39" s="394">
        <v>31</v>
      </c>
      <c r="AG39" s="405"/>
      <c r="AH39" s="405">
        <v>75.730999999999995</v>
      </c>
      <c r="AI39" s="392"/>
      <c r="AJ39" s="404">
        <v>157</v>
      </c>
      <c r="AK39" s="392"/>
      <c r="AL39" s="394">
        <v>1951.1869999999999</v>
      </c>
      <c r="AM39" s="394"/>
      <c r="AN39" s="394">
        <v>157</v>
      </c>
      <c r="AO39" s="394"/>
      <c r="AP39" s="394">
        <v>1952.2660000000001</v>
      </c>
      <c r="AQ39" s="394"/>
      <c r="AR39" s="362"/>
      <c r="AS39" s="377"/>
      <c r="AT39" s="486" t="s">
        <v>21</v>
      </c>
      <c r="AU39" s="362"/>
      <c r="AV39" s="377">
        <v>18</v>
      </c>
      <c r="AW39" s="391"/>
      <c r="AX39" s="394">
        <v>75.081000000000003</v>
      </c>
      <c r="AY39" s="394"/>
      <c r="AZ39" s="394">
        <v>21</v>
      </c>
      <c r="BA39" s="394"/>
      <c r="BB39" s="405">
        <v>87.353999999999999</v>
      </c>
      <c r="BC39" s="392"/>
      <c r="BD39" s="404">
        <v>4</v>
      </c>
      <c r="BE39" s="392"/>
      <c r="BF39" s="405">
        <v>1.0209999999999999</v>
      </c>
      <c r="BG39" s="394"/>
      <c r="BH39" s="394">
        <v>7</v>
      </c>
      <c r="BI39" s="394"/>
      <c r="BJ39" s="405">
        <v>2.1219999999999999</v>
      </c>
      <c r="BK39" s="394"/>
      <c r="BL39" s="394"/>
      <c r="BM39" s="394"/>
    </row>
    <row r="40" spans="1:65" s="361" customFormat="1" ht="18" customHeight="1">
      <c r="A40" s="362"/>
      <c r="B40" s="377"/>
      <c r="C40" s="493" t="s">
        <v>22</v>
      </c>
      <c r="D40" s="362"/>
      <c r="E40" s="377"/>
      <c r="F40" s="391">
        <v>319</v>
      </c>
      <c r="G40" s="392"/>
      <c r="H40" s="393">
        <v>2543.337</v>
      </c>
      <c r="I40" s="392"/>
      <c r="J40" s="391"/>
      <c r="K40" s="391">
        <v>322</v>
      </c>
      <c r="L40" s="392"/>
      <c r="M40" s="393">
        <v>2552.3130000000001</v>
      </c>
      <c r="N40" s="392"/>
      <c r="O40" s="394">
        <v>74</v>
      </c>
      <c r="P40" s="394"/>
      <c r="Q40" s="394">
        <v>287.29399999999998</v>
      </c>
      <c r="R40" s="394"/>
      <c r="S40" s="394"/>
      <c r="T40" s="394">
        <v>55</v>
      </c>
      <c r="U40" s="394"/>
      <c r="V40" s="394">
        <v>223.745</v>
      </c>
      <c r="W40" s="371"/>
      <c r="X40" s="362"/>
      <c r="Y40" s="377"/>
      <c r="Z40" s="493" t="s">
        <v>22</v>
      </c>
      <c r="AA40" s="362"/>
      <c r="AB40" s="377">
        <v>38</v>
      </c>
      <c r="AC40" s="391"/>
      <c r="AD40" s="394">
        <v>65.697999999999993</v>
      </c>
      <c r="AE40" s="394"/>
      <c r="AF40" s="394">
        <v>41</v>
      </c>
      <c r="AG40" s="405"/>
      <c r="AH40" s="405">
        <v>68.423000000000002</v>
      </c>
      <c r="AI40" s="392"/>
      <c r="AJ40" s="394">
        <v>164</v>
      </c>
      <c r="AK40" s="392"/>
      <c r="AL40" s="394">
        <v>2051.799</v>
      </c>
      <c r="AM40" s="394"/>
      <c r="AN40" s="394">
        <v>183</v>
      </c>
      <c r="AO40" s="394"/>
      <c r="AP40" s="394">
        <v>2136.2260000000001</v>
      </c>
      <c r="AQ40" s="394"/>
      <c r="AR40" s="362"/>
      <c r="AS40" s="377"/>
      <c r="AT40" s="493" t="s">
        <v>22</v>
      </c>
      <c r="AU40" s="362"/>
      <c r="AV40" s="377">
        <v>36</v>
      </c>
      <c r="AW40" s="391"/>
      <c r="AX40" s="394">
        <v>136.19300000000001</v>
      </c>
      <c r="AY40" s="394"/>
      <c r="AZ40" s="394">
        <v>35</v>
      </c>
      <c r="BA40" s="394"/>
      <c r="BB40" s="405">
        <v>121.175</v>
      </c>
      <c r="BC40" s="392"/>
      <c r="BD40" s="404">
        <v>7</v>
      </c>
      <c r="BE40" s="392"/>
      <c r="BF40" s="405">
        <v>2.3530000000000002</v>
      </c>
      <c r="BG40" s="394"/>
      <c r="BH40" s="394">
        <v>8</v>
      </c>
      <c r="BI40" s="394"/>
      <c r="BJ40" s="405">
        <v>2.7440000000000002</v>
      </c>
      <c r="BK40" s="394"/>
      <c r="BL40" s="394"/>
      <c r="BM40" s="394"/>
    </row>
    <row r="41" spans="1:65" s="361" customFormat="1" ht="18" customHeight="1">
      <c r="A41" s="362"/>
      <c r="B41" s="377"/>
      <c r="C41" s="497" t="s">
        <v>176</v>
      </c>
      <c r="D41" s="362"/>
      <c r="E41" s="377"/>
      <c r="F41" s="391">
        <v>339</v>
      </c>
      <c r="G41" s="392"/>
      <c r="H41" s="393">
        <v>2745.8339999999998</v>
      </c>
      <c r="I41" s="392"/>
      <c r="J41" s="391"/>
      <c r="K41" s="391">
        <v>346</v>
      </c>
      <c r="L41" s="392"/>
      <c r="M41" s="393">
        <v>2792.2629999999999</v>
      </c>
      <c r="N41" s="392"/>
      <c r="O41" s="394">
        <v>74</v>
      </c>
      <c r="P41" s="394"/>
      <c r="Q41" s="394">
        <v>274.36599999999999</v>
      </c>
      <c r="R41" s="394"/>
      <c r="S41" s="394"/>
      <c r="T41" s="394">
        <v>70</v>
      </c>
      <c r="U41" s="394"/>
      <c r="V41" s="394">
        <v>268.166</v>
      </c>
      <c r="W41" s="371"/>
      <c r="X41" s="362"/>
      <c r="Y41" s="377"/>
      <c r="Z41" s="497" t="s">
        <v>176</v>
      </c>
      <c r="AA41" s="362"/>
      <c r="AB41" s="377">
        <v>40</v>
      </c>
      <c r="AC41" s="391"/>
      <c r="AD41" s="394">
        <v>123.086</v>
      </c>
      <c r="AE41" s="394"/>
      <c r="AF41" s="394">
        <v>39</v>
      </c>
      <c r="AG41" s="405"/>
      <c r="AH41" s="405">
        <v>88.212000000000003</v>
      </c>
      <c r="AI41" s="392"/>
      <c r="AJ41" s="394">
        <v>196</v>
      </c>
      <c r="AK41" s="392"/>
      <c r="AL41" s="394">
        <v>2207.8119999999999</v>
      </c>
      <c r="AM41" s="394"/>
      <c r="AN41" s="394">
        <v>207</v>
      </c>
      <c r="AO41" s="394"/>
      <c r="AP41" s="394">
        <v>2300.8870000000002</v>
      </c>
      <c r="AQ41" s="394"/>
      <c r="AR41" s="362"/>
      <c r="AS41" s="377"/>
      <c r="AT41" s="497" t="s">
        <v>176</v>
      </c>
      <c r="AU41" s="362"/>
      <c r="AV41" s="377">
        <v>27</v>
      </c>
      <c r="AW41" s="391"/>
      <c r="AX41" s="394">
        <v>139.72900000000001</v>
      </c>
      <c r="AY41" s="394"/>
      <c r="AZ41" s="394">
        <v>27</v>
      </c>
      <c r="BA41" s="394"/>
      <c r="BB41" s="405">
        <v>133.91</v>
      </c>
      <c r="BC41" s="392"/>
      <c r="BD41" s="404">
        <v>2</v>
      </c>
      <c r="BE41" s="392"/>
      <c r="BF41" s="405">
        <v>0.84099999999999997</v>
      </c>
      <c r="BG41" s="394"/>
      <c r="BH41" s="394">
        <v>3</v>
      </c>
      <c r="BI41" s="394"/>
      <c r="BJ41" s="405">
        <v>1.0880000000000001</v>
      </c>
      <c r="BK41" s="394"/>
      <c r="BL41" s="394"/>
      <c r="BM41" s="394"/>
    </row>
    <row r="42" spans="1:65" s="361" customFormat="1" ht="18" customHeight="1">
      <c r="A42" s="362"/>
      <c r="B42" s="377"/>
      <c r="C42" s="511" t="s">
        <v>24</v>
      </c>
      <c r="D42" s="362"/>
      <c r="E42" s="377"/>
      <c r="F42" s="391">
        <v>289</v>
      </c>
      <c r="G42" s="392"/>
      <c r="H42" s="393">
        <v>2378.4470000000001</v>
      </c>
      <c r="I42" s="392"/>
      <c r="J42" s="391"/>
      <c r="K42" s="391">
        <v>286</v>
      </c>
      <c r="L42" s="392"/>
      <c r="M42" s="393">
        <v>2434.8440000000001</v>
      </c>
      <c r="N42" s="392"/>
      <c r="O42" s="394">
        <v>83</v>
      </c>
      <c r="P42" s="394"/>
      <c r="Q42" s="394">
        <v>318.26299999999998</v>
      </c>
      <c r="R42" s="394"/>
      <c r="S42" s="394"/>
      <c r="T42" s="394">
        <v>73</v>
      </c>
      <c r="U42" s="394"/>
      <c r="V42" s="394">
        <v>312.27</v>
      </c>
      <c r="W42" s="371"/>
      <c r="X42" s="362"/>
      <c r="Y42" s="377"/>
      <c r="Z42" s="511" t="s">
        <v>24</v>
      </c>
      <c r="AA42" s="362"/>
      <c r="AB42" s="377">
        <v>28</v>
      </c>
      <c r="AC42" s="391"/>
      <c r="AD42" s="394">
        <v>77.39</v>
      </c>
      <c r="AE42" s="394"/>
      <c r="AF42" s="394">
        <v>20</v>
      </c>
      <c r="AG42" s="405"/>
      <c r="AH42" s="405">
        <v>53.484999999999999</v>
      </c>
      <c r="AI42" s="392"/>
      <c r="AJ42" s="394">
        <v>168</v>
      </c>
      <c r="AK42" s="392"/>
      <c r="AL42" s="394">
        <v>1918.0429999999999</v>
      </c>
      <c r="AM42" s="392"/>
      <c r="AN42" s="394">
        <v>179</v>
      </c>
      <c r="AO42" s="392"/>
      <c r="AP42" s="394">
        <v>2029.6179999999999</v>
      </c>
      <c r="AQ42" s="392"/>
      <c r="AR42" s="362"/>
      <c r="AS42" s="377"/>
      <c r="AT42" s="511" t="s">
        <v>24</v>
      </c>
      <c r="AU42" s="362"/>
      <c r="AV42" s="377">
        <v>9</v>
      </c>
      <c r="AW42" s="391"/>
      <c r="AX42" s="394">
        <v>64.305999999999997</v>
      </c>
      <c r="AY42" s="394"/>
      <c r="AZ42" s="394">
        <v>13</v>
      </c>
      <c r="BA42" s="394"/>
      <c r="BB42" s="405">
        <v>39.026000000000003</v>
      </c>
      <c r="BC42" s="392"/>
      <c r="BD42" s="404">
        <v>1</v>
      </c>
      <c r="BE42" s="392"/>
      <c r="BF42" s="405">
        <v>0.44500000000000001</v>
      </c>
      <c r="BG42" s="394"/>
      <c r="BH42" s="394">
        <v>1</v>
      </c>
      <c r="BI42" s="394"/>
      <c r="BJ42" s="405">
        <v>0.44500000000000001</v>
      </c>
      <c r="BK42" s="394"/>
      <c r="BL42" s="394"/>
      <c r="BM42" s="394"/>
    </row>
    <row r="43" spans="1:65" s="361" customFormat="1" ht="18" customHeight="1">
      <c r="A43" s="362"/>
      <c r="B43" s="377"/>
      <c r="C43" s="517" t="s">
        <v>25</v>
      </c>
      <c r="D43" s="362"/>
      <c r="E43" s="377"/>
      <c r="F43" s="391">
        <v>297</v>
      </c>
      <c r="G43" s="392"/>
      <c r="H43" s="393">
        <v>2498.4430000000002</v>
      </c>
      <c r="I43" s="392"/>
      <c r="J43" s="391"/>
      <c r="K43" s="391">
        <v>289</v>
      </c>
      <c r="L43" s="392"/>
      <c r="M43" s="393">
        <v>2443.4670000000001</v>
      </c>
      <c r="N43" s="392"/>
      <c r="O43" s="394">
        <v>64</v>
      </c>
      <c r="P43" s="394"/>
      <c r="Q43" s="394">
        <v>256.07499999999999</v>
      </c>
      <c r="R43" s="394"/>
      <c r="S43" s="394"/>
      <c r="T43" s="394">
        <v>55</v>
      </c>
      <c r="U43" s="394"/>
      <c r="V43" s="394">
        <v>250.34399999999999</v>
      </c>
      <c r="W43" s="371"/>
      <c r="X43" s="362"/>
      <c r="Y43" s="377"/>
      <c r="Z43" s="517" t="s">
        <v>25</v>
      </c>
      <c r="AA43" s="362"/>
      <c r="AB43" s="377">
        <v>23</v>
      </c>
      <c r="AC43" s="391"/>
      <c r="AD43" s="394">
        <v>79.147000000000006</v>
      </c>
      <c r="AE43" s="394"/>
      <c r="AF43" s="394">
        <v>15</v>
      </c>
      <c r="AG43" s="405"/>
      <c r="AH43" s="405">
        <v>40.686999999999998</v>
      </c>
      <c r="AI43" s="392"/>
      <c r="AJ43" s="394">
        <v>178</v>
      </c>
      <c r="AK43" s="392"/>
      <c r="AL43" s="394">
        <v>2107.2629999999999</v>
      </c>
      <c r="AM43" s="392"/>
      <c r="AN43" s="394">
        <v>189</v>
      </c>
      <c r="AO43" s="392"/>
      <c r="AP43" s="394">
        <v>2098.4740000000002</v>
      </c>
      <c r="AQ43" s="392"/>
      <c r="AR43" s="362"/>
      <c r="AS43" s="377"/>
      <c r="AT43" s="517" t="s">
        <v>25</v>
      </c>
      <c r="AU43" s="362"/>
      <c r="AV43" s="377">
        <v>28</v>
      </c>
      <c r="AW43" s="391"/>
      <c r="AX43" s="394">
        <v>54.042000000000002</v>
      </c>
      <c r="AY43" s="394"/>
      <c r="AZ43" s="394">
        <v>27</v>
      </c>
      <c r="BA43" s="394"/>
      <c r="BB43" s="405">
        <v>52.256999999999998</v>
      </c>
      <c r="BC43" s="392"/>
      <c r="BD43" s="404">
        <v>4</v>
      </c>
      <c r="BE43" s="392"/>
      <c r="BF43" s="405">
        <v>1.9159999999999999</v>
      </c>
      <c r="BG43" s="394"/>
      <c r="BH43" s="394">
        <v>3</v>
      </c>
      <c r="BI43" s="394"/>
      <c r="BJ43" s="405">
        <v>1.7050000000000001</v>
      </c>
      <c r="BK43" s="394"/>
      <c r="BL43" s="394"/>
      <c r="BM43" s="394"/>
    </row>
    <row r="44" spans="1:65" s="361" customFormat="1" ht="18" customHeight="1">
      <c r="A44" s="362"/>
      <c r="B44" s="377"/>
      <c r="C44" s="522" t="s">
        <v>177</v>
      </c>
      <c r="D44" s="362"/>
      <c r="E44" s="377"/>
      <c r="F44" s="391">
        <v>332</v>
      </c>
      <c r="G44" s="392"/>
      <c r="H44" s="393">
        <v>2347.866</v>
      </c>
      <c r="I44" s="392"/>
      <c r="J44" s="391"/>
      <c r="K44" s="391">
        <v>322</v>
      </c>
      <c r="L44" s="392"/>
      <c r="M44" s="393">
        <v>2354.3290000000002</v>
      </c>
      <c r="N44" s="392"/>
      <c r="O44" s="394">
        <v>81</v>
      </c>
      <c r="P44" s="394"/>
      <c r="Q44" s="394">
        <v>293.02999999999997</v>
      </c>
      <c r="R44" s="394"/>
      <c r="S44" s="394"/>
      <c r="T44" s="394">
        <v>65</v>
      </c>
      <c r="U44" s="394"/>
      <c r="V44" s="394">
        <v>279.03800000000001</v>
      </c>
      <c r="W44" s="371"/>
      <c r="X44" s="362"/>
      <c r="Y44" s="377"/>
      <c r="Z44" s="522" t="s">
        <v>177</v>
      </c>
      <c r="AA44" s="362"/>
      <c r="AB44" s="377">
        <v>32</v>
      </c>
      <c r="AC44" s="391"/>
      <c r="AD44" s="394">
        <v>101.96</v>
      </c>
      <c r="AE44" s="394"/>
      <c r="AF44" s="394">
        <v>21</v>
      </c>
      <c r="AG44" s="405"/>
      <c r="AH44" s="405">
        <v>39.027000000000001</v>
      </c>
      <c r="AI44" s="392"/>
      <c r="AJ44" s="394">
        <v>168</v>
      </c>
      <c r="AK44" s="392"/>
      <c r="AL44" s="394">
        <v>1850.394</v>
      </c>
      <c r="AM44" s="392"/>
      <c r="AN44" s="394">
        <v>185</v>
      </c>
      <c r="AO44" s="392"/>
      <c r="AP44" s="394">
        <v>1896.0830000000001</v>
      </c>
      <c r="AQ44" s="392"/>
      <c r="AR44" s="362"/>
      <c r="AS44" s="377"/>
      <c r="AT44" s="522" t="s">
        <v>177</v>
      </c>
      <c r="AU44" s="362"/>
      <c r="AV44" s="377">
        <v>49</v>
      </c>
      <c r="AW44" s="391"/>
      <c r="AX44" s="394">
        <v>101.845</v>
      </c>
      <c r="AY44" s="394"/>
      <c r="AZ44" s="394">
        <v>50</v>
      </c>
      <c r="BA44" s="394"/>
      <c r="BB44" s="405">
        <v>139.73599999999999</v>
      </c>
      <c r="BC44" s="392"/>
      <c r="BD44" s="404">
        <v>2</v>
      </c>
      <c r="BE44" s="392"/>
      <c r="BF44" s="405">
        <v>0.63700000000000001</v>
      </c>
      <c r="BG44" s="394"/>
      <c r="BH44" s="394">
        <v>1</v>
      </c>
      <c r="BI44" s="394"/>
      <c r="BJ44" s="405">
        <v>0.44500000000000001</v>
      </c>
      <c r="BK44" s="394"/>
      <c r="BL44" s="394"/>
      <c r="BM44" s="394"/>
    </row>
    <row r="45" spans="1:65" s="361" customFormat="1" ht="18" customHeight="1">
      <c r="A45" s="362"/>
      <c r="B45" s="377"/>
      <c r="C45" s="525" t="s">
        <v>27</v>
      </c>
      <c r="D45" s="362"/>
      <c r="E45" s="377"/>
      <c r="F45" s="391">
        <v>267</v>
      </c>
      <c r="G45" s="392"/>
      <c r="H45" s="393">
        <v>1896.857</v>
      </c>
      <c r="I45" s="392"/>
      <c r="J45" s="391"/>
      <c r="K45" s="391">
        <v>243</v>
      </c>
      <c r="L45" s="392"/>
      <c r="M45" s="393">
        <v>1831.1696999999999</v>
      </c>
      <c r="N45" s="392"/>
      <c r="O45" s="394">
        <v>73</v>
      </c>
      <c r="P45" s="394"/>
      <c r="Q45" s="394">
        <v>263.07299999999998</v>
      </c>
      <c r="R45" s="394"/>
      <c r="S45" s="394"/>
      <c r="T45" s="394">
        <v>51</v>
      </c>
      <c r="U45" s="394"/>
      <c r="V45" s="394">
        <v>195.845</v>
      </c>
      <c r="W45" s="371"/>
      <c r="X45" s="362"/>
      <c r="Y45" s="377"/>
      <c r="Z45" s="525" t="s">
        <v>27</v>
      </c>
      <c r="AA45" s="362"/>
      <c r="AB45" s="377">
        <v>35</v>
      </c>
      <c r="AC45" s="391"/>
      <c r="AD45" s="394">
        <v>71.619</v>
      </c>
      <c r="AE45" s="394"/>
      <c r="AF45" s="394">
        <v>31</v>
      </c>
      <c r="AG45" s="405"/>
      <c r="AH45" s="405">
        <v>65.067999999999998</v>
      </c>
      <c r="AI45" s="392"/>
      <c r="AJ45" s="394">
        <v>130</v>
      </c>
      <c r="AK45" s="392"/>
      <c r="AL45" s="394">
        <v>1461.4960000000001</v>
      </c>
      <c r="AM45" s="392"/>
      <c r="AN45" s="394">
        <v>138</v>
      </c>
      <c r="AO45" s="392"/>
      <c r="AP45" s="394">
        <v>1524.1210000000001</v>
      </c>
      <c r="AQ45" s="392"/>
      <c r="AR45" s="362"/>
      <c r="AS45" s="377"/>
      <c r="AT45" s="525" t="s">
        <v>27</v>
      </c>
      <c r="AU45" s="362"/>
      <c r="AV45" s="377">
        <v>26</v>
      </c>
      <c r="AW45" s="391"/>
      <c r="AX45" s="394">
        <v>98.918999999999997</v>
      </c>
      <c r="AY45" s="394"/>
      <c r="AZ45" s="394">
        <v>19</v>
      </c>
      <c r="BA45" s="394"/>
      <c r="BB45" s="405">
        <v>43.942</v>
      </c>
      <c r="BC45" s="392"/>
      <c r="BD45" s="404">
        <v>3</v>
      </c>
      <c r="BE45" s="392"/>
      <c r="BF45" s="405">
        <v>1.75</v>
      </c>
      <c r="BG45" s="394"/>
      <c r="BH45" s="394">
        <v>4</v>
      </c>
      <c r="BI45" s="394"/>
      <c r="BJ45" s="405">
        <v>2.194</v>
      </c>
      <c r="BK45" s="394"/>
      <c r="BL45" s="394"/>
      <c r="BM45" s="394"/>
    </row>
    <row r="46" spans="1:65" s="361" customFormat="1" ht="18" customHeight="1">
      <c r="A46" s="362"/>
      <c r="B46" s="377"/>
      <c r="C46" s="529" t="s">
        <v>178</v>
      </c>
      <c r="D46" s="362"/>
      <c r="E46" s="377"/>
      <c r="F46" s="391">
        <v>342</v>
      </c>
      <c r="G46" s="392"/>
      <c r="H46" s="393">
        <v>1876.24</v>
      </c>
      <c r="I46" s="392"/>
      <c r="J46" s="391"/>
      <c r="K46" s="391">
        <v>280</v>
      </c>
      <c r="L46" s="392"/>
      <c r="M46" s="393">
        <v>1862.0250000000001</v>
      </c>
      <c r="N46" s="392"/>
      <c r="O46" s="394">
        <v>103</v>
      </c>
      <c r="P46" s="394"/>
      <c r="Q46" s="394">
        <v>273.68799999999999</v>
      </c>
      <c r="R46" s="394"/>
      <c r="S46" s="394"/>
      <c r="T46" s="394">
        <v>34</v>
      </c>
      <c r="U46" s="394"/>
      <c r="V46" s="394">
        <v>208.02799999999999</v>
      </c>
      <c r="W46" s="371"/>
      <c r="X46" s="362"/>
      <c r="Y46" s="377"/>
      <c r="Z46" s="529" t="s">
        <v>178</v>
      </c>
      <c r="AA46" s="362"/>
      <c r="AB46" s="377">
        <v>35</v>
      </c>
      <c r="AC46" s="391"/>
      <c r="AD46" s="394">
        <v>89.450999999999993</v>
      </c>
      <c r="AE46" s="394"/>
      <c r="AF46" s="394">
        <v>36</v>
      </c>
      <c r="AG46" s="405"/>
      <c r="AH46" s="405">
        <v>89.507000000000005</v>
      </c>
      <c r="AI46" s="392"/>
      <c r="AJ46" s="394">
        <v>139</v>
      </c>
      <c r="AK46" s="392"/>
      <c r="AL46" s="394">
        <v>1422.0409999999999</v>
      </c>
      <c r="AM46" s="392"/>
      <c r="AN46" s="394">
        <v>148</v>
      </c>
      <c r="AO46" s="392"/>
      <c r="AP46" s="394">
        <v>1487.6559999999999</v>
      </c>
      <c r="AQ46" s="392"/>
      <c r="AR46" s="362"/>
      <c r="AS46" s="377"/>
      <c r="AT46" s="529" t="s">
        <v>178</v>
      </c>
      <c r="AU46" s="362"/>
      <c r="AV46" s="377">
        <v>62</v>
      </c>
      <c r="AW46" s="391"/>
      <c r="AX46" s="394">
        <v>90.123999999999995</v>
      </c>
      <c r="AY46" s="394"/>
      <c r="AZ46" s="394">
        <v>59</v>
      </c>
      <c r="BA46" s="394"/>
      <c r="BB46" s="405">
        <v>75.897999999999996</v>
      </c>
      <c r="BC46" s="392"/>
      <c r="BD46" s="404">
        <v>3</v>
      </c>
      <c r="BE46" s="392"/>
      <c r="BF46" s="405">
        <v>0.93600000000000005</v>
      </c>
      <c r="BG46" s="394"/>
      <c r="BH46" s="394">
        <v>3</v>
      </c>
      <c r="BI46" s="394"/>
      <c r="BJ46" s="405">
        <v>0.93600000000000005</v>
      </c>
      <c r="BK46" s="394"/>
      <c r="BL46" s="394"/>
      <c r="BM46" s="394"/>
    </row>
    <row r="47" spans="1:65" s="361" customFormat="1" ht="18" customHeight="1">
      <c r="A47" s="362"/>
      <c r="B47" s="377"/>
      <c r="C47" s="535" t="s">
        <v>29</v>
      </c>
      <c r="D47" s="362"/>
      <c r="E47" s="377"/>
      <c r="F47" s="391">
        <v>282</v>
      </c>
      <c r="G47" s="392"/>
      <c r="H47" s="393">
        <v>1869.4780000000001</v>
      </c>
      <c r="I47" s="392"/>
      <c r="J47" s="391"/>
      <c r="K47" s="391">
        <v>267</v>
      </c>
      <c r="L47" s="392"/>
      <c r="M47" s="393">
        <v>1802.088</v>
      </c>
      <c r="N47" s="392"/>
      <c r="O47" s="394">
        <v>89</v>
      </c>
      <c r="P47" s="394"/>
      <c r="Q47" s="394">
        <v>390.32799999999997</v>
      </c>
      <c r="R47" s="394"/>
      <c r="S47" s="394"/>
      <c r="T47" s="394">
        <v>66</v>
      </c>
      <c r="U47" s="394"/>
      <c r="V47" s="394">
        <v>307.47199999999998</v>
      </c>
      <c r="W47" s="371"/>
      <c r="X47" s="362"/>
      <c r="Y47" s="377"/>
      <c r="Z47" s="535" t="s">
        <v>29</v>
      </c>
      <c r="AA47" s="362"/>
      <c r="AB47" s="377">
        <v>32</v>
      </c>
      <c r="AC47" s="391"/>
      <c r="AD47" s="394">
        <v>56.476999999999997</v>
      </c>
      <c r="AE47" s="394"/>
      <c r="AF47" s="394">
        <v>40</v>
      </c>
      <c r="AG47" s="405"/>
      <c r="AH47" s="405">
        <v>77.427000000000007</v>
      </c>
      <c r="AI47" s="392"/>
      <c r="AJ47" s="394">
        <v>121</v>
      </c>
      <c r="AK47" s="392"/>
      <c r="AL47" s="394">
        <v>1309.8589999999999</v>
      </c>
      <c r="AM47" s="392"/>
      <c r="AN47" s="394">
        <v>125</v>
      </c>
      <c r="AO47" s="392"/>
      <c r="AP47" s="394">
        <v>1323.7139999999999</v>
      </c>
      <c r="AQ47" s="392"/>
      <c r="AR47" s="362"/>
      <c r="AS47" s="377"/>
      <c r="AT47" s="535" t="s">
        <v>29</v>
      </c>
      <c r="AU47" s="362"/>
      <c r="AV47" s="377">
        <v>38</v>
      </c>
      <c r="AW47" s="391"/>
      <c r="AX47" s="394">
        <v>111.901</v>
      </c>
      <c r="AY47" s="394"/>
      <c r="AZ47" s="394">
        <v>34</v>
      </c>
      <c r="BA47" s="394"/>
      <c r="BB47" s="405">
        <v>92.561999999999998</v>
      </c>
      <c r="BC47" s="392"/>
      <c r="BD47" s="404">
        <v>2</v>
      </c>
      <c r="BE47" s="392"/>
      <c r="BF47" s="405">
        <v>0.91300000000000003</v>
      </c>
      <c r="BG47" s="394"/>
      <c r="BH47" s="394">
        <v>2</v>
      </c>
      <c r="BI47" s="394"/>
      <c r="BJ47" s="405">
        <v>0.91300000000000003</v>
      </c>
      <c r="BK47" s="394"/>
      <c r="BL47" s="394"/>
      <c r="BM47" s="394"/>
    </row>
    <row r="48" spans="1:65" s="361" customFormat="1" ht="18" customHeight="1">
      <c r="A48" s="362"/>
      <c r="B48" s="377"/>
      <c r="C48" s="540" t="s">
        <v>30</v>
      </c>
      <c r="D48" s="362"/>
      <c r="E48" s="377"/>
      <c r="F48" s="391">
        <v>347</v>
      </c>
      <c r="G48" s="392"/>
      <c r="H48" s="393">
        <v>2374.0219999999999</v>
      </c>
      <c r="I48" s="392"/>
      <c r="J48" s="391"/>
      <c r="K48" s="391">
        <v>350</v>
      </c>
      <c r="L48" s="392"/>
      <c r="M48" s="393">
        <v>2404.5219999999999</v>
      </c>
      <c r="N48" s="392"/>
      <c r="O48" s="394">
        <v>83</v>
      </c>
      <c r="P48" s="394"/>
      <c r="Q48" s="394">
        <v>315.42099999999999</v>
      </c>
      <c r="R48" s="394"/>
      <c r="S48" s="394"/>
      <c r="T48" s="394">
        <v>67</v>
      </c>
      <c r="U48" s="394"/>
      <c r="V48" s="394">
        <v>284.35599999999999</v>
      </c>
      <c r="W48" s="371"/>
      <c r="X48" s="362"/>
      <c r="Y48" s="377"/>
      <c r="Z48" s="540" t="s">
        <v>30</v>
      </c>
      <c r="AA48" s="362"/>
      <c r="AB48" s="377">
        <v>33</v>
      </c>
      <c r="AC48" s="391"/>
      <c r="AD48" s="394">
        <v>78.004999999999995</v>
      </c>
      <c r="AE48" s="394"/>
      <c r="AF48" s="394">
        <v>34</v>
      </c>
      <c r="AG48" s="405"/>
      <c r="AH48" s="405">
        <v>95.314999999999998</v>
      </c>
      <c r="AI48" s="392"/>
      <c r="AJ48" s="394">
        <v>160</v>
      </c>
      <c r="AK48" s="392"/>
      <c r="AL48" s="394">
        <v>1789.654</v>
      </c>
      <c r="AM48" s="392"/>
      <c r="AN48" s="394">
        <v>177</v>
      </c>
      <c r="AO48" s="392"/>
      <c r="AP48" s="394">
        <v>1817.9670000000001</v>
      </c>
      <c r="AQ48" s="392"/>
      <c r="AR48" s="362"/>
      <c r="AS48" s="377"/>
      <c r="AT48" s="540" t="s">
        <v>30</v>
      </c>
      <c r="AU48" s="362"/>
      <c r="AV48" s="377">
        <v>67</v>
      </c>
      <c r="AW48" s="391"/>
      <c r="AX48" s="394">
        <v>189.55500000000001</v>
      </c>
      <c r="AY48" s="394"/>
      <c r="AZ48" s="394">
        <v>69</v>
      </c>
      <c r="BA48" s="394"/>
      <c r="BB48" s="405">
        <v>205.74700000000001</v>
      </c>
      <c r="BC48" s="392"/>
      <c r="BD48" s="404">
        <v>4</v>
      </c>
      <c r="BE48" s="392"/>
      <c r="BF48" s="405">
        <v>1.387</v>
      </c>
      <c r="BG48" s="394"/>
      <c r="BH48" s="394">
        <v>3</v>
      </c>
      <c r="BI48" s="394"/>
      <c r="BJ48" s="405">
        <v>1.137</v>
      </c>
      <c r="BK48" s="394"/>
      <c r="BL48" s="394"/>
      <c r="BM48" s="394"/>
    </row>
    <row r="49" spans="1:65" s="361" customFormat="1" ht="18" customHeight="1">
      <c r="A49" s="362"/>
      <c r="B49" s="377"/>
      <c r="C49" s="542" t="s">
        <v>31</v>
      </c>
      <c r="D49" s="362"/>
      <c r="E49" s="377"/>
      <c r="F49" s="391">
        <v>336</v>
      </c>
      <c r="G49" s="392"/>
      <c r="H49" s="393">
        <v>2387.8200000000002</v>
      </c>
      <c r="I49" s="392"/>
      <c r="J49" s="391"/>
      <c r="K49" s="391">
        <v>314</v>
      </c>
      <c r="L49" s="392"/>
      <c r="M49" s="393">
        <v>2307.7959999999998</v>
      </c>
      <c r="N49" s="392"/>
      <c r="O49" s="394">
        <v>100</v>
      </c>
      <c r="P49" s="394"/>
      <c r="Q49" s="394">
        <v>357.43200000000002</v>
      </c>
      <c r="R49" s="394"/>
      <c r="S49" s="394"/>
      <c r="T49" s="394">
        <v>79</v>
      </c>
      <c r="U49" s="394"/>
      <c r="V49" s="394">
        <v>322.44299999999998</v>
      </c>
      <c r="W49" s="371"/>
      <c r="X49" s="362"/>
      <c r="Y49" s="377"/>
      <c r="Z49" s="542" t="s">
        <v>31</v>
      </c>
      <c r="AA49" s="362"/>
      <c r="AB49" s="377">
        <v>36</v>
      </c>
      <c r="AC49" s="391"/>
      <c r="AD49" s="394">
        <v>110.26300000000001</v>
      </c>
      <c r="AE49" s="394"/>
      <c r="AF49" s="394">
        <v>36</v>
      </c>
      <c r="AG49" s="405"/>
      <c r="AH49" s="405">
        <v>97.581999999999994</v>
      </c>
      <c r="AI49" s="392"/>
      <c r="AJ49" s="394">
        <v>143</v>
      </c>
      <c r="AK49" s="392"/>
      <c r="AL49" s="394">
        <v>1722.5840000000001</v>
      </c>
      <c r="AM49" s="392"/>
      <c r="AN49" s="394">
        <v>148</v>
      </c>
      <c r="AO49" s="392"/>
      <c r="AP49" s="394">
        <v>1735.71</v>
      </c>
      <c r="AQ49" s="392"/>
      <c r="AR49" s="362"/>
      <c r="AS49" s="377"/>
      <c r="AT49" s="542" t="s">
        <v>31</v>
      </c>
      <c r="AU49" s="362"/>
      <c r="AV49" s="377">
        <v>55</v>
      </c>
      <c r="AW49" s="391"/>
      <c r="AX49" s="394">
        <v>196.46899999999999</v>
      </c>
      <c r="AY49" s="394"/>
      <c r="AZ49" s="394">
        <v>49</v>
      </c>
      <c r="BA49" s="394"/>
      <c r="BB49" s="405">
        <v>150.989</v>
      </c>
      <c r="BC49" s="392"/>
      <c r="BD49" s="404">
        <v>2</v>
      </c>
      <c r="BE49" s="392"/>
      <c r="BF49" s="405">
        <v>1.0720000000000001</v>
      </c>
      <c r="BG49" s="394"/>
      <c r="BH49" s="394">
        <v>2</v>
      </c>
      <c r="BI49" s="394"/>
      <c r="BJ49" s="405">
        <v>1.0720000000000001</v>
      </c>
      <c r="BK49" s="394"/>
      <c r="BL49" s="394"/>
      <c r="BM49" s="394"/>
    </row>
    <row r="50" spans="1:65" s="361" customFormat="1" ht="18" customHeight="1">
      <c r="A50" s="362"/>
      <c r="B50" s="377"/>
      <c r="C50" s="545"/>
      <c r="D50" s="362"/>
      <c r="E50" s="377"/>
      <c r="F50" s="391"/>
      <c r="G50" s="392"/>
      <c r="H50" s="393"/>
      <c r="I50" s="392"/>
      <c r="J50" s="391"/>
      <c r="K50" s="391"/>
      <c r="L50" s="392"/>
      <c r="M50" s="393"/>
      <c r="N50" s="392"/>
      <c r="O50" s="394"/>
      <c r="P50" s="394"/>
      <c r="Q50" s="394"/>
      <c r="R50" s="394"/>
      <c r="S50" s="394"/>
      <c r="T50" s="394"/>
      <c r="U50" s="394"/>
      <c r="V50" s="394"/>
      <c r="W50" s="371"/>
      <c r="X50" s="362"/>
      <c r="Y50" s="377"/>
      <c r="Z50" s="545"/>
      <c r="AA50" s="362"/>
      <c r="AB50" s="377"/>
      <c r="AC50" s="391"/>
      <c r="AD50" s="394"/>
      <c r="AE50" s="394"/>
      <c r="AF50" s="394"/>
      <c r="AG50" s="405"/>
      <c r="AH50" s="405"/>
      <c r="AI50" s="392"/>
      <c r="AJ50" s="394"/>
      <c r="AK50" s="392"/>
      <c r="AL50" s="394"/>
      <c r="AM50" s="392"/>
      <c r="AN50" s="394"/>
      <c r="AO50" s="392"/>
      <c r="AP50" s="394"/>
      <c r="AQ50" s="392"/>
      <c r="AR50" s="362"/>
      <c r="AS50" s="377"/>
      <c r="AT50" s="545"/>
      <c r="AU50" s="362"/>
      <c r="AV50" s="377"/>
      <c r="AW50" s="391"/>
      <c r="AX50" s="394"/>
      <c r="AY50" s="394"/>
      <c r="AZ50" s="394"/>
      <c r="BA50" s="394"/>
      <c r="BB50" s="405"/>
      <c r="BC50" s="392"/>
      <c r="BD50" s="404"/>
      <c r="BE50" s="392"/>
      <c r="BF50" s="405"/>
      <c r="BG50" s="394"/>
      <c r="BH50" s="394"/>
      <c r="BI50" s="394"/>
      <c r="BJ50" s="405"/>
      <c r="BK50" s="394"/>
      <c r="BL50" s="394"/>
      <c r="BM50" s="394"/>
    </row>
    <row r="51" spans="1:65" s="361" customFormat="1" ht="18" customHeight="1">
      <c r="A51" s="362" t="s">
        <v>196</v>
      </c>
      <c r="B51" s="363"/>
      <c r="C51" s="553" t="s">
        <v>48</v>
      </c>
      <c r="D51" s="362"/>
      <c r="E51" s="377"/>
      <c r="F51" s="391">
        <v>331</v>
      </c>
      <c r="G51" s="392"/>
      <c r="H51" s="393">
        <v>2533</v>
      </c>
      <c r="I51" s="392"/>
      <c r="J51" s="391"/>
      <c r="K51" s="391">
        <v>316</v>
      </c>
      <c r="L51" s="392"/>
      <c r="M51" s="393">
        <v>2452</v>
      </c>
      <c r="N51" s="392"/>
      <c r="O51" s="394">
        <v>76</v>
      </c>
      <c r="P51" s="394"/>
      <c r="Q51" s="394">
        <v>285</v>
      </c>
      <c r="R51" s="394"/>
      <c r="S51" s="394"/>
      <c r="T51" s="394">
        <v>59</v>
      </c>
      <c r="U51" s="394"/>
      <c r="V51" s="394">
        <v>234</v>
      </c>
      <c r="W51" s="371"/>
      <c r="X51" s="362" t="s">
        <v>196</v>
      </c>
      <c r="Y51" s="363"/>
      <c r="Z51" s="553" t="s">
        <v>48</v>
      </c>
      <c r="AA51" s="362"/>
      <c r="AB51" s="377">
        <v>31</v>
      </c>
      <c r="AC51" s="391"/>
      <c r="AD51" s="394">
        <v>101</v>
      </c>
      <c r="AE51" s="394"/>
      <c r="AF51" s="394">
        <v>36</v>
      </c>
      <c r="AG51" s="405"/>
      <c r="AH51" s="405">
        <v>96</v>
      </c>
      <c r="AI51" s="392"/>
      <c r="AJ51" s="394">
        <v>173</v>
      </c>
      <c r="AK51" s="392"/>
      <c r="AL51" s="394">
        <v>2108</v>
      </c>
      <c r="AM51" s="392"/>
      <c r="AN51" s="394">
        <v>180</v>
      </c>
      <c r="AO51" s="392"/>
      <c r="AP51" s="394">
        <v>2090</v>
      </c>
      <c r="AQ51" s="392"/>
      <c r="AR51" s="362" t="s">
        <v>196</v>
      </c>
      <c r="AS51" s="363"/>
      <c r="AT51" s="553" t="s">
        <v>48</v>
      </c>
      <c r="AU51" s="362"/>
      <c r="AV51" s="377">
        <v>49</v>
      </c>
      <c r="AW51" s="391"/>
      <c r="AX51" s="394">
        <v>39</v>
      </c>
      <c r="AY51" s="394"/>
      <c r="AZ51" s="394">
        <v>40</v>
      </c>
      <c r="BA51" s="394"/>
      <c r="BB51" s="405">
        <v>32</v>
      </c>
      <c r="BC51" s="392"/>
      <c r="BD51" s="404">
        <v>2</v>
      </c>
      <c r="BE51" s="392"/>
      <c r="BF51" s="405">
        <v>1</v>
      </c>
      <c r="BG51" s="394"/>
      <c r="BH51" s="394">
        <v>1</v>
      </c>
      <c r="BI51" s="394"/>
      <c r="BJ51" s="405">
        <v>0</v>
      </c>
      <c r="BK51" s="394"/>
      <c r="BL51" s="394"/>
      <c r="BM51" s="394"/>
    </row>
    <row r="52" spans="1:65" s="361" customFormat="1" ht="18" customHeight="1">
      <c r="A52" s="362"/>
      <c r="B52" s="363"/>
      <c r="C52" s="556" t="s">
        <v>21</v>
      </c>
      <c r="D52" s="362"/>
      <c r="E52" s="377"/>
      <c r="F52" s="391">
        <v>290</v>
      </c>
      <c r="G52" s="392"/>
      <c r="H52" s="393">
        <v>2201.1950000000002</v>
      </c>
      <c r="I52" s="392"/>
      <c r="J52" s="391"/>
      <c r="K52" s="391">
        <v>262</v>
      </c>
      <c r="L52" s="392"/>
      <c r="M52" s="393">
        <v>2163.9499999999998</v>
      </c>
      <c r="N52" s="392"/>
      <c r="O52" s="394">
        <v>67</v>
      </c>
      <c r="P52" s="394"/>
      <c r="Q52" s="394">
        <v>233.93199999999999</v>
      </c>
      <c r="R52" s="394"/>
      <c r="S52" s="394"/>
      <c r="T52" s="394">
        <v>47</v>
      </c>
      <c r="U52" s="394"/>
      <c r="V52" s="394">
        <v>190.28899999999999</v>
      </c>
      <c r="W52" s="371"/>
      <c r="X52" s="362"/>
      <c r="Y52" s="363"/>
      <c r="Z52" s="556" t="s">
        <v>21</v>
      </c>
      <c r="AA52" s="362"/>
      <c r="AB52" s="377">
        <v>20</v>
      </c>
      <c r="AC52" s="391"/>
      <c r="AD52" s="394">
        <v>53.104999999999997</v>
      </c>
      <c r="AE52" s="394"/>
      <c r="AF52" s="394">
        <v>24</v>
      </c>
      <c r="AG52" s="405"/>
      <c r="AH52" s="405">
        <v>66.293000000000006</v>
      </c>
      <c r="AI52" s="392"/>
      <c r="AJ52" s="394">
        <v>158</v>
      </c>
      <c r="AK52" s="392"/>
      <c r="AL52" s="394">
        <v>1763.355</v>
      </c>
      <c r="AM52" s="392"/>
      <c r="AN52" s="394">
        <v>153</v>
      </c>
      <c r="AO52" s="392"/>
      <c r="AP52" s="394">
        <v>1789.8530000000001</v>
      </c>
      <c r="AQ52" s="392"/>
      <c r="AR52" s="362"/>
      <c r="AS52" s="363"/>
      <c r="AT52" s="556" t="s">
        <v>21</v>
      </c>
      <c r="AU52" s="362"/>
      <c r="AV52" s="377">
        <v>41</v>
      </c>
      <c r="AW52" s="391"/>
      <c r="AX52" s="394">
        <v>148.773</v>
      </c>
      <c r="AY52" s="394"/>
      <c r="AZ52" s="394">
        <v>33</v>
      </c>
      <c r="BA52" s="394"/>
      <c r="BB52" s="405">
        <v>115.041</v>
      </c>
      <c r="BC52" s="392"/>
      <c r="BD52" s="404">
        <v>4</v>
      </c>
      <c r="BE52" s="392"/>
      <c r="BF52" s="405">
        <v>2.0299999999999998</v>
      </c>
      <c r="BG52" s="394"/>
      <c r="BH52" s="394">
        <v>5</v>
      </c>
      <c r="BI52" s="394"/>
      <c r="BJ52" s="405">
        <v>2.4740000000000002</v>
      </c>
      <c r="BK52" s="394"/>
      <c r="BL52" s="394"/>
      <c r="BM52" s="394"/>
    </row>
    <row r="53" spans="1:65" s="361" customFormat="1" ht="18" customHeight="1">
      <c r="A53" s="362"/>
      <c r="B53" s="363"/>
      <c r="C53" s="561" t="s">
        <v>22</v>
      </c>
      <c r="D53" s="362"/>
      <c r="E53" s="377"/>
      <c r="F53" s="391">
        <v>342</v>
      </c>
      <c r="G53" s="392"/>
      <c r="H53" s="393">
        <v>2626.9639999999999</v>
      </c>
      <c r="I53" s="392"/>
      <c r="J53" s="391"/>
      <c r="K53" s="391">
        <v>310</v>
      </c>
      <c r="L53" s="392"/>
      <c r="M53" s="393">
        <v>2578.3049999999998</v>
      </c>
      <c r="N53" s="392"/>
      <c r="O53" s="394">
        <v>80</v>
      </c>
      <c r="P53" s="394"/>
      <c r="Q53" s="394">
        <v>321.19400000000002</v>
      </c>
      <c r="R53" s="394"/>
      <c r="S53" s="394"/>
      <c r="T53" s="394">
        <v>72</v>
      </c>
      <c r="U53" s="394"/>
      <c r="V53" s="394">
        <v>283.77300000000002</v>
      </c>
      <c r="W53" s="371"/>
      <c r="X53" s="362"/>
      <c r="Y53" s="363"/>
      <c r="Z53" s="561" t="s">
        <v>22</v>
      </c>
      <c r="AA53" s="362"/>
      <c r="AB53" s="377">
        <v>24</v>
      </c>
      <c r="AC53" s="391"/>
      <c r="AD53" s="394">
        <v>72.057000000000002</v>
      </c>
      <c r="AE53" s="394"/>
      <c r="AF53" s="394">
        <v>26</v>
      </c>
      <c r="AG53" s="405"/>
      <c r="AH53" s="405">
        <v>64.400000000000006</v>
      </c>
      <c r="AI53" s="392"/>
      <c r="AJ53" s="394">
        <v>174</v>
      </c>
      <c r="AK53" s="392"/>
      <c r="AL53" s="394">
        <v>2073.8519999999999</v>
      </c>
      <c r="AM53" s="392"/>
      <c r="AN53" s="394">
        <v>172</v>
      </c>
      <c r="AO53" s="392"/>
      <c r="AP53" s="394">
        <v>2087.9920000000002</v>
      </c>
      <c r="AQ53" s="392"/>
      <c r="AR53" s="362"/>
      <c r="AS53" s="363"/>
      <c r="AT53" s="561" t="s">
        <v>22</v>
      </c>
      <c r="AU53" s="362"/>
      <c r="AV53" s="377">
        <v>61</v>
      </c>
      <c r="AW53" s="391"/>
      <c r="AX53" s="394">
        <v>158.34399999999999</v>
      </c>
      <c r="AY53" s="394"/>
      <c r="AZ53" s="394">
        <v>37</v>
      </c>
      <c r="BA53" s="394"/>
      <c r="BB53" s="405">
        <v>140.62299999999999</v>
      </c>
      <c r="BC53" s="392"/>
      <c r="BD53" s="404">
        <v>3</v>
      </c>
      <c r="BE53" s="392"/>
      <c r="BF53" s="405">
        <v>1.5169999999999999</v>
      </c>
      <c r="BG53" s="394"/>
      <c r="BH53" s="394">
        <v>3</v>
      </c>
      <c r="BI53" s="394"/>
      <c r="BJ53" s="405">
        <v>1.5169999999999999</v>
      </c>
      <c r="BK53" s="394"/>
      <c r="BL53" s="394"/>
      <c r="BM53" s="394"/>
    </row>
    <row r="54" spans="1:65" s="361" customFormat="1" ht="18" customHeight="1">
      <c r="A54" s="362"/>
      <c r="B54" s="363"/>
      <c r="C54" s="565" t="s">
        <v>176</v>
      </c>
      <c r="D54" s="362"/>
      <c r="E54" s="377"/>
      <c r="F54" s="391">
        <v>341</v>
      </c>
      <c r="G54" s="392"/>
      <c r="H54" s="393">
        <v>2508.1999999999998</v>
      </c>
      <c r="I54" s="392"/>
      <c r="J54" s="391"/>
      <c r="K54" s="391">
        <v>314</v>
      </c>
      <c r="L54" s="392"/>
      <c r="M54" s="393">
        <v>2424.1999999999998</v>
      </c>
      <c r="N54" s="392"/>
      <c r="O54" s="394">
        <v>87</v>
      </c>
      <c r="P54" s="394"/>
      <c r="Q54" s="394">
        <v>306.44099999999997</v>
      </c>
      <c r="R54" s="394"/>
      <c r="S54" s="394"/>
      <c r="T54" s="394">
        <v>57</v>
      </c>
      <c r="U54" s="394"/>
      <c r="V54" s="394">
        <v>235.22499999999999</v>
      </c>
      <c r="W54" s="371"/>
      <c r="X54" s="362"/>
      <c r="Y54" s="363"/>
      <c r="Z54" s="565" t="s">
        <v>176</v>
      </c>
      <c r="AA54" s="362"/>
      <c r="AB54" s="377">
        <v>23</v>
      </c>
      <c r="AC54" s="391"/>
      <c r="AD54" s="394">
        <v>72.387</v>
      </c>
      <c r="AE54" s="394"/>
      <c r="AF54" s="394">
        <v>21</v>
      </c>
      <c r="AG54" s="405"/>
      <c r="AH54" s="405">
        <v>66.147000000000006</v>
      </c>
      <c r="AI54" s="392"/>
      <c r="AJ54" s="394">
        <v>163</v>
      </c>
      <c r="AK54" s="392"/>
      <c r="AL54" s="394">
        <v>1894.213</v>
      </c>
      <c r="AM54" s="392"/>
      <c r="AN54" s="394">
        <v>169</v>
      </c>
      <c r="AO54" s="392"/>
      <c r="AP54" s="394">
        <v>1893.616</v>
      </c>
      <c r="AQ54" s="392"/>
      <c r="AR54" s="362"/>
      <c r="AS54" s="363"/>
      <c r="AT54" s="565" t="s">
        <v>176</v>
      </c>
      <c r="AU54" s="362"/>
      <c r="AV54" s="377">
        <v>60</v>
      </c>
      <c r="AW54" s="391"/>
      <c r="AX54" s="394">
        <v>231.16499999999999</v>
      </c>
      <c r="AY54" s="394"/>
      <c r="AZ54" s="394">
        <v>60</v>
      </c>
      <c r="BA54" s="394"/>
      <c r="BB54" s="405">
        <v>226.346</v>
      </c>
      <c r="BC54" s="392"/>
      <c r="BD54" s="404">
        <v>8</v>
      </c>
      <c r="BE54" s="392"/>
      <c r="BF54" s="405">
        <v>3.9820000000000002</v>
      </c>
      <c r="BG54" s="394"/>
      <c r="BH54" s="394">
        <v>7</v>
      </c>
      <c r="BI54" s="394"/>
      <c r="BJ54" s="405">
        <v>2.8660000000000001</v>
      </c>
      <c r="BK54" s="394"/>
      <c r="BL54" s="394"/>
      <c r="BM54" s="394"/>
    </row>
    <row r="55" spans="1:65" s="361" customFormat="1" ht="18" customHeight="1">
      <c r="A55" s="362"/>
      <c r="B55" s="363"/>
      <c r="C55" s="570" t="s">
        <v>24</v>
      </c>
      <c r="D55" s="362"/>
      <c r="E55" s="377"/>
      <c r="F55" s="391">
        <v>359</v>
      </c>
      <c r="G55" s="392"/>
      <c r="H55" s="393">
        <v>2501</v>
      </c>
      <c r="I55" s="392"/>
      <c r="J55" s="391"/>
      <c r="K55" s="391">
        <v>342</v>
      </c>
      <c r="L55" s="392"/>
      <c r="M55" s="393">
        <v>2493</v>
      </c>
      <c r="N55" s="392"/>
      <c r="O55" s="394">
        <v>96</v>
      </c>
      <c r="P55" s="394"/>
      <c r="Q55" s="394">
        <v>293</v>
      </c>
      <c r="R55" s="394"/>
      <c r="S55" s="394"/>
      <c r="T55" s="394">
        <v>61</v>
      </c>
      <c r="U55" s="394"/>
      <c r="V55" s="394">
        <v>225</v>
      </c>
      <c r="W55" s="371"/>
      <c r="X55" s="362"/>
      <c r="Y55" s="363"/>
      <c r="Z55" s="570" t="s">
        <v>24</v>
      </c>
      <c r="AA55" s="362"/>
      <c r="AB55" s="377">
        <v>20</v>
      </c>
      <c r="AC55" s="391"/>
      <c r="AD55" s="394">
        <v>65</v>
      </c>
      <c r="AE55" s="394"/>
      <c r="AF55" s="394">
        <v>37</v>
      </c>
      <c r="AG55" s="405"/>
      <c r="AH55" s="405">
        <v>83</v>
      </c>
      <c r="AI55" s="392"/>
      <c r="AJ55" s="394">
        <v>165</v>
      </c>
      <c r="AK55" s="392"/>
      <c r="AL55" s="394">
        <v>1903</v>
      </c>
      <c r="AM55" s="392"/>
      <c r="AN55" s="394">
        <v>177</v>
      </c>
      <c r="AO55" s="392"/>
      <c r="AP55" s="394">
        <v>1954</v>
      </c>
      <c r="AQ55" s="392"/>
      <c r="AR55" s="362"/>
      <c r="AS55" s="363"/>
      <c r="AT55" s="570" t="s">
        <v>24</v>
      </c>
      <c r="AU55" s="362"/>
      <c r="AV55" s="377">
        <v>76</v>
      </c>
      <c r="AW55" s="391"/>
      <c r="AX55" s="394">
        <v>239</v>
      </c>
      <c r="AY55" s="394"/>
      <c r="AZ55" s="394">
        <v>65</v>
      </c>
      <c r="BA55" s="394"/>
      <c r="BB55" s="405">
        <v>230</v>
      </c>
      <c r="BC55" s="392"/>
      <c r="BD55" s="404">
        <v>2</v>
      </c>
      <c r="BE55" s="392"/>
      <c r="BF55" s="405">
        <v>1</v>
      </c>
      <c r="BG55" s="394"/>
      <c r="BH55" s="394">
        <v>2</v>
      </c>
      <c r="BI55" s="394"/>
      <c r="BJ55" s="405">
        <v>1</v>
      </c>
      <c r="BK55" s="394"/>
      <c r="BL55" s="394"/>
      <c r="BM55" s="394"/>
    </row>
    <row r="56" spans="1:65" s="361" customFormat="1" ht="18" customHeight="1">
      <c r="A56" s="362"/>
      <c r="B56" s="363"/>
      <c r="C56" s="580" t="s">
        <v>25</v>
      </c>
      <c r="D56" s="362"/>
      <c r="E56" s="377"/>
      <c r="F56" s="391">
        <v>360</v>
      </c>
      <c r="G56" s="392"/>
      <c r="H56" s="393">
        <v>2387</v>
      </c>
      <c r="I56" s="392"/>
      <c r="J56" s="391"/>
      <c r="K56" s="391">
        <v>311</v>
      </c>
      <c r="L56" s="392"/>
      <c r="M56" s="393">
        <v>2244</v>
      </c>
      <c r="N56" s="392"/>
      <c r="O56" s="394">
        <v>76</v>
      </c>
      <c r="P56" s="394"/>
      <c r="Q56" s="394">
        <v>242</v>
      </c>
      <c r="R56" s="394"/>
      <c r="S56" s="394"/>
      <c r="T56" s="394">
        <v>47</v>
      </c>
      <c r="U56" s="394"/>
      <c r="V56" s="394">
        <v>190</v>
      </c>
      <c r="W56" s="371"/>
      <c r="X56" s="362"/>
      <c r="Y56" s="363"/>
      <c r="Z56" s="580" t="s">
        <v>25</v>
      </c>
      <c r="AA56" s="362"/>
      <c r="AB56" s="377">
        <v>32</v>
      </c>
      <c r="AC56" s="391"/>
      <c r="AD56" s="394">
        <v>60</v>
      </c>
      <c r="AE56" s="394"/>
      <c r="AF56" s="394">
        <v>32</v>
      </c>
      <c r="AG56" s="405"/>
      <c r="AH56" s="405">
        <v>65</v>
      </c>
      <c r="AI56" s="392"/>
      <c r="AJ56" s="394">
        <v>167</v>
      </c>
      <c r="AK56" s="392"/>
      <c r="AL56" s="394">
        <v>1874</v>
      </c>
      <c r="AM56" s="392"/>
      <c r="AN56" s="394">
        <v>152</v>
      </c>
      <c r="AO56" s="392"/>
      <c r="AP56" s="394">
        <v>1813</v>
      </c>
      <c r="AQ56" s="392"/>
      <c r="AR56" s="362"/>
      <c r="AS56" s="363"/>
      <c r="AT56" s="580" t="s">
        <v>25</v>
      </c>
      <c r="AU56" s="362"/>
      <c r="AV56" s="377">
        <v>84</v>
      </c>
      <c r="AW56" s="391"/>
      <c r="AX56" s="394">
        <v>211</v>
      </c>
      <c r="AY56" s="394"/>
      <c r="AZ56" s="394">
        <v>79</v>
      </c>
      <c r="BA56" s="394"/>
      <c r="BB56" s="405">
        <v>176</v>
      </c>
      <c r="BC56" s="392"/>
      <c r="BD56" s="404">
        <v>1</v>
      </c>
      <c r="BE56" s="392"/>
      <c r="BF56" s="405">
        <v>4</v>
      </c>
      <c r="BG56" s="394"/>
      <c r="BH56" s="394">
        <v>1</v>
      </c>
      <c r="BI56" s="394"/>
      <c r="BJ56" s="405">
        <v>1</v>
      </c>
      <c r="BK56" s="394"/>
      <c r="BL56" s="394"/>
      <c r="BM56" s="394"/>
    </row>
    <row r="57" spans="1:65" ht="18" customHeight="1" thickBot="1">
      <c r="A57" s="205"/>
      <c r="B57" s="129"/>
      <c r="C57" s="206"/>
      <c r="D57" s="205"/>
      <c r="E57" s="129"/>
      <c r="F57" s="207"/>
      <c r="G57" s="207"/>
      <c r="H57" s="208"/>
      <c r="I57" s="207"/>
      <c r="J57" s="207"/>
      <c r="K57" s="207"/>
      <c r="L57" s="207"/>
      <c r="M57" s="208"/>
      <c r="N57" s="207"/>
      <c r="O57" s="207"/>
      <c r="P57" s="207"/>
      <c r="Q57" s="208"/>
      <c r="R57" s="207"/>
      <c r="S57" s="207"/>
      <c r="T57" s="207"/>
      <c r="U57" s="207"/>
      <c r="V57" s="208"/>
      <c r="W57" s="455"/>
      <c r="X57" s="245"/>
      <c r="Y57" s="246"/>
      <c r="Z57" s="246"/>
      <c r="AA57" s="247"/>
      <c r="AB57" s="248"/>
      <c r="AC57" s="248"/>
      <c r="AD57" s="249"/>
      <c r="AE57" s="248"/>
      <c r="AF57" s="248"/>
      <c r="AG57" s="248"/>
      <c r="AH57" s="249"/>
      <c r="AI57" s="248"/>
      <c r="AJ57" s="248"/>
      <c r="AK57" s="248"/>
      <c r="AL57" s="249"/>
      <c r="AM57" s="248"/>
      <c r="AN57" s="248"/>
      <c r="AO57" s="248"/>
      <c r="AP57" s="249"/>
      <c r="AQ57" s="247"/>
      <c r="AR57" s="246"/>
      <c r="AS57" s="246"/>
      <c r="AT57" s="246"/>
      <c r="AU57" s="247"/>
      <c r="AV57" s="248"/>
      <c r="AW57" s="248"/>
      <c r="AX57" s="249"/>
      <c r="AY57" s="248"/>
      <c r="AZ57" s="248"/>
      <c r="BA57" s="248"/>
      <c r="BB57" s="249"/>
      <c r="BC57" s="248"/>
      <c r="BD57" s="248"/>
      <c r="BE57" s="248"/>
      <c r="BF57" s="249"/>
      <c r="BG57" s="248"/>
      <c r="BH57" s="248"/>
      <c r="BI57" s="248"/>
      <c r="BJ57" s="249"/>
      <c r="BK57" s="248"/>
    </row>
    <row r="58" spans="1:65" ht="18" customHeight="1">
      <c r="A58" s="250"/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  <c r="S58" s="250"/>
      <c r="T58" s="250"/>
      <c r="U58" s="250"/>
      <c r="V58" s="250"/>
      <c r="W58" s="325"/>
      <c r="X58" s="129"/>
      <c r="Y58" s="129"/>
      <c r="Z58" s="129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29"/>
      <c r="AV58" s="129"/>
      <c r="AW58" s="129"/>
      <c r="AX58" s="129"/>
      <c r="AY58" s="129"/>
      <c r="AZ58" s="129"/>
      <c r="BA58" s="129"/>
      <c r="BB58" s="129"/>
      <c r="BC58" s="129"/>
      <c r="BD58" s="129"/>
      <c r="BE58" s="129"/>
      <c r="BF58" s="129"/>
      <c r="BG58" s="129"/>
      <c r="BH58" s="129"/>
      <c r="BI58" s="129"/>
      <c r="BJ58" s="129"/>
      <c r="BK58" s="129"/>
    </row>
    <row r="59" spans="1:65" s="336" customFormat="1" ht="18" customHeight="1">
      <c r="A59" s="362"/>
      <c r="B59" s="337"/>
      <c r="C59" s="370"/>
      <c r="D59" s="398"/>
      <c r="E59" s="396"/>
      <c r="F59" s="398"/>
      <c r="G59" s="397"/>
      <c r="H59" s="399"/>
      <c r="I59" s="396"/>
      <c r="J59" s="399"/>
      <c r="K59" s="397"/>
      <c r="L59" s="401"/>
      <c r="M59" s="397"/>
      <c r="N59" s="401"/>
      <c r="O59" s="400"/>
      <c r="P59" s="399"/>
      <c r="Q59" s="399"/>
      <c r="R59" s="399"/>
      <c r="S59" s="399"/>
      <c r="T59" s="399"/>
      <c r="U59" s="402"/>
      <c r="V59" s="399"/>
      <c r="W59" s="397"/>
      <c r="X59" s="377"/>
      <c r="AB59" s="390"/>
      <c r="AC59" s="390"/>
    </row>
    <row r="60" spans="1:65" ht="32.25" customHeight="1">
      <c r="A60" s="129"/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29"/>
      <c r="AH60" s="129"/>
      <c r="AI60" s="129"/>
      <c r="AJ60" s="129"/>
      <c r="AK60" s="129"/>
      <c r="AL60" s="129"/>
      <c r="AM60" s="129"/>
      <c r="AN60" s="129"/>
      <c r="AO60" s="129"/>
      <c r="AP60" s="129"/>
      <c r="AQ60" s="129"/>
      <c r="AR60" s="129"/>
      <c r="AS60" s="129"/>
      <c r="AT60" s="129"/>
      <c r="AU60" s="129"/>
      <c r="AV60" s="129"/>
      <c r="AW60" s="129"/>
      <c r="AX60" s="129"/>
      <c r="AY60" s="129"/>
      <c r="AZ60" s="129"/>
      <c r="BA60" s="129"/>
      <c r="BB60" s="129"/>
      <c r="BC60" s="129"/>
      <c r="BD60" s="129"/>
      <c r="BE60" s="129"/>
      <c r="BF60" s="129"/>
      <c r="BG60" s="129"/>
      <c r="BH60" s="129"/>
      <c r="BI60" s="129"/>
      <c r="BJ60" s="129"/>
      <c r="BK60" s="129"/>
    </row>
    <row r="61" spans="1:65" ht="15.75">
      <c r="A61" s="129"/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  <c r="AM61" s="129"/>
      <c r="AN61" s="129"/>
      <c r="AO61" s="129"/>
      <c r="AP61" s="129"/>
      <c r="AQ61" s="129"/>
      <c r="AR61" s="129"/>
      <c r="AS61" s="129"/>
      <c r="AT61" s="129"/>
      <c r="AU61" s="129"/>
      <c r="AV61" s="129"/>
      <c r="AW61" s="129"/>
      <c r="AX61" s="129"/>
      <c r="AY61" s="129"/>
      <c r="AZ61" s="129"/>
      <c r="BA61" s="129"/>
      <c r="BB61" s="129"/>
      <c r="BC61" s="129"/>
      <c r="BD61" s="129"/>
      <c r="BE61" s="129"/>
      <c r="BF61" s="129"/>
      <c r="BG61" s="129"/>
      <c r="BH61" s="129"/>
      <c r="BI61" s="129"/>
      <c r="BJ61" s="129"/>
      <c r="BK61" s="129"/>
    </row>
    <row r="62" spans="1:65" s="84" customFormat="1" ht="18">
      <c r="A62" s="605"/>
      <c r="B62" s="605"/>
      <c r="C62" s="605"/>
      <c r="D62" s="605"/>
      <c r="E62" s="605"/>
      <c r="F62" s="605"/>
      <c r="G62" s="605"/>
      <c r="H62" s="605"/>
      <c r="I62" s="605"/>
      <c r="J62" s="605"/>
      <c r="K62" s="605"/>
      <c r="L62" s="605"/>
      <c r="M62" s="605"/>
      <c r="N62" s="605"/>
      <c r="O62" s="605"/>
      <c r="P62" s="605"/>
      <c r="Q62" s="605"/>
      <c r="R62" s="605"/>
      <c r="S62" s="605"/>
      <c r="T62" s="605"/>
      <c r="U62" s="605"/>
      <c r="V62" s="605"/>
      <c r="W62" s="322"/>
      <c r="X62" s="605"/>
      <c r="Y62" s="605"/>
      <c r="Z62" s="605"/>
      <c r="AA62" s="605"/>
      <c r="AB62" s="605"/>
      <c r="AC62" s="605"/>
      <c r="AD62" s="605"/>
      <c r="AE62" s="605"/>
      <c r="AF62" s="605"/>
      <c r="AG62" s="605"/>
      <c r="AH62" s="605"/>
      <c r="AI62" s="605"/>
      <c r="AJ62" s="605"/>
      <c r="AK62" s="605"/>
      <c r="AL62" s="605"/>
      <c r="AM62" s="605"/>
      <c r="AN62" s="605"/>
      <c r="AO62" s="605"/>
      <c r="AP62" s="605"/>
      <c r="AQ62" s="605"/>
      <c r="AR62" s="605"/>
      <c r="AS62" s="605"/>
      <c r="AT62" s="605"/>
      <c r="AU62" s="605"/>
      <c r="AV62" s="605"/>
      <c r="AW62" s="605"/>
      <c r="AX62" s="605"/>
      <c r="AY62" s="605"/>
      <c r="AZ62" s="605"/>
      <c r="BA62" s="605"/>
      <c r="BB62" s="605"/>
      <c r="BC62" s="605"/>
      <c r="BD62" s="605"/>
      <c r="BE62" s="605"/>
      <c r="BF62" s="605"/>
      <c r="BG62" s="605"/>
      <c r="BH62" s="605"/>
      <c r="BI62" s="605"/>
      <c r="BJ62" s="605"/>
      <c r="BK62" s="605"/>
    </row>
  </sheetData>
  <mergeCells count="45">
    <mergeCell ref="AU1:BK1"/>
    <mergeCell ref="A1:C1"/>
    <mergeCell ref="D1:V1"/>
    <mergeCell ref="X1:Z1"/>
    <mergeCell ref="AA1:AQ1"/>
    <mergeCell ref="AR1:AT1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BH10:BK10"/>
    <mergeCell ref="A62:V62"/>
    <mergeCell ref="X62:AP62"/>
    <mergeCell ref="AQ62:BK62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62"/>
  <sheetViews>
    <sheetView view="pageBreakPreview" zoomScale="80" zoomScaleNormal="100" zoomScaleSheetLayoutView="80" workbookViewId="0">
      <pane xSplit="3" ySplit="21" topLeftCell="D49" activePane="bottomRight" state="frozen"/>
      <selection activeCell="I46" sqref="I46"/>
      <selection pane="topRight" activeCell="I46" sqref="I46"/>
      <selection pane="bottomLeft" activeCell="I46" sqref="I46"/>
      <selection pane="bottomRight" activeCell="P58" sqref="P58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95" t="s">
        <v>153</v>
      </c>
      <c r="D1" s="595"/>
      <c r="E1" s="595"/>
      <c r="F1" s="595"/>
      <c r="G1" s="595"/>
      <c r="H1" s="595"/>
      <c r="I1" s="595"/>
      <c r="J1" s="595"/>
      <c r="K1" s="595"/>
      <c r="L1" s="595"/>
    </row>
    <row r="2" spans="1:14" s="90" customFormat="1" ht="35.1" customHeight="1">
      <c r="A2" s="91"/>
      <c r="B2" s="83"/>
      <c r="C2" s="597" t="s">
        <v>154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</row>
    <row r="5" spans="1:14" s="90" customFormat="1" ht="15.75">
      <c r="A5" s="195"/>
      <c r="B5" s="195"/>
      <c r="C5" s="195"/>
      <c r="D5" s="195"/>
      <c r="E5" s="195"/>
      <c r="F5" s="195"/>
      <c r="G5" s="195" t="s">
        <v>0</v>
      </c>
      <c r="H5" s="195"/>
      <c r="I5" s="195"/>
      <c r="J5" s="195"/>
      <c r="K5" s="195"/>
      <c r="L5" s="195"/>
    </row>
    <row r="6" spans="1:14" s="90" customFormat="1" ht="22.5" customHeight="1">
      <c r="A6" s="200" t="s">
        <v>10</v>
      </c>
      <c r="B6" s="195"/>
      <c r="C6" s="195"/>
      <c r="D6" s="195"/>
      <c r="E6" s="598" t="s">
        <v>76</v>
      </c>
      <c r="F6" s="598"/>
      <c r="G6" s="598"/>
      <c r="H6" s="200"/>
      <c r="I6" s="598" t="s">
        <v>77</v>
      </c>
      <c r="J6" s="598"/>
      <c r="K6" s="598"/>
      <c r="L6" s="200"/>
      <c r="M6" s="92"/>
      <c r="N6" s="92"/>
    </row>
    <row r="7" spans="1:14" s="90" customFormat="1" ht="15.75">
      <c r="A7" s="199" t="s">
        <v>51</v>
      </c>
      <c r="B7" s="195"/>
      <c r="C7" s="195"/>
      <c r="D7" s="195"/>
      <c r="E7" s="599" t="s">
        <v>78</v>
      </c>
      <c r="F7" s="599"/>
      <c r="G7" s="599"/>
      <c r="H7" s="195"/>
      <c r="I7" s="599" t="s">
        <v>79</v>
      </c>
      <c r="J7" s="599"/>
      <c r="K7" s="599"/>
      <c r="L7" s="199"/>
    </row>
    <row r="8" spans="1:14" s="90" customFormat="1" ht="6" customHeight="1">
      <c r="A8" s="199"/>
      <c r="B8" s="195"/>
      <c r="C8" s="195"/>
      <c r="D8" s="195"/>
      <c r="E8" s="197"/>
      <c r="F8" s="198"/>
      <c r="G8" s="198"/>
      <c r="H8" s="195"/>
      <c r="I8" s="197"/>
      <c r="J8" s="198"/>
      <c r="K8" s="198"/>
      <c r="L8" s="195"/>
    </row>
    <row r="9" spans="1:14" s="90" customFormat="1" ht="6" customHeight="1">
      <c r="A9" s="195"/>
      <c r="B9" s="195"/>
      <c r="C9" s="195"/>
      <c r="D9" s="195"/>
      <c r="E9" s="195" t="s">
        <v>0</v>
      </c>
      <c r="F9" s="195"/>
      <c r="G9" s="195" t="s">
        <v>0</v>
      </c>
      <c r="H9" s="195"/>
      <c r="I9" s="195"/>
      <c r="J9" s="195"/>
      <c r="K9" s="195" t="s">
        <v>0</v>
      </c>
      <c r="L9" s="195"/>
    </row>
    <row r="10" spans="1:14" s="90" customFormat="1" ht="19.5" customHeight="1">
      <c r="A10" s="195"/>
      <c r="B10" s="195"/>
      <c r="C10" s="195"/>
      <c r="D10" s="195"/>
      <c r="E10" s="201"/>
      <c r="F10" s="201"/>
      <c r="G10" s="303" t="s">
        <v>93</v>
      </c>
      <c r="H10" s="201"/>
      <c r="I10" s="201"/>
      <c r="J10" s="201"/>
      <c r="K10" s="303" t="s">
        <v>93</v>
      </c>
      <c r="L10" s="195"/>
    </row>
    <row r="11" spans="1:14" s="90" customFormat="1" ht="18" customHeight="1">
      <c r="A11" s="195"/>
      <c r="B11" s="195"/>
      <c r="C11" s="195"/>
      <c r="D11" s="195"/>
      <c r="E11" s="303" t="s">
        <v>3</v>
      </c>
      <c r="F11" s="303"/>
      <c r="G11" s="303" t="s">
        <v>80</v>
      </c>
      <c r="H11" s="303"/>
      <c r="I11" s="303" t="s">
        <v>3</v>
      </c>
      <c r="J11" s="303"/>
      <c r="K11" s="303" t="s">
        <v>80</v>
      </c>
      <c r="L11" s="200"/>
      <c r="M11" s="92"/>
      <c r="N11" s="92"/>
    </row>
    <row r="12" spans="1:14" s="90" customFormat="1" ht="15.75">
      <c r="A12" s="195"/>
      <c r="B12" s="195"/>
      <c r="C12" s="195"/>
      <c r="D12" s="195"/>
      <c r="E12" s="301" t="s">
        <v>62</v>
      </c>
      <c r="F12" s="201"/>
      <c r="G12" s="301" t="s">
        <v>94</v>
      </c>
      <c r="H12" s="201"/>
      <c r="I12" s="301" t="s">
        <v>62</v>
      </c>
      <c r="J12" s="201"/>
      <c r="K12" s="301" t="s">
        <v>94</v>
      </c>
      <c r="L12" s="195"/>
    </row>
    <row r="13" spans="1:14" s="90" customFormat="1" ht="15.75" customHeight="1" thickBot="1">
      <c r="A13" s="203"/>
      <c r="B13" s="203"/>
      <c r="C13" s="203" t="s">
        <v>1</v>
      </c>
      <c r="D13" s="203"/>
      <c r="E13" s="203"/>
      <c r="F13" s="203"/>
      <c r="G13" s="203"/>
      <c r="H13" s="203"/>
      <c r="I13" s="203"/>
      <c r="J13" s="203"/>
      <c r="K13" s="203"/>
      <c r="L13" s="203"/>
    </row>
    <row r="14" spans="1:14" s="90" customFormat="1" ht="15.75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</row>
    <row r="15" spans="1:14" s="90" customFormat="1" ht="17.100000000000001" customHeight="1">
      <c r="A15" s="205" t="s">
        <v>173</v>
      </c>
      <c r="E15" s="266">
        <v>6148</v>
      </c>
      <c r="F15" s="287"/>
      <c r="G15" s="266">
        <v>5795.1200000000008</v>
      </c>
      <c r="H15" s="287"/>
      <c r="I15" s="266">
        <v>6148</v>
      </c>
      <c r="J15" s="287"/>
      <c r="K15" s="266">
        <v>5795.4</v>
      </c>
      <c r="L15" s="243"/>
    </row>
    <row r="16" spans="1:14" s="90" customFormat="1" ht="17.100000000000001" customHeight="1">
      <c r="A16" s="226" t="s">
        <v>175</v>
      </c>
      <c r="E16" s="266">
        <v>5943</v>
      </c>
      <c r="F16" s="287"/>
      <c r="G16" s="266">
        <v>5290.3510000000006</v>
      </c>
      <c r="H16" s="287"/>
      <c r="I16" s="266">
        <v>5943</v>
      </c>
      <c r="J16" s="287"/>
      <c r="K16" s="266">
        <v>5290.3510000000006</v>
      </c>
      <c r="L16" s="243"/>
    </row>
    <row r="17" spans="1:12" s="90" customFormat="1" ht="17.100000000000001" customHeight="1">
      <c r="A17" s="226" t="s">
        <v>183</v>
      </c>
      <c r="E17" s="266">
        <v>5554</v>
      </c>
      <c r="F17" s="287"/>
      <c r="G17" s="266">
        <v>5360.4849999999997</v>
      </c>
      <c r="H17" s="287"/>
      <c r="I17" s="266">
        <v>5554</v>
      </c>
      <c r="J17" s="287"/>
      <c r="K17" s="266">
        <v>5360.424</v>
      </c>
      <c r="L17" s="243"/>
    </row>
    <row r="18" spans="1:12" s="336" customFormat="1" ht="17.100000000000001" customHeight="1">
      <c r="A18" s="409" t="s">
        <v>191</v>
      </c>
      <c r="E18" s="367">
        <v>4610</v>
      </c>
      <c r="F18" s="368"/>
      <c r="G18" s="367">
        <v>5075.3150000000005</v>
      </c>
      <c r="H18" s="368"/>
      <c r="I18" s="367">
        <v>4610</v>
      </c>
      <c r="J18" s="368"/>
      <c r="K18" s="367">
        <v>5075.1369999999997</v>
      </c>
      <c r="L18" s="380"/>
    </row>
    <row r="19" spans="1:12" s="336" customFormat="1" ht="17.100000000000001" customHeight="1">
      <c r="A19" s="409" t="s">
        <v>192</v>
      </c>
      <c r="E19" s="367">
        <v>4871</v>
      </c>
      <c r="F19" s="368"/>
      <c r="G19" s="367">
        <v>5363.9550000000008</v>
      </c>
      <c r="H19" s="368"/>
      <c r="I19" s="367">
        <v>4871</v>
      </c>
      <c r="J19" s="368"/>
      <c r="K19" s="367">
        <v>5363.9550000000008</v>
      </c>
      <c r="L19" s="380"/>
    </row>
    <row r="20" spans="1:12" s="90" customFormat="1" ht="10.5" customHeight="1">
      <c r="A20" s="214"/>
      <c r="B20" s="241"/>
      <c r="C20" s="214"/>
      <c r="D20" s="240"/>
      <c r="E20" s="286"/>
      <c r="F20" s="286"/>
      <c r="G20" s="286"/>
      <c r="H20" s="286"/>
      <c r="I20" s="286"/>
      <c r="J20" s="286"/>
      <c r="K20" s="286"/>
      <c r="L20" s="252"/>
    </row>
    <row r="21" spans="1:12" s="90" customFormat="1" ht="10.5" customHeight="1">
      <c r="A21" s="205"/>
      <c r="B21" s="213"/>
      <c r="C21" s="205"/>
      <c r="D21" s="129"/>
      <c r="E21" s="265"/>
      <c r="F21" s="265"/>
      <c r="G21" s="265"/>
      <c r="H21" s="265"/>
      <c r="I21" s="265"/>
      <c r="J21" s="265"/>
      <c r="K21" s="265"/>
      <c r="L21" s="243"/>
    </row>
    <row r="22" spans="1:12" s="336" customFormat="1" ht="16.5" customHeight="1">
      <c r="A22" s="362" t="s">
        <v>186</v>
      </c>
      <c r="B22" s="337"/>
      <c r="C22" s="362" t="s">
        <v>48</v>
      </c>
      <c r="D22" s="377"/>
      <c r="E22" s="367">
        <v>391</v>
      </c>
      <c r="F22" s="368"/>
      <c r="G22" s="367">
        <v>464.10599999999999</v>
      </c>
      <c r="H22" s="368"/>
      <c r="I22" s="367">
        <v>391</v>
      </c>
      <c r="J22" s="368"/>
      <c r="K22" s="367">
        <v>464.10599999999999</v>
      </c>
      <c r="L22" s="379"/>
    </row>
    <row r="23" spans="1:12" s="336" customFormat="1" ht="17.100000000000001" customHeight="1">
      <c r="A23" s="362"/>
      <c r="B23" s="337"/>
      <c r="C23" s="370" t="s">
        <v>21</v>
      </c>
      <c r="D23" s="377"/>
      <c r="E23" s="367">
        <v>352</v>
      </c>
      <c r="F23" s="368"/>
      <c r="G23" s="367">
        <v>331.58300000000003</v>
      </c>
      <c r="H23" s="368"/>
      <c r="I23" s="367">
        <v>352</v>
      </c>
      <c r="J23" s="368"/>
      <c r="K23" s="367">
        <v>331.58300000000003</v>
      </c>
      <c r="L23" s="379"/>
    </row>
    <row r="24" spans="1:12" s="336" customFormat="1" ht="17.100000000000001" customHeight="1">
      <c r="A24" s="362"/>
      <c r="B24" s="337"/>
      <c r="C24" s="370" t="s">
        <v>22</v>
      </c>
      <c r="D24" s="377"/>
      <c r="E24" s="367">
        <v>345</v>
      </c>
      <c r="F24" s="368"/>
      <c r="G24" s="367">
        <v>392.90800000000002</v>
      </c>
      <c r="H24" s="368"/>
      <c r="I24" s="367">
        <v>345</v>
      </c>
      <c r="J24" s="368"/>
      <c r="K24" s="367">
        <v>392.90800000000002</v>
      </c>
      <c r="L24" s="379"/>
    </row>
    <row r="25" spans="1:12" s="336" customFormat="1" ht="17.100000000000001" customHeight="1">
      <c r="A25" s="362"/>
      <c r="B25" s="337"/>
      <c r="C25" s="370" t="s">
        <v>176</v>
      </c>
      <c r="D25" s="377"/>
      <c r="E25" s="367">
        <v>169</v>
      </c>
      <c r="F25" s="368"/>
      <c r="G25" s="367">
        <v>275.03899999999999</v>
      </c>
      <c r="H25" s="368"/>
      <c r="I25" s="367">
        <v>169</v>
      </c>
      <c r="J25" s="368"/>
      <c r="K25" s="367">
        <v>275.03899999999999</v>
      </c>
      <c r="L25" s="379"/>
    </row>
    <row r="26" spans="1:12" s="336" customFormat="1" ht="17.100000000000001" customHeight="1">
      <c r="A26" s="362"/>
      <c r="B26" s="337"/>
      <c r="C26" s="370" t="s">
        <v>24</v>
      </c>
      <c r="D26" s="377"/>
      <c r="E26" s="367">
        <v>270</v>
      </c>
      <c r="F26" s="368"/>
      <c r="G26" s="367">
        <v>355.08300000000003</v>
      </c>
      <c r="H26" s="368"/>
      <c r="I26" s="367">
        <v>270</v>
      </c>
      <c r="J26" s="368"/>
      <c r="K26" s="367">
        <v>355.08300000000003</v>
      </c>
      <c r="L26" s="379"/>
    </row>
    <row r="27" spans="1:12" s="336" customFormat="1" ht="17.100000000000001" customHeight="1">
      <c r="A27" s="362"/>
      <c r="B27" s="337"/>
      <c r="C27" s="370" t="s">
        <v>25</v>
      </c>
      <c r="D27" s="377"/>
      <c r="E27" s="367">
        <v>501</v>
      </c>
      <c r="F27" s="368"/>
      <c r="G27" s="367">
        <v>437.178</v>
      </c>
      <c r="H27" s="368"/>
      <c r="I27" s="367">
        <v>501</v>
      </c>
      <c r="J27" s="368"/>
      <c r="K27" s="367">
        <v>437</v>
      </c>
      <c r="L27" s="379"/>
    </row>
    <row r="28" spans="1:12" s="336" customFormat="1" ht="17.100000000000001" customHeight="1">
      <c r="A28" s="362"/>
      <c r="B28" s="337"/>
      <c r="C28" s="370" t="s">
        <v>177</v>
      </c>
      <c r="D28" s="377"/>
      <c r="E28" s="367">
        <v>513</v>
      </c>
      <c r="F28" s="368"/>
      <c r="G28" s="367">
        <v>479.76400000000001</v>
      </c>
      <c r="H28" s="368"/>
      <c r="I28" s="367">
        <v>513</v>
      </c>
      <c r="J28" s="368"/>
      <c r="K28" s="367">
        <v>479.76400000000001</v>
      </c>
      <c r="L28" s="379"/>
    </row>
    <row r="29" spans="1:12" s="336" customFormat="1" ht="17.100000000000001" customHeight="1">
      <c r="A29" s="362"/>
      <c r="B29" s="337"/>
      <c r="C29" s="370" t="s">
        <v>27</v>
      </c>
      <c r="D29" s="377"/>
      <c r="E29" s="367">
        <v>430</v>
      </c>
      <c r="F29" s="368"/>
      <c r="G29" s="367">
        <v>515.673</v>
      </c>
      <c r="H29" s="368"/>
      <c r="I29" s="367">
        <v>430</v>
      </c>
      <c r="J29" s="368"/>
      <c r="K29" s="367">
        <v>515.673</v>
      </c>
      <c r="L29" s="379"/>
    </row>
    <row r="30" spans="1:12" s="336" customFormat="1" ht="17.100000000000001" customHeight="1">
      <c r="A30" s="362"/>
      <c r="B30" s="337"/>
      <c r="C30" s="370" t="s">
        <v>178</v>
      </c>
      <c r="D30" s="377"/>
      <c r="E30" s="367">
        <v>492</v>
      </c>
      <c r="F30" s="368"/>
      <c r="G30" s="367">
        <v>471.39600000000002</v>
      </c>
      <c r="H30" s="368"/>
      <c r="I30" s="367">
        <v>492</v>
      </c>
      <c r="J30" s="368"/>
      <c r="K30" s="367">
        <v>471.39600000000002</v>
      </c>
      <c r="L30" s="379"/>
    </row>
    <row r="31" spans="1:12" s="336" customFormat="1" ht="17.100000000000001" customHeight="1">
      <c r="A31" s="362"/>
      <c r="B31" s="337"/>
      <c r="C31" s="461" t="s">
        <v>29</v>
      </c>
      <c r="D31" s="377"/>
      <c r="E31" s="367">
        <v>388</v>
      </c>
      <c r="F31" s="368"/>
      <c r="G31" s="367">
        <v>526.48800000000006</v>
      </c>
      <c r="H31" s="368"/>
      <c r="I31" s="367">
        <v>388</v>
      </c>
      <c r="J31" s="368"/>
      <c r="K31" s="367">
        <v>526.48800000000006</v>
      </c>
      <c r="L31" s="379"/>
    </row>
    <row r="32" spans="1:12" s="336" customFormat="1" ht="17.100000000000001" customHeight="1">
      <c r="A32" s="362"/>
      <c r="B32" s="337"/>
      <c r="C32" s="463" t="s">
        <v>30</v>
      </c>
      <c r="D32" s="377"/>
      <c r="E32" s="367">
        <v>355</v>
      </c>
      <c r="F32" s="368"/>
      <c r="G32" s="367">
        <v>395.36900000000003</v>
      </c>
      <c r="H32" s="368"/>
      <c r="I32" s="367">
        <v>355</v>
      </c>
      <c r="J32" s="368"/>
      <c r="K32" s="367">
        <v>395.36900000000003</v>
      </c>
      <c r="L32" s="379"/>
    </row>
    <row r="33" spans="1:12" s="336" customFormat="1" ht="17.100000000000001" customHeight="1">
      <c r="A33" s="362"/>
      <c r="B33" s="337"/>
      <c r="C33" s="475" t="s">
        <v>31</v>
      </c>
      <c r="D33" s="377"/>
      <c r="E33" s="367">
        <v>404</v>
      </c>
      <c r="F33" s="368"/>
      <c r="G33" s="367">
        <v>430.72800000000001</v>
      </c>
      <c r="H33" s="368"/>
      <c r="I33" s="367">
        <v>404</v>
      </c>
      <c r="J33" s="368"/>
      <c r="K33" s="367">
        <v>430.72800000000001</v>
      </c>
      <c r="L33" s="379"/>
    </row>
    <row r="34" spans="1:12" s="336" customFormat="1" ht="17.100000000000001" customHeight="1">
      <c r="A34" s="362"/>
      <c r="B34" s="337"/>
      <c r="C34" s="478"/>
      <c r="D34" s="377"/>
      <c r="E34" s="367"/>
      <c r="F34" s="368"/>
      <c r="G34" s="367"/>
      <c r="H34" s="368"/>
      <c r="I34" s="367"/>
      <c r="J34" s="368"/>
      <c r="K34" s="367"/>
      <c r="L34" s="379"/>
    </row>
    <row r="35" spans="1:12" s="336" customFormat="1" ht="17.100000000000001" customHeight="1">
      <c r="A35" s="362" t="s">
        <v>192</v>
      </c>
      <c r="B35" s="337"/>
      <c r="C35" s="482" t="s">
        <v>48</v>
      </c>
      <c r="D35" s="377"/>
      <c r="E35" s="367">
        <v>338</v>
      </c>
      <c r="F35" s="368"/>
      <c r="G35" s="367">
        <v>474.69400000000002</v>
      </c>
      <c r="H35" s="368"/>
      <c r="I35" s="367">
        <v>338</v>
      </c>
      <c r="J35" s="368"/>
      <c r="K35" s="367">
        <v>474.69400000000002</v>
      </c>
      <c r="L35" s="379"/>
    </row>
    <row r="36" spans="1:12" s="336" customFormat="1" ht="17.100000000000001" customHeight="1">
      <c r="A36" s="362"/>
      <c r="B36" s="337"/>
      <c r="C36" s="490" t="s">
        <v>21</v>
      </c>
      <c r="D36" s="377"/>
      <c r="E36" s="367">
        <v>291</v>
      </c>
      <c r="F36" s="368"/>
      <c r="G36" s="367">
        <v>398.26400000000001</v>
      </c>
      <c r="H36" s="368"/>
      <c r="I36" s="367">
        <v>291</v>
      </c>
      <c r="J36" s="368"/>
      <c r="K36" s="367">
        <v>398.26400000000001</v>
      </c>
      <c r="L36" s="379"/>
    </row>
    <row r="37" spans="1:12" s="336" customFormat="1" ht="17.100000000000001" customHeight="1">
      <c r="A37" s="362"/>
      <c r="B37" s="337"/>
      <c r="C37" s="494" t="s">
        <v>22</v>
      </c>
      <c r="D37" s="377"/>
      <c r="E37" s="367">
        <v>405</v>
      </c>
      <c r="F37" s="368"/>
      <c r="G37" s="367">
        <v>438.279</v>
      </c>
      <c r="H37" s="368"/>
      <c r="I37" s="367">
        <v>405</v>
      </c>
      <c r="J37" s="368"/>
      <c r="K37" s="367">
        <v>438.279</v>
      </c>
      <c r="L37" s="379"/>
    </row>
    <row r="38" spans="1:12" s="336" customFormat="1" ht="17.100000000000001" customHeight="1">
      <c r="A38" s="362"/>
      <c r="B38" s="337"/>
      <c r="C38" s="498" t="s">
        <v>176</v>
      </c>
      <c r="D38" s="377"/>
      <c r="E38" s="367">
        <v>396</v>
      </c>
      <c r="F38" s="368"/>
      <c r="G38" s="367">
        <v>430.64600000000002</v>
      </c>
      <c r="H38" s="368"/>
      <c r="I38" s="367">
        <v>396</v>
      </c>
      <c r="J38" s="368"/>
      <c r="K38" s="367">
        <v>430.64600000000002</v>
      </c>
      <c r="L38" s="379"/>
    </row>
    <row r="39" spans="1:12" s="336" customFormat="1" ht="16.5" customHeight="1">
      <c r="A39" s="362"/>
      <c r="B39" s="337"/>
      <c r="C39" s="510" t="s">
        <v>24</v>
      </c>
      <c r="D39" s="377"/>
      <c r="E39" s="367">
        <v>355</v>
      </c>
      <c r="F39" s="368"/>
      <c r="G39" s="367">
        <v>460.245</v>
      </c>
      <c r="H39" s="368"/>
      <c r="I39" s="367">
        <v>355</v>
      </c>
      <c r="J39" s="368"/>
      <c r="K39" s="367">
        <v>460.245</v>
      </c>
      <c r="L39" s="379"/>
    </row>
    <row r="40" spans="1:12" s="336" customFormat="1" ht="16.5" customHeight="1">
      <c r="A40" s="362"/>
      <c r="B40" s="337"/>
      <c r="C40" s="514" t="s">
        <v>25</v>
      </c>
      <c r="D40" s="377"/>
      <c r="E40" s="367">
        <v>430</v>
      </c>
      <c r="F40" s="368"/>
      <c r="G40" s="367">
        <v>421.39800000000002</v>
      </c>
      <c r="H40" s="368"/>
      <c r="I40" s="367">
        <v>430</v>
      </c>
      <c r="J40" s="368"/>
      <c r="K40" s="367">
        <v>421.39800000000002</v>
      </c>
      <c r="L40" s="379"/>
    </row>
    <row r="41" spans="1:12" s="336" customFormat="1" ht="16.5" customHeight="1">
      <c r="A41" s="362"/>
      <c r="B41" s="337"/>
      <c r="C41" s="521" t="s">
        <v>177</v>
      </c>
      <c r="D41" s="377"/>
      <c r="E41" s="367">
        <v>441</v>
      </c>
      <c r="F41" s="368"/>
      <c r="G41" s="367">
        <v>453.166</v>
      </c>
      <c r="H41" s="368"/>
      <c r="I41" s="367">
        <v>441</v>
      </c>
      <c r="J41" s="368"/>
      <c r="K41" s="367">
        <v>453.166</v>
      </c>
      <c r="L41" s="379"/>
    </row>
    <row r="42" spans="1:12" s="336" customFormat="1" ht="16.5" customHeight="1">
      <c r="A42" s="362"/>
      <c r="B42" s="337"/>
      <c r="C42" s="526" t="s">
        <v>27</v>
      </c>
      <c r="D42" s="377"/>
      <c r="E42" s="367">
        <v>405</v>
      </c>
      <c r="F42" s="368"/>
      <c r="G42" s="367">
        <v>454.46800000000002</v>
      </c>
      <c r="H42" s="368"/>
      <c r="I42" s="367">
        <v>405</v>
      </c>
      <c r="J42" s="368"/>
      <c r="K42" s="367">
        <v>454.46800000000002</v>
      </c>
      <c r="L42" s="379"/>
    </row>
    <row r="43" spans="1:12" s="336" customFormat="1" ht="16.5" customHeight="1">
      <c r="A43" s="362"/>
      <c r="B43" s="337"/>
      <c r="C43" s="531" t="s">
        <v>178</v>
      </c>
      <c r="D43" s="377"/>
      <c r="E43" s="367">
        <v>380</v>
      </c>
      <c r="F43" s="368"/>
      <c r="G43" s="367">
        <v>482.553</v>
      </c>
      <c r="H43" s="368"/>
      <c r="I43" s="367">
        <v>380</v>
      </c>
      <c r="J43" s="368"/>
      <c r="K43" s="367">
        <v>482.553</v>
      </c>
      <c r="L43" s="379"/>
    </row>
    <row r="44" spans="1:12" s="336" customFormat="1" ht="16.5" customHeight="1">
      <c r="A44" s="362"/>
      <c r="B44" s="337"/>
      <c r="C44" s="536" t="s">
        <v>29</v>
      </c>
      <c r="D44" s="377"/>
      <c r="E44" s="367">
        <v>458</v>
      </c>
      <c r="F44" s="368"/>
      <c r="G44" s="367">
        <v>490.42700000000002</v>
      </c>
      <c r="H44" s="368"/>
      <c r="I44" s="367">
        <v>458</v>
      </c>
      <c r="J44" s="368"/>
      <c r="K44" s="367">
        <v>490.42700000000002</v>
      </c>
      <c r="L44" s="379"/>
    </row>
    <row r="45" spans="1:12" s="336" customFormat="1" ht="16.5" customHeight="1">
      <c r="A45" s="362"/>
      <c r="B45" s="337"/>
      <c r="C45" s="539" t="s">
        <v>30</v>
      </c>
      <c r="D45" s="377"/>
      <c r="E45" s="367">
        <v>468</v>
      </c>
      <c r="F45" s="368"/>
      <c r="G45" s="367">
        <v>439.03300000000002</v>
      </c>
      <c r="H45" s="368"/>
      <c r="I45" s="367">
        <v>468</v>
      </c>
      <c r="J45" s="368"/>
      <c r="K45" s="367">
        <v>439.03300000000002</v>
      </c>
      <c r="L45" s="379"/>
    </row>
    <row r="46" spans="1:12" s="336" customFormat="1" ht="16.5" customHeight="1">
      <c r="A46" s="362"/>
      <c r="B46" s="337"/>
      <c r="C46" s="544" t="s">
        <v>31</v>
      </c>
      <c r="D46" s="377"/>
      <c r="E46" s="367">
        <v>504</v>
      </c>
      <c r="F46" s="368"/>
      <c r="G46" s="367">
        <v>420.78199999999998</v>
      </c>
      <c r="H46" s="368"/>
      <c r="I46" s="367">
        <v>504</v>
      </c>
      <c r="J46" s="368"/>
      <c r="K46" s="367">
        <v>420.78199999999998</v>
      </c>
      <c r="L46" s="379"/>
    </row>
    <row r="47" spans="1:12" s="336" customFormat="1" ht="16.5" customHeight="1">
      <c r="A47" s="362"/>
      <c r="B47" s="337"/>
      <c r="C47" s="545"/>
      <c r="D47" s="377"/>
      <c r="E47" s="367"/>
      <c r="F47" s="368"/>
      <c r="G47" s="367"/>
      <c r="H47" s="368"/>
      <c r="I47" s="367"/>
      <c r="J47" s="368"/>
      <c r="K47" s="367"/>
      <c r="L47" s="379"/>
    </row>
    <row r="48" spans="1:12" s="336" customFormat="1" ht="16.5" customHeight="1">
      <c r="A48" s="362" t="s">
        <v>196</v>
      </c>
      <c r="B48" s="363"/>
      <c r="C48" s="547" t="s">
        <v>48</v>
      </c>
      <c r="D48" s="377"/>
      <c r="E48" s="367">
        <v>444</v>
      </c>
      <c r="F48" s="368"/>
      <c r="G48" s="367">
        <v>434.38499999999999</v>
      </c>
      <c r="H48" s="368"/>
      <c r="I48" s="367">
        <v>444</v>
      </c>
      <c r="J48" s="368"/>
      <c r="K48" s="367">
        <v>434.38499999999999</v>
      </c>
      <c r="L48" s="379"/>
    </row>
    <row r="49" spans="1:50" s="336" customFormat="1" ht="16.5" customHeight="1">
      <c r="A49" s="362"/>
      <c r="B49" s="363"/>
      <c r="C49" s="558" t="s">
        <v>21</v>
      </c>
      <c r="D49" s="377"/>
      <c r="E49" s="367">
        <v>442</v>
      </c>
      <c r="F49" s="368"/>
      <c r="G49" s="367">
        <v>428.49299999999999</v>
      </c>
      <c r="H49" s="368"/>
      <c r="I49" s="367">
        <v>442</v>
      </c>
      <c r="J49" s="368"/>
      <c r="K49" s="367">
        <v>428.49299999999999</v>
      </c>
      <c r="L49" s="379"/>
    </row>
    <row r="50" spans="1:50" s="336" customFormat="1" ht="16.5" customHeight="1">
      <c r="A50" s="362"/>
      <c r="B50" s="363"/>
      <c r="C50" s="560" t="s">
        <v>22</v>
      </c>
      <c r="D50" s="377"/>
      <c r="E50" s="367">
        <v>552</v>
      </c>
      <c r="F50" s="368"/>
      <c r="G50" s="367">
        <v>456.798</v>
      </c>
      <c r="H50" s="368"/>
      <c r="I50" s="367">
        <v>552</v>
      </c>
      <c r="J50" s="368"/>
      <c r="K50" s="367">
        <v>456.798</v>
      </c>
      <c r="L50" s="379"/>
    </row>
    <row r="51" spans="1:50" s="336" customFormat="1" ht="16.5" customHeight="1">
      <c r="A51" s="362"/>
      <c r="B51" s="363"/>
      <c r="C51" s="566" t="s">
        <v>176</v>
      </c>
      <c r="D51" s="377"/>
      <c r="E51" s="367">
        <v>606</v>
      </c>
      <c r="F51" s="368"/>
      <c r="G51" s="367">
        <v>391.00200000000001</v>
      </c>
      <c r="H51" s="368"/>
      <c r="I51" s="367">
        <v>606</v>
      </c>
      <c r="J51" s="368"/>
      <c r="K51" s="367">
        <v>391.00200000000001</v>
      </c>
      <c r="L51" s="379"/>
    </row>
    <row r="52" spans="1:50" s="336" customFormat="1" ht="16.5" customHeight="1">
      <c r="A52" s="362"/>
      <c r="B52" s="363"/>
      <c r="C52" s="568" t="s">
        <v>24</v>
      </c>
      <c r="D52" s="377"/>
      <c r="E52" s="367">
        <v>458</v>
      </c>
      <c r="F52" s="368"/>
      <c r="G52" s="367">
        <v>400.47899999999998</v>
      </c>
      <c r="H52" s="368"/>
      <c r="I52" s="367">
        <v>458</v>
      </c>
      <c r="J52" s="368"/>
      <c r="K52" s="367">
        <v>400.47899999999998</v>
      </c>
      <c r="L52" s="379"/>
    </row>
    <row r="53" spans="1:50" s="336" customFormat="1" ht="16.5" customHeight="1">
      <c r="A53" s="362"/>
      <c r="B53" s="363"/>
      <c r="C53" s="579" t="s">
        <v>25</v>
      </c>
      <c r="D53" s="377"/>
      <c r="E53" s="367">
        <v>623</v>
      </c>
      <c r="F53" s="368"/>
      <c r="G53" s="367">
        <v>425.50599999999997</v>
      </c>
      <c r="H53" s="368"/>
      <c r="I53" s="367">
        <v>623</v>
      </c>
      <c r="J53" s="368"/>
      <c r="K53" s="367">
        <v>425.50599999999997</v>
      </c>
      <c r="L53" s="379"/>
    </row>
    <row r="54" spans="1:50" ht="16.5" customHeight="1" thickBot="1">
      <c r="A54" s="237"/>
      <c r="B54" s="237"/>
      <c r="C54" s="237"/>
      <c r="D54" s="238"/>
      <c r="E54" s="255"/>
      <c r="F54" s="255"/>
      <c r="G54" s="256"/>
      <c r="H54" s="255"/>
      <c r="I54" s="255"/>
      <c r="J54" s="255"/>
      <c r="K54" s="256"/>
      <c r="L54" s="255"/>
    </row>
    <row r="55" spans="1:50" ht="18" customHeight="1">
      <c r="A55" s="192"/>
      <c r="B55" s="192"/>
      <c r="C55" s="192"/>
      <c r="D55" s="192"/>
      <c r="E55" s="192"/>
      <c r="F55" s="192"/>
      <c r="G55" s="192"/>
      <c r="H55" s="192"/>
      <c r="I55" s="192"/>
      <c r="J55" s="192"/>
      <c r="K55" s="192"/>
      <c r="L55" s="192"/>
    </row>
    <row r="56" spans="1:50" ht="18" customHeight="1">
      <c r="A56" s="239"/>
      <c r="B56" s="192"/>
      <c r="C56" s="239"/>
      <c r="D56" s="239"/>
      <c r="E56" s="239"/>
      <c r="F56" s="239"/>
      <c r="G56" s="239"/>
      <c r="H56" s="239"/>
      <c r="I56" s="239"/>
      <c r="J56" s="192"/>
      <c r="K56" s="192"/>
      <c r="L56" s="192"/>
      <c r="V56" s="93"/>
      <c r="AX56" s="93"/>
    </row>
    <row r="57" spans="1:50" ht="18" customHeight="1">
      <c r="A57" s="239"/>
      <c r="B57" s="192"/>
      <c r="C57" s="239"/>
      <c r="D57" s="239"/>
      <c r="E57" s="239"/>
      <c r="F57" s="239"/>
      <c r="G57" s="239"/>
      <c r="H57" s="239"/>
      <c r="I57" s="239"/>
      <c r="J57" s="192"/>
      <c r="K57" s="192"/>
      <c r="L57" s="192"/>
    </row>
    <row r="58" spans="1:50" ht="18" customHeight="1">
      <c r="A58" s="239"/>
      <c r="B58" s="192"/>
      <c r="C58" s="239"/>
      <c r="D58" s="239"/>
      <c r="E58" s="239"/>
      <c r="F58" s="239"/>
      <c r="G58" s="239"/>
      <c r="H58" s="239"/>
      <c r="I58" s="239"/>
      <c r="J58" s="192"/>
      <c r="K58" s="192"/>
      <c r="L58" s="192"/>
    </row>
    <row r="59" spans="1:50" ht="18" customHeight="1">
      <c r="A59" s="239"/>
      <c r="B59" s="192"/>
      <c r="C59" s="239"/>
      <c r="D59" s="239"/>
      <c r="E59" s="239"/>
      <c r="F59" s="239"/>
      <c r="G59" s="239"/>
      <c r="H59" s="239"/>
      <c r="I59" s="239"/>
      <c r="J59" s="192"/>
      <c r="K59" s="192"/>
      <c r="L59" s="192"/>
    </row>
    <row r="60" spans="1:50" s="84" customFormat="1" ht="18" customHeight="1">
      <c r="A60" s="605"/>
      <c r="B60" s="605"/>
      <c r="C60" s="605"/>
      <c r="D60" s="605"/>
      <c r="E60" s="605"/>
      <c r="F60" s="605"/>
      <c r="G60" s="605"/>
      <c r="H60" s="605"/>
      <c r="I60" s="605"/>
      <c r="J60" s="605"/>
      <c r="K60" s="605"/>
      <c r="L60" s="605"/>
      <c r="M60" s="94"/>
    </row>
    <row r="61" spans="1:50" s="361" customFormat="1">
      <c r="C61" s="432"/>
    </row>
    <row r="62" spans="1:50" s="361" customFormat="1" ht="15.75">
      <c r="C62" s="370"/>
    </row>
  </sheetData>
  <mergeCells count="7">
    <mergeCell ref="A60:L60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17.3b Swk</vt:lpstr>
      <vt:lpstr>Jadual 17.4a Sbh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2022-08-29T07:58:54Z</cp:lastPrinted>
  <dcterms:created xsi:type="dcterms:W3CDTF">2000-08-12T04:18:49Z</dcterms:created>
  <dcterms:modified xsi:type="dcterms:W3CDTF">2022-08-29T08:15:18Z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